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HP\OneDrive\Escritorio\2023\UGAM 2023\PROYECTOS 2023\POAI 2023\4. REFORESTACIÓN Y MANTENIMIENTO\2023\"/>
    </mc:Choice>
  </mc:AlternateContent>
  <xr:revisionPtr revIDLastSave="0" documentId="13_ncr:1_{D03E37BB-A26A-474F-9CDB-BD7F3DF6C078}" xr6:coauthVersionLast="47" xr6:coauthVersionMax="47" xr10:uidLastSave="{00000000-0000-0000-0000-000000000000}"/>
  <bookViews>
    <workbookView xWindow="-120" yWindow="-120" windowWidth="29040" windowHeight="15720" firstSheet="1" activeTab="7" xr2:uid="{00000000-000D-0000-FFFF-FFFF00000000}"/>
  </bookViews>
  <sheets>
    <sheet name="PRESUPUESTO " sheetId="12" r:id="rId1"/>
    <sheet name="REFORESTACIÓN " sheetId="2" r:id="rId2"/>
    <sheet name="CONSERVACIÓN" sheetId="3" r:id="rId3"/>
    <sheet name="RESTAURACIÓN" sheetId="4" r:id="rId4"/>
    <sheet name="AISLAMIENTO" sheetId="5" r:id="rId5"/>
    <sheet name="LIMPIEZA" sheetId="6" r:id="rId6"/>
    <sheet name="TALLERES DE EDU. AMBIENTAL" sheetId="7" r:id="rId7"/>
    <sheet name="ESTUDIO DE MERCADO" sheetId="11" r:id="rId8"/>
    <sheet name="AIU" sheetId="15"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s>
  <definedNames>
    <definedName name="\a" localSheetId="8">#REF!</definedName>
    <definedName name="\a" localSheetId="3">#REF!</definedName>
    <definedName name="\a">#REF!</definedName>
    <definedName name="\b" localSheetId="8">#REF!</definedName>
    <definedName name="\b" localSheetId="3">#REF!</definedName>
    <definedName name="\b">#REF!</definedName>
    <definedName name="\eliminar" localSheetId="8">[1]RESUM96!#REF!</definedName>
    <definedName name="\eliminar" localSheetId="3">[1]RESUM96!#REF!</definedName>
    <definedName name="\eliminar">[1]RESUM96!#REF!</definedName>
    <definedName name="\eliminar1" localSheetId="8">[1]RESUM96!#REF!</definedName>
    <definedName name="\eliminar1" localSheetId="3">[1]RESUM96!#REF!</definedName>
    <definedName name="\eliminar1">[1]RESUM96!#REF!</definedName>
    <definedName name="\i" localSheetId="8">[2]INSUMOS!#REF!</definedName>
    <definedName name="\i" localSheetId="3">[2]INSUMOS!#REF!</definedName>
    <definedName name="\i">[2]INSUMOS!#REF!</definedName>
    <definedName name="\m" localSheetId="8">[2]INSUMOS!#REF!</definedName>
    <definedName name="\m" localSheetId="3">[2]INSUMOS!#REF!</definedName>
    <definedName name="\m">[2]INSUMOS!#REF!</definedName>
    <definedName name="\q" localSheetId="8">#REF!</definedName>
    <definedName name="\q" localSheetId="3">#REF!</definedName>
    <definedName name="\q">#REF!</definedName>
    <definedName name="\r" localSheetId="8">[2]INSUMOS!#REF!</definedName>
    <definedName name="\r" localSheetId="3">[2]INSUMOS!#REF!</definedName>
    <definedName name="\r">[2]INSUMOS!#REF!</definedName>
    <definedName name="\t" localSheetId="8">[2]INSUMOS!#REF!</definedName>
    <definedName name="\t" localSheetId="3">[2]INSUMOS!#REF!</definedName>
    <definedName name="\t">[2]INSUMOS!#REF!</definedName>
    <definedName name="\x" localSheetId="3">[2]INSUMOS!#REF!</definedName>
    <definedName name="\x">[2]INSUMOS!#REF!</definedName>
    <definedName name="_________________________________apu1" localSheetId="3">[2]INSUMOS!#REF!</definedName>
    <definedName name="_________________________________apu1">[2]INSUMOS!#REF!</definedName>
    <definedName name="________________________________apu1" localSheetId="3">[2]INSUMOS!#REF!</definedName>
    <definedName name="________________________________apu1">[2]INSUMOS!#REF!</definedName>
    <definedName name="_______________________________apu1" localSheetId="3">[2]INSUMOS!#REF!</definedName>
    <definedName name="_______________________________apu1">[2]INSUMOS!#REF!</definedName>
    <definedName name="______________________________apu1" localSheetId="3">[2]INSUMOS!#REF!</definedName>
    <definedName name="______________________________apu1">[2]INSUMOS!#REF!</definedName>
    <definedName name="____________________________apu1" localSheetId="3">[2]INSUMOS!#REF!</definedName>
    <definedName name="____________________________apu1">[2]INSUMOS!#REF!</definedName>
    <definedName name="___________________________apu1" localSheetId="3">[2]INSUMOS!#REF!</definedName>
    <definedName name="___________________________apu1">[2]INSUMOS!#REF!</definedName>
    <definedName name="__________________________apu1" localSheetId="3">[2]INSUMOS!#REF!</definedName>
    <definedName name="__________________________apu1">[2]INSUMOS!#REF!</definedName>
    <definedName name="_________________________apu1" localSheetId="3">[2]INSUMOS!#REF!</definedName>
    <definedName name="_________________________apu1">[2]INSUMOS!#REF!</definedName>
    <definedName name="________________________apu1" localSheetId="3">[2]INSUMOS!#REF!</definedName>
    <definedName name="________________________apu1">[2]INSUMOS!#REF!</definedName>
    <definedName name="_______________________apu1" localSheetId="3">[2]INSUMOS!#REF!</definedName>
    <definedName name="_______________________apu1">[2]INSUMOS!#REF!</definedName>
    <definedName name="_____________________apu1" localSheetId="3">[2]INSUMOS!#REF!</definedName>
    <definedName name="_____________________apu1">[2]INSUMOS!#REF!</definedName>
    <definedName name="____________________apu1" localSheetId="3">[2]INSUMOS!#REF!</definedName>
    <definedName name="____________________apu1">[2]INSUMOS!#REF!</definedName>
    <definedName name="___________________apu1" localSheetId="3">[2]INSUMOS!#REF!</definedName>
    <definedName name="___________________apu1">[2]INSUMOS!#REF!</definedName>
    <definedName name="__________________apu1" localSheetId="3">[2]INSUMOS!#REF!</definedName>
    <definedName name="__________________apu1">[2]INSUMOS!#REF!</definedName>
    <definedName name="_________________apu1" localSheetId="3">[2]INSUMOS!#REF!</definedName>
    <definedName name="_________________apu1">[2]INSUMOS!#REF!</definedName>
    <definedName name="________________apu1" localSheetId="3">[2]INSUMOS!#REF!</definedName>
    <definedName name="________________apu1">[2]INSUMOS!#REF!</definedName>
    <definedName name="_______________apu1" localSheetId="3">[2]INSUMOS!#REF!</definedName>
    <definedName name="_______________apu1">[2]INSUMOS!#REF!</definedName>
    <definedName name="_______________EST1" localSheetId="8">#REF!</definedName>
    <definedName name="_______________EST1" localSheetId="3">#REF!</definedName>
    <definedName name="_______________EST1">#REF!</definedName>
    <definedName name="_______________EST10" localSheetId="8">#REF!</definedName>
    <definedName name="_______________EST10" localSheetId="3">#REF!</definedName>
    <definedName name="_______________EST10">#REF!</definedName>
    <definedName name="_______________EST11" localSheetId="8">#REF!</definedName>
    <definedName name="_______________EST11" localSheetId="3">#REF!</definedName>
    <definedName name="_______________EST11">#REF!</definedName>
    <definedName name="_______________EST12" localSheetId="3">#REF!</definedName>
    <definedName name="_______________EST12">#REF!</definedName>
    <definedName name="_______________EST13" localSheetId="3">#REF!</definedName>
    <definedName name="_______________EST13">#REF!</definedName>
    <definedName name="_______________EST14" localSheetId="3">#REF!</definedName>
    <definedName name="_______________EST14">#REF!</definedName>
    <definedName name="_______________EST15" localSheetId="3">#REF!</definedName>
    <definedName name="_______________EST15">#REF!</definedName>
    <definedName name="_______________EST16" localSheetId="3">#REF!</definedName>
    <definedName name="_______________EST16">#REF!</definedName>
    <definedName name="_______________EST17" localSheetId="3">#REF!</definedName>
    <definedName name="_______________EST17">#REF!</definedName>
    <definedName name="_______________EST18" localSheetId="3">#REF!</definedName>
    <definedName name="_______________EST18">#REF!</definedName>
    <definedName name="_______________EST19" localSheetId="3">#REF!</definedName>
    <definedName name="_______________EST19">#REF!</definedName>
    <definedName name="_______________EST2" localSheetId="3">#REF!</definedName>
    <definedName name="_______________EST2">#REF!</definedName>
    <definedName name="_______________EST3" localSheetId="3">#REF!</definedName>
    <definedName name="_______________EST3">#REF!</definedName>
    <definedName name="_______________EST4" localSheetId="3">#REF!</definedName>
    <definedName name="_______________EST4">#REF!</definedName>
    <definedName name="_______________EST5" localSheetId="3">#REF!</definedName>
    <definedName name="_______________EST5">#REF!</definedName>
    <definedName name="_______________EST6" localSheetId="3">#REF!</definedName>
    <definedName name="_______________EST6">#REF!</definedName>
    <definedName name="_______________EST7" localSheetId="3">#REF!</definedName>
    <definedName name="_______________EST7">#REF!</definedName>
    <definedName name="_______________EST8" localSheetId="3">#REF!</definedName>
    <definedName name="_______________EST8">#REF!</definedName>
    <definedName name="_______________EST9" localSheetId="3">#REF!</definedName>
    <definedName name="_______________EST9">#REF!</definedName>
    <definedName name="_______________EXC1" localSheetId="3">#REF!</definedName>
    <definedName name="_______________EXC1">#REF!</definedName>
    <definedName name="_______________EXC10" localSheetId="3">#REF!</definedName>
    <definedName name="_______________EXC10">#REF!</definedName>
    <definedName name="_______________EXC11" localSheetId="3">#REF!</definedName>
    <definedName name="_______________EXC11">#REF!</definedName>
    <definedName name="_______________EXC12" localSheetId="3">#REF!</definedName>
    <definedName name="_______________EXC12">#REF!</definedName>
    <definedName name="_______________EXC2" localSheetId="3">#REF!</definedName>
    <definedName name="_______________EXC2">#REF!</definedName>
    <definedName name="_______________EXC3" localSheetId="3">#REF!</definedName>
    <definedName name="_______________EXC3">#REF!</definedName>
    <definedName name="_______________EXC4" localSheetId="3">#REF!</definedName>
    <definedName name="_______________EXC4">#REF!</definedName>
    <definedName name="_______________EXC5" localSheetId="3">#REF!</definedName>
    <definedName name="_______________EXC5">#REF!</definedName>
    <definedName name="_______________EXC6" localSheetId="3">#REF!</definedName>
    <definedName name="_______________EXC6">#REF!</definedName>
    <definedName name="_______________EXC7" localSheetId="3">#REF!</definedName>
    <definedName name="_______________EXC7">#REF!</definedName>
    <definedName name="_______________EXC8" localSheetId="3">#REF!</definedName>
    <definedName name="_______________EXC8">#REF!</definedName>
    <definedName name="_______________EXC9" localSheetId="3">#REF!</definedName>
    <definedName name="_______________EXC9">#REF!</definedName>
    <definedName name="______________apu1" localSheetId="3">[2]INSUMOS!#REF!</definedName>
    <definedName name="______________apu1">[2]INSUMOS!#REF!</definedName>
    <definedName name="_____________apu1" localSheetId="3">[2]INSUMOS!#REF!</definedName>
    <definedName name="_____________apu1">[2]INSUMOS!#REF!</definedName>
    <definedName name="_____________EST1" localSheetId="8">#REF!</definedName>
    <definedName name="_____________EST1" localSheetId="3">#REF!</definedName>
    <definedName name="_____________EST1">#REF!</definedName>
    <definedName name="_____________EST10" localSheetId="8">#REF!</definedName>
    <definedName name="_____________EST10" localSheetId="3">#REF!</definedName>
    <definedName name="_____________EST10">#REF!</definedName>
    <definedName name="_____________EST11" localSheetId="8">#REF!</definedName>
    <definedName name="_____________EST11" localSheetId="3">#REF!</definedName>
    <definedName name="_____________EST11">#REF!</definedName>
    <definedName name="_____________EST12" localSheetId="3">#REF!</definedName>
    <definedName name="_____________EST12">#REF!</definedName>
    <definedName name="_____________EST13" localSheetId="3">#REF!</definedName>
    <definedName name="_____________EST13">#REF!</definedName>
    <definedName name="_____________EST14" localSheetId="3">#REF!</definedName>
    <definedName name="_____________EST14">#REF!</definedName>
    <definedName name="_____________EST15" localSheetId="3">#REF!</definedName>
    <definedName name="_____________EST15">#REF!</definedName>
    <definedName name="_____________EST16" localSheetId="3">#REF!</definedName>
    <definedName name="_____________EST16">#REF!</definedName>
    <definedName name="_____________EST17" localSheetId="3">#REF!</definedName>
    <definedName name="_____________EST17">#REF!</definedName>
    <definedName name="_____________EST18" localSheetId="3">#REF!</definedName>
    <definedName name="_____________EST18">#REF!</definedName>
    <definedName name="_____________EST19" localSheetId="3">#REF!</definedName>
    <definedName name="_____________EST19">#REF!</definedName>
    <definedName name="_____________EST2" localSheetId="3">#REF!</definedName>
    <definedName name="_____________EST2">#REF!</definedName>
    <definedName name="_____________EST3" localSheetId="3">#REF!</definedName>
    <definedName name="_____________EST3">#REF!</definedName>
    <definedName name="_____________EST4" localSheetId="3">#REF!</definedName>
    <definedName name="_____________EST4">#REF!</definedName>
    <definedName name="_____________EST5" localSheetId="3">#REF!</definedName>
    <definedName name="_____________EST5">#REF!</definedName>
    <definedName name="_____________EST6" localSheetId="3">#REF!</definedName>
    <definedName name="_____________EST6">#REF!</definedName>
    <definedName name="_____________EST7" localSheetId="3">#REF!</definedName>
    <definedName name="_____________EST7">#REF!</definedName>
    <definedName name="_____________EST8" localSheetId="3">#REF!</definedName>
    <definedName name="_____________EST8">#REF!</definedName>
    <definedName name="_____________EST9" localSheetId="3">#REF!</definedName>
    <definedName name="_____________EST9">#REF!</definedName>
    <definedName name="_____________EXC1" localSheetId="3">#REF!</definedName>
    <definedName name="_____________EXC1">#REF!</definedName>
    <definedName name="_____________EXC10" localSheetId="3">#REF!</definedName>
    <definedName name="_____________EXC10">#REF!</definedName>
    <definedName name="_____________EXC11" localSheetId="3">#REF!</definedName>
    <definedName name="_____________EXC11">#REF!</definedName>
    <definedName name="_____________EXC12" localSheetId="3">#REF!</definedName>
    <definedName name="_____________EXC12">#REF!</definedName>
    <definedName name="_____________EXC2" localSheetId="3">#REF!</definedName>
    <definedName name="_____________EXC2">#REF!</definedName>
    <definedName name="_____________EXC3" localSheetId="3">#REF!</definedName>
    <definedName name="_____________EXC3">#REF!</definedName>
    <definedName name="_____________EXC4" localSheetId="3">#REF!</definedName>
    <definedName name="_____________EXC4">#REF!</definedName>
    <definedName name="_____________EXC5" localSheetId="3">#REF!</definedName>
    <definedName name="_____________EXC5">#REF!</definedName>
    <definedName name="_____________EXC8" localSheetId="3">#REF!</definedName>
    <definedName name="_____________EXC8">#REF!</definedName>
    <definedName name="_____________EXC9" localSheetId="3">#REF!</definedName>
    <definedName name="_____________EXC9">#REF!</definedName>
    <definedName name="_____________ORO10" localSheetId="3">#REF!</definedName>
    <definedName name="_____________ORO10">#REF!</definedName>
    <definedName name="_____________ORO11" localSheetId="3">#REF!</definedName>
    <definedName name="_____________ORO11">#REF!</definedName>
    <definedName name="_____________ORO12" localSheetId="3">#REF!</definedName>
    <definedName name="_____________ORO12">#REF!</definedName>
    <definedName name="_____________ORO13" localSheetId="3">#REF!</definedName>
    <definedName name="_____________ORO13">#REF!</definedName>
    <definedName name="_____________ORO14" localSheetId="3">#REF!</definedName>
    <definedName name="_____________ORO14">#REF!</definedName>
    <definedName name="_____________ORO15" localSheetId="3">#REF!</definedName>
    <definedName name="_____________ORO15">#REF!</definedName>
    <definedName name="_____________ORO16" localSheetId="3">#REF!</definedName>
    <definedName name="_____________ORO16">#REF!</definedName>
    <definedName name="_____________ORO17" localSheetId="3">#REF!</definedName>
    <definedName name="_____________ORO17">#REF!</definedName>
    <definedName name="_____________ORO18" localSheetId="3">#REF!</definedName>
    <definedName name="_____________ORO18">#REF!</definedName>
    <definedName name="_____________ORO19" localSheetId="3">#REF!</definedName>
    <definedName name="_____________ORO19">#REF!</definedName>
    <definedName name="____________apu1" localSheetId="3">[2]INSUMOS!#REF!</definedName>
    <definedName name="____________apu1">[2]INSUMOS!#REF!</definedName>
    <definedName name="____________EXC6" localSheetId="8">#REF!</definedName>
    <definedName name="____________EXC6" localSheetId="3">#REF!</definedName>
    <definedName name="____________EXC6">#REF!</definedName>
    <definedName name="____________EXC7" localSheetId="8">#REF!</definedName>
    <definedName name="____________EXC7" localSheetId="3">#REF!</definedName>
    <definedName name="____________EXC7">#REF!</definedName>
    <definedName name="___________apu1" localSheetId="8">[2]INSUMOS!#REF!</definedName>
    <definedName name="___________apu1" localSheetId="3">[2]INSUMOS!#REF!</definedName>
    <definedName name="___________apu1">[2]INSUMOS!#REF!</definedName>
    <definedName name="___________tab1" localSheetId="8">#REF!</definedName>
    <definedName name="___________tab1" localSheetId="3">#REF!</definedName>
    <definedName name="___________tab1">#REF!</definedName>
    <definedName name="___________tab2" localSheetId="8">#REF!</definedName>
    <definedName name="___________tab2" localSheetId="3">#REF!</definedName>
    <definedName name="___________tab2">#REF!</definedName>
    <definedName name="___________tab3" localSheetId="8">#REF!</definedName>
    <definedName name="___________tab3" localSheetId="3">#REF!</definedName>
    <definedName name="___________tab3">#REF!</definedName>
    <definedName name="___________TAB4" localSheetId="3">#REF!</definedName>
    <definedName name="___________TAB4">#REF!</definedName>
    <definedName name="__________apu1" localSheetId="3">[2]INSUMOS!#REF!</definedName>
    <definedName name="__________apu1">[2]INSUMOS!#REF!</definedName>
    <definedName name="__________ORO10" localSheetId="8">#REF!</definedName>
    <definedName name="__________ORO10" localSheetId="3">#REF!</definedName>
    <definedName name="__________ORO10">#REF!</definedName>
    <definedName name="__________ORO11" localSheetId="8">#REF!</definedName>
    <definedName name="__________ORO11" localSheetId="3">#REF!</definedName>
    <definedName name="__________ORO11">#REF!</definedName>
    <definedName name="__________ORO12" localSheetId="8">#REF!</definedName>
    <definedName name="__________ORO12" localSheetId="3">#REF!</definedName>
    <definedName name="__________ORO12">#REF!</definedName>
    <definedName name="__________ORO13" localSheetId="3">#REF!</definedName>
    <definedName name="__________ORO13">#REF!</definedName>
    <definedName name="__________ORO14" localSheetId="3">#REF!</definedName>
    <definedName name="__________ORO14">#REF!</definedName>
    <definedName name="__________ORO15" localSheetId="3">#REF!</definedName>
    <definedName name="__________ORO15">#REF!</definedName>
    <definedName name="__________ORO16" localSheetId="3">#REF!</definedName>
    <definedName name="__________ORO16">#REF!</definedName>
    <definedName name="__________ORO17" localSheetId="3">#REF!</definedName>
    <definedName name="__________ORO17">#REF!</definedName>
    <definedName name="__________ORO18" localSheetId="3">#REF!</definedName>
    <definedName name="__________ORO18">#REF!</definedName>
    <definedName name="__________ORO19" localSheetId="3">#REF!</definedName>
    <definedName name="__________ORO19">#REF!</definedName>
    <definedName name="__________tab1" localSheetId="3">#REF!</definedName>
    <definedName name="__________tab1">#REF!</definedName>
    <definedName name="__________tab2" localSheetId="3">#REF!</definedName>
    <definedName name="__________tab2">#REF!</definedName>
    <definedName name="__________tab3" localSheetId="3">#REF!</definedName>
    <definedName name="__________tab3">#REF!</definedName>
    <definedName name="__________TAB4" localSheetId="3">#REF!</definedName>
    <definedName name="__________TAB4">#REF!</definedName>
    <definedName name="_________apu1" localSheetId="3">[2]INSUMOS!#REF!</definedName>
    <definedName name="_________apu1">[2]INSUMOS!#REF!</definedName>
    <definedName name="_________PMT5671" localSheetId="3">[3]MEMORIAS!#REF!</definedName>
    <definedName name="_________PMT5671">[3]MEMORIAS!#REF!</definedName>
    <definedName name="_________PMT5805" localSheetId="3">[3]MEMORIAS!#REF!</definedName>
    <definedName name="_________PMT5805">[3]MEMORIAS!#REF!</definedName>
    <definedName name="_________PMT5806" localSheetId="3">[3]MEMORIAS!#REF!</definedName>
    <definedName name="_________PMT5806">[3]MEMORIAS!#REF!</definedName>
    <definedName name="_________PMT5815" localSheetId="3">[3]MEMORIAS!#REF!</definedName>
    <definedName name="_________PMT5815">[3]MEMORIAS!#REF!</definedName>
    <definedName name="_________PMT5820" localSheetId="3">[3]MEMORIAS!#REF!</definedName>
    <definedName name="_________PMT5820">[3]MEMORIAS!#REF!</definedName>
    <definedName name="________aiu2">[4]AIU!$J$105</definedName>
    <definedName name="________apu1" localSheetId="8">[2]INSUMOS!#REF!</definedName>
    <definedName name="________apu1" localSheetId="3">[2]INSUMOS!#REF!</definedName>
    <definedName name="________apu1">[2]INSUMOS!#REF!</definedName>
    <definedName name="________EST10" localSheetId="8">#REF!</definedName>
    <definedName name="________EST10" localSheetId="3">#REF!</definedName>
    <definedName name="________EST10">#REF!</definedName>
    <definedName name="________EST11" localSheetId="8">#REF!</definedName>
    <definedName name="________EST11" localSheetId="3">#REF!</definedName>
    <definedName name="________EST11">#REF!</definedName>
    <definedName name="________EST12" localSheetId="8">#REF!</definedName>
    <definedName name="________EST12" localSheetId="3">#REF!</definedName>
    <definedName name="________EST12">#REF!</definedName>
    <definedName name="________EST13" localSheetId="3">#REF!</definedName>
    <definedName name="________EST13">#REF!</definedName>
    <definedName name="________EST14" localSheetId="3">#REF!</definedName>
    <definedName name="________EST14">#REF!</definedName>
    <definedName name="________EST16" localSheetId="3">#REF!</definedName>
    <definedName name="________EST16">#REF!</definedName>
    <definedName name="________EST17" localSheetId="3">#REF!</definedName>
    <definedName name="________EST17">#REF!</definedName>
    <definedName name="________EST18" localSheetId="3">#REF!</definedName>
    <definedName name="________EST18">#REF!</definedName>
    <definedName name="________EST19" localSheetId="3">#REF!</definedName>
    <definedName name="________EST19">#REF!</definedName>
    <definedName name="________EST2" localSheetId="3">#REF!</definedName>
    <definedName name="________EST2">#REF!</definedName>
    <definedName name="________EST3" localSheetId="3">#REF!</definedName>
    <definedName name="________EST3">#REF!</definedName>
    <definedName name="________EST4" localSheetId="3">#REF!</definedName>
    <definedName name="________EST4">#REF!</definedName>
    <definedName name="________EST5" localSheetId="3">#REF!</definedName>
    <definedName name="________EST5">#REF!</definedName>
    <definedName name="________EST6" localSheetId="3">#REF!</definedName>
    <definedName name="________EST6">#REF!</definedName>
    <definedName name="________EST7" localSheetId="3">#REF!</definedName>
    <definedName name="________EST7">#REF!</definedName>
    <definedName name="________EST8" localSheetId="3">#REF!</definedName>
    <definedName name="________EST8">#REF!</definedName>
    <definedName name="________EST9" localSheetId="3">#REF!</definedName>
    <definedName name="________EST9">#REF!</definedName>
    <definedName name="________EXC1" localSheetId="3">#REF!</definedName>
    <definedName name="________EXC1">#REF!</definedName>
    <definedName name="________EXC10" localSheetId="3">#REF!</definedName>
    <definedName name="________EXC10">#REF!</definedName>
    <definedName name="________EXC11" localSheetId="3">#REF!</definedName>
    <definedName name="________EXC11">#REF!</definedName>
    <definedName name="________EXC12" localSheetId="3">#REF!</definedName>
    <definedName name="________EXC12">#REF!</definedName>
    <definedName name="________EXC2" localSheetId="3">#REF!</definedName>
    <definedName name="________EXC2">#REF!</definedName>
    <definedName name="________EXC3" localSheetId="3">#REF!</definedName>
    <definedName name="________EXC3">#REF!</definedName>
    <definedName name="________EXC4" localSheetId="3">#REF!</definedName>
    <definedName name="________EXC4">#REF!</definedName>
    <definedName name="________EXC5" localSheetId="3">#REF!</definedName>
    <definedName name="________EXC5">#REF!</definedName>
    <definedName name="________EXC8" localSheetId="3">#REF!</definedName>
    <definedName name="________EXC8">#REF!</definedName>
    <definedName name="________EXC9" localSheetId="3">#REF!</definedName>
    <definedName name="________EXC9">#REF!</definedName>
    <definedName name="_______apu1" localSheetId="3">[2]INSUMOS!#REF!</definedName>
    <definedName name="_______apu1">[2]INSUMOS!#REF!</definedName>
    <definedName name="_______EST1" localSheetId="8">#REF!</definedName>
    <definedName name="_______EST1" localSheetId="3">#REF!</definedName>
    <definedName name="_______EST1">#REF!</definedName>
    <definedName name="_______EST10" localSheetId="8">#REF!</definedName>
    <definedName name="_______EST10" localSheetId="3">#REF!</definedName>
    <definedName name="_______EST10">#REF!</definedName>
    <definedName name="_______EST11" localSheetId="8">#REF!</definedName>
    <definedName name="_______EST11" localSheetId="3">#REF!</definedName>
    <definedName name="_______EST11">#REF!</definedName>
    <definedName name="_______EST12" localSheetId="3">#REF!</definedName>
    <definedName name="_______EST12">#REF!</definedName>
    <definedName name="_______EST13" localSheetId="3">#REF!</definedName>
    <definedName name="_______EST13">#REF!</definedName>
    <definedName name="_______EST14" localSheetId="3">#REF!</definedName>
    <definedName name="_______EST14">#REF!</definedName>
    <definedName name="_______EST15" localSheetId="3">#REF!</definedName>
    <definedName name="_______EST15">#REF!</definedName>
    <definedName name="_______EST16" localSheetId="3">#REF!</definedName>
    <definedName name="_______EST16">#REF!</definedName>
    <definedName name="_______EST17" localSheetId="3">#REF!</definedName>
    <definedName name="_______EST17">#REF!</definedName>
    <definedName name="_______EST18" localSheetId="3">#REF!</definedName>
    <definedName name="_______EST18">#REF!</definedName>
    <definedName name="_______EST19" localSheetId="3">#REF!</definedName>
    <definedName name="_______EST19">#REF!</definedName>
    <definedName name="_______EST2" localSheetId="3">#REF!</definedName>
    <definedName name="_______EST2">#REF!</definedName>
    <definedName name="_______EST3" localSheetId="3">#REF!</definedName>
    <definedName name="_______EST3">#REF!</definedName>
    <definedName name="_______EST4" localSheetId="3">#REF!</definedName>
    <definedName name="_______EST4">#REF!</definedName>
    <definedName name="_______EST5" localSheetId="3">#REF!</definedName>
    <definedName name="_______EST5">#REF!</definedName>
    <definedName name="_______EST6" localSheetId="3">#REF!</definedName>
    <definedName name="_______EST6">#REF!</definedName>
    <definedName name="_______EST7" localSheetId="3">#REF!</definedName>
    <definedName name="_______EST7">#REF!</definedName>
    <definedName name="_______EST8" localSheetId="3">#REF!</definedName>
    <definedName name="_______EST8">#REF!</definedName>
    <definedName name="_______EST9" localSheetId="3">#REF!</definedName>
    <definedName name="_______EST9">#REF!</definedName>
    <definedName name="_______EXC1" localSheetId="3">#REF!</definedName>
    <definedName name="_______EXC1">#REF!</definedName>
    <definedName name="_______EXC10" localSheetId="3">#REF!</definedName>
    <definedName name="_______EXC10">#REF!</definedName>
    <definedName name="_______EXC11" localSheetId="3">#REF!</definedName>
    <definedName name="_______EXC11">#REF!</definedName>
    <definedName name="_______EXC12" localSheetId="3">#REF!</definedName>
    <definedName name="_______EXC12">#REF!</definedName>
    <definedName name="_______EXC2" localSheetId="3">#REF!</definedName>
    <definedName name="_______EXC2">#REF!</definedName>
    <definedName name="_______EXC3" localSheetId="3">#REF!</definedName>
    <definedName name="_______EXC3">#REF!</definedName>
    <definedName name="_______EXC4" localSheetId="3">#REF!</definedName>
    <definedName name="_______EXC4">#REF!</definedName>
    <definedName name="_______EXC5" localSheetId="3">#REF!</definedName>
    <definedName name="_______EXC5">#REF!</definedName>
    <definedName name="_______EXC6" localSheetId="3">#REF!</definedName>
    <definedName name="_______EXC6">#REF!</definedName>
    <definedName name="_______EXC7" localSheetId="3">#REF!</definedName>
    <definedName name="_______EXC7">#REF!</definedName>
    <definedName name="_______EXC8" localSheetId="3">#REF!</definedName>
    <definedName name="_______EXC8">#REF!</definedName>
    <definedName name="_______EXC9" localSheetId="3">#REF!</definedName>
    <definedName name="_______EXC9">#REF!</definedName>
    <definedName name="______apu1" localSheetId="3">[2]INSUMOS!#REF!</definedName>
    <definedName name="______apu1">[2]INSUMOS!#REF!</definedName>
    <definedName name="______EST1" localSheetId="8">#REF!</definedName>
    <definedName name="______EST1" localSheetId="3">#REF!</definedName>
    <definedName name="______EST1">#REF!</definedName>
    <definedName name="______EST10" localSheetId="8">#REF!</definedName>
    <definedName name="______EST10" localSheetId="3">#REF!</definedName>
    <definedName name="______EST10">#REF!</definedName>
    <definedName name="______EST11" localSheetId="8">#REF!</definedName>
    <definedName name="______EST11" localSheetId="3">#REF!</definedName>
    <definedName name="______EST11">#REF!</definedName>
    <definedName name="______EST12" localSheetId="3">#REF!</definedName>
    <definedName name="______EST12">#REF!</definedName>
    <definedName name="______EST13" localSheetId="3">#REF!</definedName>
    <definedName name="______EST13">#REF!</definedName>
    <definedName name="______EST14" localSheetId="3">#REF!</definedName>
    <definedName name="______EST14">#REF!</definedName>
    <definedName name="______EST15" localSheetId="3">#REF!</definedName>
    <definedName name="______EST15">#REF!</definedName>
    <definedName name="______EST16" localSheetId="3">#REF!</definedName>
    <definedName name="______EST16">#REF!</definedName>
    <definedName name="______EST17" localSheetId="3">#REF!</definedName>
    <definedName name="______EST17">#REF!</definedName>
    <definedName name="______EST18" localSheetId="3">#REF!</definedName>
    <definedName name="______EST18">#REF!</definedName>
    <definedName name="______EST19" localSheetId="3">#REF!</definedName>
    <definedName name="______EST19">#REF!</definedName>
    <definedName name="______EST2" localSheetId="3">#REF!</definedName>
    <definedName name="______EST2">#REF!</definedName>
    <definedName name="______EST3" localSheetId="3">#REF!</definedName>
    <definedName name="______EST3">#REF!</definedName>
    <definedName name="______EST4" localSheetId="3">#REF!</definedName>
    <definedName name="______EST4">#REF!</definedName>
    <definedName name="______EST5" localSheetId="3">#REF!</definedName>
    <definedName name="______EST5">#REF!</definedName>
    <definedName name="______EST6" localSheetId="3">#REF!</definedName>
    <definedName name="______EST6">#REF!</definedName>
    <definedName name="______EST7" localSheetId="3">#REF!</definedName>
    <definedName name="______EST7">#REF!</definedName>
    <definedName name="______EST8" localSheetId="3">#REF!</definedName>
    <definedName name="______EST8">#REF!</definedName>
    <definedName name="______EST9" localSheetId="3">#REF!</definedName>
    <definedName name="______EST9">#REF!</definedName>
    <definedName name="______EXC1" localSheetId="3">#REF!</definedName>
    <definedName name="______EXC1">#REF!</definedName>
    <definedName name="______EXC10" localSheetId="3">#REF!</definedName>
    <definedName name="______EXC10">#REF!</definedName>
    <definedName name="______EXC11" localSheetId="3">#REF!</definedName>
    <definedName name="______EXC11">#REF!</definedName>
    <definedName name="______EXC12" localSheetId="3">#REF!</definedName>
    <definedName name="______EXC12">#REF!</definedName>
    <definedName name="______EXC2" localSheetId="3">#REF!</definedName>
    <definedName name="______EXC2">#REF!</definedName>
    <definedName name="______EXC3" localSheetId="3">#REF!</definedName>
    <definedName name="______EXC3">#REF!</definedName>
    <definedName name="______EXC4" localSheetId="3">#REF!</definedName>
    <definedName name="______EXC4">#REF!</definedName>
    <definedName name="______EXC5" localSheetId="3">#REF!</definedName>
    <definedName name="______EXC5">#REF!</definedName>
    <definedName name="______EXC6" localSheetId="3">#REF!</definedName>
    <definedName name="______EXC6">#REF!</definedName>
    <definedName name="______EXC7" localSheetId="3">#REF!</definedName>
    <definedName name="______EXC7">#REF!</definedName>
    <definedName name="______EXC8" localSheetId="3">#REF!</definedName>
    <definedName name="______EXC8">#REF!</definedName>
    <definedName name="______EXC9" localSheetId="3">#REF!</definedName>
    <definedName name="______EXC9">#REF!</definedName>
    <definedName name="_____aiu2">[4]AIU!$J$105</definedName>
    <definedName name="_____apu1" localSheetId="8">[2]INSUMOS!#REF!</definedName>
    <definedName name="_____apu1" localSheetId="3">[2]INSUMOS!#REF!</definedName>
    <definedName name="_____apu1">[2]INSUMOS!#REF!</definedName>
    <definedName name="_____EST1" localSheetId="8">#REF!</definedName>
    <definedName name="_____EST1" localSheetId="3">#REF!</definedName>
    <definedName name="_____EST1">#REF!</definedName>
    <definedName name="_____EST10" localSheetId="8">#REF!</definedName>
    <definedName name="_____EST10" localSheetId="3">#REF!</definedName>
    <definedName name="_____EST10">#REF!</definedName>
    <definedName name="_____EST11" localSheetId="8">#REF!</definedName>
    <definedName name="_____EST11" localSheetId="3">#REF!</definedName>
    <definedName name="_____EST11">#REF!</definedName>
    <definedName name="_____EST12" localSheetId="3">#REF!</definedName>
    <definedName name="_____EST12">#REF!</definedName>
    <definedName name="_____EST13" localSheetId="3">#REF!</definedName>
    <definedName name="_____EST13">#REF!</definedName>
    <definedName name="_____EST14" localSheetId="3">#REF!</definedName>
    <definedName name="_____EST14">#REF!</definedName>
    <definedName name="_____EST15" localSheetId="3">#REF!</definedName>
    <definedName name="_____EST15">#REF!</definedName>
    <definedName name="_____EST16" localSheetId="3">#REF!</definedName>
    <definedName name="_____EST16">#REF!</definedName>
    <definedName name="_____EST17" localSheetId="3">#REF!</definedName>
    <definedName name="_____EST17">#REF!</definedName>
    <definedName name="_____EST18" localSheetId="3">#REF!</definedName>
    <definedName name="_____EST18">#REF!</definedName>
    <definedName name="_____EST19" localSheetId="3">#REF!</definedName>
    <definedName name="_____EST19">#REF!</definedName>
    <definedName name="_____EST2" localSheetId="3">#REF!</definedName>
    <definedName name="_____EST2">#REF!</definedName>
    <definedName name="_____EST3" localSheetId="3">#REF!</definedName>
    <definedName name="_____EST3">#REF!</definedName>
    <definedName name="_____EST4" localSheetId="3">#REF!</definedName>
    <definedName name="_____EST4">#REF!</definedName>
    <definedName name="_____EST5" localSheetId="3">#REF!</definedName>
    <definedName name="_____EST5">#REF!</definedName>
    <definedName name="_____EST6" localSheetId="3">#REF!</definedName>
    <definedName name="_____EST6">#REF!</definedName>
    <definedName name="_____EST7" localSheetId="3">#REF!</definedName>
    <definedName name="_____EST7">#REF!</definedName>
    <definedName name="_____EST8" localSheetId="3">#REF!</definedName>
    <definedName name="_____EST8">#REF!</definedName>
    <definedName name="_____EST9" localSheetId="3">#REF!</definedName>
    <definedName name="_____EST9">#REF!</definedName>
    <definedName name="_____EXC1" localSheetId="3">#REF!</definedName>
    <definedName name="_____EXC1">#REF!</definedName>
    <definedName name="_____EXC10" localSheetId="3">#REF!</definedName>
    <definedName name="_____EXC10">#REF!</definedName>
    <definedName name="_____EXC11" localSheetId="3">#REF!</definedName>
    <definedName name="_____EXC11">#REF!</definedName>
    <definedName name="_____EXC12" localSheetId="3">#REF!</definedName>
    <definedName name="_____EXC12">#REF!</definedName>
    <definedName name="_____EXC2" localSheetId="3">#REF!</definedName>
    <definedName name="_____EXC2">#REF!</definedName>
    <definedName name="_____EXC3" localSheetId="3">#REF!</definedName>
    <definedName name="_____EXC3">#REF!</definedName>
    <definedName name="_____EXC4" localSheetId="3">#REF!</definedName>
    <definedName name="_____EXC4">#REF!</definedName>
    <definedName name="_____EXC5" localSheetId="3">#REF!</definedName>
    <definedName name="_____EXC5">#REF!</definedName>
    <definedName name="_____EXC6" localSheetId="3">#REF!</definedName>
    <definedName name="_____EXC6">#REF!</definedName>
    <definedName name="_____EXC7" localSheetId="3">#REF!</definedName>
    <definedName name="_____EXC7">#REF!</definedName>
    <definedName name="_____EXC8" localSheetId="3">#REF!</definedName>
    <definedName name="_____EXC8">#REF!</definedName>
    <definedName name="_____EXC9" localSheetId="3">#REF!</definedName>
    <definedName name="_____EXC9">#REF!</definedName>
    <definedName name="_____ORO10" localSheetId="3">#REF!</definedName>
    <definedName name="_____ORO10">#REF!</definedName>
    <definedName name="_____ORO11" localSheetId="3">#REF!</definedName>
    <definedName name="_____ORO11">#REF!</definedName>
    <definedName name="_____ORO12" localSheetId="3">#REF!</definedName>
    <definedName name="_____ORO12">#REF!</definedName>
    <definedName name="_____ORO13" localSheetId="3">#REF!</definedName>
    <definedName name="_____ORO13">#REF!</definedName>
    <definedName name="_____ORO14" localSheetId="3">#REF!</definedName>
    <definedName name="_____ORO14">#REF!</definedName>
    <definedName name="_____ORO15" localSheetId="3">#REF!</definedName>
    <definedName name="_____ORO15">#REF!</definedName>
    <definedName name="_____ORO16" localSheetId="3">#REF!</definedName>
    <definedName name="_____ORO16">#REF!</definedName>
    <definedName name="_____ORO17" localSheetId="3">#REF!</definedName>
    <definedName name="_____ORO17">#REF!</definedName>
    <definedName name="_____ORO18" localSheetId="3">#REF!</definedName>
    <definedName name="_____ORO18">#REF!</definedName>
    <definedName name="_____ORO19" localSheetId="3">#REF!</definedName>
    <definedName name="_____ORO19">#REF!</definedName>
    <definedName name="_____PJ50" localSheetId="3">#REF!</definedName>
    <definedName name="_____PJ50">#REF!</definedName>
    <definedName name="_____pj51" localSheetId="3">#REF!</definedName>
    <definedName name="_____pj51">#REF!</definedName>
    <definedName name="_____PMT5671" localSheetId="3">[3]MEMORIAS!#REF!</definedName>
    <definedName name="_____PMT5671">[3]MEMORIAS!#REF!</definedName>
    <definedName name="_____PMT5805" localSheetId="3">[3]MEMORIAS!#REF!</definedName>
    <definedName name="_____PMT5805">[3]MEMORIAS!#REF!</definedName>
    <definedName name="_____PMT5806" localSheetId="3">[3]MEMORIAS!#REF!</definedName>
    <definedName name="_____PMT5806">[3]MEMORIAS!#REF!</definedName>
    <definedName name="_____PMT5815" localSheetId="3">[3]MEMORIAS!#REF!</definedName>
    <definedName name="_____PMT5815">[3]MEMORIAS!#REF!</definedName>
    <definedName name="_____PMT5820" localSheetId="3">[3]MEMORIAS!#REF!</definedName>
    <definedName name="_____PMT5820">[3]MEMORIAS!#REF!</definedName>
    <definedName name="_____r" localSheetId="8">#REF!</definedName>
    <definedName name="_____r" localSheetId="3">#REF!</definedName>
    <definedName name="_____r">#REF!</definedName>
    <definedName name="_____tab1" localSheetId="8">#REF!</definedName>
    <definedName name="_____tab1" localSheetId="3">#REF!</definedName>
    <definedName name="_____tab1">#REF!</definedName>
    <definedName name="_____tab2" localSheetId="8">#REF!</definedName>
    <definedName name="_____tab2" localSheetId="3">#REF!</definedName>
    <definedName name="_____tab2">#REF!</definedName>
    <definedName name="_____tab3" localSheetId="3">#REF!</definedName>
    <definedName name="_____tab3">#REF!</definedName>
    <definedName name="_____TAB4" localSheetId="3">#REF!</definedName>
    <definedName name="_____TAB4">#REF!</definedName>
    <definedName name="_____Vol1">[5]Item!$A:$D</definedName>
    <definedName name="____aiu2">[4]AIU!$J$105</definedName>
    <definedName name="____apu1" localSheetId="8">[2]INSUMOS!#REF!</definedName>
    <definedName name="____apu1" localSheetId="3">[2]INSUMOS!#REF!</definedName>
    <definedName name="____apu1">[2]INSUMOS!#REF!</definedName>
    <definedName name="____EST1" localSheetId="8">#REF!</definedName>
    <definedName name="____EST1" localSheetId="3">#REF!</definedName>
    <definedName name="____EST1">#REF!</definedName>
    <definedName name="____EST10" localSheetId="8">#REF!</definedName>
    <definedName name="____EST10" localSheetId="3">#REF!</definedName>
    <definedName name="____EST10">#REF!</definedName>
    <definedName name="____EST11" localSheetId="8">#REF!</definedName>
    <definedName name="____EST11" localSheetId="3">#REF!</definedName>
    <definedName name="____EST11">#REF!</definedName>
    <definedName name="____EST12" localSheetId="3">#REF!</definedName>
    <definedName name="____EST12">#REF!</definedName>
    <definedName name="____EST13" localSheetId="3">#REF!</definedName>
    <definedName name="____EST13">#REF!</definedName>
    <definedName name="____EST14" localSheetId="3">#REF!</definedName>
    <definedName name="____EST14">#REF!</definedName>
    <definedName name="____EST15" localSheetId="3">#REF!</definedName>
    <definedName name="____EST15">#REF!</definedName>
    <definedName name="____EST16" localSheetId="3">#REF!</definedName>
    <definedName name="____EST16">#REF!</definedName>
    <definedName name="____EST17" localSheetId="3">#REF!</definedName>
    <definedName name="____EST17">#REF!</definedName>
    <definedName name="____EST18" localSheetId="3">#REF!</definedName>
    <definedName name="____EST18">#REF!</definedName>
    <definedName name="____EST19" localSheetId="3">#REF!</definedName>
    <definedName name="____EST19">#REF!</definedName>
    <definedName name="____EST2" localSheetId="3">#REF!</definedName>
    <definedName name="____EST2">#REF!</definedName>
    <definedName name="____EST3" localSheetId="3">#REF!</definedName>
    <definedName name="____EST3">#REF!</definedName>
    <definedName name="____EST4" localSheetId="3">#REF!</definedName>
    <definedName name="____EST4">#REF!</definedName>
    <definedName name="____EST5" localSheetId="3">#REF!</definedName>
    <definedName name="____EST5">#REF!</definedName>
    <definedName name="____EST6" localSheetId="3">#REF!</definedName>
    <definedName name="____EST6">#REF!</definedName>
    <definedName name="____EST7" localSheetId="3">#REF!</definedName>
    <definedName name="____EST7">#REF!</definedName>
    <definedName name="____EST8" localSheetId="3">#REF!</definedName>
    <definedName name="____EST8">#REF!</definedName>
    <definedName name="____EST9" localSheetId="3">#REF!</definedName>
    <definedName name="____EST9">#REF!</definedName>
    <definedName name="____EXC1" localSheetId="3">#REF!</definedName>
    <definedName name="____EXC1">#REF!</definedName>
    <definedName name="____EXC10" localSheetId="3">#REF!</definedName>
    <definedName name="____EXC10">#REF!</definedName>
    <definedName name="____EXC11" localSheetId="3">#REF!</definedName>
    <definedName name="____EXC11">#REF!</definedName>
    <definedName name="____EXC12" localSheetId="3">#REF!</definedName>
    <definedName name="____EXC12">#REF!</definedName>
    <definedName name="____EXC2" localSheetId="3">#REF!</definedName>
    <definedName name="____EXC2">#REF!</definedName>
    <definedName name="____EXC3" localSheetId="3">#REF!</definedName>
    <definedName name="____EXC3">#REF!</definedName>
    <definedName name="____EXC4" localSheetId="3">#REF!</definedName>
    <definedName name="____EXC4">#REF!</definedName>
    <definedName name="____EXC5" localSheetId="3">#REF!</definedName>
    <definedName name="____EXC5">#REF!</definedName>
    <definedName name="____EXC6" localSheetId="3">#REF!</definedName>
    <definedName name="____EXC6">#REF!</definedName>
    <definedName name="____EXC7" localSheetId="3">#REF!</definedName>
    <definedName name="____EXC7">#REF!</definedName>
    <definedName name="____EXC8" localSheetId="3">#REF!</definedName>
    <definedName name="____EXC8">#REF!</definedName>
    <definedName name="____EXC9" localSheetId="3">#REF!</definedName>
    <definedName name="____EXC9">#REF!</definedName>
    <definedName name="____ORO10" localSheetId="3">#REF!</definedName>
    <definedName name="____ORO10">#REF!</definedName>
    <definedName name="____ORO11" localSheetId="3">#REF!</definedName>
    <definedName name="____ORO11">#REF!</definedName>
    <definedName name="____ORO12" localSheetId="3">#REF!</definedName>
    <definedName name="____ORO12">#REF!</definedName>
    <definedName name="____ORO13" localSheetId="3">#REF!</definedName>
    <definedName name="____ORO13">#REF!</definedName>
    <definedName name="____ORO14" localSheetId="3">#REF!</definedName>
    <definedName name="____ORO14">#REF!</definedName>
    <definedName name="____ORO15" localSheetId="3">#REF!</definedName>
    <definedName name="____ORO15">#REF!</definedName>
    <definedName name="____ORO16" localSheetId="3">#REF!</definedName>
    <definedName name="____ORO16">#REF!</definedName>
    <definedName name="____ORO17" localSheetId="3">#REF!</definedName>
    <definedName name="____ORO17">#REF!</definedName>
    <definedName name="____ORO18" localSheetId="3">#REF!</definedName>
    <definedName name="____ORO18">#REF!</definedName>
    <definedName name="____ORO19" localSheetId="3">#REF!</definedName>
    <definedName name="____ORO19">#REF!</definedName>
    <definedName name="____PJ50" localSheetId="3">#REF!</definedName>
    <definedName name="____PJ50">#REF!</definedName>
    <definedName name="____pj51" localSheetId="3">#REF!</definedName>
    <definedName name="____pj51">#REF!</definedName>
    <definedName name="____PMT5671" localSheetId="3">[3]MEMORIAS!#REF!</definedName>
    <definedName name="____PMT5671">[3]MEMORIAS!#REF!</definedName>
    <definedName name="____PMT5805" localSheetId="3">[3]MEMORIAS!#REF!</definedName>
    <definedName name="____PMT5805">[3]MEMORIAS!#REF!</definedName>
    <definedName name="____PMT5806" localSheetId="3">[3]MEMORIAS!#REF!</definedName>
    <definedName name="____PMT5806">[3]MEMORIAS!#REF!</definedName>
    <definedName name="____PMT5815" localSheetId="3">[3]MEMORIAS!#REF!</definedName>
    <definedName name="____PMT5815">[3]MEMORIAS!#REF!</definedName>
    <definedName name="____PMT5820" localSheetId="3">[3]MEMORIAS!#REF!</definedName>
    <definedName name="____PMT5820">[3]MEMORIAS!#REF!</definedName>
    <definedName name="____r" localSheetId="8">#REF!</definedName>
    <definedName name="____r" localSheetId="3">#REF!</definedName>
    <definedName name="____r">#REF!</definedName>
    <definedName name="____SAL1" localSheetId="8">#REF!</definedName>
    <definedName name="____SAL1" localSheetId="3">#REF!</definedName>
    <definedName name="____SAL1">#REF!</definedName>
    <definedName name="____tab1" localSheetId="8">#REF!</definedName>
    <definedName name="____tab1" localSheetId="3">#REF!</definedName>
    <definedName name="____tab1">#REF!</definedName>
    <definedName name="____tab2" localSheetId="3">#REF!</definedName>
    <definedName name="____tab2">#REF!</definedName>
    <definedName name="____tab3" localSheetId="3">#REF!</definedName>
    <definedName name="____tab3">#REF!</definedName>
    <definedName name="____TAB4" localSheetId="3">#REF!</definedName>
    <definedName name="____TAB4">#REF!</definedName>
    <definedName name="____Vol1">[5]Item!$A:$D</definedName>
    <definedName name="___aiu2">[4]AIU!$J$105</definedName>
    <definedName name="___apu1" localSheetId="8">[2]INSUMOS!#REF!</definedName>
    <definedName name="___apu1" localSheetId="3">[2]INSUMOS!#REF!</definedName>
    <definedName name="___apu1">[2]INSUMOS!#REF!</definedName>
    <definedName name="___EST1" localSheetId="8">#REF!</definedName>
    <definedName name="___EST1" localSheetId="3">#REF!</definedName>
    <definedName name="___EST1">#REF!</definedName>
    <definedName name="___EST10" localSheetId="8">#REF!</definedName>
    <definedName name="___EST10" localSheetId="3">#REF!</definedName>
    <definedName name="___EST10">#REF!</definedName>
    <definedName name="___EST11" localSheetId="8">#REF!</definedName>
    <definedName name="___EST11" localSheetId="3">#REF!</definedName>
    <definedName name="___EST11">#REF!</definedName>
    <definedName name="___EST12" localSheetId="3">#REF!</definedName>
    <definedName name="___EST12">#REF!</definedName>
    <definedName name="___EST13" localSheetId="3">#REF!</definedName>
    <definedName name="___EST13">#REF!</definedName>
    <definedName name="___EST14" localSheetId="3">#REF!</definedName>
    <definedName name="___EST14">#REF!</definedName>
    <definedName name="___EST15" localSheetId="3">#REF!</definedName>
    <definedName name="___EST15">#REF!</definedName>
    <definedName name="___EST16" localSheetId="3">#REF!</definedName>
    <definedName name="___EST16">#REF!</definedName>
    <definedName name="___EST17" localSheetId="3">#REF!</definedName>
    <definedName name="___EST17">#REF!</definedName>
    <definedName name="___EST18" localSheetId="3">#REF!</definedName>
    <definedName name="___EST18">#REF!</definedName>
    <definedName name="___EST19" localSheetId="3">#REF!</definedName>
    <definedName name="___EST19">#REF!</definedName>
    <definedName name="___EST2" localSheetId="3">#REF!</definedName>
    <definedName name="___EST2">#REF!</definedName>
    <definedName name="___EST3" localSheetId="3">#REF!</definedName>
    <definedName name="___EST3">#REF!</definedName>
    <definedName name="___EST4" localSheetId="3">#REF!</definedName>
    <definedName name="___EST4">#REF!</definedName>
    <definedName name="___EST5" localSheetId="3">#REF!</definedName>
    <definedName name="___EST5">#REF!</definedName>
    <definedName name="___EST6" localSheetId="3">#REF!</definedName>
    <definedName name="___EST6">#REF!</definedName>
    <definedName name="___EST7" localSheetId="3">#REF!</definedName>
    <definedName name="___EST7">#REF!</definedName>
    <definedName name="___EST8" localSheetId="3">#REF!</definedName>
    <definedName name="___EST8">#REF!</definedName>
    <definedName name="___EST9" localSheetId="3">#REF!</definedName>
    <definedName name="___EST9">#REF!</definedName>
    <definedName name="___ETR13" localSheetId="3">#REF!</definedName>
    <definedName name="___ETR13">#REF!</definedName>
    <definedName name="___EXC1" localSheetId="3">#REF!</definedName>
    <definedName name="___EXC1">#REF!</definedName>
    <definedName name="___EXC10" localSheetId="3">#REF!</definedName>
    <definedName name="___EXC10">#REF!</definedName>
    <definedName name="___EXC11" localSheetId="3">#REF!</definedName>
    <definedName name="___EXC11">#REF!</definedName>
    <definedName name="___EXC12" localSheetId="3">#REF!</definedName>
    <definedName name="___EXC12">#REF!</definedName>
    <definedName name="___EXC2" localSheetId="3">#REF!</definedName>
    <definedName name="___EXC2">#REF!</definedName>
    <definedName name="___EXC3" localSheetId="3">#REF!</definedName>
    <definedName name="___EXC3">#REF!</definedName>
    <definedName name="___EXC4" localSheetId="3">#REF!</definedName>
    <definedName name="___EXC4">#REF!</definedName>
    <definedName name="___EXC5" localSheetId="3">#REF!</definedName>
    <definedName name="___EXC5">#REF!</definedName>
    <definedName name="___EXC6" localSheetId="3">#REF!</definedName>
    <definedName name="___EXC6">#REF!</definedName>
    <definedName name="___EXC7" localSheetId="3">#REF!</definedName>
    <definedName name="___EXC7">#REF!</definedName>
    <definedName name="___EXC8" localSheetId="3">#REF!</definedName>
    <definedName name="___EXC8">#REF!</definedName>
    <definedName name="___EXC9" localSheetId="3">#REF!</definedName>
    <definedName name="___EXC9">#REF!</definedName>
    <definedName name="___ORO10" localSheetId="3">#REF!</definedName>
    <definedName name="___ORO10">#REF!</definedName>
    <definedName name="___ORO11" localSheetId="3">#REF!</definedName>
    <definedName name="___ORO11">#REF!</definedName>
    <definedName name="___ORO12" localSheetId="3">#REF!</definedName>
    <definedName name="___ORO12">#REF!</definedName>
    <definedName name="___ORO13" localSheetId="3">#REF!</definedName>
    <definedName name="___ORO13">#REF!</definedName>
    <definedName name="___ORO14" localSheetId="3">#REF!</definedName>
    <definedName name="___ORO14">#REF!</definedName>
    <definedName name="___ORO15" localSheetId="3">#REF!</definedName>
    <definedName name="___ORO15">#REF!</definedName>
    <definedName name="___ORO16" localSheetId="3">#REF!</definedName>
    <definedName name="___ORO16">#REF!</definedName>
    <definedName name="___ORO17" localSheetId="3">#REF!</definedName>
    <definedName name="___ORO17">#REF!</definedName>
    <definedName name="___ORO18" localSheetId="3">#REF!</definedName>
    <definedName name="___ORO18">#REF!</definedName>
    <definedName name="___ORO19" localSheetId="3">#REF!</definedName>
    <definedName name="___ORO19">#REF!</definedName>
    <definedName name="___PJ50" localSheetId="3">#REF!</definedName>
    <definedName name="___PJ50">#REF!</definedName>
    <definedName name="___pj51" localSheetId="3">#REF!</definedName>
    <definedName name="___pj51">#REF!</definedName>
    <definedName name="___PMT5671" localSheetId="3">[3]MEMORIAS!#REF!</definedName>
    <definedName name="___PMT5671">[3]MEMORIAS!#REF!</definedName>
    <definedName name="___PMT5805" localSheetId="3">[3]MEMORIAS!#REF!</definedName>
    <definedName name="___PMT5805">[3]MEMORIAS!#REF!</definedName>
    <definedName name="___PMT5806" localSheetId="3">[3]MEMORIAS!#REF!</definedName>
    <definedName name="___PMT5806">[3]MEMORIAS!#REF!</definedName>
    <definedName name="___PMT5815" localSheetId="3">[3]MEMORIAS!#REF!</definedName>
    <definedName name="___PMT5815">[3]MEMORIAS!#REF!</definedName>
    <definedName name="___PMT5820" localSheetId="3">[3]MEMORIAS!#REF!</definedName>
    <definedName name="___PMT5820">[3]MEMORIAS!#REF!</definedName>
    <definedName name="___r" localSheetId="8">#REF!</definedName>
    <definedName name="___r" localSheetId="3">#REF!</definedName>
    <definedName name="___r">#REF!</definedName>
    <definedName name="___tab1" localSheetId="8">#REF!</definedName>
    <definedName name="___tab1" localSheetId="3">#REF!</definedName>
    <definedName name="___tab1">#REF!</definedName>
    <definedName name="___tab2" localSheetId="8">#REF!</definedName>
    <definedName name="___tab2" localSheetId="3">#REF!</definedName>
    <definedName name="___tab2">#REF!</definedName>
    <definedName name="___tab3" localSheetId="3">#REF!</definedName>
    <definedName name="___tab3">#REF!</definedName>
    <definedName name="___TAB4" localSheetId="3">#REF!</definedName>
    <definedName name="___TAB4">#REF!</definedName>
    <definedName name="___Vol1">[5]Item!$A:$D</definedName>
    <definedName name="__1Excel_BuiltIn_Print_Area_1_1_1" localSheetId="8">#REF!</definedName>
    <definedName name="__1Excel_BuiltIn_Print_Area_1_1_1" localSheetId="3">#REF!</definedName>
    <definedName name="__1Excel_BuiltIn_Print_Area_1_1_1">#REF!</definedName>
    <definedName name="__2Excel_BuiltIn_Print_Titles_1_1_1_1" localSheetId="8">#REF!</definedName>
    <definedName name="__2Excel_BuiltIn_Print_Titles_1_1_1_1" localSheetId="3">#REF!</definedName>
    <definedName name="__2Excel_BuiltIn_Print_Titles_1_1_1_1">#REF!</definedName>
    <definedName name="__aiu2">[4]AIU!$J$105</definedName>
    <definedName name="__apu1" localSheetId="8">[2]INSUMOS!#REF!</definedName>
    <definedName name="__apu1" localSheetId="3">[2]INSUMOS!#REF!</definedName>
    <definedName name="__apu1">[2]INSUMOS!#REF!</definedName>
    <definedName name="__EST1" localSheetId="8">#REF!</definedName>
    <definedName name="__EST1" localSheetId="3">#REF!</definedName>
    <definedName name="__EST1">#REF!</definedName>
    <definedName name="__EST10" localSheetId="8">#REF!</definedName>
    <definedName name="__EST10" localSheetId="3">#REF!</definedName>
    <definedName name="__EST10">#REF!</definedName>
    <definedName name="__EST11" localSheetId="8">#REF!</definedName>
    <definedName name="__EST11" localSheetId="3">#REF!</definedName>
    <definedName name="__EST11">#REF!</definedName>
    <definedName name="__EST12" localSheetId="3">#REF!</definedName>
    <definedName name="__EST12">#REF!</definedName>
    <definedName name="__EST13" localSheetId="3">#REF!</definedName>
    <definedName name="__EST13">#REF!</definedName>
    <definedName name="__EST14" localSheetId="3">#REF!</definedName>
    <definedName name="__EST14">#REF!</definedName>
    <definedName name="__EST15" localSheetId="3">#REF!</definedName>
    <definedName name="__EST15">#REF!</definedName>
    <definedName name="__EST16" localSheetId="3">#REF!</definedName>
    <definedName name="__EST16">#REF!</definedName>
    <definedName name="__EST17" localSheetId="3">#REF!</definedName>
    <definedName name="__EST17">#REF!</definedName>
    <definedName name="__EST18" localSheetId="3">#REF!</definedName>
    <definedName name="__EST18">#REF!</definedName>
    <definedName name="__EST19" localSheetId="3">#REF!</definedName>
    <definedName name="__EST19">#REF!</definedName>
    <definedName name="__EST2" localSheetId="3">#REF!</definedName>
    <definedName name="__EST2">#REF!</definedName>
    <definedName name="__EST23" localSheetId="3">#REF!</definedName>
    <definedName name="__EST23">#REF!</definedName>
    <definedName name="__EST3" localSheetId="3">#REF!</definedName>
    <definedName name="__EST3">#REF!</definedName>
    <definedName name="__EST4" localSheetId="3">#REF!</definedName>
    <definedName name="__EST4">#REF!</definedName>
    <definedName name="__EST5" localSheetId="3">#REF!</definedName>
    <definedName name="__EST5">#REF!</definedName>
    <definedName name="__EST6" localSheetId="3">#REF!</definedName>
    <definedName name="__EST6">#REF!</definedName>
    <definedName name="__EST7" localSheetId="3">#REF!</definedName>
    <definedName name="__EST7">#REF!</definedName>
    <definedName name="__EST8" localSheetId="3">#REF!</definedName>
    <definedName name="__EST8">#REF!</definedName>
    <definedName name="__EST9" localSheetId="3">#REF!</definedName>
    <definedName name="__EST9">#REF!</definedName>
    <definedName name="__ETR13" localSheetId="3">#REF!</definedName>
    <definedName name="__ETR13">#REF!</definedName>
    <definedName name="__EXC1" localSheetId="3">#REF!</definedName>
    <definedName name="__EXC1">#REF!</definedName>
    <definedName name="__EXC10" localSheetId="3">#REF!</definedName>
    <definedName name="__EXC10">#REF!</definedName>
    <definedName name="__EXC11" localSheetId="3">#REF!</definedName>
    <definedName name="__EXC11">#REF!</definedName>
    <definedName name="__EXC12" localSheetId="3">#REF!</definedName>
    <definedName name="__EXC12">#REF!</definedName>
    <definedName name="__EXC2" localSheetId="3">#REF!</definedName>
    <definedName name="__EXC2">#REF!</definedName>
    <definedName name="__EXC3" localSheetId="3">#REF!</definedName>
    <definedName name="__EXC3">#REF!</definedName>
    <definedName name="__EXC4" localSheetId="3">#REF!</definedName>
    <definedName name="__EXC4">#REF!</definedName>
    <definedName name="__EXC5" localSheetId="3">#REF!</definedName>
    <definedName name="__EXC5">#REF!</definedName>
    <definedName name="__EXC6" localSheetId="3">#REF!</definedName>
    <definedName name="__EXC6">#REF!</definedName>
    <definedName name="__EXC7" localSheetId="3">#REF!</definedName>
    <definedName name="__EXC7">#REF!</definedName>
    <definedName name="__EXC8" localSheetId="3">#REF!</definedName>
    <definedName name="__EXC8">#REF!</definedName>
    <definedName name="__EXC9" localSheetId="3">#REF!</definedName>
    <definedName name="__EXC9">#REF!</definedName>
    <definedName name="__ORO10" localSheetId="3">#REF!</definedName>
    <definedName name="__ORO10">#REF!</definedName>
    <definedName name="__ORO11" localSheetId="3">#REF!</definedName>
    <definedName name="__ORO11">#REF!</definedName>
    <definedName name="__ORO12" localSheetId="3">#REF!</definedName>
    <definedName name="__ORO12">#REF!</definedName>
    <definedName name="__ORO13" localSheetId="3">#REF!</definedName>
    <definedName name="__ORO13">#REF!</definedName>
    <definedName name="__ORO14" localSheetId="3">#REF!</definedName>
    <definedName name="__ORO14">#REF!</definedName>
    <definedName name="__ORO15" localSheetId="3">#REF!</definedName>
    <definedName name="__ORO15">#REF!</definedName>
    <definedName name="__ORO16" localSheetId="3">#REF!</definedName>
    <definedName name="__ORO16">#REF!</definedName>
    <definedName name="__ORO17" localSheetId="3">#REF!</definedName>
    <definedName name="__ORO17">#REF!</definedName>
    <definedName name="__ORO18" localSheetId="3">#REF!</definedName>
    <definedName name="__ORO18">#REF!</definedName>
    <definedName name="__ORO19" localSheetId="3">#REF!</definedName>
    <definedName name="__ORO19">#REF!</definedName>
    <definedName name="__PJ50" localSheetId="3">#REF!</definedName>
    <definedName name="__PJ50">#REF!</definedName>
    <definedName name="__pj51" localSheetId="3">#REF!</definedName>
    <definedName name="__pj51">#REF!</definedName>
    <definedName name="__PMT5671" localSheetId="3">[3]MEMORIAS!#REF!</definedName>
    <definedName name="__PMT5671">[3]MEMORIAS!#REF!</definedName>
    <definedName name="__PMT5805" localSheetId="3">[3]MEMORIAS!#REF!</definedName>
    <definedName name="__PMT5805">[3]MEMORIAS!#REF!</definedName>
    <definedName name="__PMT5806" localSheetId="3">[3]MEMORIAS!#REF!</definedName>
    <definedName name="__PMT5806">[3]MEMORIAS!#REF!</definedName>
    <definedName name="__PMT5815" localSheetId="3">[3]MEMORIAS!#REF!</definedName>
    <definedName name="__PMT5815">[3]MEMORIAS!#REF!</definedName>
    <definedName name="__PMT5820" localSheetId="3">[3]MEMORIAS!#REF!</definedName>
    <definedName name="__PMT5820">[3]MEMORIAS!#REF!</definedName>
    <definedName name="__r" localSheetId="8">#REF!</definedName>
    <definedName name="__r" localSheetId="3">#REF!</definedName>
    <definedName name="__r">#REF!</definedName>
    <definedName name="__tab1" localSheetId="8">#REF!</definedName>
    <definedName name="__tab1" localSheetId="3">#REF!</definedName>
    <definedName name="__tab1">#REF!</definedName>
    <definedName name="__tab2" localSheetId="8">#REF!</definedName>
    <definedName name="__tab2" localSheetId="3">#REF!</definedName>
    <definedName name="__tab2">#REF!</definedName>
    <definedName name="__tab3" localSheetId="3">#REF!</definedName>
    <definedName name="__tab3">#REF!</definedName>
    <definedName name="__TAB4" localSheetId="3">#REF!</definedName>
    <definedName name="__TAB4">#REF!</definedName>
    <definedName name="__Vol1">[5]Item!$A:$D</definedName>
    <definedName name="_19Excel_BuiltIn_Print_Area_1_1_1" localSheetId="8">#REF!</definedName>
    <definedName name="_19Excel_BuiltIn_Print_Area_1_1_1" localSheetId="3">#REF!</definedName>
    <definedName name="_19Excel_BuiltIn_Print_Area_1_1_1">#REF!</definedName>
    <definedName name="_1Excel_BuiltIn_Print_Area_1_1" localSheetId="8">#REF!</definedName>
    <definedName name="_1Excel_BuiltIn_Print_Area_1_1" localSheetId="3">#REF!</definedName>
    <definedName name="_1Excel_BuiltIn_Print_Area_1_1">#REF!</definedName>
    <definedName name="_1Excel_BuiltIn_Print_Area_1_1_1" localSheetId="8">#REF!</definedName>
    <definedName name="_1Excel_BuiltIn_Print_Area_1_1_1" localSheetId="3">#REF!</definedName>
    <definedName name="_1Excel_BuiltIn_Print_Area_1_1_1">#REF!</definedName>
    <definedName name="_25Excel_BuiltIn_Print_Titles_1_1_1_1" localSheetId="3">#REF!</definedName>
    <definedName name="_25Excel_BuiltIn_Print_Titles_1_1_1_1">#REF!</definedName>
    <definedName name="_2Excel_BuiltIn_Print_Titles_1_1_1_1" localSheetId="3">#REF!</definedName>
    <definedName name="_2Excel_BuiltIn_Print_Titles_1_1_1_1">#REF!</definedName>
    <definedName name="_AFC1">[6]INV!$A$25:$D$28</definedName>
    <definedName name="_AFC3">[6]INV!$F$25:$I$28</definedName>
    <definedName name="_AFC5">[6]INV!$K$25:$N$28</definedName>
    <definedName name="_aiu2">[4]AIU!$J$105</definedName>
    <definedName name="_apu1" localSheetId="8">[2]INSUMOS!#REF!</definedName>
    <definedName name="_apu1" localSheetId="3">[2]INSUMOS!#REF!</definedName>
    <definedName name="_apu1">[2]INSUMOS!#REF!</definedName>
    <definedName name="_APU221" localSheetId="8">#REF!</definedName>
    <definedName name="_APU221" localSheetId="3">#REF!</definedName>
    <definedName name="_APU221">#REF!</definedName>
    <definedName name="_APU465" localSheetId="0">[7]!absc</definedName>
    <definedName name="_APU465">[7]!absc</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8">#REF!</definedName>
    <definedName name="_Cod1" localSheetId="3">#REF!</definedName>
    <definedName name="_Cod1">#REF!</definedName>
    <definedName name="_EST1" localSheetId="8">#REF!</definedName>
    <definedName name="_EST1" localSheetId="3">#REF!</definedName>
    <definedName name="_EST1">#REF!</definedName>
    <definedName name="_EST10" localSheetId="8">#REF!</definedName>
    <definedName name="_EST10" localSheetId="3">#REF!</definedName>
    <definedName name="_EST10">#REF!</definedName>
    <definedName name="_EST11" localSheetId="3">#REF!</definedName>
    <definedName name="_EST11">#REF!</definedName>
    <definedName name="_EST12" localSheetId="3">#REF!</definedName>
    <definedName name="_EST12">#REF!</definedName>
    <definedName name="_EST13" localSheetId="3">#REF!</definedName>
    <definedName name="_EST13">#REF!</definedName>
    <definedName name="_EST14" localSheetId="3">#REF!</definedName>
    <definedName name="_EST14">#REF!</definedName>
    <definedName name="_EST15" localSheetId="3">#REF!</definedName>
    <definedName name="_EST15">#REF!</definedName>
    <definedName name="_EST16" localSheetId="3">#REF!</definedName>
    <definedName name="_EST16">#REF!</definedName>
    <definedName name="_EST17" localSheetId="3">#REF!</definedName>
    <definedName name="_EST17">#REF!</definedName>
    <definedName name="_EST18" localSheetId="3">#REF!</definedName>
    <definedName name="_EST18">#REF!</definedName>
    <definedName name="_EST19" localSheetId="3">#REF!</definedName>
    <definedName name="_EST19">#REF!</definedName>
    <definedName name="_EST2" localSheetId="3">#REF!</definedName>
    <definedName name="_EST2">#REF!</definedName>
    <definedName name="_EST23" localSheetId="3">#REF!</definedName>
    <definedName name="_EST23">#REF!</definedName>
    <definedName name="_EST3" localSheetId="3">#REF!</definedName>
    <definedName name="_EST3">#REF!</definedName>
    <definedName name="_EST4" localSheetId="3">#REF!</definedName>
    <definedName name="_EST4">#REF!</definedName>
    <definedName name="_EST5" localSheetId="3">#REF!</definedName>
    <definedName name="_EST5">#REF!</definedName>
    <definedName name="_EST6" localSheetId="3">#REF!</definedName>
    <definedName name="_EST6">#REF!</definedName>
    <definedName name="_EST7" localSheetId="3">#REF!</definedName>
    <definedName name="_EST7">#REF!</definedName>
    <definedName name="_EST8" localSheetId="3">#REF!</definedName>
    <definedName name="_EST8">#REF!</definedName>
    <definedName name="_EST9" localSheetId="3">#REF!</definedName>
    <definedName name="_EST9">#REF!</definedName>
    <definedName name="_ETR13" localSheetId="3">#REF!</definedName>
    <definedName name="_ETR13">#REF!</definedName>
    <definedName name="_EXC1" localSheetId="3">#REF!</definedName>
    <definedName name="_EXC1">#REF!</definedName>
    <definedName name="_EXC10" localSheetId="3">#REF!</definedName>
    <definedName name="_EXC10">#REF!</definedName>
    <definedName name="_EXC11" localSheetId="3">#REF!</definedName>
    <definedName name="_EXC11">#REF!</definedName>
    <definedName name="_EXC12" localSheetId="3">#REF!</definedName>
    <definedName name="_EXC12">#REF!</definedName>
    <definedName name="_EXC2" localSheetId="3">#REF!</definedName>
    <definedName name="_EXC2">#REF!</definedName>
    <definedName name="_EXC3" localSheetId="3">#REF!</definedName>
    <definedName name="_EXC3">#REF!</definedName>
    <definedName name="_EXC4" localSheetId="3">#REF!</definedName>
    <definedName name="_EXC4">#REF!</definedName>
    <definedName name="_EXC5" localSheetId="3">#REF!</definedName>
    <definedName name="_EXC5">#REF!</definedName>
    <definedName name="_EXC6" localSheetId="3">#REF!</definedName>
    <definedName name="_EXC6">#REF!</definedName>
    <definedName name="_EXC7" localSheetId="3">#REF!</definedName>
    <definedName name="_EXC7">#REF!</definedName>
    <definedName name="_EXC8" localSheetId="3">#REF!</definedName>
    <definedName name="_EXC8">#REF!</definedName>
    <definedName name="_EXC9" localSheetId="3">#REF!</definedName>
    <definedName name="_EXC9">#REF!</definedName>
    <definedName name="_Fill" localSheetId="3" hidden="1">#REF!</definedName>
    <definedName name="_Fill" hidden="1">#REF!</definedName>
    <definedName name="_Key1" localSheetId="3" hidden="1">#REF!</definedName>
    <definedName name="_Key1" hidden="1">#REF!</definedName>
    <definedName name="_Key2" localSheetId="3" hidden="1">#REF!</definedName>
    <definedName name="_Key2" hidden="1">#REF!</definedName>
    <definedName name="_MA2" localSheetId="3">#REF!</definedName>
    <definedName name="_MA2">#REF!</definedName>
    <definedName name="_Order1" hidden="1">255</definedName>
    <definedName name="_Order2" hidden="1">255</definedName>
    <definedName name="_ORO10" localSheetId="8">#REF!</definedName>
    <definedName name="_ORO10" localSheetId="3">#REF!</definedName>
    <definedName name="_ORO10">#REF!</definedName>
    <definedName name="_ORO11" localSheetId="8">#REF!</definedName>
    <definedName name="_ORO11" localSheetId="3">#REF!</definedName>
    <definedName name="_ORO11">#REF!</definedName>
    <definedName name="_ORO12" localSheetId="8">#REF!</definedName>
    <definedName name="_ORO12" localSheetId="3">#REF!</definedName>
    <definedName name="_ORO12">#REF!</definedName>
    <definedName name="_ORO13" localSheetId="3">#REF!</definedName>
    <definedName name="_ORO13">#REF!</definedName>
    <definedName name="_ORO14" localSheetId="3">#REF!</definedName>
    <definedName name="_ORO14">#REF!</definedName>
    <definedName name="_ORO15" localSheetId="3">#REF!</definedName>
    <definedName name="_ORO15">#REF!</definedName>
    <definedName name="_ORO16" localSheetId="3">#REF!</definedName>
    <definedName name="_ORO16">#REF!</definedName>
    <definedName name="_ORO17" localSheetId="3">#REF!</definedName>
    <definedName name="_ORO17">#REF!</definedName>
    <definedName name="_ORO18" localSheetId="3">#REF!</definedName>
    <definedName name="_ORO18">#REF!</definedName>
    <definedName name="_ORO19" localSheetId="3">#REF!</definedName>
    <definedName name="_ORO19">#REF!</definedName>
    <definedName name="_Pa1">'[8]Paral. 1'!$E$1:$E$65536</definedName>
    <definedName name="_Pa2">'[8]Paral. 2'!$E$1:$E$65536</definedName>
    <definedName name="_Pa3">'[8]Paral. 3'!$E$1:$E$65536</definedName>
    <definedName name="_Pa4">[8]Paral.4!$E$1:$E$65536</definedName>
    <definedName name="_PJ50" localSheetId="8">#REF!</definedName>
    <definedName name="_PJ50" localSheetId="3">#REF!</definedName>
    <definedName name="_PJ50">#REF!</definedName>
    <definedName name="_pj51" localSheetId="8">#REF!</definedName>
    <definedName name="_pj51" localSheetId="3">#REF!</definedName>
    <definedName name="_pj51">#REF!</definedName>
    <definedName name="_PMT5671" localSheetId="8">[3]MEMORIAS!#REF!</definedName>
    <definedName name="_PMT5671" localSheetId="3">[3]MEMORIAS!#REF!</definedName>
    <definedName name="_PMT5671">[3]MEMORIAS!#REF!</definedName>
    <definedName name="_PMT5805" localSheetId="8">[3]MEMORIAS!#REF!</definedName>
    <definedName name="_PMT5805" localSheetId="3">[3]MEMORIAS!#REF!</definedName>
    <definedName name="_PMT5805">[3]MEMORIAS!#REF!</definedName>
    <definedName name="_PMT5806" localSheetId="3">[3]MEMORIAS!#REF!</definedName>
    <definedName name="_PMT5806">[3]MEMORIAS!#REF!</definedName>
    <definedName name="_PMT5815" localSheetId="3">[3]MEMORIAS!#REF!</definedName>
    <definedName name="_PMT5815">[3]MEMORIAS!#REF!</definedName>
    <definedName name="_PMT5820" localSheetId="3">[3]MEMORIAS!#REF!</definedName>
    <definedName name="_PMT5820">[3]MEMORIAS!#REF!</definedName>
    <definedName name="_r" localSheetId="8">#REF!</definedName>
    <definedName name="_r" localSheetId="3">#REF!</definedName>
    <definedName name="_r">#REF!</definedName>
    <definedName name="_SAL1" localSheetId="8">#REF!</definedName>
    <definedName name="_SAL1" localSheetId="3">#REF!</definedName>
    <definedName name="_SAL1">#REF!</definedName>
    <definedName name="_SBC1">[6]INV!$A$12:$D$15</definedName>
    <definedName name="_SBC3">[6]INV!$F$12:$I$15</definedName>
    <definedName name="_SBC5">[6]INV!$K$12:$N$15</definedName>
    <definedName name="_Sort" localSheetId="8" hidden="1">#REF!</definedName>
    <definedName name="_Sort" localSheetId="3" hidden="1">#REF!</definedName>
    <definedName name="_Sort" hidden="1">#REF!</definedName>
    <definedName name="_tab1" localSheetId="8">#REF!</definedName>
    <definedName name="_tab1" localSheetId="3">#REF!</definedName>
    <definedName name="_tab1">#REF!</definedName>
    <definedName name="_tab2" localSheetId="8">#REF!</definedName>
    <definedName name="_tab2" localSheetId="3">#REF!</definedName>
    <definedName name="_tab2">#REF!</definedName>
    <definedName name="_tab3" localSheetId="3">#REF!</definedName>
    <definedName name="_tab3">#REF!</definedName>
    <definedName name="_TAB4" localSheetId="3">#REF!</definedName>
    <definedName name="_TAB4">#REF!</definedName>
    <definedName name="_Vol1">[5]Item!$A:$D</definedName>
    <definedName name="a" localSheetId="8">#REF!</definedName>
    <definedName name="a" localSheetId="3">#REF!</definedName>
    <definedName name="a">#REF!</definedName>
    <definedName name="A_impresión_IM" localSheetId="8">#REF!</definedName>
    <definedName name="A_impresión_IM" localSheetId="3">#REF!</definedName>
    <definedName name="A_impresión_IM">#REF!</definedName>
    <definedName name="A_impresión_IM_2" localSheetId="8">#REF!</definedName>
    <definedName name="A_impresión_IM_2" localSheetId="3">#REF!</definedName>
    <definedName name="A_impresión_IM_2">#REF!</definedName>
    <definedName name="aa" localSheetId="3">#REF!</definedName>
    <definedName name="aa">#REF!</definedName>
    <definedName name="AAA" localSheetId="3">#REF!</definedName>
    <definedName name="AAA">#REF!</definedName>
    <definedName name="AAAAAAAAAA" localSheetId="3">#REF!</definedName>
    <definedName name="AAAAAAAAAA">#REF!</definedName>
    <definedName name="AAAAAAAAAAAAAAAAAAAA" localSheetId="3">#REF!</definedName>
    <definedName name="AAAAAAAAAAAAAAAAAAAA">#REF!</definedName>
    <definedName name="AAC">[6]AASHTO!$A$14:$F$17</definedName>
    <definedName name="AADOQUINVEH" localSheetId="8">#REF!</definedName>
    <definedName name="AADOQUINVEH" localSheetId="3">#REF!</definedName>
    <definedName name="AADOQUINVEH">#REF!</definedName>
    <definedName name="AANDENES" localSheetId="8">#REF!</definedName>
    <definedName name="AANDENES" localSheetId="3">#REF!</definedName>
    <definedName name="AANDENES">#REF!</definedName>
    <definedName name="ab" localSheetId="8">#REF!</definedName>
    <definedName name="ab" localSheetId="3">#REF!</definedName>
    <definedName name="ab">#REF!</definedName>
    <definedName name="abc" localSheetId="3">#REF!</definedName>
    <definedName name="abc">#REF!</definedName>
    <definedName name="ABG">[6]AASHTO!$A$2:$F$5</definedName>
    <definedName name="ABR" localSheetId="8">#REF!</definedName>
    <definedName name="ABR" localSheetId="3">#REF!</definedName>
    <definedName name="ABR">#REF!</definedName>
    <definedName name="absc">#N/A</definedName>
    <definedName name="ACALZADA" localSheetId="8">#REF!</definedName>
    <definedName name="ACALZADA" localSheetId="3">#REF!</definedName>
    <definedName name="ACALZADA">#REF!</definedName>
    <definedName name="AccessDatabase" hidden="1">"C:\C-314\VOLUMENES\volfin4.mdb"</definedName>
    <definedName name="ACERO" localSheetId="8">#REF!</definedName>
    <definedName name="ACERO" localSheetId="3">#REF!</definedName>
    <definedName name="ACERO">#REF!</definedName>
    <definedName name="ACERO_DE_REFUERZO_60000">'[9]Acero de 60.000psi'!$I$53</definedName>
    <definedName name="adfasdfsa" localSheetId="8">[10]Insumos!#REF!</definedName>
    <definedName name="adfasdfsa" localSheetId="3">[10]Insumos!#REF!</definedName>
    <definedName name="adfasdfsa">[10]Insumos!#REF!</definedName>
    <definedName name="adfasfadfa" localSheetId="8">[10]Insumos!#REF!</definedName>
    <definedName name="adfasfadfa" localSheetId="3">[10]Insumos!#REF!</definedName>
    <definedName name="adfasfadfa">[10]Insumos!#REF!</definedName>
    <definedName name="ADMON" localSheetId="8">#REF!</definedName>
    <definedName name="ADMON" localSheetId="3">#REF!</definedName>
    <definedName name="ADMON">#REF!</definedName>
    <definedName name="adoq" localSheetId="0">[11]!absc</definedName>
    <definedName name="adoq">[11]!absc</definedName>
    <definedName name="adsfadsfasdfafdasfdasfd" localSheetId="8">[2]INSUMOS!#REF!</definedName>
    <definedName name="adsfadsfasdfafdasfdasfd" localSheetId="3">[2]INSUMOS!#REF!</definedName>
    <definedName name="adsfadsfasdfafdasfdasfd">[2]INSUMOS!#REF!</definedName>
    <definedName name="adsfadsfasfasdfasfdasdfadsfdsafdsa" localSheetId="8">[10]Insumos!#REF!</definedName>
    <definedName name="adsfadsfasfasdfasfdasdfadsfdsafdsa" localSheetId="3">[10]Insumos!#REF!</definedName>
    <definedName name="adsfadsfasfasdfasfdasdfadsfdsafdsa">[10]Insumos!#REF!</definedName>
    <definedName name="afdaffaf" localSheetId="8">[10]Insumos!#REF!</definedName>
    <definedName name="afdaffaf" localSheetId="3">[10]Insumos!#REF!</definedName>
    <definedName name="afdaffaf">[10]Insumos!#REF!</definedName>
    <definedName name="AGO" localSheetId="8">#REF!</definedName>
    <definedName name="AGO" localSheetId="3">#REF!</definedName>
    <definedName name="AGO">#REF!</definedName>
    <definedName name="AGUA">[12]INSUMOS!$D$4</definedName>
    <definedName name="AISLAMIENTO" localSheetId="8">IF([13]apu!XFC1="",IF([13]apu!XFD1="",IF([13]apu!XFC1048576="","",DIRECTO),""),DESCRIPCION_APU)</definedName>
    <definedName name="AISLAMIENTO">IF([13]apu!XFC1="",IF([13]apu!XFD1="",IF([13]apu!XFC1048576="","",DIRECTO),""),DESCRIPCION_APU)</definedName>
    <definedName name="aiu" localSheetId="8">#REF!</definedName>
    <definedName name="aiu" localSheetId="3">#REF!</definedName>
    <definedName name="aiu">#REF!</definedName>
    <definedName name="AIU_ADMON">[14]DATOS!$D$8</definedName>
    <definedName name="AIU_IMP">[14]DATOS!$D$9</definedName>
    <definedName name="AIU_UTIL">[14]DATOS!$D$10</definedName>
    <definedName name="Ajuste">[15]Datos!$B$11</definedName>
    <definedName name="ALAMB">[12]INSUMOS!$D$169</definedName>
    <definedName name="ALAMBRE" localSheetId="8">#REF!</definedName>
    <definedName name="ALAMBRE" localSheetId="3">#REF!</definedName>
    <definedName name="ALAMBRE">#REF!</definedName>
    <definedName name="alc" localSheetId="0">[16]!absc</definedName>
    <definedName name="alc">[16]!absc</definedName>
    <definedName name="AMBIENTAL" localSheetId="8">#REF!</definedName>
    <definedName name="AMBIENTAL" localSheetId="3">#REF!</definedName>
    <definedName name="AMBIENTAL">#REF!</definedName>
    <definedName name="ANDENESV" localSheetId="8">#REF!</definedName>
    <definedName name="ANDENESV" localSheetId="3">#REF!</definedName>
    <definedName name="ANDENESV">#REF!</definedName>
    <definedName name="ANTISB">[12]INSUMOS!$D$181</definedName>
    <definedName name="AÑOWUIE">'[17]Res-Accide-10'!$R$2:$R$7</definedName>
    <definedName name="Ao" localSheetId="8">[18]Indices!#REF!</definedName>
    <definedName name="Ao" localSheetId="3">[18]Indices!#REF!</definedName>
    <definedName name="Ao">[18]Indices!#REF!</definedName>
    <definedName name="apu" localSheetId="8">[10]Insumos!#REF!</definedName>
    <definedName name="apu" localSheetId="3">[10]Insumos!#REF!</definedName>
    <definedName name="apu">[10]Insumos!#REF!</definedName>
    <definedName name="APU221.1" localSheetId="8">#REF!</definedName>
    <definedName name="APU221.1" localSheetId="3">#REF!</definedName>
    <definedName name="APU221.1">#REF!</definedName>
    <definedName name="APU221.2" localSheetId="8">#REF!</definedName>
    <definedName name="APU221.2" localSheetId="3">#REF!</definedName>
    <definedName name="APU221.2">#REF!</definedName>
    <definedName name="AREA" localSheetId="8">#REF!</definedName>
    <definedName name="AREA" localSheetId="3">#REF!</definedName>
    <definedName name="AREA">#REF!</definedName>
    <definedName name="_xlnm.Print_Area" localSheetId="4">AISLAMIENTO!$A$1:$N$36</definedName>
    <definedName name="_xlnm.Print_Area" localSheetId="8">#REF!</definedName>
    <definedName name="_xlnm.Print_Area" localSheetId="2">CONSERVACIÓN!$A$1:$N$39</definedName>
    <definedName name="_xlnm.Print_Area" localSheetId="3">RESTAURACIÓN!$A$1:$N$37</definedName>
    <definedName name="_xlnm.Print_Area">#REF!</definedName>
    <definedName name="ARENA" localSheetId="3">#REF!</definedName>
    <definedName name="ARENA">#REF!</definedName>
    <definedName name="ASB">[6]AASHTO!$A$8:$F$11</definedName>
    <definedName name="asdfadsfadsfafda" localSheetId="8">[10]Insumos!#REF!</definedName>
    <definedName name="asdfadsfadsfafda" localSheetId="3">[10]Insumos!#REF!</definedName>
    <definedName name="asdfadsfadsfafda">[10]Insumos!#REF!</definedName>
    <definedName name="asdfasdf" localSheetId="8">[2]INSUMOS!#REF!</definedName>
    <definedName name="asdfasdf" localSheetId="3">[2]INSUMOS!#REF!</definedName>
    <definedName name="asdfasdf">[2]INSUMOS!#REF!</definedName>
    <definedName name="asdfñk" localSheetId="0">[19]!absc</definedName>
    <definedName name="asdfñk">[19]!absc</definedName>
    <definedName name="ATenerEnCuenta" localSheetId="8">#REF!</definedName>
    <definedName name="ATenerEnCuenta" localSheetId="3">#REF!</definedName>
    <definedName name="ATenerEnCuenta">#REF!</definedName>
    <definedName name="AU" localSheetId="8">'[20]CIRCUITOS CODENSA'!#REF!</definedName>
    <definedName name="AU" localSheetId="3">'[20]CIRCUITOS CODENSA'!#REF!</definedName>
    <definedName name="AU">'[20]CIRCUITOS CODENSA'!#REF!</definedName>
    <definedName name="auto1" localSheetId="8">#REF!</definedName>
    <definedName name="auto1" localSheetId="3">#REF!</definedName>
    <definedName name="auto1">#REF!</definedName>
    <definedName name="auto2" localSheetId="8">#REF!</definedName>
    <definedName name="auto2" localSheetId="3">#REF!</definedName>
    <definedName name="auto2">#REF!</definedName>
    <definedName name="AUTOPISTA" localSheetId="8">'[20]CIRCUITOS CODENSA'!#REF!</definedName>
    <definedName name="AUTOPISTA" localSheetId="3">'[20]CIRCUITOS CODENSA'!#REF!</definedName>
    <definedName name="AUTOPISTA">'[20]CIRCUITOS CODENSA'!#REF!</definedName>
    <definedName name="AYU" localSheetId="8">#REF!</definedName>
    <definedName name="AYU" localSheetId="3">#REF!</definedName>
    <definedName name="AYU">#REF!</definedName>
    <definedName name="b" localSheetId="8">#REF!</definedName>
    <definedName name="b" localSheetId="3">#REF!</definedName>
    <definedName name="b">#REF!</definedName>
    <definedName name="B_impresión_IM" localSheetId="8">#REF!</definedName>
    <definedName name="B_impresión_IM" localSheetId="3">#REF!</definedName>
    <definedName name="B_impresión_IM">#REF!</definedName>
    <definedName name="BANCO" localSheetId="3">#REF!</definedName>
    <definedName name="BANCO">#REF!</definedName>
    <definedName name="BASE" localSheetId="3">#REF!</definedName>
    <definedName name="BASE">#REF!</definedName>
    <definedName name="Base_datos_IM" localSheetId="3">[10]Insumos!#REF!</definedName>
    <definedName name="Base_datos_IM">[10]Insumos!#REF!</definedName>
    <definedName name="BASE2" localSheetId="8">#REF!</definedName>
    <definedName name="BASE2" localSheetId="3">#REF!</definedName>
    <definedName name="BASE2">#REF!</definedName>
    <definedName name="_xlnm.Database" localSheetId="8">#REF!</definedName>
    <definedName name="_xlnm.Database" localSheetId="3">#REF!</definedName>
    <definedName name="_xlnm.Database">#REF!</definedName>
    <definedName name="BASEGRAV" localSheetId="8">#REF!</definedName>
    <definedName name="BASEGRAV" localSheetId="3">#REF!</definedName>
    <definedName name="BASEGRAV">#REF!</definedName>
    <definedName name="bb" localSheetId="0">[21]!absc</definedName>
    <definedName name="bb">[21]!absc</definedName>
    <definedName name="BEB" localSheetId="8">#REF!</definedName>
    <definedName name="BEB" localSheetId="3">#REF!</definedName>
    <definedName name="BEB">#REF!</definedName>
    <definedName name="biblio" localSheetId="8">'[22]O &amp; M P. Parque Recreodeportiv '!#REF!</definedName>
    <definedName name="biblio" localSheetId="3">'[22]O &amp; M P. Parque Recreodeportiv '!#REF!</definedName>
    <definedName name="biblio">'[22]O &amp; M P. Parque Recreodeportiv '!#REF!</definedName>
    <definedName name="BL" localSheetId="8">'[20]CIRCUITOS CODENSA'!#REF!</definedName>
    <definedName name="BL" localSheetId="3">'[20]CIRCUITOS CODENSA'!#REF!</definedName>
    <definedName name="BL">'[20]CIRCUITOS CODENSA'!#REF!</definedName>
    <definedName name="BO" localSheetId="8">'[20]CIRCUITOS CODENSA'!#REF!</definedName>
    <definedName name="BO" localSheetId="3">'[20]CIRCUITOS CODENSA'!#REF!</definedName>
    <definedName name="BO">'[20]CIRCUITOS CODENSA'!#REF!</definedName>
    <definedName name="BORDE1">#N/A</definedName>
    <definedName name="C_" localSheetId="8">#REF!</definedName>
    <definedName name="C_" localSheetId="3">#REF!</definedName>
    <definedName name="C_">#REF!</definedName>
    <definedName name="C_Apus" comment="Codigo Apus">'[23]1_Preliminares'!$A$26</definedName>
    <definedName name="Calidad" localSheetId="8">#REF!</definedName>
    <definedName name="Calidad" localSheetId="3">#REF!</definedName>
    <definedName name="Calidad">#REF!</definedName>
    <definedName name="Campamento" localSheetId="8">#REF!</definedName>
    <definedName name="Campamento" localSheetId="3">#REF!</definedName>
    <definedName name="Campamento">#REF!</definedName>
    <definedName name="CANGURO" localSheetId="8">#REF!</definedName>
    <definedName name="CANGURO" localSheetId="3">#REF!</definedName>
    <definedName name="CANGURO">#REF!</definedName>
    <definedName name="CANT" localSheetId="3">#REF!</definedName>
    <definedName name="CANT">#REF!</definedName>
    <definedName name="CANT1.1" localSheetId="3">#REF!</definedName>
    <definedName name="CANT1.1">#REF!</definedName>
    <definedName name="CANT1.2" localSheetId="3">#REF!</definedName>
    <definedName name="CANT1.2">#REF!</definedName>
    <definedName name="CANT1.3" localSheetId="3">#REF!</definedName>
    <definedName name="CANT1.3">#REF!</definedName>
    <definedName name="CANT1.5" localSheetId="3">#REF!</definedName>
    <definedName name="CANT1.5">#REF!</definedName>
    <definedName name="CANT1.6" localSheetId="3">#REF!</definedName>
    <definedName name="CANT1.6">#REF!</definedName>
    <definedName name="CANT1.7" localSheetId="3">#REF!</definedName>
    <definedName name="CANT1.7">#REF!</definedName>
    <definedName name="CANT1.9" localSheetId="3">#REF!</definedName>
    <definedName name="CANT1.9">#REF!</definedName>
    <definedName name="CANT2.11" localSheetId="3">#REF!</definedName>
    <definedName name="CANT2.11">#REF!</definedName>
    <definedName name="CANT2.12" localSheetId="3">#REF!</definedName>
    <definedName name="CANT2.12">#REF!</definedName>
    <definedName name="CANT2.2" localSheetId="3">#REF!</definedName>
    <definedName name="CANT2.2">#REF!</definedName>
    <definedName name="CANT2.3" localSheetId="3">#REF!</definedName>
    <definedName name="CANT2.3">#REF!</definedName>
    <definedName name="CANT2.4" localSheetId="3">#REF!</definedName>
    <definedName name="CANT2.4">#REF!</definedName>
    <definedName name="CANT8.1" localSheetId="3">#REF!</definedName>
    <definedName name="CANT8.1">#REF!</definedName>
    <definedName name="CANT8.2" localSheetId="3">#REF!</definedName>
    <definedName name="CANT8.2">#REF!</definedName>
    <definedName name="CANT8.3" localSheetId="3">#REF!</definedName>
    <definedName name="CANT8.3">#REF!</definedName>
    <definedName name="CANT8.4" localSheetId="3">#REF!</definedName>
    <definedName name="CANT8.4">#REF!</definedName>
    <definedName name="CANT8.5" localSheetId="3">#REF!</definedName>
    <definedName name="CANT8.5">#REF!</definedName>
    <definedName name="CANT8.6" localSheetId="3">#REF!</definedName>
    <definedName name="CANT8.6">#REF!</definedName>
    <definedName name="CANT8.7" localSheetId="3">#REF!</definedName>
    <definedName name="CANT8.7">#REF!</definedName>
    <definedName name="cap" localSheetId="3">#REF!</definedName>
    <definedName name="cap">#REF!</definedName>
    <definedName name="Capitulo">[24]Capitulos!$B$1:$B$65536</definedName>
    <definedName name="CAPITULO1" localSheetId="8">#REF!</definedName>
    <definedName name="CAPITULO1" localSheetId="3">#REF!</definedName>
    <definedName name="CAPITULO1">#REF!</definedName>
    <definedName name="CAPITULO10" localSheetId="8">#REF!</definedName>
    <definedName name="CAPITULO10" localSheetId="3">#REF!</definedName>
    <definedName name="CAPITULO10">#REF!</definedName>
    <definedName name="CAPITULO11" localSheetId="8">#REF!</definedName>
    <definedName name="CAPITULO11" localSheetId="3">#REF!</definedName>
    <definedName name="CAPITULO11">#REF!</definedName>
    <definedName name="CAPITULO12" localSheetId="3">#REF!</definedName>
    <definedName name="CAPITULO12">#REF!</definedName>
    <definedName name="CAPITULO13" localSheetId="3">#REF!</definedName>
    <definedName name="CAPITULO13">#REF!</definedName>
    <definedName name="CAPITULO14" localSheetId="3">#REF!</definedName>
    <definedName name="CAPITULO14">#REF!</definedName>
    <definedName name="CAPITULO15" localSheetId="3">#REF!</definedName>
    <definedName name="CAPITULO15">#REF!</definedName>
    <definedName name="CAPITULO16" localSheetId="3">#REF!</definedName>
    <definedName name="CAPITULO16">#REF!</definedName>
    <definedName name="CAPITULO17" localSheetId="3">#REF!</definedName>
    <definedName name="CAPITULO17">#REF!</definedName>
    <definedName name="CAPITULO18" localSheetId="3">#REF!</definedName>
    <definedName name="CAPITULO18">#REF!</definedName>
    <definedName name="CAPITULO19" localSheetId="3">#REF!</definedName>
    <definedName name="CAPITULO19">#REF!</definedName>
    <definedName name="CAPITULO2" localSheetId="3">#REF!</definedName>
    <definedName name="CAPITULO2">#REF!</definedName>
    <definedName name="CAPITULO20" localSheetId="3">#REF!</definedName>
    <definedName name="CAPITULO20">#REF!</definedName>
    <definedName name="CAPITULO21" localSheetId="3">#REF!</definedName>
    <definedName name="CAPITULO21">#REF!</definedName>
    <definedName name="CAPITULO3" localSheetId="3">#REF!</definedName>
    <definedName name="CAPITULO3">#REF!</definedName>
    <definedName name="CAPITULO4" localSheetId="3">#REF!</definedName>
    <definedName name="CAPITULO4">#REF!</definedName>
    <definedName name="CAPITULO5" localSheetId="3">#REF!</definedName>
    <definedName name="CAPITULO5">#REF!</definedName>
    <definedName name="CAPITULO6" localSheetId="3">#REF!</definedName>
    <definedName name="CAPITULO6">#REF!</definedName>
    <definedName name="CAPITULO7" localSheetId="3">#REF!</definedName>
    <definedName name="CAPITULO7">#REF!</definedName>
    <definedName name="CAPITULO8" localSheetId="3">#REF!</definedName>
    <definedName name="CAPITULO8">#REF!</definedName>
    <definedName name="CAPITULO9" localSheetId="3">#REF!</definedName>
    <definedName name="CAPITULO9">#REF!</definedName>
    <definedName name="cc">[25]PERSONAL!$D$8</definedName>
    <definedName name="CCCCCC" localSheetId="8">'[26]A. P. U.'!#REF!</definedName>
    <definedName name="CCCCCC" localSheetId="3">'[26]A. P. U.'!#REF!</definedName>
    <definedName name="CCCCCC">'[26]A. P. U.'!#REF!</definedName>
    <definedName name="ccto210" localSheetId="8">#REF!</definedName>
    <definedName name="ccto210" localSheetId="3">#REF!</definedName>
    <definedName name="ccto210">#REF!</definedName>
    <definedName name="cd">[27]Hoja1!$C$81</definedName>
    <definedName name="CdadCalidad" localSheetId="8">#REF!</definedName>
    <definedName name="CdadCalidad" localSheetId="3">#REF!</definedName>
    <definedName name="CdadCalidad">#REF!</definedName>
    <definedName name="CdadCalidades" localSheetId="8">#REF!</definedName>
    <definedName name="CdadCalidades" localSheetId="3">#REF!</definedName>
    <definedName name="CdadCalidades">#REF!</definedName>
    <definedName name="CdadNoFactura" localSheetId="8">#REF!</definedName>
    <definedName name="CdadNoFactura" localSheetId="3">#REF!</definedName>
    <definedName name="CdadNoFactura">#REF!</definedName>
    <definedName name="CdadNoFacturables" localSheetId="3">#REF!</definedName>
    <definedName name="CdadNoFacturables">#REF!</definedName>
    <definedName name="CdadProfesional" localSheetId="3">#REF!</definedName>
    <definedName name="CdadProfesional">#REF!</definedName>
    <definedName name="CdadProfesionales" localSheetId="3">#REF!</definedName>
    <definedName name="CdadProfesionales">#REF!</definedName>
    <definedName name="CdadTecnico" localSheetId="3">#REF!</definedName>
    <definedName name="CdadTecnico">#REF!</definedName>
    <definedName name="CdadTecnicos" localSheetId="3">#REF!</definedName>
    <definedName name="CdadTecnicos">#REF!</definedName>
    <definedName name="CDS_V_INDICES_CIRCUITO_CAUSA" localSheetId="3">#REF!</definedName>
    <definedName name="CDS_V_INDICES_CIRCUITO_CAUSA">#REF!</definedName>
    <definedName name="CEM">[12]INSUMOS!$D$275</definedName>
    <definedName name="CEMENTO" localSheetId="8">#REF!</definedName>
    <definedName name="CEMENTO" localSheetId="3">#REF!</definedName>
    <definedName name="CEMENTO">#REF!</definedName>
    <definedName name="cesped" localSheetId="8">[28]Mater!#REF!</definedName>
    <definedName name="cesped" localSheetId="3">[28]Mater!#REF!</definedName>
    <definedName name="cesped">[28]Mater!#REF!</definedName>
    <definedName name="CHECK">IF(AND('[13]Ppto completo'!$D1='[13]Ppto completo'!$D1,'[13]Ppto completo'!$E1='[13]Ppto completo'!$E1,'[13]Ppto completo'!$F1='[13]Ppto completo'!$F1),"ok","ojo")</definedName>
    <definedName name="CIR">#N/A</definedName>
    <definedName name="CIRCUITOS">[29]Circuitos!$C$2:$C$891</definedName>
    <definedName name="CIRCUNVALAR" localSheetId="8">#REF!</definedName>
    <definedName name="CIRCUNVALAR" localSheetId="3">#REF!</definedName>
    <definedName name="CIRCUNVALAR">#REF!</definedName>
    <definedName name="Ciudades">[30]Insumos!$B$1813:$B$1912</definedName>
    <definedName name="CL" localSheetId="8">'[20]CIRCUITOS CODENSA'!#REF!</definedName>
    <definedName name="CL" localSheetId="3">'[20]CIRCUITOS CODENSA'!#REF!</definedName>
    <definedName name="CL">'[20]CIRCUITOS CODENSA'!#REF!</definedName>
    <definedName name="Cod" localSheetId="8">#REF!</definedName>
    <definedName name="Cod" localSheetId="3">#REF!</definedName>
    <definedName name="Cod">#REF!</definedName>
    <definedName name="Codigo" comment="Codigo Insumo">[23]Insumos!$A$4:$A$1772</definedName>
    <definedName name="Codigo_M.Obra" comment="Mano de obra ">[23]M.Obra!$A$35:$A$43</definedName>
    <definedName name="codigos">[31]Banderas!$A:$A</definedName>
    <definedName name="CODOS" localSheetId="8">#REF!</definedName>
    <definedName name="CODOS" localSheetId="3">#REF!</definedName>
    <definedName name="CODOS">#REF!</definedName>
    <definedName name="COL_A_APU">IF([13]apu!$B1="","",IF(LEN([13]apu!$B1)=9,[13]apu!$B1,[13]apu!$A1048576))</definedName>
    <definedName name="COL_A_AUX">IF([13]Auxiliares!$B1="","",IF([13]Auxiliares!$B1048576="",[13]Auxiliares!$B1,[13]Auxiliares!$A1048576))</definedName>
    <definedName name="COL_B">IF(LEFT('[13]Ppto completo'!$D1,5)='[13]Ppto completo'!$D1,"",(LEFT('[13]Ppto completo'!$D1,5)))</definedName>
    <definedName name="COL_C">LEFT('[13]Ppto completo'!$D1,2)</definedName>
    <definedName name="COL_G">IFERROR(VLOOKUP('[13]Ppto completo'!$D1,'[13]CO Teatro'!$A$1:$AB$65536,7,0),0)</definedName>
    <definedName name="COL_H">IF(LEN('[13]Ppto completo'!$D1)=9,ROUNDUP(SUM('[13]Ppto completo'!$G1:$G1),0),"")</definedName>
    <definedName name="COL_J">IF(LEN('[13]Ppto completo'!$D1)=9,'[13]Ppto completo'!$G1*'[13]Ppto completo'!$I1,"")</definedName>
    <definedName name="COL_J_APU">IF([13]apu!$B1="","",IF(VLOOKUP([13]apu!$B1,[13]Insumos!$D$1:$J$65536,7,FALSE)="",LEFT([13]apu!$B1,2),VLOOKUP([13]apu!$B1,[13]Insumos!$D$1:$J$65536,7,FALSE)))</definedName>
    <definedName name="COL_J_AUX">IF([13]Auxiliares!$B1="","",IF(VLOOKUP([13]Auxiliares!XEW1,[13]Insumos!XEY$1:A$65536,7,FALSE)="",LEFT([13]Auxiliares!$B1,2),VLOOKUP([13]Auxiliares!XEW1,[13]Insumos!XEY$1:A$65536,7,FALSE)))</definedName>
    <definedName name="COL_K_PPTO">IF(LEN('[13]Ppto completo'!XEX1)=5,SUMIF('[13]Ppto completo'!$B$1:$B$65536,'[13]Ppto completo'!$D1,'[13]Ppto completo'!$J$1:$J$65536),"")</definedName>
    <definedName name="COL_L">IF('[13]Ppto completo'!$K1="",SUMIF('[13]Ppto completo'!$C$1:$C$65536,'[13]Ppto completo'!$D1,'[13]Ppto completo'!$K$1:$K$65536),"")</definedName>
    <definedName name="COL_M">IF(LEN('[13]Ppto completo'!$D1)=2,'[13]Ppto completo'!$L1/SUMIF('[13]Ppto completo'!$C$1:$C$65536,"&gt;&lt;""",'[13]Ppto completo'!$L$1:$L$65536),"")</definedName>
    <definedName name="COL_M_APU">IF([13]apu!$B1="","",IF(VLOOKUP([13]apu!$B1,[13]Insumos!$D$1:$J$65536,7,FALSE)="",LEFT([13]apu!$B1,2),VLOOKUP([13]apu!$B1,[13]Insumos!$D$1:$J$65536,7,FALSE)))</definedName>
    <definedName name="ColTap">'[8]Coloc. e Interc. Tapones'!$E$1:$E$65536</definedName>
    <definedName name="COMPRE" localSheetId="8">#REF!</definedName>
    <definedName name="COMPRE" localSheetId="3">#REF!</definedName>
    <definedName name="COMPRE">#REF!</definedName>
    <definedName name="CON_HTA">SUMIFS([13]Auxiliares!$G$1:$G$65536,[13]Auxiliares!$A$1:$A$65536,[13]Auxiliares!$A1,[13]Auxiliares!$J$1:$J$65536,"mo")</definedName>
    <definedName name="CON_HTA_APU">SUMIFS([13]apu!$G$1:$G$65536,[13]apu!$A$1:$A$65536,[13]apu!$A1048576,[13]apu!$M$1:$M$65536,"mo")</definedName>
    <definedName name="CONCRETO_2000">'[9]Concreto de 2000 psi'!$I$53</definedName>
    <definedName name="CONCRETO25" localSheetId="8">#REF!</definedName>
    <definedName name="CONCRETO25" localSheetId="3">#REF!</definedName>
    <definedName name="CONCRETO25">#REF!</definedName>
    <definedName name="Concreto2500v" localSheetId="8">#REF!</definedName>
    <definedName name="Concreto2500v" localSheetId="3">#REF!</definedName>
    <definedName name="Concreto2500v">#REF!</definedName>
    <definedName name="CONCRETO3" localSheetId="8">#REF!</definedName>
    <definedName name="CONCRETO3" localSheetId="3">#REF!</definedName>
    <definedName name="CONCRETO3">#REF!</definedName>
    <definedName name="concreto5" localSheetId="3">#REF!</definedName>
    <definedName name="concreto5">#REF!</definedName>
    <definedName name="Concreto5500v" localSheetId="3">#REF!</definedName>
    <definedName name="Concreto5500v">#REF!</definedName>
    <definedName name="concretomuro" localSheetId="3">#REF!</definedName>
    <definedName name="concretomuro">#REF!</definedName>
    <definedName name="CONDI1" localSheetId="3">#REF!</definedName>
    <definedName name="CONDI1">#REF!</definedName>
    <definedName name="Consultor">[32]Datos!$B$3</definedName>
    <definedName name="Contrato">[32]Datos!$B$2</definedName>
    <definedName name="Coordinador">[32]Datos!$B$6</definedName>
    <definedName name="copia1" localSheetId="8">#REF!</definedName>
    <definedName name="copia1" localSheetId="3">#REF!</definedName>
    <definedName name="copia1">#REF!</definedName>
    <definedName name="CosteoConsultoria" localSheetId="8">#REF!</definedName>
    <definedName name="CosteoConsultoria" localSheetId="3">#REF!</definedName>
    <definedName name="CosteoConsultoria">#REF!</definedName>
    <definedName name="CostoDirecto" localSheetId="8">#REF!</definedName>
    <definedName name="CostoDirecto" localSheetId="3">#REF!</definedName>
    <definedName name="CostoDirecto">#REF!</definedName>
    <definedName name="CostoDirectoObra">'[33]COSTEO TOTAL OBRA'!$D$7</definedName>
    <definedName name="Costopérdidas" localSheetId="8">[34]Modelo!#REF!</definedName>
    <definedName name="Costopérdidas" localSheetId="3">[34]Modelo!#REF!</definedName>
    <definedName name="Costopérdidas">[34]Modelo!#REF!</definedName>
    <definedName name="CotizacionARP" localSheetId="8">#REF!</definedName>
    <definedName name="CotizacionARP" localSheetId="3">#REF!</definedName>
    <definedName name="CotizacionARP">#REF!</definedName>
    <definedName name="_xlnm.Criteria" localSheetId="8">[2]INSUMOS!#REF!</definedName>
    <definedName name="_xlnm.Criteria" localSheetId="3">[2]INSUMOS!#REF!</definedName>
    <definedName name="_xlnm.Criteria">[2]INSUMOS!#REF!</definedName>
    <definedName name="Criterios_IM" localSheetId="8">[2]INSUMOS!#REF!</definedName>
    <definedName name="Criterios_IM" localSheetId="3">[2]INSUMOS!#REF!</definedName>
    <definedName name="Criterios_IM">[2]INSUMOS!#REF!</definedName>
    <definedName name="Cronograma" localSheetId="8">[2]INSUMOS!#REF!</definedName>
    <definedName name="Cronograma" localSheetId="3">[2]INSUMOS!#REF!</definedName>
    <definedName name="Cronograma">[2]INSUMOS!#REF!</definedName>
    <definedName name="CT" localSheetId="8">'[20]CIRCUITOS CODENSA'!#REF!</definedName>
    <definedName name="CT" localSheetId="3">'[20]CIRCUITOS CODENSA'!#REF!</definedName>
    <definedName name="CT">'[20]CIRCUITOS CODENSA'!#REF!</definedName>
    <definedName name="CU" localSheetId="8">'[20]CIRCUITOS CODENSA'!#REF!</definedName>
    <definedName name="CU" localSheetId="3">'[20]CIRCUITOS CODENSA'!#REF!</definedName>
    <definedName name="CU">'[20]CIRCUITOS CODENSA'!#REF!</definedName>
    <definedName name="CUAD" localSheetId="8">#REF!</definedName>
    <definedName name="CUAD" localSheetId="3">#REF!</definedName>
    <definedName name="CUAD">#REF!</definedName>
    <definedName name="cuad1" localSheetId="8">#REF!</definedName>
    <definedName name="cuad1" localSheetId="3">#REF!</definedName>
    <definedName name="cuad1">#REF!</definedName>
    <definedName name="cuad2" localSheetId="8">#REF!</definedName>
    <definedName name="cuad2" localSheetId="3">#REF!</definedName>
    <definedName name="cuad2">#REF!</definedName>
    <definedName name="cuad3" localSheetId="3">#REF!</definedName>
    <definedName name="cuad3">#REF!</definedName>
    <definedName name="cuad4" localSheetId="3">#REF!</definedName>
    <definedName name="cuad4">#REF!</definedName>
    <definedName name="CUAD5" localSheetId="3">#REF!</definedName>
    <definedName name="CUAD5">#REF!</definedName>
    <definedName name="cuado" localSheetId="3">#REF!</definedName>
    <definedName name="cuado">#REF!</definedName>
    <definedName name="cuadrilla">[15]Cuadrillas!$C$13:$F$43</definedName>
    <definedName name="Cuadrillas">[35]Cuadrillas!$A$11:$I$77</definedName>
    <definedName name="CVa">'[8]Cambio de Valv.'!$E$1:$E$65536</definedName>
    <definedName name="D" localSheetId="8">#REF!</definedName>
    <definedName name="D" localSheetId="3">#REF!</definedName>
    <definedName name="D">#REF!</definedName>
    <definedName name="DADADAD" localSheetId="4" hidden="1">{#N/A,#N/A,TRUE,"CODIGO DEPENDENCIA"}</definedName>
    <definedName name="DADADAD" localSheetId="8" hidden="1">{#N/A,#N/A,TRUE,"CODIGO DEPENDENCIA"}</definedName>
    <definedName name="DADADAD" localSheetId="2" hidden="1">{#N/A,#N/A,TRUE,"CODIGO DEPENDENCIA"}</definedName>
    <definedName name="DADADAD" localSheetId="7" hidden="1">{#N/A,#N/A,TRUE,"CODIGO DEPENDENCIA"}</definedName>
    <definedName name="DADADAD" localSheetId="5" hidden="1">{#N/A,#N/A,TRUE,"CODIGO DEPENDENCIA"}</definedName>
    <definedName name="DADADAD" localSheetId="0" hidden="1">{#N/A,#N/A,TRUE,"CODIGO DEPENDENCIA"}</definedName>
    <definedName name="DADADAD" localSheetId="1" hidden="1">{#N/A,#N/A,TRUE,"CODIGO DEPENDENCIA"}</definedName>
    <definedName name="DADADAD" localSheetId="3" hidden="1">{#N/A,#N/A,TRUE,"CODIGO DEPENDENCIA"}</definedName>
    <definedName name="DADADAD" localSheetId="6" hidden="1">{#N/A,#N/A,TRUE,"CODIGO DEPENDENCIA"}</definedName>
    <definedName name="DADADAD" hidden="1">{#N/A,#N/A,TRUE,"CODIGO DEPENDENCIA"}</definedName>
    <definedName name="Datos" localSheetId="8">#REF!</definedName>
    <definedName name="Datos" localSheetId="3">#REF!</definedName>
    <definedName name="Datos">#REF!</definedName>
    <definedName name="DD" localSheetId="8">#REF!</definedName>
    <definedName name="DD" localSheetId="3">#REF!</definedName>
    <definedName name="DD">#REF!</definedName>
    <definedName name="ddd" localSheetId="8">#REF!</definedName>
    <definedName name="ddd" localSheetId="3">#REF!</definedName>
    <definedName name="ddd">#REF!</definedName>
    <definedName name="Decision" localSheetId="3">#REF!</definedName>
    <definedName name="Decision">#REF!</definedName>
    <definedName name="DEMOLICIONANDEN" localSheetId="3">#REF!</definedName>
    <definedName name="DEMOLICIONANDEN">#REF!</definedName>
    <definedName name="demolicionladrillo" localSheetId="3">#REF!</definedName>
    <definedName name="demolicionladrillo">#REF!</definedName>
    <definedName name="DEMOLICIONMURO" localSheetId="3">#REF!</definedName>
    <definedName name="DEMOLICIONMURO">#REF!</definedName>
    <definedName name="demolicionpav" localSheetId="3">#REF!</definedName>
    <definedName name="demolicionpav">#REF!</definedName>
    <definedName name="Departamento" localSheetId="3">#REF!</definedName>
    <definedName name="Departamento">#REF!</definedName>
    <definedName name="DESC_APU" localSheetId="4">IF([13]apu!XFC1="",IF([13]apu!XFD1="",IF([13]apu!XFC1048576="","",DIRECTO),""),DESCRIPCION_APU)</definedName>
    <definedName name="DESC_APU" localSheetId="8">IF([13]apu!XFC1="",IF([13]apu!XFD1="",IF([13]apu!XFC1048576="","",DIRECTO),""),DESCRIPCION_APU)</definedName>
    <definedName name="DESC_APU" localSheetId="2">IF([13]apu!XFC1="",IF([13]apu!XFD1="",IF([13]apu!XFC1048576="","",DIRECTO),""),DESCRIPCION_APU)</definedName>
    <definedName name="DESC_APU" localSheetId="7">IF([13]apu!XFC1="",IF([13]apu!XFD1="",IF([13]apu!XFC1048576="","",DIRECTO),""),DESCRIPCION_APU)</definedName>
    <definedName name="DESC_APU" localSheetId="5">IF([13]apu!XFC1="",IF([13]apu!XFD1="",IF([13]apu!XFC1048576="","",DIRECTO),""),DESCRIPCION_APU)</definedName>
    <definedName name="DESC_APU" localSheetId="0">IF([13]apu!XFC1="",IF([13]apu!XFD1="",IF([13]apu!XFC1048576="","",[0]!DIRECTO),""),[0]!DESCRIPCION_APU)</definedName>
    <definedName name="DESC_APU" localSheetId="1">IF([13]apu!XFC1="",IF([13]apu!XFD1="",IF([13]apu!XFC1048576="","",DIRECTO),""),DESCRIPCION_APU)</definedName>
    <definedName name="DESC_APU" localSheetId="3">IF([13]apu!XFC1="",IF([13]apu!XFD1="",IF([13]apu!XFC1048576="","",DIRECTO),""),DESCRIPCION_APU)</definedName>
    <definedName name="DESC_APU" localSheetId="6">IF([13]apu!XFC1="",IF([13]apu!XFD1="",IF([13]apu!XFC1048576="","",DIRECTO),""),DESCRIPCION_APU)</definedName>
    <definedName name="DESC_APU">IF([13]apu!XFC1="",IF([13]apu!XFD1="",IF([13]apu!XFC1048576="","",DIRECTO),""),DESCRIPCION_APU)</definedName>
    <definedName name="DESC_AUX">IF([13]Auxiliares!$A1="",IF([13]Auxiliares!$A1048576="","","DIRECTO:  "&amp;TEXT(ROUNDUP(SUMIF([13]Auxiliares!$A$1:$A$65536,[13]Auxiliares!$A1048576,[13]Auxiliares!$G$1:$G$65536)/2,0),"#,##0")&amp;" / "&amp;VLOOKUP([13]Auxiliares!$A1048576,[13]Insumos!$D$1:$F$65536,3,FALSE)),IF([13]Auxiliares!$A1="","",VLOOKUP([13]Auxiliares!$B1,[13]Insumos!$D$1:$E$65536,2,FALSE)))</definedName>
    <definedName name="DESC1">[36]ITEMS!$B$2</definedName>
    <definedName name="DESC521">[37]ITEMS!$B$522</definedName>
    <definedName name="Descrip_cuadrillas">[35]Cuadrillas!$A$15:$A$77</definedName>
    <definedName name="Descrip_equipos">[35]Equ!$A$15:$A$102</definedName>
    <definedName name="Descrip_transporte">[35]Trans!$A$18:$A$65</definedName>
    <definedName name="Descripción">[35]Mat!$A$11:$A$1041</definedName>
    <definedName name="DESCRIPCION_APU">#N/A</definedName>
    <definedName name="DESCRP1">[14]DATOS!$D$2</definedName>
    <definedName name="DESCRP2">[14]DATOS!$D$3</definedName>
    <definedName name="DestinoConsultoria" localSheetId="8">#REF!</definedName>
    <definedName name="DestinoConsultoria" localSheetId="3">#REF!</definedName>
    <definedName name="DestinoConsultoria">#REF!</definedName>
    <definedName name="DestinoObra" localSheetId="8">#REF!</definedName>
    <definedName name="DestinoObra" localSheetId="3">#REF!</definedName>
    <definedName name="DestinoObra">#REF!</definedName>
    <definedName name="dfasfdasdfadsfasdfas" localSheetId="8">[10]Insumos!#REF!</definedName>
    <definedName name="dfasfdasdfadsfasdfas" localSheetId="3">[10]Insumos!#REF!</definedName>
    <definedName name="dfasfdasdfadsfasdfas">[10]Insumos!#REF!</definedName>
    <definedName name="DIA" localSheetId="8">#REF!</definedName>
    <definedName name="DIA" localSheetId="3">#REF!</definedName>
    <definedName name="DIA">#REF!</definedName>
    <definedName name="diametros" localSheetId="8">#REF!</definedName>
    <definedName name="diametros" localSheetId="3">#REF!</definedName>
    <definedName name="diametros">#REF!</definedName>
    <definedName name="DIC" localSheetId="8">#REF!</definedName>
    <definedName name="DIC" localSheetId="3">#REF!</definedName>
    <definedName name="DIC">#REF!</definedName>
    <definedName name="diego" localSheetId="3">#REF!</definedName>
    <definedName name="diego">#REF!</definedName>
    <definedName name="diego1" localSheetId="3">#REF!</definedName>
    <definedName name="diego1">#REF!</definedName>
    <definedName name="DifConsultoriaFM" localSheetId="3">#REF!</definedName>
    <definedName name="DifConsultoriaFM">#REF!</definedName>
    <definedName name="DIRECTO">"DIRECTO:  "&amp;TEXT(ROUNDUP(SUMIF([13]apu!$A$1:$A$65536,[13]apu!$A1048576,[13]apu!$G$1:$G$65536)/2,0),"#,##0")&amp;" / "&amp;VLOOKUP([13]apu!$A1048576,'[13]Ppto completo'!$D$1:$F$65536,3,FALSE)</definedName>
    <definedName name="DIRECTO1">[38]APU!$U$132</definedName>
    <definedName name="DIRECTO10">[38]APU!$U$681</definedName>
    <definedName name="DIRECTO100">[38]APU!$U$6171</definedName>
    <definedName name="DIRECTO101">[38]APU!$U$6232</definedName>
    <definedName name="DIRECTO102">[38]APU!$U$6293</definedName>
    <definedName name="DIRECTO103">[38]APU!$U$6354</definedName>
    <definedName name="DIRECTO104">[38]APU!$U$6415</definedName>
    <definedName name="DIRECTO105">[38]APU!$U$6476</definedName>
    <definedName name="DIRECTO11">[38]APU!$U$742</definedName>
    <definedName name="DIRECTO12">[38]APU!$U$803</definedName>
    <definedName name="DIRECTO124">[38]APU!$U$7635</definedName>
    <definedName name="DIRECTO125">[38]APU!$U$7696</definedName>
    <definedName name="DIRECTO126">[38]APU!$U$7757</definedName>
    <definedName name="DIRECTO127">[38]APU!$U$7818</definedName>
    <definedName name="DIRECTO128">[38]APU!$U$7879</definedName>
    <definedName name="DIRECTO129">[38]APU!$U$7940</definedName>
    <definedName name="DIRECTO13">[38]APU!$U$864</definedName>
    <definedName name="DIRECTO130">[38]APU!$U$8001</definedName>
    <definedName name="DIRECTO131">[38]APU!$U$8062</definedName>
    <definedName name="DIRECTO132">[38]APU!$U$8123</definedName>
    <definedName name="DIRECTO133">[38]APU!$U$8184</definedName>
    <definedName name="DIRECTO134">[38]APU!$U$8245</definedName>
    <definedName name="DIRECTO14">[38]APU!$U$925</definedName>
    <definedName name="DIRECTO15">[38]APU!$U$986</definedName>
    <definedName name="DIRECTO16">[38]APU!$U$1047</definedName>
    <definedName name="DIRECTO17">[38]APU!$U$1108</definedName>
    <definedName name="DIRECTO18">[38]APU!$U$1169</definedName>
    <definedName name="DIRECTO2">[38]APU!$U$193</definedName>
    <definedName name="DIRECTO2.10">[38]APU!$U$14889</definedName>
    <definedName name="DIRECTO2.11">[38]APU!$U$14950</definedName>
    <definedName name="DIRECTO2.12">[38]APU!$U$15011</definedName>
    <definedName name="DIRECTO2.9">[38]APU!$U$11839</definedName>
    <definedName name="DIRECTO21">[38]APU!$U$1352</definedName>
    <definedName name="DIRECTO22">[38]APU!$U$1413</definedName>
    <definedName name="DIRECTO23">[38]APU!$U$1474</definedName>
    <definedName name="DIRECTO24">[38]APU!$U$1535</definedName>
    <definedName name="DIRECTO25">[38]APU!$U$1596</definedName>
    <definedName name="DIRECTO26">[38]APU!$U$1657</definedName>
    <definedName name="DIRECTO27">[38]APU!$U$1718</definedName>
    <definedName name="DIRECTO28">[38]APU!$U$1779</definedName>
    <definedName name="DIRECTO29">[38]APU!$U$1840</definedName>
    <definedName name="DIRECTO3">[38]APU!$U$254</definedName>
    <definedName name="DIRECTO3.15">[38]APU!$U$8667</definedName>
    <definedName name="DIRECTO3.16">[38]APU!$U$8728</definedName>
    <definedName name="DIRECTO3.17">[38]APU!$U$8789</definedName>
    <definedName name="DIRECTO3.18">[38]APU!$U$8850</definedName>
    <definedName name="DIRECTO3.19">[38]APU!$U$8911</definedName>
    <definedName name="DIRECTO3.20">[38]APU!$U$8972</definedName>
    <definedName name="DIRECTO3.21">[38]APU!$U$11961</definedName>
    <definedName name="DIRECTO3.22">[38]APU!$U$14523</definedName>
    <definedName name="DIRECTO3.23">[38]APU!$U$15133</definedName>
    <definedName name="DIRECTO3.24">[38]APU!$U$16292</definedName>
    <definedName name="DIRECTO3.25">[38]APU!$U$16353</definedName>
    <definedName name="DIRECTO3.26">[38]APU!$U$16414</definedName>
    <definedName name="DIRECTO3.27">[38]APU!$U$16475</definedName>
    <definedName name="DIRECTO3.28">[38]APU!$U$16536</definedName>
    <definedName name="DIRECTO30">[38]APU!$U$1901</definedName>
    <definedName name="DIRECTO31">[38]APU!$U$1962</definedName>
    <definedName name="DIRECTO32">[38]APU!$U$2023</definedName>
    <definedName name="DIRECTO33">[38]APU!$U$2084</definedName>
    <definedName name="DIRECTO34">[38]APU!$U$2145</definedName>
    <definedName name="DIRECTO35">[38]APU!$U$2206</definedName>
    <definedName name="DIRECTO36">[38]APU!$U$2267</definedName>
    <definedName name="DIRECTO37">[38]APU!$U$2328</definedName>
    <definedName name="DIRECTO38">[38]APU!$U$2389</definedName>
    <definedName name="DIRECTO39">[38]APU!$U$2450</definedName>
    <definedName name="DIRECTO4">[38]APU!$U$315</definedName>
    <definedName name="DIRECTO4.20">[38]APU!$U$9216</definedName>
    <definedName name="DIRECTO4.21">[38]APU!$U$9277</definedName>
    <definedName name="DIRECTO4.22">[38]APU!$U$9338</definedName>
    <definedName name="DIRECTO4.23">[38]APU!$U$9399</definedName>
    <definedName name="DIRECTO4.24">[38]APU!$U$9460</definedName>
    <definedName name="DIRECTO4.25">[38]APU!$U$9521</definedName>
    <definedName name="DIRECTO4.26">[38]APU!$U$9582</definedName>
    <definedName name="DIRECTO4.27">[38]APU!$U$9643</definedName>
    <definedName name="DIRECTO4.28">[38]APU!$U$9704</definedName>
    <definedName name="DIRECTO4.29">[38]APU!$U$9765</definedName>
    <definedName name="DIRECTO4.30">[38]APU!$U$9826</definedName>
    <definedName name="DIRECTO4.31">[38]APU!$U$9887</definedName>
    <definedName name="DIRECTO4.32">[38]APU!$U$9948</definedName>
    <definedName name="DIRECTO4.33">[38]APU!$U$10009</definedName>
    <definedName name="DIRECTO4.34">[38]APU!$U$10070</definedName>
    <definedName name="DIRECTO4.35">[38]APU!$U$11595</definedName>
    <definedName name="DIRECTO4.36">[38]APU!$U$11656</definedName>
    <definedName name="DIRECTO4.37">[38]APU!$U$15987</definedName>
    <definedName name="DIRECTO4.38">[38]APU!$U$15194</definedName>
    <definedName name="DIRECTO4.39">[38]APU!$U$14279</definedName>
    <definedName name="DIRECTO4.40">[38]APU!$U$14340</definedName>
    <definedName name="DIRECTO4.41">[38]APU!$U$14401</definedName>
    <definedName name="DIRECTO4.42">[38]APU!$U$14462</definedName>
    <definedName name="DIRECTO4.43">[38]APU!$U$14584</definedName>
    <definedName name="DIRECTO4.44">[38]APU!$U$16048</definedName>
    <definedName name="DIRECTO4.45">[38]APU!$U$16109</definedName>
    <definedName name="DIRECTO4.46">[38]APU!$U$14706</definedName>
    <definedName name="DIRECTO4.47">[38]APU!$U$15926</definedName>
    <definedName name="DIRECTO4.48">[38]APU!$U$16170</definedName>
    <definedName name="DIRECTO4.49">[38]APU!$U$16231</definedName>
    <definedName name="DIRECTO4.50">[38]APU!$U$16902</definedName>
    <definedName name="DIRECTO4.51">[38]APU!$U$17634</definedName>
    <definedName name="DIRECTO4.52">[38]APU!$U$17695</definedName>
    <definedName name="DIRECTO40">[38]APU!$U$2511</definedName>
    <definedName name="DIRECTO41">[38]APU!$U$2572</definedName>
    <definedName name="DIRECTO42">[38]APU!$U$2633</definedName>
    <definedName name="DIRECTO43">[38]APU!$U$2694</definedName>
    <definedName name="DIRECTO44">[38]APU!$U$2755</definedName>
    <definedName name="DIRECTO45">[38]APU!$U$2816</definedName>
    <definedName name="DIRECTO46">[38]APU!$U$2877</definedName>
    <definedName name="DIRECTO47">[38]APU!$U$2938</definedName>
    <definedName name="DIRECTO48">[38]APU!$U$2999</definedName>
    <definedName name="DIRECTO49">[38]APU!$U$3060</definedName>
    <definedName name="DIRECTO5">[38]APU!$U$376</definedName>
    <definedName name="DIRECTO5.100">[38]APU!$U$12449</definedName>
    <definedName name="DIRECTO5.101">[38]APU!$U$12510</definedName>
    <definedName name="DIRECTO5.104">[38]APU!$U$12571</definedName>
    <definedName name="DIRECTO5.105">[38]APU!$U$12632</definedName>
    <definedName name="DIRECTO5.106">[38]APU!$U$12693</definedName>
    <definedName name="DIRECTO5.107">[38]APU!$U$12754</definedName>
    <definedName name="DIRECTO5.108">[38]APU!$U$12815</definedName>
    <definedName name="DIRECTO5.109">[38]APU!$U$12876</definedName>
    <definedName name="DIRECTO5.111">[38]APU!$U$12937</definedName>
    <definedName name="DIRECTO5.112">[38]APU!$U$12998</definedName>
    <definedName name="DIRECTO5.113">[38]APU!$U$14767</definedName>
    <definedName name="DIRECTO5.114">[38]APU!$U$14828</definedName>
    <definedName name="DIRECTO5.115">[38]APU!$U$15072</definedName>
    <definedName name="DIRECTO5.53">[38]APU!$U$10131</definedName>
    <definedName name="DIRECTO5.54">[38]APU!$U$10192</definedName>
    <definedName name="DIRECTO5.55">[38]APU!$U$10253</definedName>
    <definedName name="DIRECTO5.56">[38]APU!$U$10314</definedName>
    <definedName name="DIRECTO5.57">[38]APU!$U$10375</definedName>
    <definedName name="DIRECTO5.58">[38]APU!$U$10436</definedName>
    <definedName name="DIRECTO5.59">[38]APU!$U$10497</definedName>
    <definedName name="DIRECTO5.60">[38]APU!$U$10558</definedName>
    <definedName name="DIRECTO5.61">[38]APU!$U$10619</definedName>
    <definedName name="DIRECTO5.62">[38]APU!$U$10680</definedName>
    <definedName name="DIRECTO5.63">[38]APU!$U$10741</definedName>
    <definedName name="DIRECTO5.64">[38]APU!$U$10802</definedName>
    <definedName name="DIRECTO5.65">[38]APU!$U$10863</definedName>
    <definedName name="DIRECTO5.66">[38]APU!$U$10924</definedName>
    <definedName name="DIRECTO5.67">[38]APU!$U$10985</definedName>
    <definedName name="DIRECTO5.68">[38]APU!$U$11046</definedName>
    <definedName name="DIRECTO5.69">[38]APU!$U$11107</definedName>
    <definedName name="DIRECTO5.70">[38]APU!$U$11168</definedName>
    <definedName name="DIRECTO5.71">[38]APU!$U$11229</definedName>
    <definedName name="DIRECTO5.72">[38]APU!$U$12022</definedName>
    <definedName name="DIRECTO5.73">[38]APU!$U$12083</definedName>
    <definedName name="DIRECTO5.74">[38]APU!$U$12144</definedName>
    <definedName name="DIRECTO5.77">[38]APU!$U$12205</definedName>
    <definedName name="DIRECTO5.78">[38]APU!$U$12327</definedName>
    <definedName name="DIRECTO5.79">[38]APU!$U$12388</definedName>
    <definedName name="DIRECTO5.80">[38]APU!$U$12266</definedName>
    <definedName name="DIRECTO5.82">[38]APU!$U$14035</definedName>
    <definedName name="DIRECTO5.83">[38]APU!$U$14096</definedName>
    <definedName name="DIRECTO5.84">[38]APU!$U$13364</definedName>
    <definedName name="DIRECTO5.85">[38]APU!$U$13425</definedName>
    <definedName name="DIRECTO5.86">[38]APU!$U$13486</definedName>
    <definedName name="DIRECTO5.87">[38]APU!$U$13547</definedName>
    <definedName name="DIRECTO5.88">[38]APU!$U$13608</definedName>
    <definedName name="DIRECTO5.89">[38]APU!$U$13669</definedName>
    <definedName name="DIRECTO5.90">[38]APU!$U$13730</definedName>
    <definedName name="DIRECTO5.91">[38]APU!$U$13791</definedName>
    <definedName name="DIRECTO5.92">[38]APU!$U$13852</definedName>
    <definedName name="DIRECTO5.93">[38]APU!$U$13913</definedName>
    <definedName name="DIRECTO5.94">[38]APU!$U$13974</definedName>
    <definedName name="DIRECTO5.95">[38]APU!$U$13059</definedName>
    <definedName name="DIRECTO5.96">[38]APU!$U$13120</definedName>
    <definedName name="DIRECTO5.97">[38]APU!$U$13181</definedName>
    <definedName name="DIRECTO5.98">[38]APU!$U$13242</definedName>
    <definedName name="DIRECTO5.99">[38]APU!$U$13303</definedName>
    <definedName name="DIRECTO50">[38]APU!$U$3121</definedName>
    <definedName name="DIRECTO51">[38]APU!$U$3182</definedName>
    <definedName name="DIRECTO52">[38]APU!$U$3243</definedName>
    <definedName name="DIRECTO53">[38]APU!$U$3304</definedName>
    <definedName name="DIRECTO54">[38]APU!$U$3365</definedName>
    <definedName name="DIRECTO55">[38]APU!$U$3426</definedName>
    <definedName name="DIRECTO56">[38]APU!$U$3487</definedName>
    <definedName name="DIRECTO57">[38]APU!$U$3548</definedName>
    <definedName name="DIRECTO58">[38]APU!$U$3609</definedName>
    <definedName name="DIRECTO59">[38]APU!$U$3670</definedName>
    <definedName name="DIRECTO6">[38]APU!$U$437</definedName>
    <definedName name="DIRECTO60">[38]APU!$U$3731</definedName>
    <definedName name="DIRECTO61">[38]APU!$U$3792</definedName>
    <definedName name="DIRECTO62">[38]APU!$U$3853</definedName>
    <definedName name="DIRECTO63">[38]APU!$U$3914</definedName>
    <definedName name="DIRECTO64">[38]APU!$U$3975</definedName>
    <definedName name="DIRECTO65">[38]APU!$U$4036</definedName>
    <definedName name="DIRECTO66">[38]APU!$U$4097</definedName>
    <definedName name="DIRECTO67">[38]APU!$U$4158</definedName>
    <definedName name="DIRECTO68">[38]APU!$U$4219</definedName>
    <definedName name="DIRECTO69">[38]APU!$U$4280</definedName>
    <definedName name="DIRECTO7">[38]APU!$U$498</definedName>
    <definedName name="DIRECTO7.12">[38]APU!$U$8305</definedName>
    <definedName name="DIRECTO7.13">[38]APU!$U$8366</definedName>
    <definedName name="DIRECTO7.14">[38]APU!$U$8427</definedName>
    <definedName name="DIRECTO7.15">[38]APU!$U$8488</definedName>
    <definedName name="DIRECTO7.16">[38]APU!$U$8606</definedName>
    <definedName name="DIRECTO7.17">[38]APU!$U$11290</definedName>
    <definedName name="DIRECTO7.18">[38]APU!$U$11351</definedName>
    <definedName name="DIRECTO7.19">[38]APU!$U$11412</definedName>
    <definedName name="DIRECTO7.20">[38]APU!$U$11473</definedName>
    <definedName name="DIRECTO7.21">[38]APU!$U$11534</definedName>
    <definedName name="DIRECTO7.22">[38]APU!$U$11717</definedName>
    <definedName name="DIRECTO7.23">[38]APU!$U$11778</definedName>
    <definedName name="DIRECTO7.24">[38]APU!$U$14645</definedName>
    <definedName name="DIRECTO7.25">[38]APU!$U$15255</definedName>
    <definedName name="DIRECTO7.26">[38]APU!$U$15316</definedName>
    <definedName name="DIRECTO7.27">[38]APU!$U$15377</definedName>
    <definedName name="DIRECTO7.28">[38]APU!$U$15438</definedName>
    <definedName name="DIRECTO7.29">[38]APU!$U$15499</definedName>
    <definedName name="DIRECTO7.30">[38]APU!$U$15560</definedName>
    <definedName name="DIRECTO7.31">[38]APU!$U$15621</definedName>
    <definedName name="DIRECTO7.32">[38]APU!$U$15682</definedName>
    <definedName name="DIRECTO7.33">[38]APU!$U$15743</definedName>
    <definedName name="DIRECTO7.34">[38]APU!$U$15804</definedName>
    <definedName name="DIRECTO7.35">[38]APU!$U$15865</definedName>
    <definedName name="DIRECTO7.36">[38]APU!$U$17085</definedName>
    <definedName name="DIRECTO7.37">[38]APU!$U$17268</definedName>
    <definedName name="DIRECTO7.38">[38]APU!$U$17207</definedName>
    <definedName name="DIRECTO7.39">[38]APU!$U$17390</definedName>
    <definedName name="DIRECTO7.40">[38]APU!$U$17451</definedName>
    <definedName name="DIRECTO7.41">[38]APU!$U$17512</definedName>
    <definedName name="DIRECTO7.42">[38]APU!$U$17146</definedName>
    <definedName name="DIRECTO7.43">[38]APU!$U$17573</definedName>
    <definedName name="DIRECTO7.44">[38]APU!$U$17329</definedName>
    <definedName name="DIRECTO70">[38]APU!$U$4341</definedName>
    <definedName name="DIRECTO71">[38]APU!$U$4402</definedName>
    <definedName name="DIRECTO72">[38]APU!$U$4463</definedName>
    <definedName name="DIRECTO73">[38]APU!$U$4524</definedName>
    <definedName name="DIRECTO74">[38]APU!$U$4585</definedName>
    <definedName name="DIRECTO75">[38]APU!$U$4646</definedName>
    <definedName name="DIRECTO76">[38]APU!$U$4707</definedName>
    <definedName name="DIRECTO77">[38]APU!$U$4768</definedName>
    <definedName name="DIRECTO78">[38]APU!$U$4829</definedName>
    <definedName name="DIRECTO79">[38]APU!$U$4890</definedName>
    <definedName name="DIRECTO8">[38]APU!$U$559</definedName>
    <definedName name="DIRECTO80">[38]APU!$U$4951</definedName>
    <definedName name="DIRECTO81">[38]APU!$U$5012</definedName>
    <definedName name="DIRECTO82">[38]APU!$U$5073</definedName>
    <definedName name="DIRECTO83">[38]APU!$U$5134</definedName>
    <definedName name="DIRECTO84">[38]APU!$U$5195</definedName>
    <definedName name="DIRECTO85">[38]APU!$U$5256</definedName>
    <definedName name="DIRECTO86">[38]APU!$U$5317</definedName>
    <definedName name="DIRECTO87">[38]APU!$U$5378</definedName>
    <definedName name="DIRECTO88">[38]APU!$U$5439</definedName>
    <definedName name="DIRECTO89">[38]APU!$U$5500</definedName>
    <definedName name="DIRECTO9">[38]APU!$U$620</definedName>
    <definedName name="DIRECTO9.1">[38]APU!$U$16597</definedName>
    <definedName name="DIRECTO9.2">[38]APU!$U$16658</definedName>
    <definedName name="DIRECTO9.3">[38]APU!$U$16719</definedName>
    <definedName name="DIRECTO9.4">[38]APU!$U$16780</definedName>
    <definedName name="DIRECTO9.5">[38]APU!$U$16841</definedName>
    <definedName name="DIRECTO90">[38]APU!$U$5561</definedName>
    <definedName name="DIRECTO91">[38]APU!$U$5622</definedName>
    <definedName name="DIRECTO92">[38]APU!$U$5683</definedName>
    <definedName name="DIRECTO93">[38]APU!$U$5744</definedName>
    <definedName name="DIRECTO94">[38]APU!$U$5805</definedName>
    <definedName name="DIRECTO95">[38]APU!$U$5866</definedName>
    <definedName name="DIRECTO96">[38]APU!$U$5927</definedName>
    <definedName name="DIRECTO97">[38]APU!$U$5988</definedName>
    <definedName name="DIRECTO98">[38]APU!$U$6049</definedName>
    <definedName name="DIRECTO99">[38]APU!$U$6110</definedName>
    <definedName name="dos" localSheetId="8">#REF!</definedName>
    <definedName name="dos" localSheetId="3">#REF!</definedName>
    <definedName name="dos">#REF!</definedName>
    <definedName name="Duitama" localSheetId="8">#REF!</definedName>
    <definedName name="Duitama" localSheetId="3">#REF!</definedName>
    <definedName name="Duitama">#REF!</definedName>
    <definedName name="DuracionMeses" localSheetId="8">#REF!</definedName>
    <definedName name="DuracionMeses" localSheetId="3">#REF!</definedName>
    <definedName name="DuracionMeses">#REF!</definedName>
    <definedName name="DuracionSemanas" localSheetId="3">#REF!</definedName>
    <definedName name="DuracionSemanas">#REF!</definedName>
    <definedName name="e" localSheetId="3">#REF!</definedName>
    <definedName name="e">#REF!</definedName>
    <definedName name="ee" localSheetId="3">#REF!</definedName>
    <definedName name="ee">#REF!</definedName>
    <definedName name="eee" localSheetId="3">#REF!</definedName>
    <definedName name="eee">#REF!</definedName>
    <definedName name="EF">[39]AIU!$A$1:$IU$4</definedName>
    <definedName name="ENE" localSheetId="8">#REF!</definedName>
    <definedName name="ENE" localSheetId="3">#REF!</definedName>
    <definedName name="ENE">#REF!</definedName>
    <definedName name="Ensayos" localSheetId="8">#REF!</definedName>
    <definedName name="Ensayos" localSheetId="3">#REF!</definedName>
    <definedName name="Ensayos">#REF!</definedName>
    <definedName name="EQIPOS" localSheetId="8">#REF!</definedName>
    <definedName name="EQIPOS" localSheetId="3">#REF!</definedName>
    <definedName name="EQIPOS">#REF!</definedName>
    <definedName name="EQUI">[40]EQUIPO!$B$2:$B$36</definedName>
    <definedName name="EQUIPO" comment="EQUIPO Y TRANSPORTE">'[23]Equipo_Trans '!$A$1:$A$51</definedName>
    <definedName name="EQUIPO_1">[40]EQUIPO!$B$2:$D$36</definedName>
    <definedName name="EQUIPOS">[9]Equipo!$A$16:$G$79</definedName>
    <definedName name="EREE" localSheetId="8">#REF!</definedName>
    <definedName name="EREE" localSheetId="3">#REF!</definedName>
    <definedName name="EREE">#REF!</definedName>
    <definedName name="ES" localSheetId="8">'[20]CIRCUITOS CODENSA'!#REF!</definedName>
    <definedName name="ES" localSheetId="3">'[20]CIRCUITOS CODENSA'!#REF!</definedName>
    <definedName name="ES">'[20]CIRCUITOS CODENSA'!#REF!</definedName>
    <definedName name="ESC">#N/A</definedName>
    <definedName name="espejo" localSheetId="8">[10]Insumos!#REF!</definedName>
    <definedName name="espejo" localSheetId="3">[10]Insumos!#REF!</definedName>
    <definedName name="espejo">[10]Insumos!#REF!</definedName>
    <definedName name="EST10A" localSheetId="8">#REF!</definedName>
    <definedName name="EST10A" localSheetId="3">#REF!</definedName>
    <definedName name="EST10A">#REF!</definedName>
    <definedName name="EST10V1" localSheetId="8">#REF!</definedName>
    <definedName name="EST10V1" localSheetId="3">#REF!</definedName>
    <definedName name="EST10V1">#REF!</definedName>
    <definedName name="EST11A" localSheetId="8">#REF!</definedName>
    <definedName name="EST11A" localSheetId="3">#REF!</definedName>
    <definedName name="EST11A">#REF!</definedName>
    <definedName name="ESTACA" localSheetId="3">#REF!</definedName>
    <definedName name="ESTACA">#REF!</definedName>
    <definedName name="excavaconglomerado" localSheetId="3">#REF!</definedName>
    <definedName name="excavaconglomerado">#REF!</definedName>
    <definedName name="EXCAVAMANOV" localSheetId="3">#REF!</definedName>
    <definedName name="EXCAVAMANOV">#REF!</definedName>
    <definedName name="EXCAVAMAQUINAV" localSheetId="3">#REF!</definedName>
    <definedName name="EXCAVAMAQUINAV">#REF!</definedName>
    <definedName name="EXCAVATIERRA" localSheetId="3">#REF!</definedName>
    <definedName name="EXCAVATIERRA">#REF!</definedName>
    <definedName name="Excel_BuiltIn__FilterDatabase">[41]Presupuesto_Via_distribuidora!$A$9:$H$344</definedName>
    <definedName name="Excel_BuiltIn__FilterDatabase_2">'[42]Presup Av 1o de mayo con 73a '!$A$17:$N$110</definedName>
    <definedName name="Excel_BuiltIn_Print_Area">[41]Presupuesto_Via_distribuidora!$C$1:$H$344</definedName>
    <definedName name="Excel_BuiltIn_Print_Area_1" localSheetId="8">#REF!</definedName>
    <definedName name="Excel_BuiltIn_Print_Area_1" localSheetId="3">#REF!</definedName>
    <definedName name="Excel_BuiltIn_Print_Area_1">#REF!</definedName>
    <definedName name="Excel_BuiltIn_Print_Area_1_1" localSheetId="8">#REF!</definedName>
    <definedName name="Excel_BuiltIn_Print_Area_1_1" localSheetId="3">#REF!</definedName>
    <definedName name="Excel_BuiltIn_Print_Area_1_1">#REF!</definedName>
    <definedName name="Excel_BuiltIn_Print_Area_1_1_1" localSheetId="8">#REF!</definedName>
    <definedName name="Excel_BuiltIn_Print_Area_1_1_1" localSheetId="3">#REF!</definedName>
    <definedName name="Excel_BuiltIn_Print_Area_1_1_1">#REF!</definedName>
    <definedName name="Excel_BuiltIn_Print_Area_1_1_1_1" localSheetId="3">#REF!</definedName>
    <definedName name="Excel_BuiltIn_Print_Area_1_1_1_1">#REF!</definedName>
    <definedName name="Excel_BuiltIn_Print_Area_1_1_1_1_1" localSheetId="3">#REF!</definedName>
    <definedName name="Excel_BuiltIn_Print_Area_1_1_1_1_1">#REF!</definedName>
    <definedName name="Excel_BuiltIn_Print_Area_1_1_1_1_1_1" localSheetId="3">#REF!</definedName>
    <definedName name="Excel_BuiltIn_Print_Area_1_1_1_1_1_1">#REF!</definedName>
    <definedName name="Excel_BuiltIn_Print_Area_7" localSheetId="3">#REF!</definedName>
    <definedName name="Excel_BuiltIn_Print_Area_7">#REF!</definedName>
    <definedName name="Excel_BuiltIn_Print_Titles">[41]Presupuesto_Via_distribuidora!$A$2:$IV$8</definedName>
    <definedName name="Excel_BuiltIn_Print_Titles_1" localSheetId="8">#REF!</definedName>
    <definedName name="Excel_BuiltIn_Print_Titles_1" localSheetId="3">#REF!</definedName>
    <definedName name="Excel_BuiltIn_Print_Titles_1">#REF!</definedName>
    <definedName name="Excel_BuiltIn_Print_Titles_1_1" localSheetId="8">#REF!</definedName>
    <definedName name="Excel_BuiltIn_Print_Titles_1_1" localSheetId="3">#REF!</definedName>
    <definedName name="Excel_BuiltIn_Print_Titles_1_1">#REF!</definedName>
    <definedName name="Excel_BuiltIn_Print_Titles_1_1_1" localSheetId="8">#REF!</definedName>
    <definedName name="Excel_BuiltIn_Print_Titles_1_1_1" localSheetId="3">#REF!</definedName>
    <definedName name="Excel_BuiltIn_Print_Titles_1_1_1">#REF!</definedName>
    <definedName name="Excel_BuiltIn_Print_Titles_1_1_1_1" localSheetId="3">#REF!</definedName>
    <definedName name="Excel_BuiltIn_Print_Titles_1_1_1_1">#REF!</definedName>
    <definedName name="Excel_BuiltIn_Print_Titles_3" localSheetId="3">'[43]COSTOS OFICINA'!#REF!</definedName>
    <definedName name="Excel_BuiltIn_Print_Titles_3">'[43]COSTOS OFICINA'!#REF!</definedName>
    <definedName name="Excel_BuiltIn_Print_Titles_4" localSheetId="3">'[43]COSTOS CAMPAMENTO'!#REF!</definedName>
    <definedName name="Excel_BuiltIn_Print_Titles_4">'[43]COSTOS CAMPAMENTO'!#REF!</definedName>
    <definedName name="EXCROC">'[44]Análisis de precios'!$H$52</definedName>
    <definedName name="EXPL" localSheetId="8">#REF!</definedName>
    <definedName name="EXPL" localSheetId="3">#REF!</definedName>
    <definedName name="EXPL">#REF!</definedName>
    <definedName name="FactorCostoPotencia" localSheetId="8">[34]Modelo!#REF!</definedName>
    <definedName name="FactorCostoPotencia" localSheetId="3">[34]Modelo!#REF!</definedName>
    <definedName name="FactorCostoPotencia">[34]Modelo!#REF!</definedName>
    <definedName name="FactorMultFinal" localSheetId="8">#REF!</definedName>
    <definedName name="FactorMultFinal" localSheetId="3">#REF!</definedName>
    <definedName name="FactorMultFinal">#REF!</definedName>
    <definedName name="FactorMultiplicaCalculado" localSheetId="8">#REF!</definedName>
    <definedName name="FactorMultiplicaCalculado" localSheetId="3">#REF!</definedName>
    <definedName name="FactorMultiplicaCalculado">#REF!</definedName>
    <definedName name="fcc" localSheetId="8">#REF!</definedName>
    <definedName name="fcc" localSheetId="3">#REF!</definedName>
    <definedName name="fcc">#REF!</definedName>
    <definedName name="fd" localSheetId="8">'[26]A. P. U.'!#REF!</definedName>
    <definedName name="fd" localSheetId="3">'[26]A. P. U.'!#REF!</definedName>
    <definedName name="fd">'[26]A. P. U.'!#REF!</definedName>
    <definedName name="fDWD" localSheetId="8">#REF!</definedName>
    <definedName name="fDWD" localSheetId="3">#REF!</definedName>
    <definedName name="fDWD">#REF!</definedName>
    <definedName name="FEB" localSheetId="8">#REF!</definedName>
    <definedName name="FEB" localSheetId="3">#REF!</definedName>
    <definedName name="FEB">#REF!</definedName>
    <definedName name="FECH">[14]DATOS!$D$6</definedName>
    <definedName name="Fecha">[32]Datos!$B$7</definedName>
    <definedName name="Festivos">'[44]días habiles 2015'!$D$2:$D$21</definedName>
    <definedName name="ff" localSheetId="8">#REF!</definedName>
    <definedName name="ff" localSheetId="3">#REF!</definedName>
    <definedName name="ff">#REF!</definedName>
    <definedName name="filtrov" localSheetId="8">#REF!</definedName>
    <definedName name="filtrov" localSheetId="3">#REF!</definedName>
    <definedName name="filtrov">#REF!</definedName>
    <definedName name="Fin_de_semana">'[44]días habiles 2015'!$M$1:$M$2</definedName>
    <definedName name="fm" localSheetId="8">#REF!</definedName>
    <definedName name="fm" localSheetId="3">#REF!</definedName>
    <definedName name="fm">#REF!</definedName>
    <definedName name="FO" localSheetId="3">'[20]CIRCUITOS CODENSA'!#REF!</definedName>
    <definedName name="FO">'[20]CIRCUITOS CODENSA'!#REF!</definedName>
    <definedName name="FORMA" localSheetId="8">#REF!</definedName>
    <definedName name="FORMA" localSheetId="3">#REF!</definedName>
    <definedName name="FORMA">#REF!</definedName>
    <definedName name="Format" localSheetId="8">#REF!</definedName>
    <definedName name="Format" localSheetId="3">#REF!</definedName>
    <definedName name="Format">#REF!</definedName>
    <definedName name="formularioCantidades" localSheetId="8">#REF!</definedName>
    <definedName name="formularioCantidades" localSheetId="3">#REF!</definedName>
    <definedName name="formularioCantidades">#REF!</definedName>
    <definedName name="fue" localSheetId="3">#REF!</definedName>
    <definedName name="fue">#REF!</definedName>
    <definedName name="fyy" localSheetId="3">#REF!</definedName>
    <definedName name="fyy">#REF!</definedName>
    <definedName name="g" localSheetId="3">#REF!</definedName>
    <definedName name="g">#REF!</definedName>
    <definedName name="GALON" localSheetId="3">#REF!</definedName>
    <definedName name="GALON">#REF!</definedName>
    <definedName name="GastosViajes" localSheetId="3">#REF!</definedName>
    <definedName name="GastosViajes">#REF!</definedName>
    <definedName name="GEO" localSheetId="3">#REF!</definedName>
    <definedName name="GEO">#REF!</definedName>
    <definedName name="GG" localSheetId="3">'[20]CIRCUITOS CODENSA'!#REF!</definedName>
    <definedName name="GG">'[20]CIRCUITOS CODENSA'!#REF!</definedName>
    <definedName name="GKJDGDIJZ">"Imagen 3"</definedName>
    <definedName name="_xlnm.Recorder" localSheetId="8">#REF!</definedName>
    <definedName name="_xlnm.Recorder" localSheetId="3">#REF!</definedName>
    <definedName name="_xlnm.Recorder">#REF!</definedName>
    <definedName name="GRAVILLA" localSheetId="8">#REF!</definedName>
    <definedName name="GRAVILLA" localSheetId="3">#REF!</definedName>
    <definedName name="GRAVILLA">#REF!</definedName>
    <definedName name="GRUPO1" localSheetId="8">#REF!</definedName>
    <definedName name="GRUPO1" localSheetId="3">#REF!</definedName>
    <definedName name="GRUPO1">#REF!</definedName>
    <definedName name="GRUPO2" localSheetId="3">#REF!</definedName>
    <definedName name="GRUPO2">#REF!</definedName>
    <definedName name="GT">#N/A</definedName>
    <definedName name="h" localSheetId="8">#REF!</definedName>
    <definedName name="h" localSheetId="3">#REF!</definedName>
    <definedName name="h">#REF!</definedName>
    <definedName name="hh" localSheetId="8">#REF!</definedName>
    <definedName name="hh" localSheetId="3">#REF!</definedName>
    <definedName name="hh">#REF!</definedName>
    <definedName name="Hid">'[8]Interc de Hidr.'!$E$1:$E$65536</definedName>
    <definedName name="hierro60v" localSheetId="8">#REF!</definedName>
    <definedName name="hierro60v" localSheetId="3">#REF!</definedName>
    <definedName name="hierro60v">#REF!</definedName>
    <definedName name="HMEN" localSheetId="8">#REF!</definedName>
    <definedName name="HMEN" localSheetId="3">#REF!</definedName>
    <definedName name="HMEN">#REF!</definedName>
    <definedName name="HOJA1" localSheetId="8">#REF!</definedName>
    <definedName name="HOJA1" localSheetId="3">#REF!</definedName>
    <definedName name="HOJA1">#REF!</definedName>
    <definedName name="HonoraProfesionales" localSheetId="3">#REF!</definedName>
    <definedName name="HonoraProfesionales">#REF!</definedName>
    <definedName name="HonoraTecnicos" localSheetId="3">#REF!</definedName>
    <definedName name="HonoraTecnicos">#REF!</definedName>
    <definedName name="horat" localSheetId="3">'[45]Itemes Renovación'!#REF!</definedName>
    <definedName name="horat">'[45]Itemes Renovación'!#REF!</definedName>
    <definedName name="i" localSheetId="8">#REF!</definedName>
    <definedName name="i" localSheetId="3">#REF!</definedName>
    <definedName name="i">#REF!</definedName>
    <definedName name="IF" localSheetId="8">'[26]A. P. U.'!#REF!</definedName>
    <definedName name="IF" localSheetId="3">'[26]A. P. U.'!#REF!</definedName>
    <definedName name="IF">'[26]A. P. U.'!#REF!</definedName>
    <definedName name="ii" localSheetId="0">[11]!absc</definedName>
    <definedName name="ii">[11]!absc</definedName>
    <definedName name="IMP" localSheetId="8">#REF!</definedName>
    <definedName name="IMP" localSheetId="3">#REF!</definedName>
    <definedName name="IMP">#REF!</definedName>
    <definedName name="Impacto" localSheetId="8">#REF!</definedName>
    <definedName name="Impacto" localSheetId="3">#REF!</definedName>
    <definedName name="Impacto">#REF!</definedName>
    <definedName name="ImpPolizasConsultoria" localSheetId="8">#REF!</definedName>
    <definedName name="ImpPolizasConsultoria" localSheetId="3">#REF!</definedName>
    <definedName name="ImpPolizasConsultoria">#REF!</definedName>
    <definedName name="ImpPolizasObra" localSheetId="3">#REF!</definedName>
    <definedName name="ImpPolizasObra">#REF!</definedName>
    <definedName name="Imprimir_área_IM_1" localSheetId="3">#REF!</definedName>
    <definedName name="Imprimir_área_IM_1">#REF!</definedName>
    <definedName name="inf" localSheetId="3">#REF!</definedName>
    <definedName name="inf">#REF!</definedName>
    <definedName name="INFG" localSheetId="3">#REF!</definedName>
    <definedName name="INFG">#REF!</definedName>
    <definedName name="inn" localSheetId="3">#REF!</definedName>
    <definedName name="inn">#REF!</definedName>
    <definedName name="Instalacion" localSheetId="3">#REF!</definedName>
    <definedName name="Instalacion">#REF!</definedName>
    <definedName name="INSU">[46]INSUMOS!$A$1:$E$65536</definedName>
    <definedName name="INSUMO">VLOOKUP([13]apu!$B1,[13]Insumos!$D$1:$E$65536,2,FALSE)</definedName>
    <definedName name="Insumos" localSheetId="8">#REF!</definedName>
    <definedName name="Insumos" localSheetId="3">#REF!</definedName>
    <definedName name="Insumos">#REF!</definedName>
    <definedName name="INSUMOSMATRIZ">[47]INSUMOS!$B$3:$G$1750</definedName>
    <definedName name="InTap">[8]Interc.tapones!$E$1:$E$65536</definedName>
    <definedName name="Interventor">[32]Datos!$B$5</definedName>
    <definedName name="IntVal">[8]Interc.válv.!$E$1:$E$65536</definedName>
    <definedName name="INV_11">'[48]PR 1'!$A$2:$N$655</definedName>
    <definedName name="Io" localSheetId="8">#REF!</definedName>
    <definedName name="Io" localSheetId="3">#REF!</definedName>
    <definedName name="Io">#REF!</definedName>
    <definedName name="item">[35]PRESUPUESTO!$A$10:$G$830</definedName>
    <definedName name="ITEM1" localSheetId="8">#REF!</definedName>
    <definedName name="ITEM1" localSheetId="3">#REF!</definedName>
    <definedName name="ITEM1">#REF!</definedName>
    <definedName name="ITEM2" localSheetId="8">#REF!</definedName>
    <definedName name="ITEM2" localSheetId="3">#REF!</definedName>
    <definedName name="ITEM2">#REF!</definedName>
    <definedName name="ITEM2.10">[38]APU!$E$14843</definedName>
    <definedName name="ITEM2.11">[38]APU!$E$14904</definedName>
    <definedName name="ITEM2.12">[38]APU!$E$14965</definedName>
    <definedName name="ITEM3" localSheetId="8">#REF!</definedName>
    <definedName name="ITEM3" localSheetId="3">#REF!</definedName>
    <definedName name="ITEM3">#REF!</definedName>
    <definedName name="ITEM3.15">[38]APU!$E$8621</definedName>
    <definedName name="ITEM3.16">[38]APU!$E$8682</definedName>
    <definedName name="ITEM3.17">[38]APU!$E$8743</definedName>
    <definedName name="ITEM3.18">[38]APU!$E$8804</definedName>
    <definedName name="ITEM3.19">[38]APU!$E$8865</definedName>
    <definedName name="ITEM3.20">[38]APU!$E$8926</definedName>
    <definedName name="ITEM3.21">[38]APU!$E$11915</definedName>
    <definedName name="ITEM3.22">[38]APU!$E$14477</definedName>
    <definedName name="ITEM3.23">[38]APU!$E$15087</definedName>
    <definedName name="ITEM4.20">[38]APU!$E$9170</definedName>
    <definedName name="ITEM4.21">[38]APU!$E$9231</definedName>
    <definedName name="ITEM4.22">[38]APU!$E$9292</definedName>
    <definedName name="ITEM4.23">[38]APU!$E$9353</definedName>
    <definedName name="ITEM4.24">[38]APU!$E$9414</definedName>
    <definedName name="ITEM4.25">[38]APU!$E$9475</definedName>
    <definedName name="ITEM4.26">[38]APU!$E$9536</definedName>
    <definedName name="ITEM4.27">[38]APU!$E$9597</definedName>
    <definedName name="ITEM4.28">[38]APU!$E$9658</definedName>
    <definedName name="ITEM4.29">[38]APU!$E$9719</definedName>
    <definedName name="ITEM4.30">[38]APU!$E$9780</definedName>
    <definedName name="ITEM4.31">[38]APU!$E$9841</definedName>
    <definedName name="ITEM4.32">[38]APU!$E$9902</definedName>
    <definedName name="ITEM4.33">[38]APU!$E$9963</definedName>
    <definedName name="ITEM4.34">[38]APU!$E$10024</definedName>
    <definedName name="ITEM4.35">[38]APU!$E$11549</definedName>
    <definedName name="ITEM4.36">[38]APU!$E$11610</definedName>
    <definedName name="ITEM4.37">[38]APU!$E$15941</definedName>
    <definedName name="ITEM4.38">[38]APU!$E$15148</definedName>
    <definedName name="ITEM4.39">[38]APU!$E$14233</definedName>
    <definedName name="ITEM4.40">[38]APU!$E$14294</definedName>
    <definedName name="ITEM4.41">[38]APU!$E$14355</definedName>
    <definedName name="ITEM4.42">[38]APU!$E$14416</definedName>
    <definedName name="ITEM4.43">[38]APU!$E$14538</definedName>
    <definedName name="ITEM4.44">[38]APU!$E$16002</definedName>
    <definedName name="ITEM4.45">[38]APU!$E$16063</definedName>
    <definedName name="ITEM4.46">[38]APU!$E$14660</definedName>
    <definedName name="ITEM5.100">[38]APU!$E$12403</definedName>
    <definedName name="ITEM5.101">[38]APU!$E$12464</definedName>
    <definedName name="ITEM5.104">[38]APU!$E$12525</definedName>
    <definedName name="ITEM5.105">[38]APU!$E$12586</definedName>
    <definedName name="ITEM5.106">[38]APU!$E$12647</definedName>
    <definedName name="ITEM5.107">[38]APU!$E$12708</definedName>
    <definedName name="ITEM5.108">[38]APU!$E$12769</definedName>
    <definedName name="ITEM5.109">[38]APU!$E$12830</definedName>
    <definedName name="ITEM5.111">[38]APU!$E$12891</definedName>
    <definedName name="ITEM5.112">[38]APU!$E$12952</definedName>
    <definedName name="ITEM5.113">[38]APU!$E$14721</definedName>
    <definedName name="ITEM5.114">[38]APU!$E$14782</definedName>
    <definedName name="ITEM5.115">[38]APU!$E$15026</definedName>
    <definedName name="ITEM5.53">[38]APU!$E$10085</definedName>
    <definedName name="ITEM5.54">[38]APU!$E$10146</definedName>
    <definedName name="ITEM5.55">[38]APU!$E$10207</definedName>
    <definedName name="ITEM5.56">[38]APU!$E$10268</definedName>
    <definedName name="ITEM5.57">[38]APU!$E$10329</definedName>
    <definedName name="ITEM5.58">[38]APU!$E$10390</definedName>
    <definedName name="ITEM5.59">[38]APU!$E$10451</definedName>
    <definedName name="ITEM5.60">[38]APU!$E$10512</definedName>
    <definedName name="ITEM5.61">[38]APU!$E$10573</definedName>
    <definedName name="ITEM5.62">[38]APU!$E$10634</definedName>
    <definedName name="ITEM5.63">[38]APU!$E$10695</definedName>
    <definedName name="ITEM5.64">[38]APU!$E$10756</definedName>
    <definedName name="ITEM5.65">[38]APU!$E$10817</definedName>
    <definedName name="ITEM5.66">[38]APU!$E$10878</definedName>
    <definedName name="ITEM5.67">[38]APU!$E$10939</definedName>
    <definedName name="ITEM5.68">[38]APU!$E$11000</definedName>
    <definedName name="ITEM5.69">[38]APU!$E$11061</definedName>
    <definedName name="ITEM5.70">[38]APU!$E$11122</definedName>
    <definedName name="ITEM5.71">[38]APU!$E$11183</definedName>
    <definedName name="ITEM5.72">[38]APU!$E$11976</definedName>
    <definedName name="ITEM5.73">[38]APU!$E$12037</definedName>
    <definedName name="ITEM5.74">[38]APU!$E$12098</definedName>
    <definedName name="ITEM5.77">[38]APU!$E$12159</definedName>
    <definedName name="ITEM5.78">[38]APU!$E$12281</definedName>
    <definedName name="ITEM5.79">[38]APU!$E$12342</definedName>
    <definedName name="ITEM5.80">[38]APU!$E$12220</definedName>
    <definedName name="ITEM5.82">[38]APU!$E$13989</definedName>
    <definedName name="ITEM5.83">[38]APU!$E$14050</definedName>
    <definedName name="ITEM5.84">[38]APU!$E$13318</definedName>
    <definedName name="ITEM5.85">[38]APU!$E$13379</definedName>
    <definedName name="ITEM5.86">[38]APU!$E$13440</definedName>
    <definedName name="ITEM5.87">[38]APU!$E$13501</definedName>
    <definedName name="ITEM5.88">[38]APU!$E$13562</definedName>
    <definedName name="ITEM5.89">[38]APU!$E$13623</definedName>
    <definedName name="ITEM5.90">[38]APU!$E$13684</definedName>
    <definedName name="ITEM5.91">[38]APU!$E$13745</definedName>
    <definedName name="ITEM5.92">[38]APU!$E$13806</definedName>
    <definedName name="ITEM5.93">[38]APU!$E$13867</definedName>
    <definedName name="ITEM5.94">[38]APU!$E$13928</definedName>
    <definedName name="ITEM5.95">[38]APU!$E$13013</definedName>
    <definedName name="ITEM5.96">[38]APU!$E$13074</definedName>
    <definedName name="ITEM5.97">[38]APU!$E$13135</definedName>
    <definedName name="ITEM5.98">[38]APU!$E$13196</definedName>
    <definedName name="ITEM5.99">[38]APU!$E$13257</definedName>
    <definedName name="ITEM521">[37]ITEMS!$A$522</definedName>
    <definedName name="ITEM7.1">[38]APU!$E$7589</definedName>
    <definedName name="ITEM7.10">[38]APU!$E$8138</definedName>
    <definedName name="ITEM7.11">[38]APU!$E$8199</definedName>
    <definedName name="ITEM7.12">[38]APU!$E$8259</definedName>
    <definedName name="ITEM7.13">[38]APU!$E$8320</definedName>
    <definedName name="ITEM7.14">[38]APU!$E$8381</definedName>
    <definedName name="ITEM7.15">[38]APU!$E$8442</definedName>
    <definedName name="ITEM7.16">[38]APU!$E$8560</definedName>
    <definedName name="ITEM7.17">[38]APU!$E$11244</definedName>
    <definedName name="ITEM7.18">[38]APU!$E$11305</definedName>
    <definedName name="ITEM7.19">[38]APU!$E$11366</definedName>
    <definedName name="ITEM7.2">[38]APU!$E$7650</definedName>
    <definedName name="ITEM7.20">[38]APU!$E$11427</definedName>
    <definedName name="ITEM7.21">[38]APU!$E$11488</definedName>
    <definedName name="ITEM7.22">[38]APU!$E$11671</definedName>
    <definedName name="ITEM7.23">[38]APU!$E$11732</definedName>
    <definedName name="ITEM7.24">[38]APU!$E$14599</definedName>
    <definedName name="ITEM7.25">[38]APU!$E$15209</definedName>
    <definedName name="ITEM7.26">[38]APU!$E$15270</definedName>
    <definedName name="ITEM7.27">[38]APU!$E$15331</definedName>
    <definedName name="ITEM7.28">[38]APU!$E$15392</definedName>
    <definedName name="ITEM7.29">[38]APU!$E$15453</definedName>
    <definedName name="ITEM7.3">[38]APU!$E$7711</definedName>
    <definedName name="ITEM7.30">[38]APU!$E$15514</definedName>
    <definedName name="ITEM7.31">[38]APU!$E$15575</definedName>
    <definedName name="ITEM7.32">[38]APU!$E$15636</definedName>
    <definedName name="ITEM7.33">[38]APU!$E$15697</definedName>
    <definedName name="ITEM7.34">[38]APU!$E$15758</definedName>
    <definedName name="ITEM7.35">[38]APU!$E$15819</definedName>
    <definedName name="ITEM7.4">[38]APU!$E$7772</definedName>
    <definedName name="ITEM7.5">[38]APU!$E$7833</definedName>
    <definedName name="ITEM7.6">[38]APU!$E$7894</definedName>
    <definedName name="ITEM7.7">[38]APU!$E$7955</definedName>
    <definedName name="ITEM7.8">[38]APU!$E$8016</definedName>
    <definedName name="ITEM7.9">[38]APU!$E$8077</definedName>
    <definedName name="ItemCodos" localSheetId="8">#REF!</definedName>
    <definedName name="ItemCodos" localSheetId="3">#REF!</definedName>
    <definedName name="ItemCodos">#REF!</definedName>
    <definedName name="ITEMS" localSheetId="8">#REF!</definedName>
    <definedName name="ITEMS" localSheetId="3">#REF!</definedName>
    <definedName name="ITEMS">#REF!</definedName>
    <definedName name="IVA">'[13]ELE-APU'!$L$1</definedName>
    <definedName name="IVA_UTIL">[14]DATOS!$D$11</definedName>
    <definedName name="IVAConsultoria" localSheetId="8">#REF!</definedName>
    <definedName name="IVAConsultoria" localSheetId="3">#REF!</definedName>
    <definedName name="IVAConsultoria">#REF!</definedName>
    <definedName name="IVASobreUtilidad" localSheetId="8">#REF!</definedName>
    <definedName name="IVASobreUtilidad" localSheetId="3">#REF!</definedName>
    <definedName name="IVASobreUtilidad">#REF!</definedName>
    <definedName name="IZQ_AUX">LEFT([13]Auxiliares!$B1,2)</definedName>
    <definedName name="j" localSheetId="8">#REF!</definedName>
    <definedName name="j" localSheetId="3">#REF!</definedName>
    <definedName name="j">#REF!</definedName>
    <definedName name="JAJKZ" localSheetId="8">#REF!</definedName>
    <definedName name="JAJKZ" localSheetId="3">#REF!</definedName>
    <definedName name="JAJKZ">#REF!</definedName>
    <definedName name="jj" localSheetId="8">#REF!</definedName>
    <definedName name="jj" localSheetId="3">#REF!</definedName>
    <definedName name="jj">#REF!</definedName>
    <definedName name="Jornal">[15]Jornal!$A$12:$I$31</definedName>
    <definedName name="JUL" localSheetId="8">#REF!</definedName>
    <definedName name="JUL" localSheetId="3">#REF!</definedName>
    <definedName name="JUL">#REF!</definedName>
    <definedName name="JUN" localSheetId="8">#REF!</definedName>
    <definedName name="JUN" localSheetId="3">#REF!</definedName>
    <definedName name="JUN">#REF!</definedName>
    <definedName name="k" localSheetId="8">#REF!</definedName>
    <definedName name="k" localSheetId="3">#REF!</definedName>
    <definedName name="k">#REF!</definedName>
    <definedName name="K0F1" localSheetId="3">#REF!</definedName>
    <definedName name="K0F1">#REF!</definedName>
    <definedName name="K0F2" localSheetId="3">#REF!</definedName>
    <definedName name="K0F2">#REF!</definedName>
    <definedName name="K10ALO" localSheetId="3">#REF!</definedName>
    <definedName name="K10ALO">#REF!</definedName>
    <definedName name="K11ALO" localSheetId="3">#REF!</definedName>
    <definedName name="K11ALO">#REF!</definedName>
    <definedName name="K1F1" localSheetId="3">#REF!</definedName>
    <definedName name="K1F1">#REF!</definedName>
    <definedName name="K1F2" localSheetId="3">#REF!</definedName>
    <definedName name="K1F2">#REF!</definedName>
    <definedName name="K2F1" localSheetId="3">#REF!</definedName>
    <definedName name="K2F1">#REF!</definedName>
    <definedName name="K2F2" localSheetId="3">#REF!</definedName>
    <definedName name="K2F2">#REF!</definedName>
    <definedName name="K3F1" localSheetId="3">#REF!</definedName>
    <definedName name="K3F1">#REF!</definedName>
    <definedName name="K3F2" localSheetId="3">#REF!</definedName>
    <definedName name="K3F2">#REF!</definedName>
    <definedName name="K4F1" localSheetId="3">#REF!</definedName>
    <definedName name="K4F1">#REF!</definedName>
    <definedName name="K4F2" localSheetId="3">#REF!</definedName>
    <definedName name="K4F2">#REF!</definedName>
    <definedName name="K5F1" localSheetId="3">#REF!</definedName>
    <definedName name="K5F1">#REF!</definedName>
    <definedName name="K5F2" localSheetId="3">#REF!</definedName>
    <definedName name="K5F2">#REF!</definedName>
    <definedName name="K6F1" localSheetId="3">#REF!</definedName>
    <definedName name="K6F1">#REF!</definedName>
    <definedName name="K6F2" localSheetId="3">#REF!</definedName>
    <definedName name="K6F2">#REF!</definedName>
    <definedName name="K7F1" localSheetId="3">#REF!</definedName>
    <definedName name="K7F1">#REF!</definedName>
    <definedName name="K7F2" localSheetId="3">#REF!</definedName>
    <definedName name="K7F2">#REF!</definedName>
    <definedName name="K8ALO" localSheetId="3">#REF!</definedName>
    <definedName name="K8ALO">#REF!</definedName>
    <definedName name="K8F1" localSheetId="3">#REF!</definedName>
    <definedName name="K8F1">#REF!</definedName>
    <definedName name="K8F2" localSheetId="3">#REF!</definedName>
    <definedName name="K8F2">#REF!</definedName>
    <definedName name="K9ALO" localSheetId="3">#REF!</definedName>
    <definedName name="K9ALO">#REF!</definedName>
    <definedName name="KK" localSheetId="3">#REF!</definedName>
    <definedName name="KK">#REF!</definedName>
    <definedName name="KO" localSheetId="3" hidden="1">#REF!</definedName>
    <definedName name="KO" hidden="1">#REF!</definedName>
    <definedName name="l" comment="Codigo Insumo">[49]Insumos!$A$4:$A$1761</definedName>
    <definedName name="Lavamanos" localSheetId="8">[10]Insumos!#REF!</definedName>
    <definedName name="Lavamanos" localSheetId="3">[10]Insumos!#REF!</definedName>
    <definedName name="Lavamanos">[10]Insumos!#REF!</definedName>
    <definedName name="LICITACION" localSheetId="8">#REF!</definedName>
    <definedName name="LICITACION" localSheetId="3">#REF!</definedName>
    <definedName name="LICITACION">#REF!</definedName>
    <definedName name="LISBASE1">'[50]Lista Base'!$A$4:$C$2691</definedName>
    <definedName name="LISBASE2">'[51]Lista Base'!$A$4:$D$1999</definedName>
    <definedName name="List_cuadrillas">[35]Salarios!$D$8:$P$8</definedName>
    <definedName name="lista">[52]PRESUPUESTO!$A$6:$F$62</definedName>
    <definedName name="ListaCantidad" localSheetId="8">#REF!</definedName>
    <definedName name="ListaCantidad" localSheetId="3">#REF!</definedName>
    <definedName name="ListaCantidad">#REF!</definedName>
    <definedName name="LISTADOEQUIPOS">[9]Equipo!$A$16:$A$80</definedName>
    <definedName name="LISTADOMATERIALES">[9]Material!$A$11:$A$1009</definedName>
    <definedName name="LISTADOMO">[9]M.Obra!$A$21:$A$50</definedName>
    <definedName name="LISTADOTRANSPORTES">[9]Transp.!$A$16:$A$50</definedName>
    <definedName name="ListaItem" localSheetId="8">#REF!</definedName>
    <definedName name="ListaItem" localSheetId="3">#REF!</definedName>
    <definedName name="ListaItem">#REF!</definedName>
    <definedName name="ListaUni">[53]TOTALES!$D$7:$D$654</definedName>
    <definedName name="ll" localSheetId="8">[35]PRESUPUESTO!#REF!</definedName>
    <definedName name="ll" localSheetId="3">[35]PRESUPUESTO!#REF!</definedName>
    <definedName name="ll">[35]PRESUPUESTO!#REF!</definedName>
    <definedName name="LLANTAS" localSheetId="8">#REF!</definedName>
    <definedName name="LLANTAS" localSheetId="3">#REF!</definedName>
    <definedName name="LLANTAS">#REF!</definedName>
    <definedName name="llenov" localSheetId="8">#REF!</definedName>
    <definedName name="llenov" localSheetId="3">#REF!</definedName>
    <definedName name="llenov">#REF!</definedName>
    <definedName name="LO" localSheetId="8">#REF!,#REF!,#REF!,#REF!,#REF!,#REF!,#REF!</definedName>
    <definedName name="LO" localSheetId="3">#REF!,#REF!,#REF!,#REF!,#REF!,#REF!,#REF!</definedName>
    <definedName name="LO">#REF!,#REF!,#REF!,#REF!,#REF!,#REF!,#REF!</definedName>
    <definedName name="LOCA" localSheetId="0">[54]!absc</definedName>
    <definedName name="LOCA">[54]!absc</definedName>
    <definedName name="LOCA1" localSheetId="0">[21]!absc</definedName>
    <definedName name="LOCA1">[21]!absc</definedName>
    <definedName name="LOCALIZACIONV" localSheetId="8">#REF!</definedName>
    <definedName name="LOCALIZACIONV" localSheetId="3">#REF!</definedName>
    <definedName name="LOCALIZACIONV">#REF!</definedName>
    <definedName name="localizamuro" localSheetId="8">#REF!</definedName>
    <definedName name="localizamuro" localSheetId="3">#REF!</definedName>
    <definedName name="localizamuro">#REF!</definedName>
    <definedName name="Longitud" localSheetId="8">#REF!</definedName>
    <definedName name="Longitud" localSheetId="3">#REF!</definedName>
    <definedName name="Longitud">#REF!</definedName>
    <definedName name="Longitud1" localSheetId="3">#REF!</definedName>
    <definedName name="Longitud1">#REF!</definedName>
    <definedName name="Longitud2" localSheetId="3">#REF!</definedName>
    <definedName name="Longitud2">#REF!</definedName>
    <definedName name="LP" localSheetId="3">'[20]CIRCUITOS CODENSA'!#REF!</definedName>
    <definedName name="LP">'[20]CIRCUITOS CODENSA'!#REF!</definedName>
    <definedName name="m" localSheetId="8">#REF!</definedName>
    <definedName name="m" localSheetId="3">#REF!</definedName>
    <definedName name="m">#REF!</definedName>
    <definedName name="M.O" comment="Mano de obra">[23]M.Obra!$B$35:$B$42</definedName>
    <definedName name="mac" localSheetId="8">#REF!</definedName>
    <definedName name="mac" localSheetId="3">#REF!</definedName>
    <definedName name="mac">#REF!</definedName>
    <definedName name="MAL" localSheetId="8">'[55]Estado Resumen'!#REF!&lt;2.5</definedName>
    <definedName name="MAL" localSheetId="3">'[55]Estado Resumen'!#REF!&lt;2.5</definedName>
    <definedName name="MAL">'[55]Estado Resumen'!#REF!&lt;2.5</definedName>
    <definedName name="MALLA" localSheetId="8">#REF!</definedName>
    <definedName name="MALLA" localSheetId="3">#REF!</definedName>
    <definedName name="MALLA">#REF!</definedName>
    <definedName name="MALO" localSheetId="8">'[56]ESTADO VÍA-CRIT.TECNICO'!#REF!&lt;2.5</definedName>
    <definedName name="MALO" localSheetId="3">'[56]ESTADO VÍA-CRIT.TECNICO'!#REF!&lt;2.5</definedName>
    <definedName name="MALO">'[56]ESTADO VÍA-CRIT.TECNICO'!#REF!&lt;2.5</definedName>
    <definedName name="MANODEOBRA">[9]M.Obra!$A$21:$I$50</definedName>
    <definedName name="mantenimiento" localSheetId="8">'[57]COSTOS OFICINA'!#REF!</definedName>
    <definedName name="mantenimiento" localSheetId="3">'[57]COSTOS OFICINA'!#REF!</definedName>
    <definedName name="mantenimiento">'[57]COSTOS OFICINA'!#REF!</definedName>
    <definedName name="Maquinaria">'[24]Maqui Equip'!$B$1:$B$65536</definedName>
    <definedName name="MAQUINARIAMATRIZ">[47]INSUMOS!$N$3:$Q$50</definedName>
    <definedName name="MAR" localSheetId="8">#REF!</definedName>
    <definedName name="MAR" localSheetId="3">#REF!</definedName>
    <definedName name="MAR">#REF!</definedName>
    <definedName name="MAT" localSheetId="8">#REF!</definedName>
    <definedName name="MAT" localSheetId="3">#REF!</definedName>
    <definedName name="MAT">#REF!</definedName>
    <definedName name="MATER">[40]MATERIAL!$B$3:$B$580</definedName>
    <definedName name="MATERIALES">[40]MATERIAL!$B$2:$D$580</definedName>
    <definedName name="MaterialTub" localSheetId="8">#REF!</definedName>
    <definedName name="MaterialTub" localSheetId="3">#REF!</definedName>
    <definedName name="MaterialTub">#REF!</definedName>
    <definedName name="MATRIZAPU">[47]APU!$D$2:$CC$1544</definedName>
    <definedName name="MAY" localSheetId="8">#REF!</definedName>
    <definedName name="MAY" localSheetId="3">#REF!</definedName>
    <definedName name="MAY">#REF!</definedName>
    <definedName name="MDC" localSheetId="8">#REF!</definedName>
    <definedName name="MDC" localSheetId="3">#REF!</definedName>
    <definedName name="MDC">#REF!</definedName>
    <definedName name="ME" localSheetId="8">#REF!</definedName>
    <definedName name="ME" localSheetId="3">#REF!</definedName>
    <definedName name="ME">#REF!</definedName>
    <definedName name="meses" localSheetId="3">#REF!</definedName>
    <definedName name="meses">#REF!</definedName>
    <definedName name="MEZCLADORA" localSheetId="3">#REF!</definedName>
    <definedName name="MEZCLADORA">#REF!</definedName>
    <definedName name="MI" localSheetId="8">#REF!,#REF!,#REF!,#REF!,#REF!,#REF!,#REF!</definedName>
    <definedName name="MI" localSheetId="3">#REF!,#REF!,#REF!,#REF!,#REF!,#REF!,#REF!</definedName>
    <definedName name="MI">#REF!,#REF!,#REF!,#REF!,#REF!,#REF!,#REF!</definedName>
    <definedName name="Mínimo" localSheetId="8">#REF!</definedName>
    <definedName name="Mínimo" localSheetId="3">#REF!</definedName>
    <definedName name="Mínimo">#REF!</definedName>
    <definedName name="ML" localSheetId="8">#REF!,#REF!,#REF!,#REF!,#REF!,#REF!,#REF!</definedName>
    <definedName name="ML" localSheetId="3">#REF!,#REF!,#REF!,#REF!,#REF!,#REF!,#REF!</definedName>
    <definedName name="ML">#REF!,#REF!,#REF!,#REF!,#REF!,#REF!,#REF!</definedName>
    <definedName name="mm" localSheetId="8">#REF!</definedName>
    <definedName name="mm" localSheetId="3">#REF!</definedName>
    <definedName name="mm">#REF!</definedName>
    <definedName name="MO" localSheetId="3">'[20]CIRCUITOS CODENSA'!#REF!</definedName>
    <definedName name="MO">'[20]CIRCUITOS CODENSA'!#REF!</definedName>
    <definedName name="MOTO" localSheetId="8">#REF!</definedName>
    <definedName name="MOTO" localSheetId="3">#REF!</definedName>
    <definedName name="MOTO">#REF!</definedName>
    <definedName name="motosierra" localSheetId="8">[28]Mater!#REF!</definedName>
    <definedName name="motosierra" localSheetId="3">[28]Mater!#REF!</definedName>
    <definedName name="motosierra">[28]Mater!#REF!</definedName>
    <definedName name="MU" localSheetId="8">'[20]CIRCUITOS CODENSA'!#REF!</definedName>
    <definedName name="MU" localSheetId="3">'[20]CIRCUITOS CODENSA'!#REF!</definedName>
    <definedName name="MU">'[20]CIRCUITOS CODENSA'!#REF!</definedName>
    <definedName name="MZ" localSheetId="8">'[20]CIRCUITOS CODENSA'!#REF!</definedName>
    <definedName name="MZ" localSheetId="3">'[20]CIRCUITOS CODENSA'!#REF!</definedName>
    <definedName name="MZ">'[20]CIRCUITOS CODENSA'!#REF!</definedName>
    <definedName name="N">#N/A</definedName>
    <definedName name="ninguno" localSheetId="8">#REF!</definedName>
    <definedName name="ninguno" localSheetId="3">#REF!</definedName>
    <definedName name="ninguno">#REF!</definedName>
    <definedName name="NM" localSheetId="8">#REF!</definedName>
    <definedName name="NM" localSheetId="3">#REF!</definedName>
    <definedName name="NM">#REF!</definedName>
    <definedName name="nn" localSheetId="8">'[26]A. P. U.'!#REF!</definedName>
    <definedName name="nn" localSheetId="3">'[26]A. P. U.'!#REF!</definedName>
    <definedName name="nn">'[26]A. P. U.'!#REF!</definedName>
    <definedName name="NNN" localSheetId="0">[7]!absc</definedName>
    <definedName name="NNN">[7]!absc</definedName>
    <definedName name="NoFacturable" localSheetId="8">#REF!</definedName>
    <definedName name="NoFacturable" localSheetId="3">#REF!</definedName>
    <definedName name="NoFacturable">#REF!</definedName>
    <definedName name="NOMBRE" localSheetId="8">#REF!</definedName>
    <definedName name="NOMBRE" localSheetId="3">#REF!</definedName>
    <definedName name="NOMBRE">#REF!</definedName>
    <definedName name="Norte" localSheetId="8">#REF!</definedName>
    <definedName name="Norte" localSheetId="3">#REF!</definedName>
    <definedName name="Norte">#REF!</definedName>
    <definedName name="NOV" localSheetId="3">#REF!</definedName>
    <definedName name="NOV">#REF!</definedName>
    <definedName name="NUEVO" localSheetId="3">#REF!</definedName>
    <definedName name="NUEVO">#REF!</definedName>
    <definedName name="NUNI" localSheetId="3">#REF!</definedName>
    <definedName name="NUNI">#REF!</definedName>
    <definedName name="o" localSheetId="3" hidden="1">#REF!</definedName>
    <definedName name="o" hidden="1">#REF!</definedName>
    <definedName name="Obra">[32]Datos!$B$1</definedName>
    <definedName name="OCT" localSheetId="8">#REF!</definedName>
    <definedName name="OCT" localSheetId="3">#REF!</definedName>
    <definedName name="OCT">#REF!</definedName>
    <definedName name="OFI" localSheetId="8">#REF!</definedName>
    <definedName name="OFI" localSheetId="3">#REF!</definedName>
    <definedName name="OFI">#REF!</definedName>
    <definedName name="Oficina" localSheetId="8">#REF!</definedName>
    <definedName name="Oficina" localSheetId="3">#REF!</definedName>
    <definedName name="Oficina">#REF!</definedName>
    <definedName name="ooo" localSheetId="3">#REF!</definedName>
    <definedName name="ooo">#REF!</definedName>
    <definedName name="OrigenConsultoria" localSheetId="3">#REF!</definedName>
    <definedName name="OrigenConsultoria">#REF!</definedName>
    <definedName name="OrigenObra" localSheetId="3">#REF!</definedName>
    <definedName name="OrigenObra">#REF!</definedName>
    <definedName name="ORO" localSheetId="3">#REF!</definedName>
    <definedName name="ORO">#REF!</definedName>
    <definedName name="otros" localSheetId="3">#REF!</definedName>
    <definedName name="otros">#REF!</definedName>
    <definedName name="p" localSheetId="3">#REF!</definedName>
    <definedName name="p">#REF!</definedName>
    <definedName name="PA" localSheetId="3">[35]PRESUPUESTO!#REF!</definedName>
    <definedName name="PA">[35]PRESUPUESTO!#REF!</definedName>
    <definedName name="pasamanos" localSheetId="8">#REF!</definedName>
    <definedName name="pasamanos" localSheetId="3">#REF!</definedName>
    <definedName name="pasamanos">#REF!</definedName>
    <definedName name="pavimento" localSheetId="8">#REF!</definedName>
    <definedName name="pavimento" localSheetId="3">#REF!</definedName>
    <definedName name="pavimento">#REF!</definedName>
    <definedName name="PB" localSheetId="8">[35]PRESUPUESTO!#REF!</definedName>
    <definedName name="PB" localSheetId="3">[35]PRESUPUESTO!#REF!</definedName>
    <definedName name="PB">[35]PRESUPUESTO!#REF!</definedName>
    <definedName name="PC" localSheetId="8">[35]PRESUPUESTO!#REF!</definedName>
    <definedName name="PC" localSheetId="3">[35]PRESUPUESTO!#REF!</definedName>
    <definedName name="PC">[35]PRESUPUESTO!#REF!</definedName>
    <definedName name="PE" localSheetId="3">[35]PRESUPUESTO!#REF!</definedName>
    <definedName name="PE">[35]PRESUPUESTO!#REF!</definedName>
    <definedName name="PERSONALBUSQMATRIZ">[47]INSUMOS!$I$3:$L$50</definedName>
    <definedName name="PERSONALMATRIZ">[47]INSUMOS!$J$3:$L$50</definedName>
    <definedName name="PersonalProfesional" localSheetId="8">#REF!</definedName>
    <definedName name="PersonalProfesional" localSheetId="3">#REF!</definedName>
    <definedName name="PersonalProfesional">#REF!</definedName>
    <definedName name="PersonalTecnico" localSheetId="8">#REF!</definedName>
    <definedName name="PersonalTecnico" localSheetId="3">#REF!</definedName>
    <definedName name="PersonalTecnico">#REF!</definedName>
    <definedName name="PESO14.2" localSheetId="8">#REF!</definedName>
    <definedName name="PESO14.2" localSheetId="3">#REF!</definedName>
    <definedName name="PESO14.2">#REF!</definedName>
    <definedName name="PESO14.3" localSheetId="3">#REF!</definedName>
    <definedName name="PESO14.3">#REF!</definedName>
    <definedName name="PESO14.4" localSheetId="3">#REF!</definedName>
    <definedName name="PESO14.4">#REF!</definedName>
    <definedName name="pk" localSheetId="3">#REF!</definedName>
    <definedName name="pk">#REF!</definedName>
    <definedName name="PL" localSheetId="3">[35]PRESUPUESTO!#REF!</definedName>
    <definedName name="PL">[35]PRESUPUESTO!#REF!</definedName>
    <definedName name="PlazoEnMeses" localSheetId="8">#REF!</definedName>
    <definedName name="PlazoEnMeses" localSheetId="3">#REF!</definedName>
    <definedName name="PlazoEnMeses">#REF!</definedName>
    <definedName name="Plegable" localSheetId="8">#REF!</definedName>
    <definedName name="Plegable" localSheetId="3">#REF!</definedName>
    <definedName name="Plegable">#REF!</definedName>
    <definedName name="PMT" localSheetId="8">#REF!</definedName>
    <definedName name="PMT" localSheetId="3">#REF!</definedName>
    <definedName name="PMT">#REF!</definedName>
    <definedName name="ppp" localSheetId="3">#REF!</definedName>
    <definedName name="ppp">#REF!</definedName>
    <definedName name="PPtoNorte" localSheetId="3">#REF!</definedName>
    <definedName name="PPtoNorte">#REF!</definedName>
    <definedName name="pre" localSheetId="3">#REF!</definedName>
    <definedName name="pre">#REF!</definedName>
    <definedName name="Precio" localSheetId="3">#REF!</definedName>
    <definedName name="Precio">#REF!</definedName>
    <definedName name="precio2" localSheetId="3">#REF!</definedName>
    <definedName name="precio2">#REF!</definedName>
    <definedName name="PrecioS" localSheetId="3">#REF!</definedName>
    <definedName name="PrecioS">#REF!</definedName>
    <definedName name="PRELIMINAR" localSheetId="3">#REF!</definedName>
    <definedName name="PRELIMINAR">#REF!</definedName>
    <definedName name="PREST" localSheetId="3">#REF!</definedName>
    <definedName name="PREST">#REF!</definedName>
    <definedName name="PrestacionesSeguridadOtros" localSheetId="3">#REF!</definedName>
    <definedName name="PrestacionesSeguridadOtros">#REF!</definedName>
    <definedName name="PRESUPUESTADO" localSheetId="3">#REF!</definedName>
    <definedName name="PRESUPUESTADO">#REF!</definedName>
    <definedName name="PRINT_AREA">#N/A</definedName>
    <definedName name="PRINT_AREA_MI">#N/A</definedName>
    <definedName name="PRINT_TITLES">#N/A</definedName>
    <definedName name="PRINT_TITLES_MI">#N/A</definedName>
    <definedName name="Profesional" localSheetId="8">#REF!</definedName>
    <definedName name="Profesional" localSheetId="3">#REF!</definedName>
    <definedName name="Profesional">#REF!</definedName>
    <definedName name="PROP">[14]DATOS!$D$7</definedName>
    <definedName name="PROPONE" localSheetId="8">#REF!</definedName>
    <definedName name="PROPONE" localSheetId="3">#REF!</definedName>
    <definedName name="PROPONE">#REF!</definedName>
    <definedName name="prueba" localSheetId="8">#REF!</definedName>
    <definedName name="prueba" localSheetId="3">#REF!</definedName>
    <definedName name="prueba">#REF!</definedName>
    <definedName name="PRUEBA2" localSheetId="8">#REF!</definedName>
    <definedName name="PRUEBA2" localSheetId="3">#REF!</definedName>
    <definedName name="PRUEBA2">#REF!</definedName>
    <definedName name="PUNT">[12]INSUMOS!$D$688</definedName>
    <definedName name="Q" localSheetId="8">#REF!</definedName>
    <definedName name="Q" localSheetId="3">#REF!</definedName>
    <definedName name="Q">#REF!</definedName>
    <definedName name="qdefqfqwreqwerqw" localSheetId="8">[10]Insumos!#REF!</definedName>
    <definedName name="qdefqfqwreqwerqw" localSheetId="3">[10]Insumos!#REF!</definedName>
    <definedName name="qdefqfqwreqwerqw">[10]Insumos!#REF!</definedName>
    <definedName name="qq" localSheetId="0">[19]!absc</definedName>
    <definedName name="qq">[19]!absc</definedName>
    <definedName name="qqq" localSheetId="8">#REF!</definedName>
    <definedName name="qqq" localSheetId="3">#REF!</definedName>
    <definedName name="qqq">#REF!</definedName>
    <definedName name="RAJON" localSheetId="8">#REF!</definedName>
    <definedName name="RAJON" localSheetId="3">#REF!</definedName>
    <definedName name="RAJON">#REF!</definedName>
    <definedName name="RECEBO" localSheetId="8">#REF!</definedName>
    <definedName name="RECEBO" localSheetId="3">#REF!</definedName>
    <definedName name="RECEBO">#REF!</definedName>
    <definedName name="RECURSOS">'[58]REC-COD,'!$A$1:$D$962</definedName>
    <definedName name="REG">'[55]Estado Resumen'!XFC1&gt;2.5</definedName>
    <definedName name="Regional" localSheetId="8">#REF!</definedName>
    <definedName name="Regional" localSheetId="3">#REF!</definedName>
    <definedName name="Regional">#REF!</definedName>
    <definedName name="REGULAR">'[56]ESTADO VÍA-CRIT.TECNICO'!XFC1&gt;2.5</definedName>
    <definedName name="rell" localSheetId="8">#REF!</definedName>
    <definedName name="rell" localSheetId="3">#REF!</definedName>
    <definedName name="rell">#REF!</definedName>
    <definedName name="RELLG" localSheetId="8">#REF!</definedName>
    <definedName name="RELLG" localSheetId="3">#REF!</definedName>
    <definedName name="RELLG">#REF!</definedName>
    <definedName name="Resistenciaconductor" localSheetId="8">[34]Modelo!#REF!</definedName>
    <definedName name="Resistenciaconductor" localSheetId="3">[34]Modelo!#REF!</definedName>
    <definedName name="Resistenciaconductor">[34]Modelo!#REF!</definedName>
    <definedName name="RESU" localSheetId="8">#REF!</definedName>
    <definedName name="RESU" localSheetId="3">#REF!</definedName>
    <definedName name="RESU">#REF!</definedName>
    <definedName name="RETIROV" localSheetId="8">#REF!</definedName>
    <definedName name="RETIROV" localSheetId="3">#REF!</definedName>
    <definedName name="RETIROV">#REF!</definedName>
    <definedName name="RETRO" localSheetId="8">#REF!</definedName>
    <definedName name="RETRO" localSheetId="3">#REF!</definedName>
    <definedName name="RETRO">#REF!</definedName>
    <definedName name="rfref" localSheetId="3">#REF!</definedName>
    <definedName name="rfref">#REF!</definedName>
    <definedName name="rr" localSheetId="3">#REF!</definedName>
    <definedName name="rr">#REF!</definedName>
    <definedName name="rrrr" localSheetId="3">#REF!</definedName>
    <definedName name="rrrr">#REF!</definedName>
    <definedName name="S" localSheetId="3">#REF!</definedName>
    <definedName name="S">#REF!</definedName>
    <definedName name="SA" localSheetId="8">[35]PRESUPUESTO!#REF!</definedName>
    <definedName name="SA" localSheetId="3">[35]PRESUPUESTO!#REF!</definedName>
    <definedName name="SA">[35]PRESUPUESTO!#REF!</definedName>
    <definedName name="Salarios" localSheetId="8">#REF!</definedName>
    <definedName name="Salarios" localSheetId="3">#REF!</definedName>
    <definedName name="Salarios">#REF!</definedName>
    <definedName name="SARDINELV" localSheetId="8">#REF!</definedName>
    <definedName name="SARDINELV" localSheetId="3">#REF!</definedName>
    <definedName name="SARDINELV">#REF!</definedName>
    <definedName name="SB" localSheetId="8">[35]PRESUPUESTO!#REF!</definedName>
    <definedName name="SB" localSheetId="3">[35]PRESUPUESTO!#REF!</definedName>
    <definedName name="SB">[35]PRESUPUESTO!#REF!</definedName>
    <definedName name="SC" localSheetId="8">[35]PRESUPUESTO!#REF!</definedName>
    <definedName name="SC" localSheetId="3">[35]PRESUPUESTO!#REF!</definedName>
    <definedName name="SC">[35]PRESUPUESTO!#REF!</definedName>
    <definedName name="sdf" localSheetId="8">#REF!</definedName>
    <definedName name="sdf" localSheetId="3">#REF!</definedName>
    <definedName name="sdf">#REF!</definedName>
    <definedName name="SE" localSheetId="8">[35]PRESUPUESTO!#REF!</definedName>
    <definedName name="SE" localSheetId="3">[35]PRESUPUESTO!#REF!</definedName>
    <definedName name="SE">[35]PRESUPUESTO!#REF!</definedName>
    <definedName name="SEP" localSheetId="8">#REF!</definedName>
    <definedName name="SEP" localSheetId="3">#REF!</definedName>
    <definedName name="SEP">#REF!</definedName>
    <definedName name="SF" localSheetId="8">'[20]CIRCUITOS CODENSA'!#REF!</definedName>
    <definedName name="SF" localSheetId="3">'[20]CIRCUITOS CODENSA'!#REF!</definedName>
    <definedName name="SF">'[20]CIRCUITOS CODENSA'!#REF!</definedName>
    <definedName name="SGI_V_INDICES_CIRCUITO_CAUSA" localSheetId="8">#REF!</definedName>
    <definedName name="SGI_V_INDICES_CIRCUITO_CAUSA" localSheetId="3">#REF!</definedName>
    <definedName name="SGI_V_INDICES_CIRCUITO_CAUSA">#REF!</definedName>
    <definedName name="si" localSheetId="8">#REF!</definedName>
    <definedName name="si" localSheetId="3">#REF!</definedName>
    <definedName name="si">#REF!</definedName>
    <definedName name="SJ" localSheetId="8">'[20]CIRCUITOS CODENSA'!#REF!</definedName>
    <definedName name="SJ" localSheetId="3">'[20]CIRCUITOS CODENSA'!#REF!</definedName>
    <definedName name="SJ">'[20]CIRCUITOS CODENSA'!#REF!</definedName>
    <definedName name="SL" localSheetId="8">[35]PRESUPUESTO!#REF!</definedName>
    <definedName name="SL" localSheetId="3">[35]PRESUPUESTO!#REF!</definedName>
    <definedName name="SL">[35]PRESUPUESTO!#REF!</definedName>
    <definedName name="SM" localSheetId="8">'[20]CIRCUITOS CODENSA'!#REF!</definedName>
    <definedName name="SM" localSheetId="3">'[20]CIRCUITOS CODENSA'!#REF!</definedName>
    <definedName name="SM">'[20]CIRCUITOS CODENSA'!#REF!</definedName>
    <definedName name="SOCIAL" localSheetId="8">#REF!</definedName>
    <definedName name="SOCIAL" localSheetId="3">#REF!</definedName>
    <definedName name="SOCIAL">#REF!</definedName>
    <definedName name="soladov" localSheetId="8">#REF!</definedName>
    <definedName name="soladov" localSheetId="3">#REF!</definedName>
    <definedName name="soladov">#REF!</definedName>
    <definedName name="Ss" localSheetId="8">#REF!</definedName>
    <definedName name="Ss" localSheetId="3">#REF!</definedName>
    <definedName name="Ss">#REF!</definedName>
    <definedName name="ssss" localSheetId="3">#REF!</definedName>
    <definedName name="ssss">#REF!</definedName>
    <definedName name="st" localSheetId="3">#REF!</definedName>
    <definedName name="st">#REF!</definedName>
    <definedName name="SU" localSheetId="8">'[20]CIRCUITOS CODENSA'!#REF!</definedName>
    <definedName name="SU" localSheetId="3">'[20]CIRCUITOS CODENSA'!#REF!</definedName>
    <definedName name="SU">'[20]CIRCUITOS CODENSA'!#REF!</definedName>
    <definedName name="SUBA">'[59]SUB APU'!$A$1:$D$65536</definedName>
    <definedName name="SUBBASE" localSheetId="8">#REF!</definedName>
    <definedName name="SUBBASE" localSheetId="3">#REF!</definedName>
    <definedName name="SUBBASE">#REF!</definedName>
    <definedName name="SUBESTACIONES" localSheetId="8">'[60]OBRAS SES'!#REF!</definedName>
    <definedName name="SUBESTACIONES" localSheetId="3">'[60]OBRAS SES'!#REF!</definedName>
    <definedName name="SUBESTACIONES">'[60]OBRAS SES'!#REF!</definedName>
    <definedName name="SUBPRODUCTOS" localSheetId="8">#REF!</definedName>
    <definedName name="SUBPRODUCTOS" localSheetId="3">#REF!</definedName>
    <definedName name="SUBPRODUCTOS">#REF!</definedName>
    <definedName name="SUBTOTALMAT">'[35]2,2,6,1 Pilotes 0,30'!$I$19</definedName>
    <definedName name="SUELLEN" localSheetId="8">#REF!</definedName>
    <definedName name="SUELLEN" localSheetId="3">#REF!</definedName>
    <definedName name="SUELLEN">#REF!</definedName>
    <definedName name="suma">[27]Hoja1!$F$60</definedName>
    <definedName name="t" localSheetId="8">#REF!</definedName>
    <definedName name="t" localSheetId="3">#REF!</definedName>
    <definedName name="t">#REF!</definedName>
    <definedName name="TA" localSheetId="8">[35]PRESUPUESTO!#REF!</definedName>
    <definedName name="TA" localSheetId="3">[35]PRESUPUESTO!#REF!</definedName>
    <definedName name="TA">[35]PRESUPUESTO!#REF!</definedName>
    <definedName name="TABLA">[12]INSUMOS!$D$793</definedName>
    <definedName name="tabla2" localSheetId="8">#REF!</definedName>
    <definedName name="tabla2" localSheetId="3">#REF!</definedName>
    <definedName name="tabla2">#REF!</definedName>
    <definedName name="TANQUE" localSheetId="8">#REF!</definedName>
    <definedName name="TANQUE" localSheetId="3">#REF!</definedName>
    <definedName name="TANQUE">#REF!</definedName>
    <definedName name="TB" localSheetId="8">[35]PRESUPUESTO!#REF!</definedName>
    <definedName name="TB" localSheetId="3">[35]PRESUPUESTO!#REF!</definedName>
    <definedName name="TB">[35]PRESUPUESTO!#REF!</definedName>
    <definedName name="TC" localSheetId="8">[35]PRESUPUESTO!#REF!</definedName>
    <definedName name="TC" localSheetId="3">[35]PRESUPUESTO!#REF!</definedName>
    <definedName name="TC">[35]PRESUPUESTO!#REF!</definedName>
    <definedName name="TE" localSheetId="8">[35]PRESUPUESTO!#REF!</definedName>
    <definedName name="TE" localSheetId="3">[35]PRESUPUESTO!#REF!</definedName>
    <definedName name="TE">[35]PRESUPUESTO!#REF!</definedName>
    <definedName name="Tecnico" localSheetId="8">#REF!</definedName>
    <definedName name="Tecnico" localSheetId="3">#REF!</definedName>
    <definedName name="Tecnico">#REF!</definedName>
    <definedName name="TERMINADORA" localSheetId="8">#REF!</definedName>
    <definedName name="TERMINADORA" localSheetId="3">#REF!</definedName>
    <definedName name="TERMINADORA">#REF!</definedName>
    <definedName name="TipoCosteo" localSheetId="8">#REF!</definedName>
    <definedName name="TipoCosteo" localSheetId="3">#REF!</definedName>
    <definedName name="TipoCosteo">#REF!</definedName>
    <definedName name="TipoCosteoNivelRiesgo" localSheetId="3">#REF!</definedName>
    <definedName name="TipoCosteoNivelRiesgo">#REF!</definedName>
    <definedName name="TiposCampamentos" localSheetId="3">#REF!</definedName>
    <definedName name="TiposCampamentos">#REF!</definedName>
    <definedName name="TiposEnsayos" localSheetId="3">#REF!</definedName>
    <definedName name="TiposEnsayos">#REF!</definedName>
    <definedName name="TiposEquipos" localSheetId="3">#REF!</definedName>
    <definedName name="TiposEquipos">#REF!</definedName>
    <definedName name="TiposOficina" localSheetId="3">#REF!</definedName>
    <definedName name="TiposOficina">#REF!</definedName>
    <definedName name="TiposPersonalProfesional" localSheetId="3">#REF!</definedName>
    <definedName name="TiposPersonalProfesional">#REF!</definedName>
    <definedName name="TiposPersonalTecnico" localSheetId="3">#REF!</definedName>
    <definedName name="TiposPersonalTecnico">#REF!</definedName>
    <definedName name="TITULO" localSheetId="3">#REF!</definedName>
    <definedName name="TITULO">#REF!</definedName>
    <definedName name="Títulos_a_imprimir_IM" localSheetId="8">#REF!</definedName>
    <definedName name="Títulos_a_imprimir_IM" localSheetId="3">#REF!</definedName>
    <definedName name="Títulos_a_imprimir_IM">#REF!</definedName>
    <definedName name="TL" localSheetId="8">[35]PRESUPUESTO!#REF!</definedName>
    <definedName name="TL" localSheetId="3">[35]PRESUPUESTO!#REF!</definedName>
    <definedName name="TL">[35]PRESUPUESTO!#REF!</definedName>
    <definedName name="To" localSheetId="8">#REF!</definedName>
    <definedName name="To" localSheetId="3">#REF!</definedName>
    <definedName name="To">#REF!</definedName>
    <definedName name="TOPO" localSheetId="8">#REF!</definedName>
    <definedName name="TOPO" localSheetId="3">#REF!</definedName>
    <definedName name="TOPO">#REF!</definedName>
    <definedName name="Total" localSheetId="8">#REF!</definedName>
    <definedName name="Total" localSheetId="3">#REF!</definedName>
    <definedName name="Total">#REF!</definedName>
    <definedName name="Total_Kilometro_típico_aereo_11.4_kV" localSheetId="8">'[61]c2.5y2.6'!#REF!</definedName>
    <definedName name="Total_Kilometro_típico_aereo_11.4_kV" localSheetId="3">'[61]c2.5y2.6'!#REF!</definedName>
    <definedName name="Total_Kilometro_típico_aereo_11.4_kV">'[61]c2.5y2.6'!#REF!</definedName>
    <definedName name="Total_Kilometro_típico_aereo_34.5_kV" localSheetId="8">'[61]c2.5y2.6'!#REF!</definedName>
    <definedName name="Total_Kilometro_típico_aereo_34.5_kV" localSheetId="3">'[61]c2.5y2.6'!#REF!</definedName>
    <definedName name="Total_Kilometro_típico_aereo_34.5_kV">'[61]c2.5y2.6'!#REF!</definedName>
    <definedName name="Total_Kilometro_típico_aereo_rural_11.4kV" localSheetId="8">'[61]c2.5y2.6'!#REF!</definedName>
    <definedName name="Total_Kilometro_típico_aereo_rural_11.4kV" localSheetId="3">'[61]c2.5y2.6'!#REF!</definedName>
    <definedName name="Total_Kilometro_típico_aereo_rural_11.4kV">'[61]c2.5y2.6'!#REF!</definedName>
    <definedName name="Total_Kilometro_típico_aereo_rural_34.5kV" localSheetId="8">'[61]c2.5y2.6'!#REF!</definedName>
    <definedName name="Total_Kilometro_típico_aereo_rural_34.5kV" localSheetId="3">'[61]c2.5y2.6'!#REF!</definedName>
    <definedName name="Total_Kilometro_típico_aereo_rural_34.5kV">'[61]c2.5y2.6'!#REF!</definedName>
    <definedName name="Total_Kilometro_típico_subterraneo_11.4_kV" localSheetId="3">'[61]c2.5y2.6'!#REF!</definedName>
    <definedName name="Total_Kilometro_típico_subterraneo_11.4_kV">'[61]c2.5y2.6'!#REF!</definedName>
    <definedName name="Total_Kilometro_típico_subterraneo_34.5_kV" localSheetId="3">'[61]c2.5y2.6'!#REF!</definedName>
    <definedName name="Total_Kilometro_típico_subterraneo_34.5_kV">'[61]c2.5y2.6'!#REF!</definedName>
    <definedName name="TotalCalidad" localSheetId="8">#REF!</definedName>
    <definedName name="TotalCalidad" localSheetId="3">#REF!</definedName>
    <definedName name="TotalCalidad">#REF!</definedName>
    <definedName name="TotalCam" localSheetId="8">#REF!</definedName>
    <definedName name="TotalCam" localSheetId="3">#REF!</definedName>
    <definedName name="TotalCam">#REF!</definedName>
    <definedName name="TotalContratoConIva">'[33]COSTEO TOTAL OBRA'!$D$37</definedName>
    <definedName name="TotalContratoSinIVA">'[33]COSTEO TOTAL OBRA'!$D$33</definedName>
    <definedName name="TotalEns" localSheetId="8">#REF!</definedName>
    <definedName name="TotalEns" localSheetId="3">#REF!</definedName>
    <definedName name="TotalEns">#REF!</definedName>
    <definedName name="TotalEqu" localSheetId="8">#REF!</definedName>
    <definedName name="TotalEqu" localSheetId="3">#REF!</definedName>
    <definedName name="TotalEqu">#REF!</definedName>
    <definedName name="TotalImpuestosObra" localSheetId="8">#REF!</definedName>
    <definedName name="TotalImpuestosObra" localSheetId="3">#REF!</definedName>
    <definedName name="TotalImpuestosObra">#REF!</definedName>
    <definedName name="TotalNoFacturable" localSheetId="3">#REF!</definedName>
    <definedName name="TotalNoFacturable">#REF!</definedName>
    <definedName name="TotalOfi" localSheetId="3">#REF!</definedName>
    <definedName name="TotalOfi">#REF!</definedName>
    <definedName name="TotalPaginaPersonal" localSheetId="3">#REF!</definedName>
    <definedName name="TotalPaginaPersonal">#REF!</definedName>
    <definedName name="TotalPro" localSheetId="3">#REF!</definedName>
    <definedName name="TotalPro">#REF!</definedName>
    <definedName name="TotalTec" localSheetId="3">#REF!</definedName>
    <definedName name="TotalTec">#REF!</definedName>
    <definedName name="TotalTram" localSheetId="3">#REF!</definedName>
    <definedName name="TotalTram">#REF!</definedName>
    <definedName name="TotalVia" localSheetId="3">#REF!</definedName>
    <definedName name="TotalVia">#REF!</definedName>
    <definedName name="TRAB">[12]INSUMOS!$D$932</definedName>
    <definedName name="Tramite" localSheetId="8">#REF!</definedName>
    <definedName name="Tramite" localSheetId="3">#REF!</definedName>
    <definedName name="Tramite">#REF!</definedName>
    <definedName name="Transporte">[35]Trans!$A$12:$I$65</definedName>
    <definedName name="TRAT">[62]desmonte!$E$48</definedName>
    <definedName name="tres" localSheetId="8">#REF!</definedName>
    <definedName name="tres" localSheetId="3">#REF!</definedName>
    <definedName name="tres">#REF!</definedName>
    <definedName name="TTA" localSheetId="8">[35]PRESUPUESTO!#REF!</definedName>
    <definedName name="TTA" localSheetId="3">[35]PRESUPUESTO!#REF!</definedName>
    <definedName name="TTA">[35]PRESUPUESTO!#REF!</definedName>
    <definedName name="TTB" localSheetId="8">[35]PRESUPUESTO!#REF!</definedName>
    <definedName name="TTB" localSheetId="3">[35]PRESUPUESTO!#REF!</definedName>
    <definedName name="TTB">[35]PRESUPUESTO!#REF!</definedName>
    <definedName name="TTC" localSheetId="3">[35]PRESUPUESTO!#REF!</definedName>
    <definedName name="TTC">[35]PRESUPUESTO!#REF!</definedName>
    <definedName name="TTE" localSheetId="3">[35]PRESUPUESTO!#REF!</definedName>
    <definedName name="TTE">[35]PRESUPUESTO!#REF!</definedName>
    <definedName name="TTL" localSheetId="3">[35]PRESUPUESTO!#REF!</definedName>
    <definedName name="TTL">[35]PRESUPUESTO!#REF!</definedName>
    <definedName name="TTT" localSheetId="8">#REF!</definedName>
    <definedName name="TTT" localSheetId="3">#REF!</definedName>
    <definedName name="TTT">#REF!</definedName>
    <definedName name="TU" localSheetId="8">'[20]CIRCUITOS CODENSA'!#REF!</definedName>
    <definedName name="TU" localSheetId="3">'[20]CIRCUITOS CODENSA'!#REF!</definedName>
    <definedName name="TU">'[20]CIRCUITOS CODENSA'!#REF!</definedName>
    <definedName name="TUBO" localSheetId="8">#REF!</definedName>
    <definedName name="TUBO" localSheetId="3">#REF!</definedName>
    <definedName name="TUBO">#REF!</definedName>
    <definedName name="U" localSheetId="8">#REF!</definedName>
    <definedName name="U" localSheetId="3">#REF!</definedName>
    <definedName name="U">#REF!</definedName>
    <definedName name="uiui" localSheetId="8">#REF!</definedName>
    <definedName name="uiui" localSheetId="3">#REF!</definedName>
    <definedName name="uiui">#REF!</definedName>
    <definedName name="UM" localSheetId="8">'[20]CIRCUITOS CODENSA'!#REF!</definedName>
    <definedName name="UM" localSheetId="3">'[20]CIRCUITOS CODENSA'!#REF!</definedName>
    <definedName name="UM">'[20]CIRCUITOS CODENSA'!#REF!</definedName>
    <definedName name="UN_APU">IF(LEN([13]apu!XFB1)=2,"",IF([13]apu!XFB1="","",IF(ISERROR(SEARCH("-",[13]apu!$B1,3)),VLOOKUP([13]apu!$B1,[13]Insumos!XFD$1:B$65536,3,0),VLOOKUP([13]apu!XFB1,'[13]Ppto completo'!$D$1:$F$65536,3,FALSE))))</definedName>
    <definedName name="UN_AUX">IF([13]Auxiliares!$B1="","",VLOOKUP([13]Auxiliares!$B1,[13]Insumos!$D$1:$F$65536,3,FALSE))</definedName>
    <definedName name="UNIDAD1">[36]ITEMS!$C$2</definedName>
    <definedName name="UNIDAD521">[37]ITEMS!$C$522</definedName>
    <definedName name="Unidades">[63]Presup_Cancha!$J$14:$J$18</definedName>
    <definedName name="US" localSheetId="8">'[20]CIRCUITOS CODENSA'!#REF!</definedName>
    <definedName name="US" localSheetId="3">'[20]CIRCUITOS CODENSA'!#REF!</definedName>
    <definedName name="US">'[20]CIRCUITOS CODENSA'!#REF!</definedName>
    <definedName name="UTIL" localSheetId="8">#REF!</definedName>
    <definedName name="UTIL" localSheetId="3">#REF!</definedName>
    <definedName name="UTIL">#REF!</definedName>
    <definedName name="UtilidadObra" localSheetId="8">#REF!</definedName>
    <definedName name="UtilidadObra" localSheetId="3">#REF!</definedName>
    <definedName name="UtilidadObra">#REF!</definedName>
    <definedName name="uu" localSheetId="8">#REF!</definedName>
    <definedName name="uu" localSheetId="3">#REF!</definedName>
    <definedName name="uu">#REF!</definedName>
    <definedName name="uuu" localSheetId="8">'[26]A. P. U.'!#REF!</definedName>
    <definedName name="uuu" localSheetId="3">'[26]A. P. U.'!#REF!</definedName>
    <definedName name="uuu">'[26]A. P. U.'!#REF!</definedName>
    <definedName name="v" localSheetId="8">#REF!</definedName>
    <definedName name="v" localSheetId="3">#REF!</definedName>
    <definedName name="v">#REF!</definedName>
    <definedName name="valor1" localSheetId="8">#REF!</definedName>
    <definedName name="valor1" localSheetId="3">#REF!</definedName>
    <definedName name="valor1">#REF!</definedName>
    <definedName name="valor2" localSheetId="8">#REF!</definedName>
    <definedName name="valor2" localSheetId="3">#REF!</definedName>
    <definedName name="valor2">#REF!</definedName>
    <definedName name="VALOR3" localSheetId="3">#REF!</definedName>
    <definedName name="VALOR3">#REF!</definedName>
    <definedName name="Valoracion" localSheetId="3">#REF!</definedName>
    <definedName name="Valoracion">#REF!</definedName>
    <definedName name="VALORACIÓN" localSheetId="3">#REF!</definedName>
    <definedName name="VALORACIÓN">#REF!</definedName>
    <definedName name="ValorTotConsultoria" localSheetId="3">#REF!</definedName>
    <definedName name="ValorTotConsultoria">#REF!</definedName>
    <definedName name="Var">[8]Varios.!$E$1:$E$65536</definedName>
    <definedName name="variacion">[15]Datos!$B$8</definedName>
    <definedName name="vas" localSheetId="8">#REF!</definedName>
    <definedName name="vas" localSheetId="3">#REF!</definedName>
    <definedName name="vas">#REF!</definedName>
    <definedName name="VE" localSheetId="8">'[20]CIRCUITOS CODENSA'!#REF!</definedName>
    <definedName name="VE" localSheetId="3">'[20]CIRCUITOS CODENSA'!#REF!</definedName>
    <definedName name="VE">'[20]CIRCUITOS CODENSA'!#REF!</definedName>
    <definedName name="VI" localSheetId="8">'[20]CIRCUITOS CODENSA'!#REF!</definedName>
    <definedName name="VI" localSheetId="3">'[20]CIRCUITOS CODENSA'!#REF!</definedName>
    <definedName name="VI">'[20]CIRCUITOS CODENSA'!#REF!</definedName>
    <definedName name="Viajes" localSheetId="8">#REF!</definedName>
    <definedName name="Viajes" localSheetId="3">#REF!</definedName>
    <definedName name="Viajes">#REF!</definedName>
    <definedName name="VIAS" localSheetId="8">#REF!</definedName>
    <definedName name="VIAS" localSheetId="3">#REF!</definedName>
    <definedName name="VIAS">#REF!</definedName>
    <definedName name="VIBRA">[12]INSUMOS!$D$1404</definedName>
    <definedName name="VIBRADOR" localSheetId="8">#REF!</definedName>
    <definedName name="VIBRADOR" localSheetId="3">#REF!</definedName>
    <definedName name="VIBRADOR">#REF!</definedName>
    <definedName name="VIBRO" localSheetId="8">#REF!</definedName>
    <definedName name="VIBRO" localSheetId="3">#REF!</definedName>
    <definedName name="VIBRO">#REF!</definedName>
    <definedName name="VJ" localSheetId="8">#REF!,#REF!,#REF!,#REF!,#REF!,#REF!,#REF!</definedName>
    <definedName name="VJ" localSheetId="3">#REF!,#REF!,#REF!,#REF!,#REF!,#REF!,#REF!</definedName>
    <definedName name="VJ">#REF!,#REF!,#REF!,#REF!,#REF!,#REF!,#REF!</definedName>
    <definedName name="VOLQUETA" localSheetId="8">#REF!</definedName>
    <definedName name="VOLQUETA" localSheetId="3">#REF!</definedName>
    <definedName name="VOLQUETA">#REF!</definedName>
    <definedName name="VR_CON_IVA">[13]Insumos!$I1*(1+[13]Insumos!$H1)</definedName>
    <definedName name="VR_SIN_IVA">VLOOKUP([13]Insumos!$D1,[13]Auxiliares!$B$1:$G$65536,6,FALSE)</definedName>
    <definedName name="VR_TOT">#N/A</definedName>
    <definedName name="VR_TOT_APU">IF([13]apu!$E1="","",IF([13]apu!$B1=[13]apu!$A1,SUMIF([13]apu!XEY2:XEY10001,[13]apu!XEY1,[13]apu!A2:A10001),ROUNDUP([13]apu!$D1*[13]apu!$F1,0)))</definedName>
    <definedName name="VR_TOT_AUX">IF([13]Auxiliares!XFC1="","",IF([13]Auxiliares!$B1=[13]Auxiliares!$A1,SUMIF([13]Auxiliares!XEY2:XEY9997,[13]Auxiliares!XEY1,[13]Auxiliares!A2:A9997),ROUNDUP([13]Auxiliares!$D1*[13]Auxiliares!$F1,0)))</definedName>
    <definedName name="VR_UN">#N/A</definedName>
    <definedName name="VR_UN_APU">IF(LEN([13]apu!$B1)=2,"",IF([13]apu!$B1="","",IF(ISERROR(SEARCH("-",[13]apu!$B1,3)),VLOOKUP([13]apu!$B1,[13]Insumos!$D$1:$I$65536,4,FALSE),"")))</definedName>
    <definedName name="VR_UN_AUX">IF([13]Auxiliares!$D1="","",VLOOKUP([13]Auxiliares!$B1,[13]Insumos!$D$1:$J$65536,4,0))</definedName>
    <definedName name="VR_UN_PPTO">IF(LEN('[13]Ppto completo'!$D1)=9,VLOOKUP('[13]Ppto completo'!$D1,[13]apu!$B$1:$G$65536,6,FALSE),"")</definedName>
    <definedName name="vv" localSheetId="8">#REF!</definedName>
    <definedName name="vv" localSheetId="3">#REF!</definedName>
    <definedName name="vv">#REF!</definedName>
    <definedName name="VVV" localSheetId="8">#REF!</definedName>
    <definedName name="VVV" localSheetId="3">#REF!</definedName>
    <definedName name="VVV">#REF!</definedName>
    <definedName name="w" localSheetId="8" hidden="1">#REF!</definedName>
    <definedName name="w" localSheetId="3" hidden="1">#REF!</definedName>
    <definedName name="w" hidden="1">#REF!</definedName>
    <definedName name="WER">'[17]Res-Accide-10'!$S$2:$S$7</definedName>
    <definedName name="WILSON" localSheetId="8">'[17]Res-Accide-10'!#REF!</definedName>
    <definedName name="WILSON" localSheetId="3">'[17]Res-Accide-10'!#REF!</definedName>
    <definedName name="WILSON">'[17]Res-Accide-10'!#REF!</definedName>
    <definedName name="wrn.ar." localSheetId="4" hidden="1">{#N/A,#N/A,TRUE,"CODIGO DEPENDENCIA"}</definedName>
    <definedName name="wrn.ar." localSheetId="8" hidden="1">{#N/A,#N/A,TRUE,"CODIGO DEPENDENCIA"}</definedName>
    <definedName name="wrn.ar." localSheetId="2" hidden="1">{#N/A,#N/A,TRUE,"CODIGO DEPENDENCIA"}</definedName>
    <definedName name="wrn.ar." localSheetId="7" hidden="1">{#N/A,#N/A,TRUE,"CODIGO DEPENDENCIA"}</definedName>
    <definedName name="wrn.ar." localSheetId="5" hidden="1">{#N/A,#N/A,TRUE,"CODIGO DEPENDENCIA"}</definedName>
    <definedName name="wrn.ar." localSheetId="0" hidden="1">{#N/A,#N/A,TRUE,"CODIGO DEPENDENCIA"}</definedName>
    <definedName name="wrn.ar." localSheetId="1" hidden="1">{#N/A,#N/A,TRUE,"CODIGO DEPENDENCIA"}</definedName>
    <definedName name="wrn.ar." localSheetId="3" hidden="1">{#N/A,#N/A,TRUE,"CODIGO DEPENDENCIA"}</definedName>
    <definedName name="wrn.ar." localSheetId="6" hidden="1">{#N/A,#N/A,TRUE,"CODIGO DEPENDENCIA"}</definedName>
    <definedName name="wrn.ar." hidden="1">{#N/A,#N/A,TRUE,"CODIGO DEPENDENCIA"}</definedName>
    <definedName name="wrn.GENERAL." localSheetId="4"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6" hidden="1">{"TAB1",#N/A,TRUE,"GENERAL";"TAB2",#N/A,TRUE,"GENERAL";"TAB3",#N/A,TRUE,"GENERAL";"TAB4",#N/A,TRUE,"GENERAL";"TAB5",#N/A,TRUE,"GENERAL"}</definedName>
    <definedName name="wrn.GENERAL." hidden="1">{"TAB1",#N/A,TRUE,"GENERAL";"TAB2",#N/A,TRUE,"GENERAL";"TAB3",#N/A,TRUE,"GENERAL";"TAB4",#N/A,TRUE,"GENERAL";"TAB5",#N/A,TRUE,"GENERAL"}</definedName>
    <definedName name="wrn.via." localSheetId="4" hidden="1">{"via1",#N/A,TRUE,"general";"via2",#N/A,TRUE,"general";"via3",#N/A,TRUE,"general"}</definedName>
    <definedName name="wrn.via." localSheetId="8" hidden="1">{"via1",#N/A,TRUE,"general";"via2",#N/A,TRUE,"general";"via3",#N/A,TRUE,"general"}</definedName>
    <definedName name="wrn.via." localSheetId="2" hidden="1">{"via1",#N/A,TRUE,"general";"via2",#N/A,TRUE,"general";"via3",#N/A,TRUE,"general"}</definedName>
    <definedName name="wrn.via." localSheetId="7" hidden="1">{"via1",#N/A,TRUE,"general";"via2",#N/A,TRUE,"general";"via3",#N/A,TRUE,"general"}</definedName>
    <definedName name="wrn.via." localSheetId="5" hidden="1">{"via1",#N/A,TRUE,"general";"via2",#N/A,TRUE,"general";"via3",#N/A,TRUE,"general"}</definedName>
    <definedName name="wrn.via." localSheetId="0" hidden="1">{"via1",#N/A,TRUE,"general";"via2",#N/A,TRUE,"general";"via3",#N/A,TRUE,"general"}</definedName>
    <definedName name="wrn.via." localSheetId="1" hidden="1">{"via1",#N/A,TRUE,"general";"via2",#N/A,TRUE,"general";"via3",#N/A,TRUE,"general"}</definedName>
    <definedName name="wrn.via." localSheetId="3" hidden="1">{"via1",#N/A,TRUE,"general";"via2",#N/A,TRUE,"general";"via3",#N/A,TRUE,"general"}</definedName>
    <definedName name="wrn.via." localSheetId="6" hidden="1">{"via1",#N/A,TRUE,"general";"via2",#N/A,TRUE,"general";"via3",#N/A,TRUE,"general"}</definedName>
    <definedName name="wrn.via." hidden="1">{"via1",#N/A,TRUE,"general";"via2",#N/A,TRUE,"general";"via3",#N/A,TRUE,"general"}</definedName>
    <definedName name="WSERWEER" localSheetId="3">'[43]COSTOS OFICINA'!#REF!</definedName>
    <definedName name="WSERWEER">'[43]COSTOS OFICINA'!#REF!</definedName>
    <definedName name="ww" localSheetId="8">#REF!</definedName>
    <definedName name="ww" localSheetId="3">#REF!</definedName>
    <definedName name="ww">#REF!</definedName>
    <definedName name="www" localSheetId="8">#REF!</definedName>
    <definedName name="www" localSheetId="3">#REF!</definedName>
    <definedName name="www">#REF!</definedName>
    <definedName name="x" localSheetId="8">#REF!</definedName>
    <definedName name="x" localSheetId="3">#REF!</definedName>
    <definedName name="x">#REF!</definedName>
    <definedName name="XMesCalidades" localSheetId="3">#REF!</definedName>
    <definedName name="XMesCalidades">#REF!</definedName>
    <definedName name="XMesNoFacturables" localSheetId="3">#REF!</definedName>
    <definedName name="XMesNoFacturables">#REF!</definedName>
    <definedName name="XMesPersonalPromedio" localSheetId="3">#REF!</definedName>
    <definedName name="XMesPersonalPromedio">#REF!</definedName>
    <definedName name="XMesProfesionales" localSheetId="3">#REF!</definedName>
    <definedName name="XMesProfesionales">#REF!</definedName>
    <definedName name="XMesTecnicos" localSheetId="3">#REF!</definedName>
    <definedName name="XMesTecnicos">#REF!</definedName>
    <definedName name="xx">[64]PERSONAL!$D$10</definedName>
    <definedName name="xxx" localSheetId="8">#REF!</definedName>
    <definedName name="xxx" localSheetId="3">#REF!</definedName>
    <definedName name="xxx">#REF!</definedName>
    <definedName name="XXXXXXXXXX" localSheetId="8">#REF!</definedName>
    <definedName name="XXXXXXXXXX" localSheetId="3">#REF!</definedName>
    <definedName name="XXXXXXXXXX">#REF!</definedName>
    <definedName name="XXXXXXXXXXXX" localSheetId="8">#REF!</definedName>
    <definedName name="XXXXXXXXXXXX" localSheetId="3">#REF!</definedName>
    <definedName name="XXXXXXXXXXXX">#REF!</definedName>
    <definedName name="y" localSheetId="3">#REF!</definedName>
    <definedName name="y">#REF!</definedName>
    <definedName name="YEN" localSheetId="3">#REF!</definedName>
    <definedName name="YEN">#REF!</definedName>
    <definedName name="yy" localSheetId="3">#REF!</definedName>
    <definedName name="yy">#REF!</definedName>
    <definedName name="yyy" localSheetId="3">#REF!</definedName>
    <definedName name="yyy">#REF!</definedName>
    <definedName name="z" localSheetId="3">#REF!</definedName>
    <definedName name="z">#REF!</definedName>
    <definedName name="zz" localSheetId="8">#REF!</definedName>
    <definedName name="zz" localSheetId="3">#REF!</definedName>
    <definedName name="zz">#REF!</definedName>
    <definedName name="ZZZZZZZZZZZ" localSheetId="8">'[26]A. P. U.'!#REF!</definedName>
    <definedName name="ZZZZZZZZZZZ" localSheetId="3">'[26]A. P. U.'!#REF!</definedName>
    <definedName name="ZZZZZZZZZZZ">'[26]A.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8" i="11" l="1"/>
  <c r="J19" i="11" l="1"/>
  <c r="J20" i="11"/>
  <c r="J11" i="7" s="1"/>
  <c r="J17" i="11"/>
  <c r="J13" i="5" s="1"/>
  <c r="J16" i="11"/>
  <c r="J12" i="5" s="1"/>
  <c r="J15" i="11"/>
  <c r="J11" i="5" s="1"/>
  <c r="J14" i="11"/>
  <c r="J13" i="11"/>
  <c r="J12" i="11"/>
  <c r="J11" i="11"/>
  <c r="J10" i="11"/>
  <c r="J9" i="11"/>
  <c r="J8" i="11"/>
  <c r="J13" i="6" s="1"/>
  <c r="J7" i="11"/>
  <c r="J15" i="6" s="1"/>
  <c r="J6" i="11"/>
  <c r="J14" i="6" s="1"/>
  <c r="J5" i="11"/>
  <c r="J12" i="6" s="1"/>
  <c r="J4" i="11"/>
  <c r="J3" i="11"/>
  <c r="J11" i="6" s="1"/>
  <c r="J12" i="4" l="1"/>
  <c r="J12" i="3"/>
  <c r="J12" i="2"/>
  <c r="J15" i="4"/>
  <c r="J15" i="3"/>
  <c r="J15" i="2"/>
  <c r="J13" i="4"/>
  <c r="J13" i="3"/>
  <c r="J13" i="2"/>
  <c r="J14" i="4"/>
  <c r="J14" i="3"/>
  <c r="J14" i="2"/>
  <c r="J16" i="4"/>
  <c r="J16" i="3"/>
  <c r="J16" i="2"/>
  <c r="D15" i="15"/>
  <c r="D13" i="15"/>
  <c r="C3" i="15"/>
  <c r="D2" i="15" s="1"/>
  <c r="D17" i="15" s="1"/>
  <c r="G28" i="12" l="1"/>
  <c r="G27" i="12"/>
  <c r="G26" i="12"/>
  <c r="G25" i="12"/>
  <c r="G24" i="12" l="1"/>
  <c r="N34" i="5" l="1"/>
  <c r="F23" i="12" l="1"/>
  <c r="G23" i="12" s="1"/>
  <c r="G22" i="12" s="1"/>
  <c r="N14" i="3" l="1"/>
  <c r="N14" i="4"/>
  <c r="N14" i="2"/>
  <c r="N15" i="2"/>
  <c r="N15" i="3"/>
  <c r="N16" i="4"/>
  <c r="N16" i="3"/>
  <c r="N16" i="2"/>
  <c r="N12" i="4"/>
  <c r="N12" i="2"/>
  <c r="N12" i="3"/>
  <c r="N13" i="4"/>
  <c r="N13" i="2"/>
  <c r="N13" i="3"/>
  <c r="N12" i="6"/>
  <c r="N11" i="6"/>
  <c r="N33" i="7"/>
  <c r="N34" i="7" s="1"/>
  <c r="N26" i="7"/>
  <c r="J27" i="7" s="1"/>
  <c r="N27" i="7" s="1"/>
  <c r="N28" i="7" s="1"/>
  <c r="N20" i="7"/>
  <c r="N21" i="7" s="1"/>
  <c r="N14" i="7"/>
  <c r="N12" i="7"/>
  <c r="N11" i="7"/>
  <c r="N27" i="6"/>
  <c r="J28" i="6" s="1"/>
  <c r="N28" i="6" s="1"/>
  <c r="N29" i="6" s="1"/>
  <c r="N21" i="6"/>
  <c r="N22" i="6" s="1"/>
  <c r="N15" i="6"/>
  <c r="N14" i="6"/>
  <c r="N13" i="6"/>
  <c r="N27" i="5"/>
  <c r="J28" i="5" s="1"/>
  <c r="N28" i="5" s="1"/>
  <c r="N21" i="5"/>
  <c r="N22" i="5" s="1"/>
  <c r="N15" i="5"/>
  <c r="N13" i="5"/>
  <c r="N12" i="5"/>
  <c r="N11" i="5"/>
  <c r="N28" i="4"/>
  <c r="J29" i="4" s="1"/>
  <c r="N29" i="4" s="1"/>
  <c r="N30" i="4" s="1"/>
  <c r="N22" i="4"/>
  <c r="N23" i="4" s="1"/>
  <c r="N15" i="4"/>
  <c r="N28" i="3"/>
  <c r="J29" i="3" s="1"/>
  <c r="N29" i="3" s="1"/>
  <c r="N30" i="3" s="1"/>
  <c r="N22" i="3"/>
  <c r="N23" i="3" s="1"/>
  <c r="N29" i="2"/>
  <c r="J30" i="2" s="1"/>
  <c r="N30" i="2" s="1"/>
  <c r="N31" i="2" s="1"/>
  <c r="N23" i="2"/>
  <c r="N24" i="2" s="1"/>
  <c r="N17" i="2"/>
  <c r="N18" i="2" l="1"/>
  <c r="N17" i="3"/>
  <c r="N35" i="3" s="1"/>
  <c r="N36" i="3" s="1"/>
  <c r="N17" i="4"/>
  <c r="N36" i="2"/>
  <c r="N37" i="2" s="1"/>
  <c r="N15" i="7"/>
  <c r="N35" i="7" s="1"/>
  <c r="N16" i="6"/>
  <c r="N29" i="5"/>
  <c r="J14" i="5"/>
  <c r="N14" i="5" s="1"/>
  <c r="N16" i="5" s="1"/>
  <c r="N38" i="2" l="1"/>
  <c r="F6" i="12" s="1"/>
  <c r="G6" i="12" s="1"/>
  <c r="N37" i="3"/>
  <c r="N35" i="4"/>
  <c r="N36" i="4" s="1"/>
  <c r="N37" i="4" s="1"/>
  <c r="N35" i="5"/>
  <c r="N36" i="5" s="1"/>
  <c r="N35" i="6"/>
  <c r="N36" i="6" s="1"/>
  <c r="F7" i="12" l="1"/>
  <c r="G7" i="12" s="1"/>
  <c r="G8" i="12" s="1"/>
  <c r="G9" i="12" s="1"/>
  <c r="G5" i="12" s="1"/>
  <c r="F12" i="12"/>
  <c r="G12" i="12" s="1"/>
  <c r="F11" i="12"/>
  <c r="G11" i="12" s="1"/>
  <c r="F16" i="12"/>
  <c r="G16" i="12" s="1"/>
  <c r="G15" i="12" s="1"/>
  <c r="G13" i="12" l="1"/>
  <c r="G14" i="12" s="1"/>
  <c r="G10" i="12" s="1"/>
  <c r="G17" i="12" s="1"/>
  <c r="G19" i="12" s="1"/>
  <c r="G18" i="12" l="1"/>
  <c r="G20" i="12"/>
  <c r="G21" i="12" l="1"/>
  <c r="G29" i="12" s="1"/>
  <c r="J31" i="12" s="1"/>
</calcChain>
</file>

<file path=xl/sharedStrings.xml><?xml version="1.0" encoding="utf-8"?>
<sst xmlns="http://schemas.openxmlformats.org/spreadsheetml/2006/main" count="500" uniqueCount="179">
  <si>
    <t>PRESUPUESTO GENERAL</t>
  </si>
  <si>
    <t>COD.</t>
  </si>
  <si>
    <t>UNIDAD</t>
  </si>
  <si>
    <t>CANTIDAD</t>
  </si>
  <si>
    <t>VR UNITARIO</t>
  </si>
  <si>
    <t>VR TOTAL</t>
  </si>
  <si>
    <t>A</t>
  </si>
  <si>
    <t>AI</t>
  </si>
  <si>
    <t>NUEVO</t>
  </si>
  <si>
    <t xml:space="preserve">REFORESTACIÓN INCLUYE ROCERIA, TRAZADO,PLATEO,AHOYADO, REPLANTE, LIMPIAS, APLICACIÓN DE FERTILIZANTES Y CONTROL FITOSANITARIO </t>
  </si>
  <si>
    <t>Ha</t>
  </si>
  <si>
    <t>A2</t>
  </si>
  <si>
    <t xml:space="preserve"> AISLAMIENTO INCLUYE TRAZADO,AHOYADO, HINCADO, TEMPLADO, CONSERVACIÓN DE CERCOS Y GRAPADO.</t>
  </si>
  <si>
    <t>B</t>
  </si>
  <si>
    <t>BI</t>
  </si>
  <si>
    <t>CONSERVACION FORESTAL  INCLUYE  PLATEO,AHOYADO,APLICACIÓN DE FERTILIZANTES, CONTROL FITOSANITARIO, REPLANTE, ROCERIA Y CONSERVACIÓN  DE CERCA.</t>
  </si>
  <si>
    <t>BII</t>
  </si>
  <si>
    <t>RESTAURACIÓN Y/O REVEGETALIZACIÓN FORESTAL INCLUYE PLATEO, AHOYADO, APLICACIÓN DE FERTILIZANTES, CONTROL FITOSANITARIO, REPLANTE.</t>
  </si>
  <si>
    <t>C</t>
  </si>
  <si>
    <t>CI</t>
  </si>
  <si>
    <t xml:space="preserve"> LIMPIEZA DE FUENTES HIDRICA</t>
  </si>
  <si>
    <t>KM</t>
  </si>
  <si>
    <t>D</t>
  </si>
  <si>
    <t xml:space="preserve">ACTIVIDADES COMPLEMENTARIAS </t>
  </si>
  <si>
    <t>DI</t>
  </si>
  <si>
    <t>TALLER DE EDUCACIÓN AMBIENTAL EN TORNO A LA CONSERVACIÓN DEL RECURSO HIDRICO.</t>
  </si>
  <si>
    <t>COSTO DIRECTO</t>
  </si>
  <si>
    <t>ADMINISTRACION</t>
  </si>
  <si>
    <t>IMPREVISTOS</t>
  </si>
  <si>
    <t>UTILIDAD</t>
  </si>
  <si>
    <t>COSTO PROYECTO</t>
  </si>
  <si>
    <t>ELABORÓ:</t>
  </si>
  <si>
    <t>ING. MAURO FAVIAN SALAZAR BUITRAGO</t>
  </si>
  <si>
    <t>APROBÓ:</t>
  </si>
  <si>
    <t>COORDINADOR UGAM</t>
  </si>
  <si>
    <t>Capitulo</t>
  </si>
  <si>
    <t>1. URBANISMO</t>
  </si>
  <si>
    <t>SubCap.</t>
  </si>
  <si>
    <t>Actividad</t>
  </si>
  <si>
    <t>U.M.</t>
  </si>
  <si>
    <t>Materiales</t>
  </si>
  <si>
    <t>Descripción</t>
  </si>
  <si>
    <t>Vr. Unitario</t>
  </si>
  <si>
    <t>Cantidad</t>
  </si>
  <si>
    <t>Vr. Parcial</t>
  </si>
  <si>
    <t>PLANTULAS + 10% REPOSICIÓN</t>
  </si>
  <si>
    <t>UND</t>
  </si>
  <si>
    <t xml:space="preserve">FERTILIZANTE TRIPLE 15 POR 50 KILOS </t>
  </si>
  <si>
    <t>KG</t>
  </si>
  <si>
    <t>FUNGICIDA</t>
  </si>
  <si>
    <t>LT</t>
  </si>
  <si>
    <t xml:space="preserve">ABONO ORGANICO </t>
  </si>
  <si>
    <t>INSECTICIDA</t>
  </si>
  <si>
    <t>%</t>
  </si>
  <si>
    <t xml:space="preserve">Total </t>
  </si>
  <si>
    <t>Equipos</t>
  </si>
  <si>
    <t>Mano de Obra</t>
  </si>
  <si>
    <t>CUADRILLA 2-1-ALBAÑILERA</t>
  </si>
  <si>
    <t>d</t>
  </si>
  <si>
    <t>HERRAMIENTA MENOR (M.O)</t>
  </si>
  <si>
    <t>Transporte</t>
  </si>
  <si>
    <t>TRANSPORTE DE INSUMOS Y PERSONAL</t>
  </si>
  <si>
    <t>Total Costos Directos Actividad:</t>
  </si>
  <si>
    <t>1, URBANISMO</t>
  </si>
  <si>
    <t>CONSERVACION FORESTAL  INCLUYE  PLATEO,AHOYADO,APLICACIÓN DE FERTILIZANTES, CONTROL FITOSANITARIO, REPLANTE, ROCERIA )</t>
  </si>
  <si>
    <t xml:space="preserve">PLANTULAS </t>
  </si>
  <si>
    <t>FERTILIZANTE TRIPLE 15</t>
  </si>
  <si>
    <t>lt</t>
  </si>
  <si>
    <t xml:space="preserve"> 1. URBANISMO</t>
  </si>
  <si>
    <t xml:space="preserve"> AISLAMIENTO INCLUYE TRAZADO,AHOYADO, HINCADO, TEMPLADO,CONSERVACIÓN DE CERCOS Y GRAPADO.</t>
  </si>
  <si>
    <t>rl</t>
  </si>
  <si>
    <t>Desperdicio (Materiales)</t>
  </si>
  <si>
    <t>ACTIVIDADES COMPLEMENTARIAS</t>
  </si>
  <si>
    <t>RECUPERACIÓN Y CONSERVACIÓN AMBIENTAL  DEL RIO MAGADALENA Y SUS AFLUENTES. (LIMPIEZA DE FUENTES HIDRICAS)</t>
  </si>
  <si>
    <t>UN</t>
  </si>
  <si>
    <t>M</t>
  </si>
  <si>
    <t xml:space="preserve">COSTALES DE FIBRA </t>
  </si>
  <si>
    <t xml:space="preserve">TALLERES DE EDUCACIÓN AMBIENTAL </t>
  </si>
  <si>
    <t>VIAJE DE 0 A  5 KM ( BASE)</t>
  </si>
  <si>
    <t>vj</t>
  </si>
  <si>
    <t>ITEM</t>
  </si>
  <si>
    <t>COTIZACION (1)</t>
  </si>
  <si>
    <t>COTIZACION (2)</t>
  </si>
  <si>
    <t>VALOR PROMEDIO</t>
  </si>
  <si>
    <t>ABONO ORGANICO SACO POR 50KG</t>
  </si>
  <si>
    <t xml:space="preserve">TALLER DE EDUCACIÓN AMBIENTAL </t>
  </si>
  <si>
    <t>SECRETARIO DE PLANEACIÓN MUNICIPAL</t>
  </si>
  <si>
    <t xml:space="preserve">DESCRIPCIÓN </t>
  </si>
  <si>
    <t>FUNGICIDA SCORE X LITRO</t>
  </si>
  <si>
    <t>INSECTICIDA ALBATROZ X LITRO</t>
  </si>
  <si>
    <t>POSTE EN CONCRETO 9X9  MTS DE GROSOR, 2,10 MTS DE LARGO</t>
  </si>
  <si>
    <t>CEO ECOLOGIA SUSTENTABLE</t>
  </si>
  <si>
    <t>FREDY SANDOVAL MONRROY</t>
  </si>
  <si>
    <t xml:space="preserve">ARQ. BERLY ALEXANDRA VELASQUEZ ANDRADE     </t>
  </si>
  <si>
    <t>CUADRILLA 9-2- FORESTAL</t>
  </si>
  <si>
    <t>1.3</t>
  </si>
  <si>
    <t>1.4</t>
  </si>
  <si>
    <t>INCREMENTO POR DISTANCIA</t>
  </si>
  <si>
    <t>REVISÓ:</t>
  </si>
  <si>
    <t>GANCHOS DE ACERO POR UNIDAD</t>
  </si>
  <si>
    <t>Camioneta 4x4</t>
  </si>
  <si>
    <t>dia</t>
  </si>
  <si>
    <t>camioneta 4x4</t>
  </si>
  <si>
    <t>SUBTOTAL AI</t>
  </si>
  <si>
    <t xml:space="preserve">CAMIONETA 4 X4 </t>
  </si>
  <si>
    <t xml:space="preserve">COSTO TOTAL OBRA </t>
  </si>
  <si>
    <t>REFORESTACIÓN INCLUYE ROCERIA, TRAZADO,PLATEO,AHOYADO, REPLANTE, LIMPIAS, APLICACIÓN DE FERTILIZANTES Y CONTROL FITOSANITARIO.</t>
  </si>
  <si>
    <t>E</t>
  </si>
  <si>
    <t>EII</t>
  </si>
  <si>
    <t>EIV</t>
  </si>
  <si>
    <t>INFORMES PARCIALES Y DOCUMENTO TECNICO (FINAL) DE LAS ACTIVIDADES DE  REFORESTACIÓN Y AISLAMIENTO,  (INCLUYE REGISTRO FOTOGRAFICO Y  ACTAS).</t>
  </si>
  <si>
    <t>PAQUETE</t>
  </si>
  <si>
    <t>RYG S.A.S MONTAJES, TRANSPORTES Y ASESORIAS NIT: 901329561-2</t>
  </si>
  <si>
    <t>SANTA BARBARA MULTISERVICIOS S.A.S NIT: 901048546-5</t>
  </si>
  <si>
    <t>ADMINISTRACIÓN</t>
  </si>
  <si>
    <t>Gastos legales e impuestos Municipales</t>
  </si>
  <si>
    <t>1,1,1</t>
  </si>
  <si>
    <t>Adulto Mayor</t>
  </si>
  <si>
    <t>1,1,2</t>
  </si>
  <si>
    <t>Pro Cultura</t>
  </si>
  <si>
    <t>1,1,3</t>
  </si>
  <si>
    <t>Pro Deporte</t>
  </si>
  <si>
    <t>1,1,4</t>
  </si>
  <si>
    <t>RETEICA</t>
  </si>
  <si>
    <t>1,1,5</t>
  </si>
  <si>
    <t>Avisos y Tableros</t>
  </si>
  <si>
    <t>1,1,6</t>
  </si>
  <si>
    <t>Pólizas</t>
  </si>
  <si>
    <t>1,1,7</t>
  </si>
  <si>
    <t>Impuesto Contribución Especial</t>
  </si>
  <si>
    <t xml:space="preserve">Gastos de personal y prestaciones legales </t>
  </si>
  <si>
    <t>Gastos Administrativos</t>
  </si>
  <si>
    <t>IMPREVISTO</t>
  </si>
  <si>
    <t xml:space="preserve">UTILIDAD </t>
  </si>
  <si>
    <t>TOTAL AIU</t>
  </si>
  <si>
    <t>ING. MAURO FAVIAN SALAZAR BUITRAGO                                                                                      COORDINADOR UGAM</t>
  </si>
  <si>
    <t>COTIZACION (3)</t>
  </si>
  <si>
    <t>OFERENTE</t>
  </si>
  <si>
    <t>VALOR</t>
  </si>
  <si>
    <t>ASOPEZCAR 
NIT 820001734-10</t>
  </si>
  <si>
    <t>Embarcación grande a todo costo</t>
  </si>
  <si>
    <t>Embarcación pequeña a todo costo</t>
  </si>
  <si>
    <t>Ganchos de acero</t>
  </si>
  <si>
    <t>Bolsas plasticas</t>
  </si>
  <si>
    <t>Costales de fibra</t>
  </si>
  <si>
    <t>Cuerda de amarre</t>
  </si>
  <si>
    <t>DIA</t>
  </si>
  <si>
    <t>METRO</t>
  </si>
  <si>
    <t>ASOCIACIÓN AMBIENTALISTA LUCIERNAGA VERDE 
NIT: 900,960,868</t>
  </si>
  <si>
    <t>COUNCO
NIT-900481412</t>
  </si>
  <si>
    <t>FERTILIZANTE TRIPLE 15 X 50 KG</t>
  </si>
  <si>
    <t>HIDRORETENEDOR X 20 KG</t>
  </si>
  <si>
    <t>ALAMBRE DE PUAS CALIBRE 14 X 500 MTS</t>
  </si>
  <si>
    <t>LITRO</t>
  </si>
  <si>
    <t>JAIMAR SOLUCIONES AMBIENTALES 
NIT: 900812757-6</t>
  </si>
  <si>
    <t>PODAS Y PRADOS 
NIT: 900818773-1</t>
  </si>
  <si>
    <t>ARBINESPED</t>
  </si>
  <si>
    <t>ALAMBRE GALVANIZADO CALIBRE 14 X 50 KG</t>
  </si>
  <si>
    <t>PLANTULAS (INCLUYE TRANSPORTE)</t>
  </si>
  <si>
    <t>POSTE EN MADERA</t>
  </si>
  <si>
    <t>ASOCIACIÓN DE RECICLADORES CICLO AMBIENTAL E.S.P
NIT: NIT. 901029612-2</t>
  </si>
  <si>
    <t>EMBARCACION GRANDE A TODO COSTO</t>
  </si>
  <si>
    <t>CUERDA DE ARRASTRE</t>
  </si>
  <si>
    <t>BOLSAS PARA BASURA PAQUETE X 10 UNIDADES</t>
  </si>
  <si>
    <t>INFORMES PARCIALES Y DOCUMENTO TECNICO DE LAS ACTIVIDADES DE LIMPIEZA DE FUENTES HIDRICAS Y LOS TALLERES AMBIENTALES  INCLUYEN  (PLANILLAS DE ASISTENCIA,ACTAS, REGISTRO FOTOGRAFICO)</t>
  </si>
  <si>
    <t>EI</t>
  </si>
  <si>
    <t>INFORMES PARCIALES Y DOCUMENTO TECNICO (FINAL) DE LAS ACTIVIDADES DE  CONSERVACIÓN. (INCLUYE REGISTRO FOTOGRAFICO Y  ACTAS).</t>
  </si>
  <si>
    <t>INFORMES PARCIALES Y DOCUMENTO TECNICO DE LAS ACTIVIDADES DE RESTAURACIÓN Y/O REVEGETALIZACIÓN FORESTAL (INCLUYE REGISTRO FOTOGRAFICO Y  ACTAS).</t>
  </si>
  <si>
    <t>MADERAS JL S.A.S
NIT: 901476962-1</t>
  </si>
  <si>
    <t>MADERAS LJ 
NIT: 46641662-3</t>
  </si>
  <si>
    <t>REFORESTACIÓN, CONSERVACIÓN, RESTAURACIÓN, AISLAMIENTO PARA LA PROTECCIÓN DE ECOSISTEMAS, SOSTENIBILIDAD ECOLÓGICA Y AMBIENTAL DEL MUNICIPIO DE PUERTO BOYACÁ.</t>
  </si>
  <si>
    <t>REALIZAR ESTABLECIMIENTO Y AISLAMIENTO COMO MEDIDA COMPENSATORIA AMBIENTAL EN PREDIOS DE INTERÉS HÍDRICO Y ECOLÓGICO</t>
  </si>
  <si>
    <t>IMPLEMENTAR MEDIDAS DE CONSERVACIÓN AMBIENTAL EN EL MUNICIPIO DE PUERTO BOYACÁ</t>
  </si>
  <si>
    <t>EJECUTAR ACTIVIDADES DE RECUPERACIÓN Y CONSERVACIÓN AMBIENTAL  DEL RIO MAGDALENA Y SUS AFLUENTES.</t>
  </si>
  <si>
    <t>REALIZAR TALLERES DE EDUCACIÓN AMBIENTAL EN TORNO A LA CONSERVACIÓN DEL RECURSO HIDRICO.</t>
  </si>
  <si>
    <t xml:space="preserve">ELABORAR DOCUMENTOS TECNICOS Y PRODUCTOS ENTREGABLES </t>
  </si>
  <si>
    <t>ING. CATALINA ANDREA VASQUEZ</t>
  </si>
  <si>
    <t>APOYO PROFESIONAL</t>
  </si>
  <si>
    <t>POSTE EN CONCRETO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</si>
</sst>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6" formatCode="&quot;$&quot;\ #,##0;[Red]\-&quot;$&quot;\ #,##0"/>
    <numFmt numFmtId="42" formatCode="_-&quot;$&quot;\ * #,##0_-;\-&quot;$&quot;\ * #,##0_-;_-&quot;$&quot;\ * &quot;-&quot;_-;_-@_-"/>
    <numFmt numFmtId="44" formatCode="_-&quot;$&quot;\ * #,##0.00_-;\-&quot;$&quot;\ * #,##0.00_-;_-&quot;$&quot;\ * &quot;-&quot;??_-;_-@_-"/>
    <numFmt numFmtId="43" formatCode="_-* #,##0.00_-;\-* #,##0.00_-;_-* &quot;-&quot;??_-;_-@_-"/>
    <numFmt numFmtId="164" formatCode="&quot;$&quot;#,##0;[Red]\-&quot;$&quot;#,##0"/>
    <numFmt numFmtId="165" formatCode="_-&quot;$&quot;* #,##0.00_-;\-&quot;$&quot;* #,##0.00_-;_-&quot;$&quot;* &quot;-&quot;??_-;_-@_-"/>
    <numFmt numFmtId="166" formatCode="_(* #,##0.00_);_(* \(#,##0.00\);_(* &quot;-&quot;??_);_(@_)"/>
    <numFmt numFmtId="167" formatCode="_(&quot;$&quot;\ * #,##0.00_);_(&quot;$&quot;\ * \(#,##0.00\);_(&quot;$&quot;\ * &quot;-&quot;??_);_(@_)"/>
    <numFmt numFmtId="168" formatCode="_(&quot;$&quot;\ * #,##0_);_(&quot;$&quot;\ * \(#,##0\);_(&quot;$&quot;\ * &quot;-&quot;??_);_(@_)"/>
    <numFmt numFmtId="169" formatCode="&quot;$&quot;\ #,##0"/>
    <numFmt numFmtId="170" formatCode="0.0"/>
    <numFmt numFmtId="171" formatCode="_-&quot;$&quot;* #,##0_-;\-&quot;$&quot;* #,##0_-;_-&quot;$&quot;* &quot;-&quot;??_-;_-@_-"/>
    <numFmt numFmtId="172" formatCode="0.000"/>
    <numFmt numFmtId="173" formatCode="0.0000"/>
    <numFmt numFmtId="174" formatCode="_ * #,##0.00_ ;_ * \-#,##0.00_ ;_ * &quot;-&quot;??_ ;_ @_ "/>
    <numFmt numFmtId="175" formatCode="&quot;$&quot;\ #,##0.00"/>
  </numFmts>
  <fonts count="38" x14ac:knownFonts="1">
    <font>
      <sz val="11"/>
      <color theme="1"/>
      <name val="Calibri"/>
      <family val="2"/>
      <scheme val="minor"/>
    </font>
    <font>
      <sz val="11"/>
      <color theme="1"/>
      <name val="Calibri"/>
      <family val="2"/>
      <scheme val="minor"/>
    </font>
    <font>
      <b/>
      <sz val="11"/>
      <color theme="1"/>
      <name val="Calibri"/>
      <family val="2"/>
      <scheme val="minor"/>
    </font>
    <font>
      <sz val="11"/>
      <color rgb="FF000000"/>
      <name val="Calibri"/>
      <family val="2"/>
    </font>
    <font>
      <b/>
      <sz val="9"/>
      <color rgb="FF000000"/>
      <name val="Calibri"/>
      <family val="2"/>
      <scheme val="minor"/>
    </font>
    <font>
      <sz val="9"/>
      <color rgb="FF000000"/>
      <name val="Calibri"/>
      <family val="2"/>
      <scheme val="minor"/>
    </font>
    <font>
      <sz val="9"/>
      <color theme="1"/>
      <name val="Calibri"/>
      <family val="2"/>
      <scheme val="minor"/>
    </font>
    <font>
      <sz val="9"/>
      <name val="Calibri"/>
      <family val="2"/>
      <scheme val="minor"/>
    </font>
    <font>
      <sz val="9"/>
      <color rgb="FFFF0000"/>
      <name val="Calibri"/>
      <family val="2"/>
      <scheme val="minor"/>
    </font>
    <font>
      <sz val="10"/>
      <name val="Arial"/>
      <family val="2"/>
    </font>
    <font>
      <sz val="10"/>
      <name val="Tahoma"/>
      <family val="2"/>
    </font>
    <font>
      <sz val="8"/>
      <name val="Calibri"/>
      <family val="2"/>
      <scheme val="minor"/>
    </font>
    <font>
      <sz val="10"/>
      <color theme="1"/>
      <name val="Arial"/>
      <family val="2"/>
    </font>
    <font>
      <sz val="10"/>
      <name val="Arial Narrow"/>
      <family val="2"/>
    </font>
    <font>
      <sz val="7"/>
      <color theme="1"/>
      <name val="Calibri"/>
      <family val="2"/>
      <scheme val="minor"/>
    </font>
    <font>
      <sz val="7"/>
      <color rgb="FFFF0000"/>
      <name val="Calibri"/>
      <family val="2"/>
      <scheme val="minor"/>
    </font>
    <font>
      <b/>
      <sz val="7"/>
      <color rgb="FF000000"/>
      <name val="Calibri"/>
      <family val="2"/>
      <scheme val="minor"/>
    </font>
    <font>
      <sz val="9"/>
      <color theme="1"/>
      <name val="Arial"/>
      <family val="2"/>
    </font>
    <font>
      <b/>
      <sz val="11"/>
      <color theme="1"/>
      <name val="Times New Roman"/>
      <family val="1"/>
    </font>
    <font>
      <b/>
      <sz val="12"/>
      <color theme="1"/>
      <name val="Times New Roman"/>
      <family val="1"/>
    </font>
    <font>
      <b/>
      <sz val="12"/>
      <color rgb="FF000000"/>
      <name val="Times New Roman"/>
      <family val="1"/>
    </font>
    <font>
      <sz val="12"/>
      <color rgb="FF000000"/>
      <name val="Times New Roman"/>
      <family val="1"/>
    </font>
    <font>
      <sz val="12"/>
      <color theme="1"/>
      <name val="Times New Roman"/>
      <family val="1"/>
    </font>
    <font>
      <b/>
      <sz val="7"/>
      <name val="Times New Roman"/>
      <family val="1"/>
    </font>
    <font>
      <b/>
      <sz val="7"/>
      <color theme="1"/>
      <name val="Times New Roman"/>
      <family val="1"/>
    </font>
    <font>
      <sz val="7"/>
      <color theme="1"/>
      <name val="Times New Roman"/>
      <family val="1"/>
    </font>
    <font>
      <sz val="7"/>
      <name val="Times New Roman"/>
      <family val="1"/>
    </font>
    <font>
      <sz val="7"/>
      <color rgb="FF000000"/>
      <name val="Times New Roman"/>
      <family val="1"/>
    </font>
    <font>
      <b/>
      <sz val="9"/>
      <color rgb="FF000000"/>
      <name val="Times New Roman"/>
      <family val="1"/>
    </font>
    <font>
      <sz val="9"/>
      <color rgb="FF000000"/>
      <name val="Times New Roman"/>
      <family val="1"/>
    </font>
    <font>
      <sz val="9"/>
      <color theme="1"/>
      <name val="Times New Roman"/>
      <family val="1"/>
    </font>
    <font>
      <sz val="9"/>
      <name val="Times New Roman"/>
      <family val="1"/>
    </font>
    <font>
      <sz val="9"/>
      <color rgb="FFFF0000"/>
      <name val="Times New Roman"/>
      <family val="1"/>
    </font>
    <font>
      <sz val="11"/>
      <color theme="1"/>
      <name val="Times New Roman"/>
      <family val="1"/>
    </font>
    <font>
      <b/>
      <sz val="8"/>
      <color theme="1"/>
      <name val="Times New Roman"/>
      <family val="1"/>
    </font>
    <font>
      <sz val="8"/>
      <color theme="1"/>
      <name val="Times New Roman"/>
      <family val="1"/>
    </font>
    <font>
      <sz val="8"/>
      <name val="Times New Roman"/>
      <family val="1"/>
    </font>
    <font>
      <sz val="8"/>
      <color theme="1"/>
      <name val="Calibri"/>
      <family val="2"/>
      <scheme val="minor"/>
    </font>
  </fonts>
  <fills count="8">
    <fill>
      <patternFill patternType="none"/>
    </fill>
    <fill>
      <patternFill patternType="gray125"/>
    </fill>
    <fill>
      <patternFill patternType="solid">
        <fgColor theme="0" tint="-0.249977111117893"/>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FFFF00"/>
        <bgColor indexed="64"/>
      </patternFill>
    </fill>
    <fill>
      <patternFill patternType="solid">
        <fgColor theme="0" tint="-0.14999847407452621"/>
        <bgColor indexed="64"/>
      </patternFill>
    </fill>
  </fills>
  <borders count="55">
    <border>
      <left/>
      <right/>
      <top/>
      <bottom/>
      <diagonal/>
    </border>
    <border>
      <left style="medium">
        <color indexed="64"/>
      </left>
      <right/>
      <top style="medium">
        <color indexed="64"/>
      </top>
      <bottom/>
      <diagonal/>
    </border>
    <border>
      <left style="medium">
        <color indexed="64"/>
      </left>
      <right/>
      <top/>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right/>
      <top style="thin">
        <color indexed="64"/>
      </top>
      <bottom/>
      <diagonal/>
    </border>
    <border>
      <left/>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top style="medium">
        <color indexed="64"/>
      </top>
      <bottom/>
      <diagonal/>
    </border>
    <border>
      <left/>
      <right style="thin">
        <color rgb="FF000000"/>
      </right>
      <top style="medium">
        <color indexed="64"/>
      </top>
      <bottom/>
      <diagonal/>
    </border>
    <border>
      <left style="thin">
        <color rgb="FF000000"/>
      </left>
      <right/>
      <top/>
      <bottom/>
      <diagonal/>
    </border>
    <border>
      <left/>
      <right style="thin">
        <color rgb="FF000000"/>
      </right>
      <top/>
      <bottom/>
      <diagonal/>
    </border>
    <border>
      <left style="medium">
        <color indexed="64"/>
      </left>
      <right/>
      <top/>
      <bottom style="medium">
        <color indexed="64"/>
      </bottom>
      <diagonal/>
    </border>
    <border>
      <left style="thin">
        <color rgb="FF000000"/>
      </left>
      <right/>
      <top/>
      <bottom style="medium">
        <color indexed="64"/>
      </bottom>
      <diagonal/>
    </border>
    <border>
      <left/>
      <right style="thin">
        <color rgb="FF000000"/>
      </right>
      <top/>
      <bottom style="medium">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s>
  <cellStyleXfs count="24">
    <xf numFmtId="0" fontId="0" fillId="0" borderId="0"/>
    <xf numFmtId="43"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165" fontId="3" fillId="0" borderId="0" applyFont="0" applyFill="0" applyBorder="0" applyAlignment="0" applyProtection="0"/>
    <xf numFmtId="0" fontId="3" fillId="0" borderId="0"/>
    <xf numFmtId="0" fontId="3" fillId="0" borderId="0"/>
    <xf numFmtId="0" fontId="3" fillId="0" borderId="0"/>
    <xf numFmtId="0" fontId="3" fillId="0" borderId="0"/>
    <xf numFmtId="167" fontId="3" fillId="0" borderId="0" applyFont="0" applyFill="0" applyBorder="0" applyAlignment="0" applyProtection="0"/>
    <xf numFmtId="0" fontId="9" fillId="0" borderId="0"/>
    <xf numFmtId="167" fontId="1" fillId="0" borderId="0" applyFont="0" applyFill="0" applyBorder="0" applyAlignment="0" applyProtection="0"/>
    <xf numFmtId="0" fontId="10" fillId="0" borderId="0"/>
    <xf numFmtId="0" fontId="9" fillId="0" borderId="0" applyAlignment="0"/>
    <xf numFmtId="0" fontId="1" fillId="0" borderId="0"/>
    <xf numFmtId="174" fontId="9" fillId="0" borderId="0" applyFont="0" applyFill="0" applyBorder="0" applyAlignment="0" applyProtection="0"/>
    <xf numFmtId="166" fontId="9" fillId="0" borderId="0" applyFont="0" applyFill="0" applyBorder="0" applyAlignment="0" applyProtection="0"/>
    <xf numFmtId="9" fontId="9"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13" fillId="0" borderId="0"/>
    <xf numFmtId="0" fontId="9" fillId="0" borderId="0"/>
    <xf numFmtId="0" fontId="1" fillId="0" borderId="0"/>
  </cellStyleXfs>
  <cellXfs count="293">
    <xf numFmtId="0" fontId="0" fillId="0" borderId="0" xfId="0"/>
    <xf numFmtId="169" fontId="0" fillId="0" borderId="0" xfId="0" applyNumberFormat="1"/>
    <xf numFmtId="42" fontId="0" fillId="0" borderId="0" xfId="2" applyFont="1" applyFill="1" applyBorder="1" applyAlignment="1">
      <alignment horizontal="center" vertical="center"/>
    </xf>
    <xf numFmtId="1" fontId="0" fillId="0" borderId="0" xfId="0" applyNumberFormat="1"/>
    <xf numFmtId="0" fontId="0" fillId="0" borderId="0" xfId="0" applyAlignment="1">
      <alignment horizontal="center" vertical="center"/>
    </xf>
    <xf numFmtId="44" fontId="0" fillId="0" borderId="0" xfId="0" applyNumberFormat="1"/>
    <xf numFmtId="165" fontId="4" fillId="0" borderId="0" xfId="5" applyFont="1" applyFill="1" applyBorder="1" applyAlignment="1">
      <alignment vertical="center" wrapText="1"/>
    </xf>
    <xf numFmtId="2" fontId="8" fillId="0" borderId="0" xfId="6" applyNumberFormat="1" applyFont="1" applyAlignment="1">
      <alignment horizontal="center" vertical="center" wrapText="1"/>
    </xf>
    <xf numFmtId="2" fontId="8" fillId="0" borderId="0" xfId="5" applyNumberFormat="1" applyFont="1" applyFill="1" applyBorder="1" applyAlignment="1">
      <alignment horizontal="center" vertical="center" wrapText="1"/>
    </xf>
    <xf numFmtId="0" fontId="14" fillId="0" borderId="0" xfId="0" applyFont="1"/>
    <xf numFmtId="42" fontId="14" fillId="0" borderId="0" xfId="0" applyNumberFormat="1" applyFont="1"/>
    <xf numFmtId="169" fontId="14" fillId="0" borderId="0" xfId="0" applyNumberFormat="1" applyFont="1"/>
    <xf numFmtId="0" fontId="14" fillId="0" borderId="0" xfId="0" applyFont="1" applyAlignment="1">
      <alignment vertical="center"/>
    </xf>
    <xf numFmtId="42" fontId="14" fillId="0" borderId="0" xfId="0" applyNumberFormat="1" applyFont="1" applyAlignment="1">
      <alignment vertical="center"/>
    </xf>
    <xf numFmtId="42" fontId="14" fillId="0" borderId="0" xfId="2" applyFont="1" applyFill="1" applyBorder="1" applyAlignment="1">
      <alignment horizontal="center" vertical="center"/>
    </xf>
    <xf numFmtId="168" fontId="14" fillId="0" borderId="0" xfId="0" applyNumberFormat="1" applyFont="1"/>
    <xf numFmtId="9" fontId="14" fillId="0" borderId="15" xfId="3" applyFont="1" applyFill="1" applyBorder="1" applyAlignment="1">
      <alignment horizontal="right" vertical="center"/>
    </xf>
    <xf numFmtId="9" fontId="14" fillId="0" borderId="14" xfId="3" applyFont="1" applyFill="1" applyBorder="1" applyAlignment="1">
      <alignment horizontal="right" vertical="center"/>
    </xf>
    <xf numFmtId="1" fontId="14" fillId="0" borderId="0" xfId="0" applyNumberFormat="1" applyFont="1"/>
    <xf numFmtId="0" fontId="14" fillId="0" borderId="0" xfId="0" applyFont="1" applyAlignment="1">
      <alignment vertical="center" wrapText="1"/>
    </xf>
    <xf numFmtId="166" fontId="14" fillId="0" borderId="0" xfId="1" applyNumberFormat="1" applyFont="1" applyAlignment="1">
      <alignment horizontal="right" vertical="center"/>
    </xf>
    <xf numFmtId="168" fontId="14" fillId="0" borderId="0" xfId="4" applyNumberFormat="1" applyFont="1" applyAlignment="1">
      <alignment horizontal="right" vertical="center"/>
    </xf>
    <xf numFmtId="6" fontId="14" fillId="0" borderId="0" xfId="0" applyNumberFormat="1" applyFont="1"/>
    <xf numFmtId="0" fontId="14" fillId="0" borderId="0" xfId="0" applyFont="1" applyAlignment="1">
      <alignment horizontal="center" vertical="top" wrapText="1"/>
    </xf>
    <xf numFmtId="169" fontId="14" fillId="0" borderId="0" xfId="0" applyNumberFormat="1" applyFont="1" applyAlignment="1">
      <alignment horizontal="center" vertical="center"/>
    </xf>
    <xf numFmtId="169" fontId="15" fillId="0" borderId="0" xfId="0" applyNumberFormat="1" applyFont="1"/>
    <xf numFmtId="164" fontId="12" fillId="0" borderId="0" xfId="0" applyNumberFormat="1" applyFont="1"/>
    <xf numFmtId="164" fontId="14" fillId="0" borderId="0" xfId="0" applyNumberFormat="1" applyFont="1"/>
    <xf numFmtId="165" fontId="16" fillId="0" borderId="0" xfId="5" applyFont="1" applyFill="1" applyBorder="1" applyAlignment="1">
      <alignment horizontal="right" vertical="top" wrapText="1"/>
    </xf>
    <xf numFmtId="44" fontId="14" fillId="0" borderId="0" xfId="0" applyNumberFormat="1" applyFont="1"/>
    <xf numFmtId="0" fontId="14" fillId="0" borderId="0" xfId="0" applyFont="1" applyAlignment="1">
      <alignment horizontal="center" vertical="center"/>
    </xf>
    <xf numFmtId="43" fontId="14" fillId="0" borderId="0" xfId="1" applyFont="1"/>
    <xf numFmtId="6" fontId="17" fillId="0" borderId="44" xfId="0" applyNumberFormat="1" applyFont="1" applyBorder="1" applyAlignment="1">
      <alignment horizontal="center" vertical="center" wrapText="1"/>
    </xf>
    <xf numFmtId="6" fontId="17" fillId="0" borderId="45" xfId="0" applyNumberFormat="1" applyFont="1" applyBorder="1" applyAlignment="1">
      <alignment horizontal="center" vertical="center" wrapText="1"/>
    </xf>
    <xf numFmtId="42" fontId="6" fillId="0" borderId="0" xfId="2" applyFont="1" applyFill="1" applyBorder="1" applyAlignment="1">
      <alignment horizontal="right" vertical="center"/>
    </xf>
    <xf numFmtId="0" fontId="2" fillId="7" borderId="0" xfId="0" applyFont="1" applyFill="1" applyAlignment="1">
      <alignment horizontal="center" vertical="center" wrapText="1"/>
    </xf>
    <xf numFmtId="6" fontId="6" fillId="0" borderId="0" xfId="0" applyNumberFormat="1" applyFont="1" applyAlignment="1">
      <alignment horizontal="right" vertical="center" wrapText="1"/>
    </xf>
    <xf numFmtId="0" fontId="0" fillId="0" borderId="0" xfId="23" applyFont="1" applyAlignment="1">
      <alignment horizontal="center" vertical="center"/>
    </xf>
    <xf numFmtId="0" fontId="6" fillId="0" borderId="0" xfId="0" applyFont="1" applyAlignment="1">
      <alignment horizontal="left" vertical="center" wrapText="1"/>
    </xf>
    <xf numFmtId="0" fontId="6" fillId="0" borderId="0" xfId="0" applyFont="1" applyAlignment="1">
      <alignment horizontal="center" vertical="center" wrapText="1"/>
    </xf>
    <xf numFmtId="6" fontId="6" fillId="0" borderId="0" xfId="0" applyNumberFormat="1" applyFont="1" applyAlignment="1">
      <alignment horizontal="center" vertical="center" wrapText="1"/>
    </xf>
    <xf numFmtId="42" fontId="0" fillId="0" borderId="0" xfId="0" applyNumberFormat="1"/>
    <xf numFmtId="0" fontId="6" fillId="0" borderId="0" xfId="0" applyFont="1" applyAlignment="1">
      <alignment horizontal="left" vertical="center"/>
    </xf>
    <xf numFmtId="0" fontId="6" fillId="0" borderId="0" xfId="0" applyFont="1" applyAlignment="1">
      <alignment horizontal="center" vertical="center"/>
    </xf>
    <xf numFmtId="0" fontId="7" fillId="0" borderId="0" xfId="0" applyFont="1" applyAlignment="1">
      <alignment horizontal="left" vertical="center" wrapText="1"/>
    </xf>
    <xf numFmtId="0" fontId="6" fillId="0" borderId="0" xfId="0" applyFont="1" applyAlignment="1">
      <alignment vertical="center" wrapText="1"/>
    </xf>
    <xf numFmtId="42" fontId="6" fillId="0" borderId="0" xfId="2" applyFont="1" applyBorder="1" applyAlignment="1">
      <alignment horizontal="right" vertical="center"/>
    </xf>
    <xf numFmtId="0" fontId="6" fillId="0" borderId="0" xfId="0" applyFont="1" applyAlignment="1">
      <alignment wrapText="1"/>
    </xf>
    <xf numFmtId="0" fontId="19" fillId="0" borderId="32" xfId="0" applyFont="1" applyBorder="1" applyAlignment="1">
      <alignment horizontal="center" vertical="center"/>
    </xf>
    <xf numFmtId="0" fontId="19" fillId="0" borderId="12" xfId="0" applyFont="1" applyBorder="1" applyAlignment="1">
      <alignment horizontal="center" vertical="center"/>
    </xf>
    <xf numFmtId="0" fontId="20" fillId="0" borderId="8" xfId="0" applyFont="1" applyBorder="1" applyAlignment="1">
      <alignment vertical="center" wrapText="1"/>
    </xf>
    <xf numFmtId="10" fontId="19" fillId="0" borderId="8" xfId="0" applyNumberFormat="1" applyFont="1" applyBorder="1" applyAlignment="1">
      <alignment horizontal="center" vertical="center" wrapText="1"/>
    </xf>
    <xf numFmtId="0" fontId="21" fillId="0" borderId="8" xfId="0" applyFont="1" applyBorder="1" applyAlignment="1">
      <alignment vertical="center"/>
    </xf>
    <xf numFmtId="10" fontId="22" fillId="0" borderId="8" xfId="0" applyNumberFormat="1" applyFont="1" applyBorder="1" applyAlignment="1">
      <alignment horizontal="center" vertical="center"/>
    </xf>
    <xf numFmtId="0" fontId="21" fillId="0" borderId="8" xfId="0" applyFont="1" applyBorder="1" applyAlignment="1">
      <alignment vertical="center" wrapText="1"/>
    </xf>
    <xf numFmtId="0" fontId="19" fillId="0" borderId="8" xfId="0" applyFont="1" applyBorder="1" applyAlignment="1">
      <alignment vertical="center" wrapText="1"/>
    </xf>
    <xf numFmtId="0" fontId="22" fillId="0" borderId="8" xfId="0" applyFont="1" applyBorder="1" applyAlignment="1">
      <alignment vertical="center" wrapText="1"/>
    </xf>
    <xf numFmtId="9" fontId="22" fillId="0" borderId="8" xfId="0" applyNumberFormat="1" applyFont="1" applyBorder="1"/>
    <xf numFmtId="0" fontId="19" fillId="0" borderId="37" xfId="0" applyFont="1" applyBorder="1" applyAlignment="1">
      <alignment horizontal="center" vertical="center"/>
    </xf>
    <xf numFmtId="0" fontId="22" fillId="0" borderId="38" xfId="0" applyFont="1" applyBorder="1" applyAlignment="1">
      <alignment vertical="center" wrapText="1"/>
    </xf>
    <xf numFmtId="9" fontId="22" fillId="0" borderId="38" xfId="0" applyNumberFormat="1" applyFont="1" applyBorder="1"/>
    <xf numFmtId="10" fontId="19" fillId="0" borderId="17" xfId="0" applyNumberFormat="1" applyFont="1" applyBorder="1" applyAlignment="1">
      <alignment vertical="center"/>
    </xf>
    <xf numFmtId="0" fontId="22" fillId="0" borderId="0" xfId="0" applyFont="1"/>
    <xf numFmtId="0" fontId="19" fillId="0" borderId="0" xfId="0" applyFont="1" applyAlignment="1">
      <alignment vertical="center"/>
    </xf>
    <xf numFmtId="0" fontId="24" fillId="2" borderId="8" xfId="0" applyFont="1" applyFill="1" applyBorder="1" applyAlignment="1">
      <alignment horizontal="center" vertical="center"/>
    </xf>
    <xf numFmtId="0" fontId="24" fillId="2" borderId="8" xfId="0" applyFont="1" applyFill="1" applyBorder="1" applyAlignment="1">
      <alignment vertical="center"/>
    </xf>
    <xf numFmtId="0" fontId="24" fillId="2" borderId="8" xfId="0" applyFont="1" applyFill="1" applyBorder="1" applyAlignment="1">
      <alignment horizontal="center" vertical="center" wrapText="1"/>
    </xf>
    <xf numFmtId="166" fontId="24" fillId="2" borderId="8" xfId="0" applyNumberFormat="1" applyFont="1" applyFill="1" applyBorder="1" applyAlignment="1">
      <alignment horizontal="center" vertical="center" wrapText="1"/>
    </xf>
    <xf numFmtId="168" fontId="24" fillId="2" borderId="8" xfId="4" applyNumberFormat="1" applyFont="1" applyFill="1" applyBorder="1" applyAlignment="1">
      <alignment horizontal="center" vertical="center"/>
    </xf>
    <xf numFmtId="2" fontId="24" fillId="2" borderId="8" xfId="0" applyNumberFormat="1" applyFont="1" applyFill="1" applyBorder="1" applyAlignment="1">
      <alignment horizontal="center" vertical="center"/>
    </xf>
    <xf numFmtId="42" fontId="24" fillId="2" borderId="8" xfId="2" applyFont="1" applyFill="1" applyBorder="1" applyAlignment="1">
      <alignment horizontal="center" vertical="center"/>
    </xf>
    <xf numFmtId="0" fontId="25" fillId="0" borderId="8" xfId="0" applyFont="1" applyBorder="1" applyAlignment="1">
      <alignment horizontal="center" vertical="center"/>
    </xf>
    <xf numFmtId="2" fontId="25" fillId="0" borderId="8" xfId="0" applyNumberFormat="1" applyFont="1" applyBorder="1" applyAlignment="1">
      <alignment horizontal="center" vertical="center"/>
    </xf>
    <xf numFmtId="2" fontId="25" fillId="0" borderId="8" xfId="0" applyNumberFormat="1" applyFont="1" applyBorder="1" applyAlignment="1">
      <alignment horizontal="left" vertical="top" wrapText="1"/>
    </xf>
    <xf numFmtId="1" fontId="26" fillId="0" borderId="8" xfId="0" applyNumberFormat="1" applyFont="1" applyBorder="1" applyAlignment="1">
      <alignment horizontal="center" vertical="center"/>
    </xf>
    <xf numFmtId="42" fontId="25" fillId="0" borderId="8" xfId="2" applyFont="1" applyFill="1" applyBorder="1" applyAlignment="1">
      <alignment horizontal="center" vertical="center"/>
    </xf>
    <xf numFmtId="9" fontId="25" fillId="0" borderId="8" xfId="2" applyNumberFormat="1" applyFont="1" applyFill="1" applyBorder="1" applyAlignment="1">
      <alignment horizontal="center" vertical="center"/>
    </xf>
    <xf numFmtId="42" fontId="24" fillId="0" borderId="8" xfId="2" applyFont="1" applyFill="1" applyBorder="1" applyAlignment="1">
      <alignment horizontal="center" vertical="center"/>
    </xf>
    <xf numFmtId="0" fontId="24" fillId="3" borderId="8" xfId="0" applyFont="1" applyFill="1" applyBorder="1" applyAlignment="1">
      <alignment horizontal="center" vertical="center"/>
    </xf>
    <xf numFmtId="2" fontId="24" fillId="3" borderId="8" xfId="0" applyNumberFormat="1" applyFont="1" applyFill="1" applyBorder="1" applyAlignment="1">
      <alignment horizontal="center" vertical="center"/>
    </xf>
    <xf numFmtId="42" fontId="24" fillId="3" borderId="8" xfId="2" applyFont="1" applyFill="1" applyBorder="1" applyAlignment="1">
      <alignment horizontal="center" vertical="center"/>
    </xf>
    <xf numFmtId="1" fontId="24" fillId="2" borderId="8" xfId="0" applyNumberFormat="1" applyFont="1" applyFill="1" applyBorder="1" applyAlignment="1">
      <alignment horizontal="center" vertical="center"/>
    </xf>
    <xf numFmtId="0" fontId="25" fillId="0" borderId="8" xfId="0" applyFont="1" applyBorder="1" applyAlignment="1">
      <alignment vertical="center" wrapText="1"/>
    </xf>
    <xf numFmtId="168" fontId="25" fillId="0" borderId="8" xfId="4" applyNumberFormat="1" applyFont="1" applyFill="1" applyBorder="1" applyAlignment="1">
      <alignment horizontal="right" vertical="center"/>
    </xf>
    <xf numFmtId="9" fontId="25" fillId="0" borderId="8" xfId="3" applyFont="1" applyFill="1" applyBorder="1" applyAlignment="1">
      <alignment horizontal="right" vertical="center"/>
    </xf>
    <xf numFmtId="168" fontId="24" fillId="2" borderId="8" xfId="4" applyNumberFormat="1" applyFont="1" applyFill="1" applyBorder="1" applyAlignment="1">
      <alignment horizontal="right" vertical="center"/>
    </xf>
    <xf numFmtId="2" fontId="26" fillId="0" borderId="8" xfId="0" applyNumberFormat="1" applyFont="1" applyBorder="1" applyAlignment="1">
      <alignment horizontal="center" vertical="center"/>
    </xf>
    <xf numFmtId="0" fontId="26" fillId="0" borderId="8" xfId="0" applyFont="1" applyBorder="1" applyAlignment="1">
      <alignment vertical="center" wrapText="1"/>
    </xf>
    <xf numFmtId="0" fontId="26" fillId="0" borderId="8" xfId="0" applyFont="1" applyBorder="1" applyAlignment="1">
      <alignment horizontal="center" vertical="center"/>
    </xf>
    <xf numFmtId="42" fontId="26" fillId="0" borderId="8" xfId="2" applyFont="1" applyFill="1" applyBorder="1" applyAlignment="1">
      <alignment horizontal="center" vertical="center"/>
    </xf>
    <xf numFmtId="0" fontId="24" fillId="2" borderId="13" xfId="0" applyFont="1" applyFill="1" applyBorder="1" applyAlignment="1">
      <alignment horizontal="center" vertical="center"/>
    </xf>
    <xf numFmtId="2" fontId="24" fillId="2" borderId="6" xfId="0" applyNumberFormat="1" applyFont="1" applyFill="1" applyBorder="1" applyAlignment="1">
      <alignment horizontal="center" vertical="center"/>
    </xf>
    <xf numFmtId="168" fontId="24" fillId="2" borderId="7" xfId="4" applyNumberFormat="1" applyFont="1" applyFill="1" applyBorder="1" applyAlignment="1">
      <alignment horizontal="right" vertical="center"/>
    </xf>
    <xf numFmtId="0" fontId="25" fillId="0" borderId="8" xfId="0" applyFont="1" applyBorder="1" applyAlignment="1">
      <alignment horizontal="left" vertical="center" wrapText="1"/>
    </xf>
    <xf numFmtId="0" fontId="25" fillId="0" borderId="8" xfId="0" applyFont="1" applyBorder="1" applyAlignment="1">
      <alignment horizontal="left" vertical="top" wrapText="1"/>
    </xf>
    <xf numFmtId="169" fontId="24" fillId="4" borderId="17" xfId="4" applyNumberFormat="1" applyFont="1" applyFill="1" applyBorder="1" applyAlignment="1">
      <alignment horizontal="right" vertical="center"/>
    </xf>
    <xf numFmtId="0" fontId="25" fillId="0" borderId="0" xfId="0" applyFont="1" applyAlignment="1">
      <alignment horizontal="center" vertical="center"/>
    </xf>
    <xf numFmtId="0" fontId="25" fillId="0" borderId="0" xfId="0" applyFont="1" applyAlignment="1">
      <alignment vertical="center"/>
    </xf>
    <xf numFmtId="0" fontId="25" fillId="0" borderId="0" xfId="0" applyFont="1" applyAlignment="1">
      <alignment vertical="center" wrapText="1"/>
    </xf>
    <xf numFmtId="166" fontId="25" fillId="0" borderId="0" xfId="1" applyNumberFormat="1" applyFont="1" applyAlignment="1">
      <alignment horizontal="right" vertical="center"/>
    </xf>
    <xf numFmtId="168" fontId="25" fillId="0" borderId="0" xfId="4" applyNumberFormat="1" applyFont="1" applyAlignment="1">
      <alignment horizontal="right" vertical="center"/>
    </xf>
    <xf numFmtId="0" fontId="25" fillId="0" borderId="0" xfId="0" applyFont="1" applyAlignment="1">
      <alignment horizontal="center" vertical="center" wrapText="1"/>
    </xf>
    <xf numFmtId="0" fontId="25" fillId="0" borderId="0" xfId="0" applyFont="1"/>
    <xf numFmtId="0" fontId="27" fillId="0" borderId="0" xfId="0" applyFont="1" applyAlignment="1">
      <alignment horizontal="center" vertical="center"/>
    </xf>
    <xf numFmtId="2" fontId="29" fillId="0" borderId="0" xfId="6" applyNumberFormat="1" applyFont="1"/>
    <xf numFmtId="165" fontId="30" fillId="0" borderId="0" xfId="5" applyFont="1" applyFill="1"/>
    <xf numFmtId="0" fontId="28" fillId="0" borderId="0" xfId="6" applyFont="1" applyAlignment="1">
      <alignment horizontal="left" vertical="center" wrapText="1"/>
    </xf>
    <xf numFmtId="165" fontId="29" fillId="0" borderId="26" xfId="5" applyFont="1" applyFill="1" applyBorder="1" applyAlignment="1">
      <alignment horizontal="center" vertical="center" wrapText="1"/>
    </xf>
    <xf numFmtId="2" fontId="29" fillId="0" borderId="27" xfId="6" applyNumberFormat="1" applyFont="1" applyBorder="1"/>
    <xf numFmtId="165" fontId="30" fillId="0" borderId="27" xfId="5" applyFont="1" applyFill="1" applyBorder="1"/>
    <xf numFmtId="165" fontId="29" fillId="0" borderId="8" xfId="5" applyFont="1" applyFill="1" applyBorder="1" applyAlignment="1">
      <alignment horizontal="right" vertical="top" wrapText="1"/>
    </xf>
    <xf numFmtId="0" fontId="33" fillId="0" borderId="0" xfId="0" applyFont="1"/>
    <xf numFmtId="165" fontId="28" fillId="0" borderId="0" xfId="5" applyFont="1" applyFill="1" applyBorder="1" applyAlignment="1">
      <alignment horizontal="right" vertical="top" wrapText="1"/>
    </xf>
    <xf numFmtId="171" fontId="28" fillId="0" borderId="0" xfId="5" applyNumberFormat="1" applyFont="1" applyFill="1" applyBorder="1" applyAlignment="1">
      <alignment horizontal="right" vertical="top" wrapText="1"/>
    </xf>
    <xf numFmtId="171" fontId="29" fillId="0" borderId="8" xfId="5" applyNumberFormat="1" applyFont="1" applyFill="1" applyBorder="1" applyAlignment="1">
      <alignment horizontal="right" vertical="top" wrapText="1"/>
    </xf>
    <xf numFmtId="171" fontId="28" fillId="6" borderId="26" xfId="5" applyNumberFormat="1" applyFont="1" applyFill="1" applyBorder="1" applyAlignment="1">
      <alignment vertical="center" wrapText="1"/>
    </xf>
    <xf numFmtId="42" fontId="33" fillId="0" borderId="4" xfId="2" applyFont="1" applyFill="1" applyBorder="1" applyAlignment="1">
      <alignment horizontal="center" vertical="center"/>
    </xf>
    <xf numFmtId="171" fontId="31" fillId="0" borderId="8" xfId="5" applyNumberFormat="1" applyFont="1" applyFill="1" applyBorder="1" applyAlignment="1">
      <alignment horizontal="right" vertical="top" wrapText="1"/>
    </xf>
    <xf numFmtId="165" fontId="29" fillId="0" borderId="28" xfId="5" applyFont="1" applyFill="1" applyBorder="1" applyAlignment="1">
      <alignment horizontal="right" vertical="top" wrapText="1"/>
    </xf>
    <xf numFmtId="9" fontId="0" fillId="0" borderId="0" xfId="0" applyNumberFormat="1"/>
    <xf numFmtId="175" fontId="0" fillId="0" borderId="0" xfId="0" applyNumberFormat="1"/>
    <xf numFmtId="42" fontId="6" fillId="0" borderId="0" xfId="2" applyFont="1" applyFill="1" applyBorder="1" applyAlignment="1">
      <alignment horizontal="center" vertical="center" wrapText="1"/>
    </xf>
    <xf numFmtId="165" fontId="29" fillId="0" borderId="8" xfId="5" applyFont="1" applyFill="1" applyBorder="1" applyAlignment="1">
      <alignment horizontal="center" vertical="center" wrapText="1"/>
    </xf>
    <xf numFmtId="169" fontId="24" fillId="0" borderId="17" xfId="4" applyNumberFormat="1" applyFont="1" applyFill="1" applyBorder="1" applyAlignment="1">
      <alignment horizontal="right" vertical="center"/>
    </xf>
    <xf numFmtId="169" fontId="14" fillId="6" borderId="0" xfId="0" applyNumberFormat="1" applyFont="1" applyFill="1"/>
    <xf numFmtId="0" fontId="34" fillId="7" borderId="34" xfId="0" applyFont="1" applyFill="1" applyBorder="1" applyAlignment="1">
      <alignment horizontal="center" vertical="center" wrapText="1"/>
    </xf>
    <xf numFmtId="0" fontId="34" fillId="7" borderId="38" xfId="0" applyFont="1" applyFill="1" applyBorder="1" applyAlignment="1">
      <alignment horizontal="center" vertical="center" wrapText="1"/>
    </xf>
    <xf numFmtId="0" fontId="34" fillId="7" borderId="47" xfId="0" applyFont="1" applyFill="1" applyBorder="1" applyAlignment="1">
      <alignment horizontal="center" vertical="center" wrapText="1"/>
    </xf>
    <xf numFmtId="0" fontId="35" fillId="0" borderId="46" xfId="23" applyFont="1" applyBorder="1" applyAlignment="1">
      <alignment horizontal="center" vertical="center"/>
    </xf>
    <xf numFmtId="0" fontId="35" fillId="0" borderId="4" xfId="0" applyFont="1" applyBorder="1" applyAlignment="1">
      <alignment horizontal="left" vertical="center" wrapText="1"/>
    </xf>
    <xf numFmtId="0" fontId="35" fillId="0" borderId="4" xfId="0" applyFont="1" applyBorder="1" applyAlignment="1">
      <alignment horizontal="center" vertical="center" wrapText="1"/>
    </xf>
    <xf numFmtId="42" fontId="35" fillId="0" borderId="4" xfId="2" applyFont="1" applyFill="1" applyBorder="1" applyAlignment="1">
      <alignment horizontal="center" vertical="center"/>
    </xf>
    <xf numFmtId="42" fontId="35" fillId="0" borderId="5" xfId="0" applyNumberFormat="1" applyFont="1" applyBorder="1" applyAlignment="1">
      <alignment horizontal="center" vertical="center"/>
    </xf>
    <xf numFmtId="0" fontId="35" fillId="0" borderId="12" xfId="0" applyFont="1" applyBorder="1" applyAlignment="1">
      <alignment horizontal="center" vertical="center"/>
    </xf>
    <xf numFmtId="0" fontId="35" fillId="0" borderId="8" xfId="0" applyFont="1" applyBorder="1" applyAlignment="1">
      <alignment horizontal="left" vertical="center" wrapText="1"/>
    </xf>
    <xf numFmtId="0" fontId="35" fillId="0" borderId="8" xfId="0" applyFont="1" applyBorder="1" applyAlignment="1">
      <alignment horizontal="center" vertical="center" wrapText="1"/>
    </xf>
    <xf numFmtId="42" fontId="35" fillId="0" borderId="8" xfId="2" applyFont="1" applyFill="1" applyBorder="1" applyAlignment="1">
      <alignment horizontal="center" vertical="center"/>
    </xf>
    <xf numFmtId="42" fontId="35" fillId="0" borderId="8" xfId="2" applyFont="1" applyFill="1" applyBorder="1" applyAlignment="1">
      <alignment horizontal="center" vertical="center" wrapText="1"/>
    </xf>
    <xf numFmtId="42" fontId="35" fillId="0" borderId="36" xfId="0" applyNumberFormat="1" applyFont="1" applyBorder="1" applyAlignment="1">
      <alignment horizontal="center" vertical="center"/>
    </xf>
    <xf numFmtId="0" fontId="35" fillId="0" borderId="8" xfId="0" applyFont="1" applyBorder="1" applyAlignment="1">
      <alignment horizontal="left" vertical="center"/>
    </xf>
    <xf numFmtId="0" fontId="35" fillId="0" borderId="8" xfId="0" applyFont="1" applyBorder="1" applyAlignment="1">
      <alignment horizontal="center" vertical="center"/>
    </xf>
    <xf numFmtId="0" fontId="35" fillId="0" borderId="12" xfId="23" applyFont="1" applyBorder="1" applyAlignment="1">
      <alignment horizontal="center" vertical="center"/>
    </xf>
    <xf numFmtId="0" fontId="36" fillId="0" borderId="8" xfId="0" applyFont="1" applyBorder="1" applyAlignment="1">
      <alignment horizontal="left" vertical="center" wrapText="1"/>
    </xf>
    <xf numFmtId="42" fontId="35" fillId="0" borderId="8" xfId="2" applyFont="1" applyBorder="1" applyAlignment="1">
      <alignment horizontal="center" vertical="center"/>
    </xf>
    <xf numFmtId="0" fontId="37" fillId="0" borderId="0" xfId="0" applyFont="1"/>
    <xf numFmtId="0" fontId="35" fillId="0" borderId="37" xfId="0" applyFont="1" applyBorder="1" applyAlignment="1">
      <alignment horizontal="center" vertical="center"/>
    </xf>
    <xf numFmtId="0" fontId="36" fillId="0" borderId="38" xfId="0" applyFont="1" applyBorder="1" applyAlignment="1">
      <alignment horizontal="left" vertical="center" wrapText="1"/>
    </xf>
    <xf numFmtId="0" fontId="35" fillId="0" borderId="38" xfId="0" applyFont="1" applyBorder="1" applyAlignment="1">
      <alignment horizontal="center" vertical="center" wrapText="1"/>
    </xf>
    <xf numFmtId="6" fontId="35" fillId="0" borderId="38" xfId="0" applyNumberFormat="1" applyFont="1" applyBorder="1" applyAlignment="1">
      <alignment horizontal="center" vertical="center" wrapText="1"/>
    </xf>
    <xf numFmtId="42" fontId="35" fillId="0" borderId="38" xfId="2" applyFont="1" applyBorder="1" applyAlignment="1">
      <alignment horizontal="center" vertical="center"/>
    </xf>
    <xf numFmtId="42" fontId="35" fillId="0" borderId="38" xfId="2" applyFont="1" applyFill="1" applyBorder="1" applyAlignment="1">
      <alignment horizontal="center" vertical="center"/>
    </xf>
    <xf numFmtId="175" fontId="14" fillId="0" borderId="0" xfId="0" applyNumberFormat="1" applyFont="1"/>
    <xf numFmtId="0" fontId="14" fillId="0" borderId="0" xfId="0" applyFont="1" applyAlignment="1">
      <alignment horizontal="center" vertical="center"/>
    </xf>
    <xf numFmtId="0" fontId="24" fillId="2" borderId="8" xfId="0" applyFont="1" applyFill="1" applyBorder="1" applyAlignment="1">
      <alignment horizontal="center" vertical="center" wrapText="1"/>
    </xf>
    <xf numFmtId="0" fontId="24" fillId="0" borderId="8" xfId="0" applyFont="1" applyBorder="1" applyAlignment="1">
      <alignment horizontal="left" vertical="center"/>
    </xf>
    <xf numFmtId="0" fontId="25" fillId="0" borderId="8" xfId="0" applyFont="1" applyBorder="1" applyAlignment="1">
      <alignment horizontal="left" vertical="center"/>
    </xf>
    <xf numFmtId="43" fontId="25" fillId="0" borderId="8" xfId="1" applyFont="1" applyFill="1" applyBorder="1" applyAlignment="1">
      <alignment vertical="center"/>
    </xf>
    <xf numFmtId="0" fontId="24" fillId="2" borderId="40" xfId="0" applyFont="1" applyFill="1" applyBorder="1" applyAlignment="1">
      <alignment horizontal="center" vertical="center" wrapText="1"/>
    </xf>
    <xf numFmtId="0" fontId="24" fillId="2" borderId="0" xfId="0" applyFont="1" applyFill="1" applyAlignment="1">
      <alignment horizontal="center" vertical="center" wrapText="1"/>
    </xf>
    <xf numFmtId="0" fontId="24" fillId="2" borderId="39" xfId="0" applyFont="1" applyFill="1" applyBorder="1" applyAlignment="1">
      <alignment horizontal="center" vertical="center" wrapText="1"/>
    </xf>
    <xf numFmtId="43" fontId="24" fillId="4" borderId="16" xfId="1" applyFont="1" applyFill="1" applyBorder="1" applyAlignment="1">
      <alignment horizontal="center" vertical="center"/>
    </xf>
    <xf numFmtId="43" fontId="24" fillId="4" borderId="3" xfId="1" applyFont="1" applyFill="1" applyBorder="1" applyAlignment="1">
      <alignment horizontal="center" vertical="center"/>
    </xf>
    <xf numFmtId="0" fontId="25" fillId="0" borderId="0" xfId="0" applyFont="1" applyAlignment="1">
      <alignment horizontal="center" vertical="center"/>
    </xf>
    <xf numFmtId="0" fontId="24" fillId="0" borderId="9" xfId="0" applyFont="1" applyBorder="1" applyAlignment="1">
      <alignment horizontal="center" vertical="center"/>
    </xf>
    <xf numFmtId="0" fontId="25" fillId="0" borderId="10" xfId="0" applyFont="1" applyBorder="1" applyAlignment="1">
      <alignment horizontal="center" vertical="center"/>
    </xf>
    <xf numFmtId="0" fontId="25" fillId="0" borderId="11" xfId="0" applyFont="1" applyBorder="1" applyAlignment="1">
      <alignment horizontal="center" vertical="center"/>
    </xf>
    <xf numFmtId="43" fontId="25" fillId="0" borderId="9" xfId="1" applyFont="1" applyFill="1" applyBorder="1" applyAlignment="1">
      <alignment horizontal="left" vertical="center"/>
    </xf>
    <xf numFmtId="43" fontId="25" fillId="0" borderId="10" xfId="1" applyFont="1" applyFill="1" applyBorder="1" applyAlignment="1">
      <alignment horizontal="left" vertical="center"/>
    </xf>
    <xf numFmtId="43" fontId="25" fillId="0" borderId="11" xfId="1" applyFont="1" applyFill="1" applyBorder="1" applyAlignment="1">
      <alignment horizontal="left" vertical="center"/>
    </xf>
    <xf numFmtId="0" fontId="25" fillId="0" borderId="0" xfId="0" applyFont="1" applyAlignment="1">
      <alignment horizontal="center"/>
    </xf>
    <xf numFmtId="2" fontId="24" fillId="3" borderId="8" xfId="0" applyNumberFormat="1" applyFont="1" applyFill="1" applyBorder="1" applyAlignment="1">
      <alignment horizontal="center" vertical="center" wrapText="1"/>
    </xf>
    <xf numFmtId="0" fontId="23" fillId="0" borderId="8" xfId="0" applyFont="1" applyBorder="1" applyAlignment="1">
      <alignment horizontal="center" vertical="center" wrapText="1"/>
    </xf>
    <xf numFmtId="0" fontId="24" fillId="0" borderId="8" xfId="0" applyFont="1" applyBorder="1" applyAlignment="1">
      <alignment horizontal="center" vertical="center"/>
    </xf>
    <xf numFmtId="2" fontId="24" fillId="2" borderId="8" xfId="0" applyNumberFormat="1" applyFont="1" applyFill="1" applyBorder="1" applyAlignment="1">
      <alignment horizontal="center" vertical="center" wrapText="1"/>
    </xf>
    <xf numFmtId="0" fontId="25" fillId="0" borderId="8" xfId="0" applyFont="1" applyBorder="1" applyAlignment="1">
      <alignment horizontal="center" vertical="center"/>
    </xf>
    <xf numFmtId="0" fontId="25" fillId="0" borderId="9" xfId="0" applyFont="1" applyBorder="1" applyAlignment="1">
      <alignment horizontal="center" vertical="center"/>
    </xf>
    <xf numFmtId="2" fontId="28" fillId="5" borderId="1" xfId="6" applyNumberFormat="1" applyFont="1" applyFill="1" applyBorder="1" applyAlignment="1">
      <alignment horizontal="left" vertical="center" wrapText="1"/>
    </xf>
    <xf numFmtId="2" fontId="28" fillId="5" borderId="18" xfId="6" applyNumberFormat="1" applyFont="1" applyFill="1" applyBorder="1" applyAlignment="1">
      <alignment horizontal="left" vertical="center" wrapText="1"/>
    </xf>
    <xf numFmtId="2" fontId="28" fillId="5" borderId="19" xfId="6" applyNumberFormat="1" applyFont="1" applyFill="1" applyBorder="1" applyAlignment="1">
      <alignment horizontal="left" vertical="center" wrapText="1"/>
    </xf>
    <xf numFmtId="2" fontId="28" fillId="5" borderId="2" xfId="6" applyNumberFormat="1" applyFont="1" applyFill="1" applyBorder="1" applyAlignment="1">
      <alignment horizontal="left" vertical="center" wrapText="1"/>
    </xf>
    <xf numFmtId="2" fontId="28" fillId="5" borderId="20" xfId="6" applyNumberFormat="1" applyFont="1" applyFill="1" applyBorder="1" applyAlignment="1">
      <alignment horizontal="left" vertical="center" wrapText="1"/>
    </xf>
    <xf numFmtId="2" fontId="28" fillId="5" borderId="21" xfId="6" applyNumberFormat="1" applyFont="1" applyFill="1" applyBorder="1" applyAlignment="1">
      <alignment horizontal="left" vertical="center" wrapText="1"/>
    </xf>
    <xf numFmtId="2" fontId="31" fillId="0" borderId="8" xfId="6" applyNumberFormat="1" applyFont="1" applyBorder="1" applyAlignment="1">
      <alignment horizontal="left" vertical="center" wrapText="1"/>
    </xf>
    <xf numFmtId="2" fontId="29" fillId="0" borderId="8" xfId="6" applyNumberFormat="1" applyFont="1" applyBorder="1" applyAlignment="1">
      <alignment horizontal="center" vertical="top" wrapText="1"/>
    </xf>
    <xf numFmtId="165" fontId="29" fillId="0" borderId="8" xfId="5" applyFont="1" applyFill="1" applyBorder="1" applyAlignment="1">
      <alignment horizontal="right" vertical="center" wrapText="1"/>
    </xf>
    <xf numFmtId="2" fontId="31" fillId="0" borderId="8" xfId="6" applyNumberFormat="1" applyFont="1" applyBorder="1" applyAlignment="1">
      <alignment horizontal="right" vertical="center" wrapText="1"/>
    </xf>
    <xf numFmtId="170" fontId="28" fillId="5" borderId="0" xfId="6" applyNumberFormat="1" applyFont="1" applyFill="1" applyAlignment="1">
      <alignment horizontal="left" vertical="center" wrapText="1"/>
    </xf>
    <xf numFmtId="2" fontId="28" fillId="5" borderId="0" xfId="6" applyNumberFormat="1" applyFont="1" applyFill="1" applyAlignment="1">
      <alignment horizontal="left" vertical="top" wrapText="1"/>
    </xf>
    <xf numFmtId="2" fontId="28" fillId="5" borderId="21" xfId="6" applyNumberFormat="1" applyFont="1" applyFill="1" applyBorder="1" applyAlignment="1">
      <alignment horizontal="left" vertical="top" wrapText="1"/>
    </xf>
    <xf numFmtId="2" fontId="29" fillId="5" borderId="22" xfId="6" applyNumberFormat="1" applyFont="1" applyFill="1" applyBorder="1" applyAlignment="1">
      <alignment horizontal="left" vertical="center" wrapText="1"/>
    </xf>
    <xf numFmtId="2" fontId="29" fillId="5" borderId="23" xfId="6" applyNumberFormat="1" applyFont="1" applyFill="1" applyBorder="1" applyAlignment="1">
      <alignment horizontal="left" vertical="center" wrapText="1"/>
    </xf>
    <xf numFmtId="2" fontId="28" fillId="5" borderId="23" xfId="6" applyNumberFormat="1" applyFont="1" applyFill="1" applyBorder="1" applyAlignment="1">
      <alignment horizontal="left" vertical="center" wrapText="1"/>
    </xf>
    <xf numFmtId="2" fontId="28" fillId="5" borderId="24" xfId="6" applyNumberFormat="1" applyFont="1" applyFill="1" applyBorder="1" applyAlignment="1">
      <alignment horizontal="left" vertical="center" wrapText="1"/>
    </xf>
    <xf numFmtId="2" fontId="28" fillId="0" borderId="0" xfId="6" applyNumberFormat="1" applyFont="1" applyAlignment="1">
      <alignment horizontal="left" vertical="center" wrapText="1"/>
    </xf>
    <xf numFmtId="2" fontId="29" fillId="0" borderId="25" xfId="6" applyNumberFormat="1" applyFont="1" applyBorder="1" applyAlignment="1">
      <alignment horizontal="left" vertical="center" wrapText="1"/>
    </xf>
    <xf numFmtId="2" fontId="29" fillId="0" borderId="26" xfId="6" applyNumberFormat="1" applyFont="1" applyBorder="1" applyAlignment="1">
      <alignment horizontal="center" vertical="center" wrapText="1"/>
    </xf>
    <xf numFmtId="165" fontId="29" fillId="0" borderId="26" xfId="5" applyFont="1" applyFill="1" applyBorder="1" applyAlignment="1">
      <alignment horizontal="center" vertical="center" wrapText="1"/>
    </xf>
    <xf numFmtId="2" fontId="29" fillId="0" borderId="8" xfId="6" applyNumberFormat="1" applyFont="1" applyBorder="1" applyAlignment="1">
      <alignment horizontal="left" vertical="center" wrapText="1"/>
    </xf>
    <xf numFmtId="171" fontId="29" fillId="0" borderId="8" xfId="5" applyNumberFormat="1" applyFont="1" applyFill="1" applyBorder="1" applyAlignment="1">
      <alignment horizontal="right" vertical="center" wrapText="1"/>
    </xf>
    <xf numFmtId="170" fontId="31" fillId="0" borderId="8" xfId="6" applyNumberFormat="1" applyFont="1" applyBorder="1" applyAlignment="1">
      <alignment horizontal="right" vertical="center" wrapText="1"/>
    </xf>
    <xf numFmtId="49" fontId="29" fillId="0" borderId="28" xfId="7" applyNumberFormat="1" applyFont="1" applyBorder="1" applyAlignment="1">
      <alignment horizontal="center" vertical="top" wrapText="1"/>
    </xf>
    <xf numFmtId="2" fontId="31" fillId="0" borderId="8" xfId="5" applyNumberFormat="1" applyFont="1" applyFill="1" applyBorder="1" applyAlignment="1">
      <alignment horizontal="right" vertical="center" wrapText="1"/>
    </xf>
    <xf numFmtId="2" fontId="29" fillId="0" borderId="8" xfId="6" applyNumberFormat="1" applyFont="1" applyBorder="1" applyAlignment="1">
      <alignment horizontal="right" vertical="top" wrapText="1"/>
    </xf>
    <xf numFmtId="2" fontId="29" fillId="0" borderId="0" xfId="6" applyNumberFormat="1" applyFont="1" applyAlignment="1">
      <alignment horizontal="center" vertical="top" wrapText="1"/>
    </xf>
    <xf numFmtId="2" fontId="28" fillId="0" borderId="0" xfId="6" applyNumberFormat="1" applyFont="1" applyAlignment="1">
      <alignment horizontal="left" vertical="top" wrapText="1"/>
    </xf>
    <xf numFmtId="165" fontId="31" fillId="0" borderId="8" xfId="5" applyFont="1" applyFill="1" applyBorder="1" applyAlignment="1">
      <alignment horizontal="right" vertical="top" wrapText="1"/>
    </xf>
    <xf numFmtId="172" fontId="31" fillId="0" borderId="8" xfId="6" applyNumberFormat="1" applyFont="1" applyBorder="1" applyAlignment="1">
      <alignment horizontal="right" vertical="top" wrapText="1"/>
    </xf>
    <xf numFmtId="165" fontId="29" fillId="0" borderId="8" xfId="5" applyFont="1" applyFill="1" applyBorder="1" applyAlignment="1">
      <alignment horizontal="right" vertical="top" wrapText="1"/>
    </xf>
    <xf numFmtId="2" fontId="31" fillId="0" borderId="8" xfId="6" applyNumberFormat="1" applyFont="1" applyBorder="1" applyAlignment="1">
      <alignment horizontal="right" vertical="top" wrapText="1"/>
    </xf>
    <xf numFmtId="2" fontId="29" fillId="0" borderId="0" xfId="6" applyNumberFormat="1" applyFont="1" applyAlignment="1">
      <alignment horizontal="left" vertical="center" wrapText="1"/>
    </xf>
    <xf numFmtId="49" fontId="29" fillId="0" borderId="8" xfId="8" applyNumberFormat="1" applyFont="1" applyBorder="1" applyAlignment="1">
      <alignment horizontal="left" vertical="center" wrapText="1"/>
    </xf>
    <xf numFmtId="49" fontId="29" fillId="0" borderId="8" xfId="8" applyNumberFormat="1" applyFont="1" applyBorder="1" applyAlignment="1">
      <alignment horizontal="center" vertical="center" wrapText="1"/>
    </xf>
    <xf numFmtId="2" fontId="32" fillId="0" borderId="8" xfId="6" applyNumberFormat="1" applyFont="1" applyBorder="1" applyAlignment="1">
      <alignment horizontal="right" vertical="top" wrapText="1"/>
    </xf>
    <xf numFmtId="0" fontId="18" fillId="0" borderId="0" xfId="0" applyFont="1" applyAlignment="1">
      <alignment horizontal="left" vertical="top"/>
    </xf>
    <xf numFmtId="2" fontId="28" fillId="0" borderId="29" xfId="6" applyNumberFormat="1" applyFont="1" applyBorder="1" applyAlignment="1">
      <alignment horizontal="center" vertical="center" wrapText="1"/>
    </xf>
    <xf numFmtId="2" fontId="28" fillId="0" borderId="30" xfId="6" applyNumberFormat="1" applyFont="1" applyBorder="1" applyAlignment="1">
      <alignment horizontal="center" vertical="center" wrapText="1"/>
    </xf>
    <xf numFmtId="2" fontId="28" fillId="0" borderId="26" xfId="6" applyNumberFormat="1" applyFont="1" applyBorder="1" applyAlignment="1">
      <alignment horizontal="center" vertical="center" wrapText="1"/>
    </xf>
    <xf numFmtId="2" fontId="5" fillId="0" borderId="8" xfId="6" applyNumberFormat="1" applyFont="1" applyBorder="1" applyAlignment="1">
      <alignment horizontal="right" vertical="top" wrapText="1"/>
    </xf>
    <xf numFmtId="2" fontId="31" fillId="0" borderId="8" xfId="5" applyNumberFormat="1" applyFont="1" applyFill="1" applyBorder="1" applyAlignment="1">
      <alignment horizontal="right" vertical="top" wrapText="1"/>
    </xf>
    <xf numFmtId="2" fontId="5" fillId="0" borderId="0" xfId="6" applyNumberFormat="1" applyFont="1" applyAlignment="1">
      <alignment horizontal="right" vertical="top" wrapText="1"/>
    </xf>
    <xf numFmtId="2" fontId="5" fillId="0" borderId="0" xfId="5" applyNumberFormat="1" applyFont="1" applyFill="1" applyBorder="1" applyAlignment="1">
      <alignment horizontal="right" vertical="top" wrapText="1"/>
    </xf>
    <xf numFmtId="165" fontId="31" fillId="0" borderId="9" xfId="5" applyFont="1" applyFill="1" applyBorder="1" applyAlignment="1">
      <alignment horizontal="right" vertical="top" wrapText="1"/>
    </xf>
    <xf numFmtId="165" fontId="31" fillId="0" borderId="11" xfId="5" applyFont="1" applyFill="1" applyBorder="1" applyAlignment="1">
      <alignment horizontal="right" vertical="top" wrapText="1"/>
    </xf>
    <xf numFmtId="172" fontId="31" fillId="0" borderId="9" xfId="6" applyNumberFormat="1" applyFont="1" applyBorder="1" applyAlignment="1">
      <alignment horizontal="right" vertical="top" wrapText="1"/>
    </xf>
    <xf numFmtId="172" fontId="31" fillId="0" borderId="11" xfId="6" applyNumberFormat="1" applyFont="1" applyBorder="1" applyAlignment="1">
      <alignment horizontal="right" vertical="top" wrapText="1"/>
    </xf>
    <xf numFmtId="2" fontId="31" fillId="0" borderId="9" xfId="6" applyNumberFormat="1" applyFont="1" applyBorder="1" applyAlignment="1">
      <alignment horizontal="right" vertical="top" wrapText="1"/>
    </xf>
    <xf numFmtId="2" fontId="31" fillId="0" borderId="11" xfId="6" applyNumberFormat="1" applyFont="1" applyBorder="1" applyAlignment="1">
      <alignment horizontal="right" vertical="top" wrapText="1"/>
    </xf>
    <xf numFmtId="2" fontId="29" fillId="0" borderId="8" xfId="6" applyNumberFormat="1" applyFont="1" applyBorder="1" applyAlignment="1">
      <alignment horizontal="center" vertical="center" wrapText="1"/>
    </xf>
    <xf numFmtId="2" fontId="7" fillId="0" borderId="0" xfId="5" applyNumberFormat="1" applyFont="1" applyFill="1" applyBorder="1" applyAlignment="1">
      <alignment horizontal="right" vertical="top" wrapText="1"/>
    </xf>
    <xf numFmtId="2" fontId="7" fillId="0" borderId="0" xfId="6" applyNumberFormat="1" applyFont="1" applyAlignment="1">
      <alignment horizontal="right" vertical="top" wrapText="1"/>
    </xf>
    <xf numFmtId="49" fontId="29" fillId="0" borderId="8" xfId="9" applyNumberFormat="1" applyFont="1" applyBorder="1" applyAlignment="1">
      <alignment horizontal="left" vertical="center" wrapText="1"/>
    </xf>
    <xf numFmtId="2" fontId="31" fillId="0" borderId="8" xfId="6" applyNumberFormat="1" applyFont="1" applyBorder="1" applyAlignment="1">
      <alignment horizontal="center" vertical="center" wrapText="1"/>
    </xf>
    <xf numFmtId="167" fontId="29" fillId="0" borderId="8" xfId="10" applyFont="1" applyFill="1" applyBorder="1" applyAlignment="1">
      <alignment horizontal="right" vertical="top" wrapText="1"/>
    </xf>
    <xf numFmtId="1" fontId="31" fillId="0" borderId="8" xfId="6" applyNumberFormat="1" applyFont="1" applyBorder="1" applyAlignment="1">
      <alignment horizontal="right" vertical="top" wrapText="1"/>
    </xf>
    <xf numFmtId="49" fontId="29" fillId="0" borderId="9" xfId="8" applyNumberFormat="1" applyFont="1" applyBorder="1" applyAlignment="1">
      <alignment horizontal="left" vertical="center" wrapText="1"/>
    </xf>
    <xf numFmtId="49" fontId="29" fillId="0" borderId="10" xfId="8" applyNumberFormat="1" applyFont="1" applyBorder="1" applyAlignment="1">
      <alignment horizontal="left" vertical="center" wrapText="1"/>
    </xf>
    <xf numFmtId="49" fontId="29" fillId="0" borderId="11" xfId="8" applyNumberFormat="1" applyFont="1" applyBorder="1" applyAlignment="1">
      <alignment horizontal="left" vertical="center" wrapText="1"/>
    </xf>
    <xf numFmtId="49" fontId="31" fillId="0" borderId="8" xfId="8" applyNumberFormat="1" applyFont="1" applyBorder="1" applyAlignment="1">
      <alignment horizontal="center" vertical="center" wrapText="1"/>
    </xf>
    <xf numFmtId="1" fontId="31" fillId="0" borderId="8" xfId="8" applyNumberFormat="1" applyFont="1" applyBorder="1" applyAlignment="1">
      <alignment horizontal="right" vertical="center" wrapText="1"/>
    </xf>
    <xf numFmtId="2" fontId="31" fillId="0" borderId="9" xfId="6" applyNumberFormat="1" applyFont="1" applyBorder="1" applyAlignment="1">
      <alignment horizontal="left" vertical="center" wrapText="1"/>
    </xf>
    <xf numFmtId="2" fontId="31" fillId="0" borderId="10" xfId="6" applyNumberFormat="1" applyFont="1" applyBorder="1" applyAlignment="1">
      <alignment horizontal="left" vertical="center" wrapText="1"/>
    </xf>
    <xf numFmtId="2" fontId="31" fillId="0" borderId="11" xfId="6" applyNumberFormat="1" applyFont="1" applyBorder="1" applyAlignment="1">
      <alignment horizontal="left" vertical="center" wrapText="1"/>
    </xf>
    <xf numFmtId="165" fontId="31" fillId="0" borderId="8" xfId="5" applyFont="1" applyFill="1" applyBorder="1" applyAlignment="1">
      <alignment horizontal="right" vertical="center" wrapText="1"/>
    </xf>
    <xf numFmtId="9" fontId="31" fillId="0" borderId="28" xfId="3" applyFont="1" applyFill="1" applyBorder="1" applyAlignment="1">
      <alignment horizontal="right" vertical="center" wrapText="1"/>
    </xf>
    <xf numFmtId="2" fontId="28" fillId="5" borderId="52" xfId="6" applyNumberFormat="1" applyFont="1" applyFill="1" applyBorder="1" applyAlignment="1">
      <alignment horizontal="left" vertical="center" wrapText="1"/>
    </xf>
    <xf numFmtId="2" fontId="28" fillId="5" borderId="53" xfId="6" applyNumberFormat="1" applyFont="1" applyFill="1" applyBorder="1" applyAlignment="1">
      <alignment horizontal="left" vertical="center" wrapText="1"/>
    </xf>
    <xf numFmtId="2" fontId="28" fillId="5" borderId="0" xfId="6" applyNumberFormat="1" applyFont="1" applyFill="1" applyAlignment="1">
      <alignment horizontal="left" vertical="center" wrapText="1"/>
    </xf>
    <xf numFmtId="2" fontId="28" fillId="5" borderId="54" xfId="6" applyNumberFormat="1" applyFont="1" applyFill="1" applyBorder="1" applyAlignment="1">
      <alignment horizontal="left" vertical="center" wrapText="1"/>
    </xf>
    <xf numFmtId="2" fontId="8" fillId="0" borderId="0" xfId="6" applyNumberFormat="1" applyFont="1" applyAlignment="1">
      <alignment horizontal="right" vertical="top" wrapText="1"/>
    </xf>
    <xf numFmtId="2" fontId="8" fillId="0" borderId="0" xfId="5" applyNumberFormat="1" applyFont="1" applyFill="1" applyBorder="1" applyAlignment="1">
      <alignment horizontal="right" vertical="top" wrapText="1"/>
    </xf>
    <xf numFmtId="2" fontId="31" fillId="0" borderId="9" xfId="6" applyNumberFormat="1" applyFont="1" applyBorder="1" applyAlignment="1">
      <alignment horizontal="right" vertical="center" wrapText="1"/>
    </xf>
    <xf numFmtId="2" fontId="31" fillId="0" borderId="11" xfId="6" applyNumberFormat="1" applyFont="1" applyBorder="1" applyAlignment="1">
      <alignment horizontal="right" vertical="center" wrapText="1"/>
    </xf>
    <xf numFmtId="2" fontId="8" fillId="0" borderId="0" xfId="6" applyNumberFormat="1" applyFont="1" applyAlignment="1">
      <alignment horizontal="right" vertical="center" wrapText="1"/>
    </xf>
    <xf numFmtId="2" fontId="31" fillId="0" borderId="9" xfId="5" applyNumberFormat="1" applyFont="1" applyFill="1" applyBorder="1" applyAlignment="1">
      <alignment horizontal="right" vertical="top" wrapText="1"/>
    </xf>
    <xf numFmtId="2" fontId="31" fillId="0" borderId="11" xfId="5" applyNumberFormat="1" applyFont="1" applyFill="1" applyBorder="1" applyAlignment="1">
      <alignment horizontal="right" vertical="top" wrapText="1"/>
    </xf>
    <xf numFmtId="2" fontId="29" fillId="0" borderId="31" xfId="6" applyNumberFormat="1" applyFont="1" applyBorder="1" applyAlignment="1">
      <alignment horizontal="left" vertical="center" wrapText="1"/>
    </xf>
    <xf numFmtId="2" fontId="29" fillId="0" borderId="28" xfId="6" applyNumberFormat="1" applyFont="1" applyBorder="1" applyAlignment="1">
      <alignment horizontal="center" vertical="top" wrapText="1"/>
    </xf>
    <xf numFmtId="165" fontId="29" fillId="0" borderId="28" xfId="5" applyFont="1" applyFill="1" applyBorder="1" applyAlignment="1">
      <alignment horizontal="right" vertical="top" wrapText="1"/>
    </xf>
    <xf numFmtId="1" fontId="32" fillId="0" borderId="28" xfId="6" applyNumberFormat="1" applyFont="1" applyBorder="1" applyAlignment="1">
      <alignment horizontal="right" vertical="top" wrapText="1"/>
    </xf>
    <xf numFmtId="171" fontId="29" fillId="0" borderId="9" xfId="5" applyNumberFormat="1" applyFont="1" applyFill="1" applyBorder="1" applyAlignment="1">
      <alignment horizontal="center" vertical="center" wrapText="1"/>
    </xf>
    <xf numFmtId="171" fontId="29" fillId="0" borderId="11" xfId="5" applyNumberFormat="1" applyFont="1" applyFill="1" applyBorder="1" applyAlignment="1">
      <alignment horizontal="center" vertical="center" wrapText="1"/>
    </xf>
    <xf numFmtId="2" fontId="31" fillId="0" borderId="9" xfId="6" applyNumberFormat="1" applyFont="1" applyBorder="1" applyAlignment="1">
      <alignment horizontal="center" vertical="center" wrapText="1"/>
    </xf>
    <xf numFmtId="2" fontId="31" fillId="0" borderId="11" xfId="6" applyNumberFormat="1" applyFont="1" applyBorder="1" applyAlignment="1">
      <alignment horizontal="center" vertical="center" wrapText="1"/>
    </xf>
    <xf numFmtId="172" fontId="29" fillId="0" borderId="8" xfId="6" applyNumberFormat="1" applyFont="1" applyBorder="1" applyAlignment="1">
      <alignment horizontal="right" vertical="top" wrapText="1"/>
    </xf>
    <xf numFmtId="173" fontId="29" fillId="0" borderId="28" xfId="6" applyNumberFormat="1" applyFont="1" applyBorder="1" applyAlignment="1">
      <alignment horizontal="right" vertical="top" wrapText="1"/>
    </xf>
    <xf numFmtId="0" fontId="2" fillId="7" borderId="0" xfId="0" applyFont="1" applyFill="1" applyAlignment="1">
      <alignment horizontal="center" vertical="center" wrapText="1"/>
    </xf>
    <xf numFmtId="0" fontId="34" fillId="7" borderId="33" xfId="0" applyFont="1" applyFill="1" applyBorder="1" applyAlignment="1">
      <alignment horizontal="center" vertical="center" wrapText="1"/>
    </xf>
    <xf numFmtId="42" fontId="6" fillId="0" borderId="0" xfId="2" applyFont="1" applyFill="1" applyBorder="1" applyAlignment="1">
      <alignment horizontal="center" vertical="center" wrapText="1"/>
    </xf>
    <xf numFmtId="0" fontId="6" fillId="0" borderId="0" xfId="0" applyFont="1" applyAlignment="1">
      <alignment horizontal="center" vertical="center" wrapText="1"/>
    </xf>
    <xf numFmtId="0" fontId="35" fillId="0" borderId="4" xfId="0" applyFont="1" applyBorder="1" applyAlignment="1">
      <alignment horizontal="center" vertical="center" wrapText="1"/>
    </xf>
    <xf numFmtId="0" fontId="35" fillId="0" borderId="8" xfId="0" applyFont="1" applyBorder="1" applyAlignment="1">
      <alignment horizontal="center" vertical="center" wrapText="1"/>
    </xf>
    <xf numFmtId="42" fontId="35" fillId="0" borderId="8" xfId="2" applyFont="1" applyFill="1" applyBorder="1" applyAlignment="1">
      <alignment horizontal="center" vertical="center" wrapText="1"/>
    </xf>
    <xf numFmtId="6" fontId="6" fillId="0" borderId="0" xfId="0" applyNumberFormat="1" applyFont="1" applyAlignment="1">
      <alignment horizontal="center" vertical="center" wrapText="1"/>
    </xf>
    <xf numFmtId="0" fontId="35" fillId="0" borderId="51" xfId="0" applyFont="1" applyBorder="1" applyAlignment="1">
      <alignment horizontal="center" vertical="center" wrapText="1"/>
    </xf>
    <xf numFmtId="0" fontId="35" fillId="0" borderId="6" xfId="0" applyFont="1" applyBorder="1" applyAlignment="1">
      <alignment horizontal="center" vertical="center" wrapText="1"/>
    </xf>
    <xf numFmtId="0" fontId="34" fillId="7" borderId="48" xfId="0" applyFont="1" applyFill="1" applyBorder="1" applyAlignment="1">
      <alignment horizontal="center" vertical="center" wrapText="1"/>
    </xf>
    <xf numFmtId="0" fontId="34" fillId="7" borderId="50" xfId="0" applyFont="1" applyFill="1" applyBorder="1" applyAlignment="1">
      <alignment horizontal="center" vertical="center" wrapText="1"/>
    </xf>
    <xf numFmtId="0" fontId="34" fillId="7" borderId="49" xfId="0" applyFont="1" applyFill="1" applyBorder="1" applyAlignment="1">
      <alignment horizontal="center" vertical="center" wrapText="1"/>
    </xf>
    <xf numFmtId="0" fontId="34" fillId="7" borderId="41" xfId="0" applyFont="1" applyFill="1" applyBorder="1" applyAlignment="1">
      <alignment horizontal="center" vertical="center" wrapText="1"/>
    </xf>
    <xf numFmtId="6" fontId="35" fillId="0" borderId="4" xfId="0" applyNumberFormat="1" applyFont="1" applyBorder="1" applyAlignment="1">
      <alignment horizontal="center" vertical="center" wrapText="1"/>
    </xf>
    <xf numFmtId="6" fontId="35" fillId="0" borderId="8" xfId="0" applyNumberFormat="1" applyFont="1" applyBorder="1" applyAlignment="1">
      <alignment horizontal="center" vertical="center" wrapText="1"/>
    </xf>
    <xf numFmtId="42" fontId="35" fillId="0" borderId="4" xfId="2" applyFont="1" applyFill="1" applyBorder="1" applyAlignment="1">
      <alignment horizontal="center" vertical="center" wrapText="1"/>
    </xf>
    <xf numFmtId="0" fontId="19" fillId="0" borderId="16" xfId="0" applyFont="1" applyBorder="1" applyAlignment="1">
      <alignment horizontal="center" vertical="center"/>
    </xf>
    <xf numFmtId="0" fontId="19" fillId="0" borderId="3" xfId="0" applyFont="1" applyBorder="1" applyAlignment="1">
      <alignment horizontal="center" vertical="center"/>
    </xf>
    <xf numFmtId="0" fontId="19" fillId="0" borderId="0" xfId="0" applyFont="1" applyAlignment="1">
      <alignment horizontal="center" vertical="center" wrapText="1"/>
    </xf>
    <xf numFmtId="0" fontId="19" fillId="0" borderId="33" xfId="0" applyFont="1" applyBorder="1" applyAlignment="1">
      <alignment horizontal="center" vertical="center"/>
    </xf>
    <xf numFmtId="10" fontId="19" fillId="0" borderId="42" xfId="0" applyNumberFormat="1" applyFont="1" applyBorder="1" applyAlignment="1">
      <alignment horizontal="center" vertical="center"/>
    </xf>
    <xf numFmtId="10" fontId="19" fillId="0" borderId="7" xfId="0" applyNumberFormat="1" applyFont="1" applyBorder="1" applyAlignment="1">
      <alignment horizontal="center" vertical="center"/>
    </xf>
    <xf numFmtId="10" fontId="19" fillId="0" borderId="5" xfId="0" applyNumberFormat="1" applyFont="1" applyBorder="1" applyAlignment="1">
      <alignment horizontal="center" vertical="center"/>
    </xf>
    <xf numFmtId="0" fontId="19" fillId="0" borderId="8" xfId="0" applyFont="1" applyBorder="1" applyAlignment="1">
      <alignment horizontal="center" vertical="center"/>
    </xf>
    <xf numFmtId="9" fontId="19" fillId="0" borderId="35" xfId="0" applyNumberFormat="1" applyFont="1" applyBorder="1" applyAlignment="1">
      <alignment horizontal="center" vertical="center"/>
    </xf>
    <xf numFmtId="0" fontId="19" fillId="0" borderId="5" xfId="0" applyFont="1" applyBorder="1" applyAlignment="1">
      <alignment horizontal="center" vertical="center"/>
    </xf>
    <xf numFmtId="0" fontId="19" fillId="0" borderId="43" xfId="0" applyFont="1" applyBorder="1" applyAlignment="1">
      <alignment horizontal="center" vertical="center"/>
    </xf>
  </cellXfs>
  <cellStyles count="24">
    <cellStyle name="Millares" xfId="1" builtinId="3"/>
    <cellStyle name="Millares 2" xfId="19" xr:uid="{00000000-0005-0000-0000-000001000000}"/>
    <cellStyle name="Millares 2 5" xfId="16" xr:uid="{00000000-0005-0000-0000-000002000000}"/>
    <cellStyle name="Millares 3 2 2" xfId="17" xr:uid="{00000000-0005-0000-0000-000003000000}"/>
    <cellStyle name="Moneda [0]" xfId="2" builtinId="7"/>
    <cellStyle name="Moneda 2" xfId="5" xr:uid="{00000000-0005-0000-0000-000005000000}"/>
    <cellStyle name="Moneda 2 2 5" xfId="4" xr:uid="{00000000-0005-0000-0000-000006000000}"/>
    <cellStyle name="Moneda 4" xfId="10" xr:uid="{00000000-0005-0000-0000-000007000000}"/>
    <cellStyle name="Moneda 6" xfId="12" xr:uid="{00000000-0005-0000-0000-000008000000}"/>
    <cellStyle name="Normal" xfId="0" builtinId="0"/>
    <cellStyle name="Normal 12" xfId="22" xr:uid="{00000000-0005-0000-0000-00000A000000}"/>
    <cellStyle name="Normal 17" xfId="6" xr:uid="{00000000-0005-0000-0000-00000B000000}"/>
    <cellStyle name="Normal 19" xfId="7" xr:uid="{00000000-0005-0000-0000-00000C000000}"/>
    <cellStyle name="Normal 2 2" xfId="11" xr:uid="{00000000-0005-0000-0000-00000D000000}"/>
    <cellStyle name="Normal 2 2 2" xfId="13" xr:uid="{00000000-0005-0000-0000-00000E000000}"/>
    <cellStyle name="Normal 2 3" xfId="21" xr:uid="{00000000-0005-0000-0000-00000F000000}"/>
    <cellStyle name="Normal 2 5" xfId="15" xr:uid="{00000000-0005-0000-0000-000010000000}"/>
    <cellStyle name="Normal 20" xfId="9" xr:uid="{00000000-0005-0000-0000-000011000000}"/>
    <cellStyle name="Normal 3" xfId="8" xr:uid="{00000000-0005-0000-0000-000012000000}"/>
    <cellStyle name="Normal 4" xfId="23" xr:uid="{00000000-0005-0000-0000-000013000000}"/>
    <cellStyle name="Normal 6 2" xfId="14" xr:uid="{00000000-0005-0000-0000-000014000000}"/>
    <cellStyle name="Porcentaje" xfId="3" builtinId="5"/>
    <cellStyle name="Porcentaje 4" xfId="20" xr:uid="{00000000-0005-0000-0000-000016000000}"/>
    <cellStyle name="Porcentual 2" xfId="18" xr:uid="{00000000-0005-0000-0000-00001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7.xml"/><Relationship Id="rId21" Type="http://schemas.openxmlformats.org/officeDocument/2006/relationships/externalLink" Target="externalLinks/externalLink12.xml"/><Relationship Id="rId42" Type="http://schemas.openxmlformats.org/officeDocument/2006/relationships/externalLink" Target="externalLinks/externalLink33.xml"/><Relationship Id="rId47" Type="http://schemas.openxmlformats.org/officeDocument/2006/relationships/externalLink" Target="externalLinks/externalLink38.xml"/><Relationship Id="rId63" Type="http://schemas.openxmlformats.org/officeDocument/2006/relationships/externalLink" Target="externalLinks/externalLink54.xml"/><Relationship Id="rId68" Type="http://schemas.openxmlformats.org/officeDocument/2006/relationships/externalLink" Target="externalLinks/externalLink59.xml"/><Relationship Id="rId16" Type="http://schemas.openxmlformats.org/officeDocument/2006/relationships/externalLink" Target="externalLinks/externalLink7.xml"/><Relationship Id="rId11" Type="http://schemas.openxmlformats.org/officeDocument/2006/relationships/externalLink" Target="externalLinks/externalLink2.xml"/><Relationship Id="rId24" Type="http://schemas.openxmlformats.org/officeDocument/2006/relationships/externalLink" Target="externalLinks/externalLink15.xml"/><Relationship Id="rId32" Type="http://schemas.openxmlformats.org/officeDocument/2006/relationships/externalLink" Target="externalLinks/externalLink23.xml"/><Relationship Id="rId37" Type="http://schemas.openxmlformats.org/officeDocument/2006/relationships/externalLink" Target="externalLinks/externalLink28.xml"/><Relationship Id="rId40" Type="http://schemas.openxmlformats.org/officeDocument/2006/relationships/externalLink" Target="externalLinks/externalLink31.xml"/><Relationship Id="rId45" Type="http://schemas.openxmlformats.org/officeDocument/2006/relationships/externalLink" Target="externalLinks/externalLink36.xml"/><Relationship Id="rId53" Type="http://schemas.openxmlformats.org/officeDocument/2006/relationships/externalLink" Target="externalLinks/externalLink44.xml"/><Relationship Id="rId58" Type="http://schemas.openxmlformats.org/officeDocument/2006/relationships/externalLink" Target="externalLinks/externalLink49.xml"/><Relationship Id="rId66" Type="http://schemas.openxmlformats.org/officeDocument/2006/relationships/externalLink" Target="externalLinks/externalLink57.xml"/><Relationship Id="rId74"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externalLink" Target="externalLinks/externalLink52.xml"/><Relationship Id="rId19" Type="http://schemas.openxmlformats.org/officeDocument/2006/relationships/externalLink" Target="externalLinks/externalLink10.xml"/><Relationship Id="rId14" Type="http://schemas.openxmlformats.org/officeDocument/2006/relationships/externalLink" Target="externalLinks/externalLink5.xml"/><Relationship Id="rId22" Type="http://schemas.openxmlformats.org/officeDocument/2006/relationships/externalLink" Target="externalLinks/externalLink13.xml"/><Relationship Id="rId27" Type="http://schemas.openxmlformats.org/officeDocument/2006/relationships/externalLink" Target="externalLinks/externalLink18.xml"/><Relationship Id="rId30" Type="http://schemas.openxmlformats.org/officeDocument/2006/relationships/externalLink" Target="externalLinks/externalLink21.xml"/><Relationship Id="rId35" Type="http://schemas.openxmlformats.org/officeDocument/2006/relationships/externalLink" Target="externalLinks/externalLink26.xml"/><Relationship Id="rId43" Type="http://schemas.openxmlformats.org/officeDocument/2006/relationships/externalLink" Target="externalLinks/externalLink34.xml"/><Relationship Id="rId48" Type="http://schemas.openxmlformats.org/officeDocument/2006/relationships/externalLink" Target="externalLinks/externalLink39.xml"/><Relationship Id="rId56" Type="http://schemas.openxmlformats.org/officeDocument/2006/relationships/externalLink" Target="externalLinks/externalLink47.xml"/><Relationship Id="rId64" Type="http://schemas.openxmlformats.org/officeDocument/2006/relationships/externalLink" Target="externalLinks/externalLink55.xml"/><Relationship Id="rId69" Type="http://schemas.openxmlformats.org/officeDocument/2006/relationships/externalLink" Target="externalLinks/externalLink60.xml"/><Relationship Id="rId77"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externalLink" Target="externalLinks/externalLink42.xml"/><Relationship Id="rId72" Type="http://schemas.openxmlformats.org/officeDocument/2006/relationships/externalLink" Target="externalLinks/externalLink63.xml"/><Relationship Id="rId3" Type="http://schemas.openxmlformats.org/officeDocument/2006/relationships/worksheet" Target="worksheets/sheet3.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25" Type="http://schemas.openxmlformats.org/officeDocument/2006/relationships/externalLink" Target="externalLinks/externalLink16.xml"/><Relationship Id="rId33" Type="http://schemas.openxmlformats.org/officeDocument/2006/relationships/externalLink" Target="externalLinks/externalLink24.xml"/><Relationship Id="rId38" Type="http://schemas.openxmlformats.org/officeDocument/2006/relationships/externalLink" Target="externalLinks/externalLink29.xml"/><Relationship Id="rId46" Type="http://schemas.openxmlformats.org/officeDocument/2006/relationships/externalLink" Target="externalLinks/externalLink37.xml"/><Relationship Id="rId59" Type="http://schemas.openxmlformats.org/officeDocument/2006/relationships/externalLink" Target="externalLinks/externalLink50.xml"/><Relationship Id="rId67" Type="http://schemas.openxmlformats.org/officeDocument/2006/relationships/externalLink" Target="externalLinks/externalLink58.xml"/><Relationship Id="rId20" Type="http://schemas.openxmlformats.org/officeDocument/2006/relationships/externalLink" Target="externalLinks/externalLink11.xml"/><Relationship Id="rId41" Type="http://schemas.openxmlformats.org/officeDocument/2006/relationships/externalLink" Target="externalLinks/externalLink32.xml"/><Relationship Id="rId54" Type="http://schemas.openxmlformats.org/officeDocument/2006/relationships/externalLink" Target="externalLinks/externalLink45.xml"/><Relationship Id="rId62" Type="http://schemas.openxmlformats.org/officeDocument/2006/relationships/externalLink" Target="externalLinks/externalLink53.xml"/><Relationship Id="rId70" Type="http://schemas.openxmlformats.org/officeDocument/2006/relationships/externalLink" Target="externalLinks/externalLink61.xml"/><Relationship Id="rId75"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6.xml"/><Relationship Id="rId23" Type="http://schemas.openxmlformats.org/officeDocument/2006/relationships/externalLink" Target="externalLinks/externalLink14.xml"/><Relationship Id="rId28" Type="http://schemas.openxmlformats.org/officeDocument/2006/relationships/externalLink" Target="externalLinks/externalLink19.xml"/><Relationship Id="rId36" Type="http://schemas.openxmlformats.org/officeDocument/2006/relationships/externalLink" Target="externalLinks/externalLink27.xml"/><Relationship Id="rId49" Type="http://schemas.openxmlformats.org/officeDocument/2006/relationships/externalLink" Target="externalLinks/externalLink40.xml"/><Relationship Id="rId57" Type="http://schemas.openxmlformats.org/officeDocument/2006/relationships/externalLink" Target="externalLinks/externalLink48.xml"/><Relationship Id="rId10" Type="http://schemas.openxmlformats.org/officeDocument/2006/relationships/externalLink" Target="externalLinks/externalLink1.xml"/><Relationship Id="rId31" Type="http://schemas.openxmlformats.org/officeDocument/2006/relationships/externalLink" Target="externalLinks/externalLink22.xml"/><Relationship Id="rId44" Type="http://schemas.openxmlformats.org/officeDocument/2006/relationships/externalLink" Target="externalLinks/externalLink35.xml"/><Relationship Id="rId52" Type="http://schemas.openxmlformats.org/officeDocument/2006/relationships/externalLink" Target="externalLinks/externalLink43.xml"/><Relationship Id="rId60" Type="http://schemas.openxmlformats.org/officeDocument/2006/relationships/externalLink" Target="externalLinks/externalLink51.xml"/><Relationship Id="rId65" Type="http://schemas.openxmlformats.org/officeDocument/2006/relationships/externalLink" Target="externalLinks/externalLink56.xml"/><Relationship Id="rId73" Type="http://schemas.openxmlformats.org/officeDocument/2006/relationships/externalLink" Target="externalLinks/externalLink64.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39" Type="http://schemas.openxmlformats.org/officeDocument/2006/relationships/externalLink" Target="externalLinks/externalLink30.xml"/><Relationship Id="rId34" Type="http://schemas.openxmlformats.org/officeDocument/2006/relationships/externalLink" Target="externalLinks/externalLink25.xml"/><Relationship Id="rId50" Type="http://schemas.openxmlformats.org/officeDocument/2006/relationships/externalLink" Target="externalLinks/externalLink41.xml"/><Relationship Id="rId55" Type="http://schemas.openxmlformats.org/officeDocument/2006/relationships/externalLink" Target="externalLinks/externalLink46.xml"/><Relationship Id="rId76" Type="http://schemas.openxmlformats.org/officeDocument/2006/relationships/sharedStrings" Target="sharedStrings.xml"/><Relationship Id="rId7" Type="http://schemas.openxmlformats.org/officeDocument/2006/relationships/worksheet" Target="worksheets/sheet7.xml"/><Relationship Id="rId71" Type="http://schemas.openxmlformats.org/officeDocument/2006/relationships/externalLink" Target="externalLinks/externalLink62.xml"/><Relationship Id="rId2" Type="http://schemas.openxmlformats.org/officeDocument/2006/relationships/worksheet" Target="worksheets/sheet2.xml"/><Relationship Id="rId29" Type="http://schemas.openxmlformats.org/officeDocument/2006/relationships/externalLink" Target="externalLinks/externalLink20.xml"/></Relationships>
</file>

<file path=xl/drawings/drawing1.xml><?xml version="1.0" encoding="utf-8"?>
<xdr:wsDr xmlns:xdr="http://schemas.openxmlformats.org/drawingml/2006/spreadsheetDrawing" xmlns:a="http://schemas.openxmlformats.org/drawingml/2006/main">
  <xdr:twoCellAnchor>
    <xdr:from>
      <xdr:col>2</xdr:col>
      <xdr:colOff>12106</xdr:colOff>
      <xdr:row>36</xdr:row>
      <xdr:rowOff>5953</xdr:rowOff>
    </xdr:from>
    <xdr:to>
      <xdr:col>2</xdr:col>
      <xdr:colOff>2339578</xdr:colOff>
      <xdr:row>36</xdr:row>
      <xdr:rowOff>17880</xdr:rowOff>
    </xdr:to>
    <xdr:cxnSp macro="">
      <xdr:nvCxnSpPr>
        <xdr:cNvPr id="2" name="Conector recto 1">
          <a:extLst>
            <a:ext uri="{FF2B5EF4-FFF2-40B4-BE49-F238E27FC236}">
              <a16:creationId xmlns:a16="http://schemas.microsoft.com/office/drawing/2014/main" id="{0714E81E-EBB5-4A7F-91F8-EDC3E4041806}"/>
            </a:ext>
          </a:extLst>
        </xdr:cNvPr>
        <xdr:cNvCxnSpPr/>
      </xdr:nvCxnSpPr>
      <xdr:spPr>
        <a:xfrm flipV="1">
          <a:off x="696715" y="7108031"/>
          <a:ext cx="2327472" cy="11927"/>
        </a:xfrm>
        <a:prstGeom prst="line">
          <a:avLst/>
        </a:prstGeom>
        <a:ln w="285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723900</xdr:colOff>
      <xdr:row>36</xdr:row>
      <xdr:rowOff>9525</xdr:rowOff>
    </xdr:from>
    <xdr:to>
      <xdr:col>0</xdr:col>
      <xdr:colOff>9525</xdr:colOff>
      <xdr:row>36</xdr:row>
      <xdr:rowOff>9525</xdr:rowOff>
    </xdr:to>
    <xdr:cxnSp macro="">
      <xdr:nvCxnSpPr>
        <xdr:cNvPr id="3" name="Conector recto 2">
          <a:extLst>
            <a:ext uri="{FF2B5EF4-FFF2-40B4-BE49-F238E27FC236}">
              <a16:creationId xmlns:a16="http://schemas.microsoft.com/office/drawing/2014/main" id="{A7242BE0-A19D-4E40-B2E0-B354799E5F8E}"/>
            </a:ext>
          </a:extLst>
        </xdr:cNvPr>
        <xdr:cNvCxnSpPr/>
      </xdr:nvCxnSpPr>
      <xdr:spPr>
        <a:xfrm>
          <a:off x="238125" y="8582025"/>
          <a:ext cx="0" cy="0"/>
        </a:xfrm>
        <a:prstGeom prst="line">
          <a:avLst/>
        </a:prstGeom>
        <a:ln w="285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250032</xdr:colOff>
      <xdr:row>32</xdr:row>
      <xdr:rowOff>0</xdr:rowOff>
    </xdr:from>
    <xdr:to>
      <xdr:col>2</xdr:col>
      <xdr:colOff>2071488</xdr:colOff>
      <xdr:row>32</xdr:row>
      <xdr:rowOff>11906</xdr:rowOff>
    </xdr:to>
    <xdr:cxnSp macro="">
      <xdr:nvCxnSpPr>
        <xdr:cNvPr id="4" name="Conector recto 3">
          <a:extLst>
            <a:ext uri="{FF2B5EF4-FFF2-40B4-BE49-F238E27FC236}">
              <a16:creationId xmlns:a16="http://schemas.microsoft.com/office/drawing/2014/main" id="{4B6D143C-EC6D-410C-B753-559BC249E2FD}"/>
            </a:ext>
          </a:extLst>
        </xdr:cNvPr>
        <xdr:cNvCxnSpPr/>
      </xdr:nvCxnSpPr>
      <xdr:spPr>
        <a:xfrm>
          <a:off x="934641" y="6649641"/>
          <a:ext cx="1821456" cy="11906"/>
        </a:xfrm>
        <a:prstGeom prst="line">
          <a:avLst/>
        </a:prstGeom>
        <a:ln w="285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2380</xdr:colOff>
      <xdr:row>31</xdr:row>
      <xdr:rowOff>107156</xdr:rowOff>
    </xdr:from>
    <xdr:to>
      <xdr:col>6</xdr:col>
      <xdr:colOff>845344</xdr:colOff>
      <xdr:row>32</xdr:row>
      <xdr:rowOff>0</xdr:rowOff>
    </xdr:to>
    <xdr:cxnSp macro="">
      <xdr:nvCxnSpPr>
        <xdr:cNvPr id="5" name="Conector recto 4">
          <a:extLst>
            <a:ext uri="{FF2B5EF4-FFF2-40B4-BE49-F238E27FC236}">
              <a16:creationId xmlns:a16="http://schemas.microsoft.com/office/drawing/2014/main" id="{68970157-3BA7-42E0-98EC-E5727EA6586B}"/>
            </a:ext>
          </a:extLst>
        </xdr:cNvPr>
        <xdr:cNvCxnSpPr/>
      </xdr:nvCxnSpPr>
      <xdr:spPr>
        <a:xfrm>
          <a:off x="3479005" y="6643687"/>
          <a:ext cx="1985964" cy="5954"/>
        </a:xfrm>
        <a:prstGeom prst="line">
          <a:avLst/>
        </a:prstGeom>
        <a:ln w="285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19</xdr:row>
      <xdr:rowOff>180975</xdr:rowOff>
    </xdr:from>
    <xdr:to>
      <xdr:col>3</xdr:col>
      <xdr:colOff>723900</xdr:colOff>
      <xdr:row>20</xdr:row>
      <xdr:rowOff>5129</xdr:rowOff>
    </xdr:to>
    <xdr:cxnSp macro="">
      <xdr:nvCxnSpPr>
        <xdr:cNvPr id="2" name="Conector recto 1">
          <a:extLst>
            <a:ext uri="{FF2B5EF4-FFF2-40B4-BE49-F238E27FC236}">
              <a16:creationId xmlns:a16="http://schemas.microsoft.com/office/drawing/2014/main" id="{C0A43261-BA26-498D-BC86-5EB8A276D703}"/>
            </a:ext>
          </a:extLst>
        </xdr:cNvPr>
        <xdr:cNvCxnSpPr/>
      </xdr:nvCxnSpPr>
      <xdr:spPr>
        <a:xfrm flipV="1">
          <a:off x="762000" y="4171950"/>
          <a:ext cx="3095625" cy="14654"/>
        </a:xfrm>
        <a:prstGeom prst="line">
          <a:avLst/>
        </a:prstGeom>
        <a:ln w="285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Z:\Users\alvaro\Downloads\wetransfer-17cf5c\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RESUPUESTO%205-7.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APU%20VOL%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1037579737\Documents\ZONE%204\PP%2009-10\MALLA%20VIAL\MALLA%20VIAL\HLOPEZA\CANTIDADES%20GERONA\Documents%20and%20Settings\swilches\Configuraci&#243;n%20local\Archivos%20temporales%20de%20Internet\OLK6\formulario%20base.xls"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PRESUPUESTO%20Y%20APUS%20608-MONIQUIRAMARZO.LXS.xlsm"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GP-469%20-%20Ppto%20Teatro%20Jerico%20V16%20-%20etapa%202.xlsx"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PTTO%20COMUNICACIONES%2014-ABR-09.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Insumos%20200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18.xml.rels><?xml version="1.0" encoding="UTF-8" standalone="yes"?>
<Relationships xmlns="http://schemas.openxmlformats.org/package/2006/relationships"><Relationship Id="rId1" Type="http://schemas.microsoft.com/office/2006/relationships/xlExternalLinkPath/xlPathMissing" Target="Presupuesto%20Tramo%203.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CIRCUITOS%20CODENSA.xls" TargetMode="External"/></Relationships>
</file>

<file path=xl/externalLinks/_rels/externalLink21.xml.rels><?xml version="1.0" encoding="UTF-8" standalone="yes"?>
<Relationships xmlns="http://schemas.openxmlformats.org/package/2006/relationships"><Relationship Id="rId2" Type="http://schemas.microsoft.com/office/2019/04/relationships/externalLinkLongPath" Target="file:///C:\Documents%20and%20Settings\mromero\Configuraci&#243;n%20local\Archivos%20temporales%20de%20Internet\OLK77\20-02-09%20observaciones%20de%20mario%20romero\enviado%20por%20la%20territorial\Documents%20and%20Settings\Jaime%20Rojas\Mis%20documentos\Contrato\Interv\JunBarba\a%20%20aaInformaci&#243;n%20GRUPO?280C58CC" TargetMode="External"/><Relationship Id="rId1" Type="http://schemas.openxmlformats.org/officeDocument/2006/relationships/externalLinkPath" Target="file:///\\280C58CC\a%20%20aaInformaci&#243;n%20GRUPO"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Users\David\AppData\Local\Temp\Costos%20operaci&#243;n%20y%20mantenimiento%20-%20Proyectos%20Tipo%20V2.xlsx" TargetMode="External"/></Relationships>
</file>

<file path=xl/externalLinks/_rels/externalLink23.xml.rels><?xml version="1.0" encoding="UTF-8" standalone="yes"?>
<Relationships xmlns="http://schemas.openxmlformats.org/package/2006/relationships"><Relationship Id="rId1" Type="http://schemas.microsoft.com/office/2006/relationships/xlExternalLinkPath/xlPathMissing" Target="SOACHA%20Presupuesto_750%20_Intermedia_Suelo%20CD_V04V2.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25.xml.rels><?xml version="1.0" encoding="UTF-8" standalone="yes"?>
<Relationships xmlns="http://schemas.openxmlformats.org/package/2006/relationships"><Relationship Id="rId1" Type="http://schemas.microsoft.com/office/2006/relationships/xlExternalLinkPath/xlPathMissing" Target="COSTEO%20DE%20A.I.U.%20Y%20FACTOR%20MULTIPLICADOR%20PARA%20PROYECTAR%20A&#209;O%202009.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Users\jhonatanmauricio\Downloads\F:\VILLA%20TAKOA\Presupuesto\APUS%20VILLA%20TAKOA.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Users\1037579737\Documents\ZONE%204\PP%2009-10\MALLA%20VIAL\MALLA%20VIAL\PAVICOL\MSOFFICE\LICITAR\analisis%20del%20AIU\AIU.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29.xml.rels><?xml version="1.0" encoding="UTF-8" standalone="yes"?>
<Relationships xmlns="http://schemas.openxmlformats.org/package/2006/relationships"><Relationship Id="rId1" Type="http://schemas.microsoft.com/office/2006/relationships/xlExternalLinkPath/xlPathMissing" Target="Presupuesto%20Da&#241;os%20Interinstitucionales1.xls"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PRESUPUESTO%20INGENIE.xlsx"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Datos%20b&#225;sicos.xls"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Ppto%20de%20Obra%20INARE-IDU-202-05%20-%20Tramo%20Cra-15-19%20-Separador-%20v.16-04-07.xls" TargetMode="External"/></Relationships>
</file>

<file path=xl/externalLinks/_rels/externalLink33.xml.rels><?xml version="1.0" encoding="UTF-8" standalone="yes"?>
<Relationships xmlns="http://schemas.openxmlformats.org/package/2006/relationships"><Relationship Id="rId1" Type="http://schemas.microsoft.com/office/2006/relationships/xlExternalLinkPath/xlPathMissing" Target="Presupuesto%20Nechi%20(2Feb.2015).xls" TargetMode="External"/></Relationships>
</file>

<file path=xl/externalLinks/_rels/externalLink34.xml.rels><?xml version="1.0" encoding="UTF-8" standalone="yes"?>
<Relationships xmlns="http://schemas.openxmlformats.org/package/2006/relationships"><Relationship Id="rId1" Type="http://schemas.microsoft.com/office/2006/relationships/xlExternalLinkPath/xlPathMissing" Target="Cargabilidad%20econ&#243;mica5.xls"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SABANA_PRESUPUESTO_CanchaMultiple_900_08sep2012.xlsx" TargetMode="External"/></Relationships>
</file>

<file path=xl/externalLinks/_rels/externalLink36.xml.rels><?xml version="1.0" encoding="UTF-8" standalone="yes"?>
<Relationships xmlns="http://schemas.openxmlformats.org/package/2006/relationships"><Relationship Id="rId1" Type="http://schemas.microsoft.com/office/2006/relationships/xlExternalLinkPath/xlPathMissing" Target="Copia%20de%20PRESUPUESTO%20PUENTE%20TRANSVERSAL%2045%20-%20V.1.xls" TargetMode="External"/></Relationships>
</file>

<file path=xl/externalLinks/_rels/externalLink37.xml.rels><?xml version="1.0" encoding="UTF-8" standalone="yes"?>
<Relationships xmlns="http://schemas.openxmlformats.org/package/2006/relationships"><Relationship Id="rId1" Type="http://schemas.microsoft.com/office/2006/relationships/xlExternalLinkPath/xlPathMissing" Target="APU_GRUPO_G-Base.xls" TargetMode="External"/></Relationships>
</file>

<file path=xl/externalLinks/_rels/externalLink38.xml.rels><?xml version="1.0" encoding="UTF-8" standalone="yes"?>
<Relationships xmlns="http://schemas.openxmlformats.org/package/2006/relationships"><Relationship Id="rId1" Type="http://schemas.microsoft.com/office/2006/relationships/xlExternalLinkPath/xlPathMissing" Target="APUS%20JUNIO%2015-04.xls" TargetMode="External"/></Relationships>
</file>

<file path=xl/externalLinks/_rels/externalLink39.xml.rels><?xml version="1.0" encoding="UTF-8" standalone="yes"?>
<Relationships xmlns="http://schemas.openxmlformats.org/package/2006/relationships"><Relationship Id="rId1" Type="http://schemas.microsoft.com/office/2006/relationships/xlExternalLinkPath/xlPathMissing" Target="1.%20PRESUPUESTO%20CALI%20TUNA%20BAJA%20FINAL.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VILLA%20TAKOA\Presupuesto\APUS%20VILLA%20TAKOA.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42.xml.rels><?xml version="1.0" encoding="UTF-8" standalone="yes"?>
<Relationships xmlns="http://schemas.openxmlformats.org/package/2006/relationships"><Relationship Id="rId1" Type="http://schemas.microsoft.com/office/2006/relationships/xlExternalLinkPath/xlPathMissing" Target="1&#186;%20de%20Mayo%20con%2049C.xls" TargetMode="External"/></Relationships>
</file>

<file path=xl/externalLinks/_rels/externalLink43.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44.xml.rels><?xml version="1.0" encoding="UTF-8" standalone="yes"?>
<Relationships xmlns="http://schemas.openxmlformats.org/package/2006/relationships"><Relationship Id="rId1" Type="http://schemas.microsoft.com/office/2006/relationships/xlExternalLinkPath/xlPathMissing" Target="PRESUPUESTO%20DEL%20POLIDEPORTIVO%20COMPLETO.xlsx" TargetMode="External"/></Relationships>
</file>

<file path=xl/externalLinks/_rels/externalLink45.xml.rels><?xml version="1.0" encoding="UTF-8" standalone="yes"?>
<Relationships xmlns="http://schemas.openxmlformats.org/package/2006/relationships"><Relationship Id="rId2" Type="http://schemas.microsoft.com/office/2019/04/relationships/externalLinkLongPath" Target="file:///C:\Users\32243245\AppData\Local\Microsoft\Windows\Temporary%20Internet%20Files\Content.Outlook\TP9OSSUZ\Documents%20and%20Settings\Usuario%20de%20Windows\Mis%20documentos\Licitaciones\Inalv&#237;as\Taraz&#225;-Caucasia\WINDOWS\TEMP\RELACI~1.XLS?5BA43234" TargetMode="External"/><Relationship Id="rId1" Type="http://schemas.openxmlformats.org/officeDocument/2006/relationships/externalLinkPath" Target="file:///\\5BA43234\RELACI~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PathMissing" Target="1409-2012_Presupuesto_750(1)............xlsx"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PRESUPUESTO%20Y%20APU&#180;s%20TIPACOQUE%20%20%2006-10-2014.xlsx"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APU'S%20GOBERNACION%202013%20GENERAL%20-%20CABETO.xlsm"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Users\CONTABILIDAD\Desktop\UPG\L.%20M.%20NO.%20PQ.%20R.%20S.%20PRESUPUESTO\PRESUPUESTO%20UNION%20PUERTO%20GUTIERREZ%20V2%20TRAMO2.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Users\1037579737\Documents\ZONE%204\PP%2009-10\MALLA%20VIAL\MALLA%20VIAL\HLOPEZA\GERONA\CANTIDADES%20REPOSICION\SUBCIRCUITO%207\REDES7.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57.xml.rels><?xml version="1.0" encoding="UTF-8" standalone="yes"?>
<Relationships xmlns="http://schemas.openxmlformats.org/package/2006/relationships"><Relationship Id="rId1" Type="http://schemas.microsoft.com/office/2006/relationships/xlExternalLinkPath/xlPathMissing" Target="P127-PO-GE-002%20V1%20EN%20PROCESO.xls" TargetMode="External"/></Relationships>
</file>

<file path=xl/externalLinks/_rels/externalLink58.xml.rels><?xml version="1.0" encoding="UTF-8" standalone="yes"?>
<Relationships xmlns="http://schemas.openxmlformats.org/package/2006/relationships"><Relationship Id="rId1" Type="http://schemas.microsoft.com/office/2006/relationships/xlExternalLinkPath/xlPathMissing" Target="Analisis%20precios%20Gobernacion%202006.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60.xml.rels><?xml version="1.0" encoding="UTF-8" standalone="yes"?>
<Relationships xmlns="http://schemas.openxmlformats.org/package/2006/relationships"><Relationship Id="rId1" Type="http://schemas.microsoft.com/office/2006/relationships/xlExternalLinkPath/xlPathMissing" Target="PLANOBRASING.xls" TargetMode="External"/></Relationships>
</file>

<file path=xl/externalLinks/_rels/externalLink61.xml.rels><?xml version="1.0" encoding="UTF-8" standalone="yes"?>
<Relationships xmlns="http://schemas.openxmlformats.org/package/2006/relationships"><Relationship Id="rId1" Type="http://schemas.microsoft.com/office/2006/relationships/xlExternalLinkPath/xlPathMissing" Target="costodisteeb.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Users\Usuario\Downloads\B04-CANCHA%20MULTIFUNCIONAL%20(640m)\4.%20Cantidades%20y%20Especificaciones\Cantidades_640_Multifuncional.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Presupuesto_750%20_Baja_Suelo%20AB%20actualizado%202015%20con%20ICCP.xlsx" TargetMode="External"/></Relationships>
</file>

<file path=xl/externalLinks/_rels/externalLink64.xml.rels><?xml version="1.0" encoding="UTF-8" standalone="yes"?>
<Relationships xmlns="http://schemas.openxmlformats.org/package/2006/relationships"><Relationship Id="rId1" Type="http://schemas.microsoft.com/office/2006/relationships/xlExternalLinkPath/xlPathMissing" Target="Costeo%20Consultoria%20Banco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Hoja3"/>
      <sheetName val="TARIFAS MATERIALES"/>
      <sheetName val="TARIFAS EQUIPOS "/>
      <sheetName val="TARIFA SALARIOS"/>
      <sheetName val="ó&gt;_x005f_x0000__x005f_x0001__x005f_x0000__x005f_x0000__"/>
      <sheetName val="PRES"/>
      <sheetName val="AMOBLAMINETO"/>
      <sheetName val="LISTA"/>
      <sheetName val="Paral. 1"/>
      <sheetName val="Paral. 2"/>
      <sheetName val="Paral. 3"/>
      <sheetName val="Paral.4"/>
      <sheetName val="Hoja2"/>
      <sheetName val="BASE DE DATOS DE PRECIOS"/>
      <sheetName val="Causa Posible"/>
      <sheetName val="Accidentalidad"/>
      <sheetName val="Elementos Involucrados"/>
      <sheetName val="Base de Datos"/>
      <sheetName val="CRA.MODI"/>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Transportes"/>
      <sheetName val="Indicadores Y Listas"/>
      <sheetName val="Grafico Avance"/>
      <sheetName val="ó&gt;?_x0001_???j0$?#???j.$?#???L_x0012_Óu????"/>
      <sheetName val="_x0000_㈀㰰⌀_x0000_㈀㰮⌀_x0000_䰀଒v_x0000__x0000__x0000_頀"/>
      <sheetName val="sap"/>
      <sheetName val="P2"/>
      <sheetName val="P1"/>
      <sheetName val="31-05-18"/>
      <sheetName val="F-7857-308"/>
      <sheetName val="Equipo Menor"/>
      <sheetName val="ALQUILADO F-7857-308 "/>
      <sheetName val="Real Para tarifas"/>
      <sheetName val="Lista ICCU"/>
    </sheetNames>
    <sheetDataSet>
      <sheetData sheetId="0">
        <row r="2">
          <cell r="A2">
            <v>0</v>
          </cell>
        </row>
      </sheetData>
      <sheetData sheetId="1">
        <row r="2">
          <cell r="A2">
            <v>0</v>
          </cell>
        </row>
      </sheetData>
      <sheetData sheetId="2">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sheetData sheetId="813"/>
      <sheetData sheetId="814"/>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sheetData sheetId="827"/>
      <sheetData sheetId="828"/>
      <sheetData sheetId="829"/>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sheetData sheetId="858"/>
      <sheetData sheetId="859"/>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sheetData sheetId="902"/>
      <sheetData sheetId="903"/>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sheetData sheetId="918"/>
      <sheetData sheetId="919"/>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sheetData sheetId="948"/>
      <sheetData sheetId="949"/>
      <sheetData sheetId="950"/>
      <sheetData sheetId="951"/>
      <sheetData sheetId="952"/>
      <sheetData sheetId="953">
        <row r="2">
          <cell r="A2">
            <v>0</v>
          </cell>
        </row>
      </sheetData>
      <sheetData sheetId="954">
        <row r="2">
          <cell r="A2">
            <v>0</v>
          </cell>
        </row>
      </sheetData>
      <sheetData sheetId="955"/>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sheetData sheetId="963"/>
      <sheetData sheetId="964">
        <row r="2">
          <cell r="A2">
            <v>0</v>
          </cell>
        </row>
      </sheetData>
      <sheetData sheetId="965">
        <row r="2">
          <cell r="A2">
            <v>0</v>
          </cell>
        </row>
      </sheetData>
      <sheetData sheetId="966"/>
      <sheetData sheetId="967">
        <row r="2">
          <cell r="A2">
            <v>0</v>
          </cell>
        </row>
      </sheetData>
      <sheetData sheetId="968">
        <row r="2">
          <cell r="A2">
            <v>0</v>
          </cell>
        </row>
      </sheetData>
      <sheetData sheetId="969">
        <row r="2">
          <cell r="A2">
            <v>0</v>
          </cell>
        </row>
      </sheetData>
      <sheetData sheetId="970"/>
      <sheetData sheetId="971">
        <row r="2">
          <cell r="A2">
            <v>0</v>
          </cell>
        </row>
      </sheetData>
      <sheetData sheetId="972">
        <row r="2">
          <cell r="A2">
            <v>0</v>
          </cell>
        </row>
      </sheetData>
      <sheetData sheetId="973"/>
      <sheetData sheetId="974"/>
      <sheetData sheetId="975">
        <row r="2">
          <cell r="A2">
            <v>0</v>
          </cell>
        </row>
      </sheetData>
      <sheetData sheetId="976"/>
      <sheetData sheetId="977"/>
      <sheetData sheetId="978"/>
      <sheetData sheetId="979"/>
      <sheetData sheetId="980"/>
      <sheetData sheetId="981"/>
      <sheetData sheetId="982"/>
      <sheetData sheetId="983">
        <row r="2">
          <cell r="A2">
            <v>0</v>
          </cell>
        </row>
      </sheetData>
      <sheetData sheetId="984">
        <row r="2">
          <cell r="A2">
            <v>0</v>
          </cell>
        </row>
      </sheetData>
      <sheetData sheetId="985"/>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sheetData sheetId="993"/>
      <sheetData sheetId="994">
        <row r="2">
          <cell r="A2">
            <v>0</v>
          </cell>
        </row>
      </sheetData>
      <sheetData sheetId="995">
        <row r="2">
          <cell r="A2">
            <v>0</v>
          </cell>
        </row>
      </sheetData>
      <sheetData sheetId="996"/>
      <sheetData sheetId="997">
        <row r="2">
          <cell r="A2">
            <v>0</v>
          </cell>
        </row>
      </sheetData>
      <sheetData sheetId="998">
        <row r="2">
          <cell r="A2">
            <v>0</v>
          </cell>
        </row>
      </sheetData>
      <sheetData sheetId="999">
        <row r="2">
          <cell r="A2">
            <v>0</v>
          </cell>
        </row>
      </sheetData>
      <sheetData sheetId="1000"/>
      <sheetData sheetId="1001">
        <row r="2">
          <cell r="A2">
            <v>0</v>
          </cell>
        </row>
      </sheetData>
      <sheetData sheetId="1002">
        <row r="2">
          <cell r="A2">
            <v>0</v>
          </cell>
        </row>
      </sheetData>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sheetData sheetId="1044"/>
      <sheetData sheetId="1045"/>
      <sheetData sheetId="1046"/>
      <sheetData sheetId="1047" refreshError="1"/>
      <sheetData sheetId="1048"/>
      <sheetData sheetId="1049"/>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sheetData sheetId="1063"/>
      <sheetData sheetId="1064"/>
      <sheetData sheetId="1065"/>
      <sheetData sheetId="1066"/>
      <sheetData sheetId="1067"/>
      <sheetData sheetId="1068"/>
      <sheetData sheetId="106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MANTENIMIENTO RUTA 1001_MARZO "/>
      <sheetName val="\I\MANTENIMIENTO RUTA 1001_MARZ"/>
      <sheetName val="\F\MANTENIMIENTO RUTA 1001_MARZ"/>
      <sheetName val="BASES"/>
      <sheetName val="CDItem"/>
      <sheetName val="Presupuesto"/>
      <sheetName val="APUs"/>
      <sheetName val="INSUMOS"/>
      <sheetName val="PptoGral"/>
      <sheetName val="a__aaInformación"/>
      <sheetName val="a__aaInformación1"/>
      <sheetName val="a__aaInformación2"/>
      <sheetName val="ANEXO IX"/>
      <sheetName val="CONT_ADI"/>
      <sheetName val="otros"/>
      <sheetName val="\\SERVIDOR\Public2\MANTENIMIENT"/>
      <sheetName val="Formulario N° 4"/>
      <sheetName val="MATERIALES"/>
      <sheetName val="EQUIPO"/>
      <sheetName val="Fornato 6"/>
      <sheetName val="\G\I\MANTENIMIENTO RUTA 1001_MA"/>
      <sheetName val="\D\MANTENIMIENTO RUTA 1001_MARZ"/>
      <sheetName val="\G\D\MANTENIMIENTO RUTA 1001_MA"/>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ecios unitarios"/>
      <sheetName val="Análisis - Resumido"/>
      <sheetName val="Base"/>
    </sheetNames>
    <sheetDataSet>
      <sheetData sheetId="0"/>
      <sheetData sheetId="1"/>
      <sheetData sheetId="2"/>
      <sheetData sheetId="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Plan auditoría"/>
      <sheetName val="Presupuest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A.P.U. (2)"/>
      <sheetName val="RESUMEN VIAS"/>
      <sheetName val="Hoja1"/>
      <sheetName val="COSTOS POR KM"/>
      <sheetName val="RESUMEN UNITARIO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4">
          <cell r="D4">
            <v>7</v>
          </cell>
        </row>
        <row r="169">
          <cell r="D169">
            <v>1601.38</v>
          </cell>
        </row>
        <row r="181">
          <cell r="D181">
            <v>4189.9000000000005</v>
          </cell>
        </row>
        <row r="275">
          <cell r="D275">
            <v>18375</v>
          </cell>
        </row>
        <row r="688">
          <cell r="D688">
            <v>1046.32</v>
          </cell>
        </row>
        <row r="793">
          <cell r="D793">
            <v>3849.9982399999999</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 val="Hoja1"/>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 sheetId="17"/>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 DE 1995 - 1996.xls]"/>
      <sheetName val="Res-Accide-10"/>
      <sheetName val="\Users\avargase\AppData\Local\M"/>
      <sheetName val="\\Escritorio\amv 2011\a  aaInfo"/>
      <sheetName val="\Mini HP Enero 2015\Proyectos i"/>
      <sheetName val="\C\Users\avargase\AppData\Local"/>
      <sheetName val="\Volumes\USB PIOLIN\Escritori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refreshError="1"/>
      <sheetData sheetId="74" refreshError="1"/>
      <sheetData sheetId="75"/>
      <sheetData sheetId="76" refreshError="1"/>
      <sheetData sheetId="77"/>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Res-Accide-10"/>
      <sheetName val="aCCIDENTES DE 1995 - 1996.xls"/>
      <sheetName val="Seguim-16"/>
      <sheetName val="Informe"/>
      <sheetName val="items"/>
      <sheetName val="ACTA DE MODIFICACION  (2)"/>
      <sheetName val="CONT_ADI"/>
      <sheetName val="aCCIDENTES%20DE%201995%20-%2019"/>
      <sheetName val="#¡REF"/>
      <sheetName val="otros"/>
      <sheetName val="PRESUPUESTO"/>
      <sheetName val="Informacion"/>
      <sheetName val="INDICMICROEMP"/>
      <sheetName val="\a  aaInformación GRUPO 4\A MIn"/>
      <sheetName val="PR 1"/>
    </sheet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 val="A. P. U."/>
    </sheetNames>
    <sheetDataSet>
      <sheetData sheetId="0" refreshError="1"/>
      <sheetData sheetId="1" refreshError="1"/>
      <sheetData sheetId="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resumen"/>
      <sheetName val="Connections"/>
      <sheetName val="DWTable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USME"/>
      <sheetName val="BOSA"/>
      <sheetName val="KENNEDY"/>
      <sheetName val="FONTIBON"/>
      <sheetName val="ENGATIVA"/>
      <sheetName val="SUBA"/>
      <sheetName val="MARTIRES"/>
      <sheetName val="PUENTE ARANDA"/>
      <sheetName val="RAFAEL URIBE"/>
      <sheetName val="CIUDAD BOLIVAR"/>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sheetData sheetId="9"/>
      <sheetData sheetId="10"/>
      <sheetData sheetId="11"/>
      <sheetData sheetId="12"/>
      <sheetData sheetId="13" refreshError="1"/>
      <sheetData sheetId="14">
        <row r="1">
          <cell r="A1" t="str">
            <v>Int1</v>
          </cell>
        </row>
      </sheetData>
      <sheetData sheetId="15" refreshError="1"/>
      <sheetData sheetId="16" refreshError="1"/>
      <sheetData sheetId="1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cantidades pH3"/>
      <sheetName val="CONFI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refreshError="1"/>
      <sheetData sheetId="162" refreshError="1"/>
      <sheetData sheetId="16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cell r="B10" t="str">
            <v>PRELIMINARES</v>
          </cell>
          <cell r="C10">
            <v>0</v>
          </cell>
          <cell r="D10">
            <v>0</v>
          </cell>
          <cell r="E10">
            <v>0</v>
          </cell>
          <cell r="F10">
            <v>0</v>
          </cell>
          <cell r="G10">
            <v>0</v>
          </cell>
        </row>
        <row r="11">
          <cell r="A11" t="str">
            <v>1.1</v>
          </cell>
          <cell r="B11" t="str">
            <v>OBRAS PRELIMINARES</v>
          </cell>
          <cell r="C11">
            <v>0</v>
          </cell>
          <cell r="D11">
            <v>0</v>
          </cell>
          <cell r="E11">
            <v>0</v>
          </cell>
          <cell r="F11">
            <v>0</v>
          </cell>
          <cell r="G11">
            <v>0</v>
          </cell>
        </row>
        <row r="12">
          <cell r="A12" t="str">
            <v>1.1.2</v>
          </cell>
          <cell r="B12" t="str">
            <v>ALQUILER CAMPAMENTO</v>
          </cell>
          <cell r="C12" t="str">
            <v>MES</v>
          </cell>
          <cell r="D12">
            <v>0</v>
          </cell>
          <cell r="E12">
            <v>0</v>
          </cell>
          <cell r="F12">
            <v>0</v>
          </cell>
          <cell r="G12">
            <v>0</v>
          </cell>
        </row>
        <row r="13">
          <cell r="A13" t="str">
            <v>1.1.3</v>
          </cell>
          <cell r="B13" t="str">
            <v>LIMPIEZA Y DESCAPOTE</v>
          </cell>
          <cell r="C13" t="str">
            <v>M2</v>
          </cell>
          <cell r="D13">
            <v>0</v>
          </cell>
          <cell r="E13">
            <v>0</v>
          </cell>
          <cell r="F13">
            <v>0</v>
          </cell>
          <cell r="G13">
            <v>0</v>
          </cell>
        </row>
        <row r="14">
          <cell r="A14" t="str">
            <v>1.1.4</v>
          </cell>
          <cell r="B14" t="str">
            <v>LOCALIZACIÓN Y REPLANTEO</v>
          </cell>
          <cell r="C14" t="str">
            <v>M2</v>
          </cell>
          <cell r="D14">
            <v>0</v>
          </cell>
          <cell r="E14">
            <v>0</v>
          </cell>
          <cell r="F14">
            <v>0</v>
          </cell>
          <cell r="G14">
            <v>0</v>
          </cell>
        </row>
        <row r="15">
          <cell r="A15" t="str">
            <v>1.1.6</v>
          </cell>
          <cell r="B15" t="str">
            <v>CERRAMIENTO PROVISIONAL EN LONA VERDE H=2,00 M</v>
          </cell>
          <cell r="C15" t="str">
            <v>ML</v>
          </cell>
          <cell r="D15">
            <v>0</v>
          </cell>
          <cell r="E15">
            <v>0</v>
          </cell>
          <cell r="F15">
            <v>0</v>
          </cell>
          <cell r="G15">
            <v>0</v>
          </cell>
        </row>
        <row r="16">
          <cell r="A16" t="str">
            <v>1.1.7</v>
          </cell>
          <cell r="B16" t="str">
            <v>DEMOLICION Y RETIRO DE ESCOMBROS</v>
          </cell>
          <cell r="C16" t="str">
            <v>ML</v>
          </cell>
          <cell r="D16">
            <v>0</v>
          </cell>
          <cell r="E16">
            <v>0</v>
          </cell>
          <cell r="F16">
            <v>0</v>
          </cell>
          <cell r="G16">
            <v>0</v>
          </cell>
        </row>
        <row r="17">
          <cell r="A17" t="str">
            <v>1.1.7</v>
          </cell>
          <cell r="B17" t="str">
            <v>VALLA INFORMATIVA DE ACUERDO A LAS ESPECIFICACIONES DADAS POR LA ENTIDAD CONTRATANTE (incluye estructura e instalación).</v>
          </cell>
          <cell r="C17" t="str">
            <v>UN</v>
          </cell>
          <cell r="D17">
            <v>0</v>
          </cell>
          <cell r="E17">
            <v>0</v>
          </cell>
          <cell r="F17">
            <v>0</v>
          </cell>
          <cell r="G17">
            <v>0</v>
          </cell>
        </row>
        <row r="18">
          <cell r="A18" t="str">
            <v>1.3</v>
          </cell>
          <cell r="B18" t="str">
            <v>DEMOLICIONES</v>
          </cell>
          <cell r="C18">
            <v>0</v>
          </cell>
          <cell r="D18">
            <v>0</v>
          </cell>
          <cell r="E18">
            <v>0</v>
          </cell>
          <cell r="F18">
            <v>0</v>
          </cell>
          <cell r="G18">
            <v>0</v>
          </cell>
        </row>
        <row r="19">
          <cell r="A19" t="str">
            <v>1.3.1</v>
          </cell>
          <cell r="B19" t="str">
            <v>DESMONTE DE CUBIERTA</v>
          </cell>
          <cell r="C19" t="str">
            <v>M2</v>
          </cell>
          <cell r="D19">
            <v>0</v>
          </cell>
          <cell r="E19">
            <v>0</v>
          </cell>
          <cell r="F19">
            <v>0</v>
          </cell>
          <cell r="G19">
            <v>0</v>
          </cell>
        </row>
        <row r="20">
          <cell r="A20" t="str">
            <v>1.3.2</v>
          </cell>
          <cell r="B20" t="str">
            <v>DEMOLICION DE MUROS DE 0,10 A 0,30 MTS</v>
          </cell>
          <cell r="C20" t="str">
            <v>M2</v>
          </cell>
          <cell r="D20">
            <v>0</v>
          </cell>
          <cell r="E20">
            <v>0</v>
          </cell>
          <cell r="F20">
            <v>0</v>
          </cell>
          <cell r="G20">
            <v>0</v>
          </cell>
        </row>
        <row r="21">
          <cell r="A21" t="str">
            <v>1.3.3</v>
          </cell>
          <cell r="B21" t="str">
            <v>DEMOLICION DE ENCHAPE MUROS</v>
          </cell>
          <cell r="C21" t="str">
            <v>M2</v>
          </cell>
          <cell r="D21">
            <v>0</v>
          </cell>
          <cell r="E21">
            <v>0</v>
          </cell>
          <cell r="F21">
            <v>0</v>
          </cell>
          <cell r="G21">
            <v>0</v>
          </cell>
        </row>
        <row r="22">
          <cell r="A22" t="str">
            <v>1.3.4</v>
          </cell>
          <cell r="B22" t="str">
            <v>DEMOLICION DE CIMIENTOS</v>
          </cell>
          <cell r="C22" t="str">
            <v>M3</v>
          </cell>
          <cell r="D22">
            <v>0</v>
          </cell>
          <cell r="E22">
            <v>0</v>
          </cell>
          <cell r="F22">
            <v>0</v>
          </cell>
          <cell r="G22">
            <v>0</v>
          </cell>
        </row>
        <row r="23">
          <cell r="A23" t="str">
            <v>1.3.5</v>
          </cell>
          <cell r="B23" t="str">
            <v>DEMOLICION DE VIGAS Y COLUMNAS</v>
          </cell>
          <cell r="C23" t="str">
            <v>M3</v>
          </cell>
          <cell r="D23">
            <v>0</v>
          </cell>
          <cell r="E23">
            <v>0</v>
          </cell>
          <cell r="F23">
            <v>0</v>
          </cell>
          <cell r="G23">
            <v>0</v>
          </cell>
        </row>
        <row r="24">
          <cell r="A24" t="str">
            <v>1.3.6</v>
          </cell>
          <cell r="B24" t="str">
            <v>DEMOLICIÓN DE PLACA MACIZA</v>
          </cell>
          <cell r="C24" t="str">
            <v>M2</v>
          </cell>
          <cell r="D24">
            <v>0</v>
          </cell>
          <cell r="E24">
            <v>0</v>
          </cell>
          <cell r="F24">
            <v>0</v>
          </cell>
          <cell r="G24">
            <v>0</v>
          </cell>
        </row>
        <row r="25">
          <cell r="A25" t="str">
            <v>1.3.7</v>
          </cell>
          <cell r="B25" t="str">
            <v>DESMONTE DE APARATOS SANITARIOS</v>
          </cell>
          <cell r="C25" t="str">
            <v>M2</v>
          </cell>
          <cell r="D25">
            <v>0</v>
          </cell>
          <cell r="E25">
            <v>0</v>
          </cell>
          <cell r="F25">
            <v>0</v>
          </cell>
          <cell r="G25">
            <v>0</v>
          </cell>
        </row>
        <row r="26">
          <cell r="A26" t="str">
            <v>1.4</v>
          </cell>
          <cell r="B26" t="str">
            <v>VARIOS</v>
          </cell>
          <cell r="C26">
            <v>0</v>
          </cell>
          <cell r="D26">
            <v>0</v>
          </cell>
          <cell r="E26">
            <v>0</v>
          </cell>
          <cell r="F26">
            <v>0</v>
          </cell>
          <cell r="G26">
            <v>0</v>
          </cell>
        </row>
        <row r="27">
          <cell r="A27" t="str">
            <v>1.4.1</v>
          </cell>
          <cell r="B27" t="str">
            <v>TALA DE ÁRBOLES</v>
          </cell>
          <cell r="C27" t="str">
            <v>UN</v>
          </cell>
          <cell r="D27">
            <v>0</v>
          </cell>
          <cell r="E27">
            <v>0</v>
          </cell>
          <cell r="F27">
            <v>0</v>
          </cell>
          <cell r="G27">
            <v>0</v>
          </cell>
        </row>
        <row r="28">
          <cell r="A28" t="str">
            <v>1.4.2</v>
          </cell>
          <cell r="B28" t="str">
            <v>TRASLADO DE POSTES</v>
          </cell>
          <cell r="C28" t="str">
            <v>UN</v>
          </cell>
          <cell r="D28">
            <v>0</v>
          </cell>
          <cell r="E28">
            <v>0</v>
          </cell>
          <cell r="F28">
            <v>0</v>
          </cell>
          <cell r="G28">
            <v>0</v>
          </cell>
        </row>
        <row r="29">
          <cell r="A29" t="str">
            <v>1.4.3</v>
          </cell>
          <cell r="B29" t="str">
            <v>TALA DE ÁRBOLES DE 1 A  5 MTS</v>
          </cell>
          <cell r="C29" t="str">
            <v>UN</v>
          </cell>
          <cell r="D29">
            <v>0</v>
          </cell>
          <cell r="E29">
            <v>0</v>
          </cell>
          <cell r="F29">
            <v>0</v>
          </cell>
          <cell r="G29">
            <v>0</v>
          </cell>
        </row>
        <row r="30">
          <cell r="A30" t="str">
            <v>1.4.4</v>
          </cell>
          <cell r="B30" t="str">
            <v>TALA DE ÁRBOLES DE 5,01 A 10 MTS</v>
          </cell>
          <cell r="C30" t="str">
            <v>UN</v>
          </cell>
          <cell r="D30">
            <v>0</v>
          </cell>
          <cell r="E30">
            <v>0</v>
          </cell>
          <cell r="F30">
            <v>0</v>
          </cell>
          <cell r="G30">
            <v>0</v>
          </cell>
        </row>
        <row r="31">
          <cell r="A31" t="str">
            <v>1.4.5</v>
          </cell>
          <cell r="B31" t="str">
            <v>TRASLADO DE ARBOLES DE 5 A 10 MTS</v>
          </cell>
          <cell r="C31" t="str">
            <v>UN</v>
          </cell>
          <cell r="D31">
            <v>0</v>
          </cell>
          <cell r="E31">
            <v>0</v>
          </cell>
          <cell r="F31">
            <v>0</v>
          </cell>
          <cell r="G31">
            <v>0</v>
          </cell>
        </row>
        <row r="32">
          <cell r="A32">
            <v>0</v>
          </cell>
          <cell r="B32">
            <v>0</v>
          </cell>
          <cell r="C32">
            <v>0</v>
          </cell>
          <cell r="D32">
            <v>0</v>
          </cell>
          <cell r="E32">
            <v>0</v>
          </cell>
          <cell r="F32">
            <v>0</v>
          </cell>
          <cell r="G32">
            <v>0</v>
          </cell>
        </row>
        <row r="33">
          <cell r="A33">
            <v>2</v>
          </cell>
          <cell r="B33" t="str">
            <v>CIMENTACION</v>
          </cell>
          <cell r="C33">
            <v>0</v>
          </cell>
          <cell r="D33">
            <v>0</v>
          </cell>
          <cell r="E33">
            <v>0</v>
          </cell>
          <cell r="F33">
            <v>0</v>
          </cell>
          <cell r="G33">
            <v>0</v>
          </cell>
        </row>
        <row r="34">
          <cell r="A34" t="str">
            <v>2.1</v>
          </cell>
          <cell r="B34" t="str">
            <v>EXCAVACIONES, RELLENOS Y REEMPLAZOS</v>
          </cell>
          <cell r="C34">
            <v>0</v>
          </cell>
          <cell r="D34">
            <v>0</v>
          </cell>
          <cell r="E34">
            <v>0</v>
          </cell>
          <cell r="F34">
            <v>0</v>
          </cell>
          <cell r="G34">
            <v>0</v>
          </cell>
        </row>
        <row r="35">
          <cell r="A35" t="str">
            <v>2.1.1</v>
          </cell>
          <cell r="B35" t="str">
            <v>EXCAVACIÓN MECÁNICA EN MATERIAL COMÚN</v>
          </cell>
          <cell r="C35" t="str">
            <v>M3</v>
          </cell>
          <cell r="D35">
            <v>0</v>
          </cell>
          <cell r="E35">
            <v>0</v>
          </cell>
          <cell r="F35">
            <v>0</v>
          </cell>
          <cell r="G35">
            <v>0</v>
          </cell>
        </row>
        <row r="36">
          <cell r="A36" t="str">
            <v>2.1.2</v>
          </cell>
          <cell r="B36" t="str">
            <v>EXCAVACIÓN MANUAL EN MATERIAL COMÚN</v>
          </cell>
          <cell r="C36" t="str">
            <v>M3</v>
          </cell>
          <cell r="D36">
            <v>0</v>
          </cell>
          <cell r="E36">
            <v>0</v>
          </cell>
          <cell r="F36">
            <v>0</v>
          </cell>
          <cell r="G36">
            <v>0</v>
          </cell>
        </row>
        <row r="37">
          <cell r="A37" t="str">
            <v>2.1.3</v>
          </cell>
          <cell r="B37" t="str">
            <v>EXCAVACIÓN MANUAL EN SUBBASE DE RECEBO</v>
          </cell>
          <cell r="C37" t="str">
            <v>M3</v>
          </cell>
          <cell r="D37">
            <v>0</v>
          </cell>
          <cell r="E37">
            <v>0</v>
          </cell>
          <cell r="F37">
            <v>0</v>
          </cell>
          <cell r="G37">
            <v>0</v>
          </cell>
        </row>
        <row r="38">
          <cell r="A38" t="str">
            <v>2.1.4</v>
          </cell>
          <cell r="B38" t="str">
            <v>EXCAVACIÓN MANUAL CAISSONS</v>
          </cell>
          <cell r="C38" t="str">
            <v>M3</v>
          </cell>
          <cell r="D38">
            <v>0</v>
          </cell>
          <cell r="E38">
            <v>0</v>
          </cell>
          <cell r="F38">
            <v>0</v>
          </cell>
          <cell r="G38">
            <v>0</v>
          </cell>
        </row>
        <row r="39">
          <cell r="A39" t="str">
            <v>2.1.5</v>
          </cell>
          <cell r="B39" t="str">
            <v>RELLENOS EN MATERIAL COMÚN SIN SELECCIONAR DE OBRA</v>
          </cell>
          <cell r="C39" t="str">
            <v>M3</v>
          </cell>
          <cell r="D39">
            <v>0</v>
          </cell>
          <cell r="E39">
            <v>0</v>
          </cell>
          <cell r="F39">
            <v>0</v>
          </cell>
          <cell r="G39">
            <v>0</v>
          </cell>
        </row>
        <row r="40">
          <cell r="A40" t="str">
            <v>2.1.6</v>
          </cell>
          <cell r="B40" t="str">
            <v>RELLENOS SELECCIONADO EN OBRA</v>
          </cell>
          <cell r="C40" t="str">
            <v>M3</v>
          </cell>
          <cell r="D40">
            <v>0</v>
          </cell>
          <cell r="E40">
            <v>0</v>
          </cell>
          <cell r="F40">
            <v>0</v>
          </cell>
          <cell r="G40">
            <v>0</v>
          </cell>
        </row>
        <row r="41">
          <cell r="A41" t="str">
            <v>2.1.7</v>
          </cell>
          <cell r="B41" t="str">
            <v>SUBBASE EN RECEBO COMPACTADO</v>
          </cell>
          <cell r="C41" t="str">
            <v>M3</v>
          </cell>
          <cell r="D41">
            <v>0</v>
          </cell>
          <cell r="E41">
            <v>0</v>
          </cell>
          <cell r="F41">
            <v>0</v>
          </cell>
          <cell r="G41">
            <v>0</v>
          </cell>
        </row>
        <row r="42">
          <cell r="A42" t="str">
            <v>2.1.8</v>
          </cell>
          <cell r="B42" t="str">
            <v>GEOTEXTIL NT</v>
          </cell>
          <cell r="C42" t="str">
            <v>M2</v>
          </cell>
          <cell r="D42">
            <v>0</v>
          </cell>
          <cell r="E42">
            <v>0</v>
          </cell>
          <cell r="F42">
            <v>0</v>
          </cell>
          <cell r="G42">
            <v>0</v>
          </cell>
        </row>
        <row r="43">
          <cell r="A43" t="str">
            <v>2.1.9</v>
          </cell>
          <cell r="B43" t="str">
            <v xml:space="preserve">GEOTEXTIL TEJIDO </v>
          </cell>
          <cell r="C43" t="str">
            <v>M2</v>
          </cell>
          <cell r="D43">
            <v>0</v>
          </cell>
          <cell r="E43">
            <v>0</v>
          </cell>
          <cell r="F43">
            <v>0</v>
          </cell>
          <cell r="G43">
            <v>0</v>
          </cell>
        </row>
        <row r="44">
          <cell r="A44" t="str">
            <v>2,1,10</v>
          </cell>
          <cell r="B44" t="str">
            <v xml:space="preserve">RELLENOS EN RECEBO COMPACTADO AL 90% </v>
          </cell>
          <cell r="C44" t="str">
            <v>M3</v>
          </cell>
          <cell r="D44">
            <v>0</v>
          </cell>
          <cell r="E44">
            <v>0</v>
          </cell>
          <cell r="F44">
            <v>0</v>
          </cell>
          <cell r="G44">
            <v>0</v>
          </cell>
        </row>
        <row r="45">
          <cell r="A45" t="str">
            <v>2.2</v>
          </cell>
          <cell r="B45" t="str">
            <v>CONCRETOS DE CIMENTACIÓN</v>
          </cell>
          <cell r="C45">
            <v>0</v>
          </cell>
          <cell r="D45">
            <v>0</v>
          </cell>
          <cell r="E45">
            <v>0</v>
          </cell>
          <cell r="F45">
            <v>0</v>
          </cell>
          <cell r="G45">
            <v>0</v>
          </cell>
        </row>
        <row r="46">
          <cell r="A46" t="str">
            <v>2.2.1</v>
          </cell>
          <cell r="B46" t="str">
            <v xml:space="preserve">CONCRETO POBRE DE LIMPIEZA </v>
          </cell>
          <cell r="C46" t="str">
            <v>M3</v>
          </cell>
          <cell r="D46">
            <v>0</v>
          </cell>
          <cell r="E46">
            <v>0</v>
          </cell>
          <cell r="F46">
            <v>0</v>
          </cell>
          <cell r="G46">
            <v>0</v>
          </cell>
        </row>
        <row r="47">
          <cell r="A47" t="str">
            <v>2.2.2</v>
          </cell>
          <cell r="B47" t="str">
            <v>CONCRETO CICLÓPEO (60% concreto y 40% rajón)</v>
          </cell>
          <cell r="C47" t="str">
            <v>M3</v>
          </cell>
          <cell r="D47">
            <v>0</v>
          </cell>
          <cell r="E47">
            <v>0</v>
          </cell>
          <cell r="F47">
            <v>0</v>
          </cell>
          <cell r="G47">
            <v>0</v>
          </cell>
        </row>
        <row r="48">
          <cell r="A48" t="str">
            <v>2.2.3</v>
          </cell>
          <cell r="B48" t="str">
            <v>MUROS DE CONTENCIÓN</v>
          </cell>
          <cell r="C48" t="str">
            <v>M3</v>
          </cell>
          <cell r="D48">
            <v>0</v>
          </cell>
          <cell r="E48">
            <v>0</v>
          </cell>
          <cell r="F48">
            <v>0</v>
          </cell>
          <cell r="G48">
            <v>0</v>
          </cell>
        </row>
        <row r="49">
          <cell r="A49" t="str">
            <v>2.2.4</v>
          </cell>
          <cell r="B49" t="str">
            <v>CONCRETO PARA ZAPATAS</v>
          </cell>
          <cell r="C49" t="str">
            <v>M3</v>
          </cell>
          <cell r="D49">
            <v>0</v>
          </cell>
          <cell r="E49">
            <v>0</v>
          </cell>
          <cell r="F49">
            <v>0</v>
          </cell>
          <cell r="G49">
            <v>0</v>
          </cell>
        </row>
        <row r="50">
          <cell r="A50" t="str">
            <v>2.2.5</v>
          </cell>
          <cell r="B50" t="str">
            <v>VIGAS DE CIMENTACIÓN</v>
          </cell>
          <cell r="C50" t="str">
            <v>M3</v>
          </cell>
          <cell r="D50">
            <v>0</v>
          </cell>
          <cell r="E50">
            <v>0</v>
          </cell>
          <cell r="F50">
            <v>0</v>
          </cell>
          <cell r="G50">
            <v>0</v>
          </cell>
        </row>
        <row r="51">
          <cell r="A51" t="str">
            <v>2.2.6</v>
          </cell>
          <cell r="B51" t="str">
            <v>PILOTES</v>
          </cell>
          <cell r="C51">
            <v>0</v>
          </cell>
          <cell r="D51">
            <v>0</v>
          </cell>
          <cell r="E51">
            <v>0</v>
          </cell>
          <cell r="F51">
            <v>0</v>
          </cell>
          <cell r="G51">
            <v>0</v>
          </cell>
        </row>
        <row r="52">
          <cell r="A52" t="str">
            <v>2.2.6.1</v>
          </cell>
          <cell r="B52" t="str">
            <v>PILOTES PREEXCAVADOS DE 0,30 mts</v>
          </cell>
          <cell r="C52" t="str">
            <v>ML</v>
          </cell>
          <cell r="D52">
            <v>0</v>
          </cell>
          <cell r="E52">
            <v>0</v>
          </cell>
          <cell r="F52">
            <v>0</v>
          </cell>
          <cell r="G52">
            <v>0</v>
          </cell>
        </row>
        <row r="53">
          <cell r="A53" t="str">
            <v>2.2.6.2</v>
          </cell>
          <cell r="B53" t="str">
            <v>PILOTES PREEXCAVADOS DE 0,40 mts</v>
          </cell>
          <cell r="C53" t="str">
            <v>ML</v>
          </cell>
          <cell r="D53">
            <v>0</v>
          </cell>
          <cell r="E53">
            <v>0</v>
          </cell>
          <cell r="F53">
            <v>0</v>
          </cell>
          <cell r="G53">
            <v>0</v>
          </cell>
        </row>
        <row r="54">
          <cell r="A54" t="str">
            <v>2.2.6.3</v>
          </cell>
          <cell r="B54" t="str">
            <v>PILOTES PREEXCAVADOS DE 0,60 mts</v>
          </cell>
          <cell r="C54" t="str">
            <v>ML</v>
          </cell>
          <cell r="D54">
            <v>0</v>
          </cell>
          <cell r="E54">
            <v>0</v>
          </cell>
          <cell r="F54">
            <v>0</v>
          </cell>
          <cell r="G54">
            <v>0</v>
          </cell>
        </row>
        <row r="55">
          <cell r="A55" t="str">
            <v>2.2.6.4</v>
          </cell>
          <cell r="B55" t="str">
            <v>PILOTES PREEXCAVADOS DE 0,80 mts</v>
          </cell>
          <cell r="C55" t="str">
            <v>ML</v>
          </cell>
          <cell r="D55">
            <v>0</v>
          </cell>
          <cell r="E55">
            <v>0</v>
          </cell>
          <cell r="F55">
            <v>0</v>
          </cell>
          <cell r="G55">
            <v>0</v>
          </cell>
        </row>
        <row r="56">
          <cell r="A56" t="str">
            <v>2.2.6.5</v>
          </cell>
          <cell r="B56" t="str">
            <v>PILOTES PREEXCAVADOS DE 0,90 MTS</v>
          </cell>
          <cell r="C56" t="str">
            <v>ML</v>
          </cell>
          <cell r="D56">
            <v>0</v>
          </cell>
          <cell r="E56">
            <v>0</v>
          </cell>
          <cell r="F56">
            <v>0</v>
          </cell>
          <cell r="G56">
            <v>0</v>
          </cell>
        </row>
        <row r="57">
          <cell r="A57" t="str">
            <v>2.2.7</v>
          </cell>
          <cell r="B57" t="str">
            <v>DADOS EN CONCRETO</v>
          </cell>
          <cell r="C57" t="str">
            <v>M3</v>
          </cell>
          <cell r="D57">
            <v>0</v>
          </cell>
          <cell r="E57">
            <v>0</v>
          </cell>
          <cell r="F57">
            <v>0</v>
          </cell>
          <cell r="G57">
            <v>0</v>
          </cell>
        </row>
        <row r="58">
          <cell r="A58" t="str">
            <v>2.2.8</v>
          </cell>
          <cell r="B58" t="str">
            <v>LOSA DE CIMENTACIÓN ALIGERADA h= 0,60</v>
          </cell>
          <cell r="C58" t="str">
            <v>M2</v>
          </cell>
          <cell r="D58">
            <v>0</v>
          </cell>
          <cell r="E58">
            <v>0</v>
          </cell>
          <cell r="F58">
            <v>0</v>
          </cell>
          <cell r="G58">
            <v>0</v>
          </cell>
        </row>
        <row r="59">
          <cell r="A59" t="str">
            <v>2.2.9</v>
          </cell>
          <cell r="B59" t="str">
            <v>PLACAS DE CONTRAPISO E = 0,10 M</v>
          </cell>
          <cell r="C59" t="str">
            <v>M2</v>
          </cell>
          <cell r="D59">
            <v>0</v>
          </cell>
          <cell r="E59">
            <v>0</v>
          </cell>
          <cell r="F59">
            <v>0</v>
          </cell>
          <cell r="G59">
            <v>0</v>
          </cell>
        </row>
        <row r="60">
          <cell r="A60" t="str">
            <v>2.2.10</v>
          </cell>
          <cell r="B60" t="str">
            <v>PLACAS DE CONTRAPISO E = 0,125 M</v>
          </cell>
          <cell r="C60" t="str">
            <v>M2</v>
          </cell>
          <cell r="D60">
            <v>0</v>
          </cell>
          <cell r="E60">
            <v>0</v>
          </cell>
          <cell r="F60">
            <v>0</v>
          </cell>
          <cell r="G60">
            <v>0</v>
          </cell>
        </row>
        <row r="61">
          <cell r="A61" t="str">
            <v>2.2.11</v>
          </cell>
          <cell r="B61" t="str">
            <v>PLACAS DE CONTRAPISO E = 0,15 M</v>
          </cell>
          <cell r="C61" t="str">
            <v>M2</v>
          </cell>
          <cell r="D61">
            <v>0</v>
          </cell>
          <cell r="E61">
            <v>0</v>
          </cell>
          <cell r="F61">
            <v>0</v>
          </cell>
          <cell r="G61">
            <v>0</v>
          </cell>
        </row>
        <row r="62">
          <cell r="A62" t="str">
            <v>2.3</v>
          </cell>
          <cell r="B62" t="str">
            <v>REFUERZOS DE CIMENTACIÓN</v>
          </cell>
          <cell r="C62">
            <v>0</v>
          </cell>
          <cell r="D62">
            <v>0</v>
          </cell>
          <cell r="E62">
            <v>0</v>
          </cell>
          <cell r="F62">
            <v>0</v>
          </cell>
          <cell r="G62">
            <v>0</v>
          </cell>
        </row>
        <row r="63">
          <cell r="A63" t="str">
            <v>2.3.1</v>
          </cell>
          <cell r="B63" t="str">
            <v xml:space="preserve">ACERO DE REFUERZO 37000 </v>
          </cell>
          <cell r="C63" t="str">
            <v>KG</v>
          </cell>
          <cell r="D63">
            <v>0</v>
          </cell>
          <cell r="E63">
            <v>0</v>
          </cell>
          <cell r="F63">
            <v>0</v>
          </cell>
          <cell r="G63">
            <v>0</v>
          </cell>
        </row>
        <row r="64">
          <cell r="A64" t="str">
            <v>2.3.2</v>
          </cell>
          <cell r="B64" t="str">
            <v xml:space="preserve">ACERO DE REFUERZO 60000 </v>
          </cell>
          <cell r="C64" t="str">
            <v>KG</v>
          </cell>
          <cell r="D64">
            <v>0</v>
          </cell>
          <cell r="E64">
            <v>0</v>
          </cell>
          <cell r="F64">
            <v>0</v>
          </cell>
          <cell r="G64">
            <v>0</v>
          </cell>
        </row>
        <row r="65">
          <cell r="A65" t="str">
            <v>2.3.3</v>
          </cell>
          <cell r="B65" t="str">
            <v>MALLAS ELECTROSOLDADAS</v>
          </cell>
          <cell r="C65" t="str">
            <v>KG</v>
          </cell>
          <cell r="D65">
            <v>0</v>
          </cell>
          <cell r="E65">
            <v>0</v>
          </cell>
          <cell r="F65">
            <v>0</v>
          </cell>
          <cell r="G65">
            <v>0</v>
          </cell>
        </row>
        <row r="66">
          <cell r="A66" t="str">
            <v>2.4</v>
          </cell>
          <cell r="B66" t="str">
            <v>VARIOS</v>
          </cell>
          <cell r="C66">
            <v>0</v>
          </cell>
          <cell r="D66">
            <v>0</v>
          </cell>
          <cell r="E66">
            <v>0</v>
          </cell>
          <cell r="F66">
            <v>0</v>
          </cell>
          <cell r="G66">
            <v>0</v>
          </cell>
        </row>
        <row r="67">
          <cell r="A67" t="str">
            <v>2.4.1</v>
          </cell>
          <cell r="B67" t="str">
            <v>GAVIONES EN PIEDRA</v>
          </cell>
          <cell r="C67" t="str">
            <v>M3</v>
          </cell>
          <cell r="D67">
            <v>0</v>
          </cell>
          <cell r="E67">
            <v>0</v>
          </cell>
          <cell r="F67">
            <v>0</v>
          </cell>
          <cell r="G67">
            <v>0</v>
          </cell>
        </row>
        <row r="68">
          <cell r="A68" t="str">
            <v>2.4.4</v>
          </cell>
          <cell r="B68" t="str">
            <v>PAÑETES TALUDES EXCAVACIÓN</v>
          </cell>
          <cell r="C68" t="str">
            <v>M2</v>
          </cell>
          <cell r="D68">
            <v>0</v>
          </cell>
          <cell r="E68">
            <v>0</v>
          </cell>
          <cell r="F68">
            <v>0</v>
          </cell>
          <cell r="G68">
            <v>0</v>
          </cell>
        </row>
        <row r="69">
          <cell r="G69">
            <v>0</v>
          </cell>
        </row>
        <row r="70">
          <cell r="A70">
            <v>3</v>
          </cell>
          <cell r="B70" t="str">
            <v>PLACA CANCHA MULTIPLE</v>
          </cell>
          <cell r="C70">
            <v>0</v>
          </cell>
          <cell r="D70">
            <v>0</v>
          </cell>
          <cell r="E70">
            <v>0</v>
          </cell>
          <cell r="F70">
            <v>0</v>
          </cell>
          <cell r="G70">
            <v>0</v>
          </cell>
        </row>
        <row r="71">
          <cell r="A71" t="str">
            <v>3.1</v>
          </cell>
          <cell r="B71" t="str">
            <v>OBRA CIVIL</v>
          </cell>
          <cell r="C71">
            <v>0</v>
          </cell>
          <cell r="D71">
            <v>0</v>
          </cell>
          <cell r="E71">
            <v>0</v>
          </cell>
          <cell r="F71">
            <v>0</v>
          </cell>
          <cell r="G71">
            <v>0</v>
          </cell>
        </row>
        <row r="72">
          <cell r="A72" t="str">
            <v>3.1.1</v>
          </cell>
          <cell r="B72" t="str">
            <v>IMPRIMACION</v>
          </cell>
          <cell r="C72" t="str">
            <v>M2</v>
          </cell>
          <cell r="D72">
            <v>0</v>
          </cell>
          <cell r="E72">
            <v>0</v>
          </cell>
          <cell r="F72">
            <v>0</v>
          </cell>
          <cell r="G72">
            <v>0</v>
          </cell>
        </row>
        <row r="73">
          <cell r="A73">
            <v>0</v>
          </cell>
          <cell r="B73">
            <v>0</v>
          </cell>
          <cell r="C73">
            <v>0</v>
          </cell>
          <cell r="D73">
            <v>0</v>
          </cell>
          <cell r="E73">
            <v>0</v>
          </cell>
          <cell r="F73">
            <v>0</v>
          </cell>
          <cell r="G73">
            <v>0</v>
          </cell>
        </row>
        <row r="74">
          <cell r="A74" t="str">
            <v>3.1.2</v>
          </cell>
          <cell r="B74" t="str">
            <v>PLACA DE CONTRAPISO PARA CANCHA EN CONCRETO e=00cm</v>
          </cell>
          <cell r="C74" t="str">
            <v>M2</v>
          </cell>
          <cell r="D74">
            <v>0</v>
          </cell>
          <cell r="E74">
            <v>0</v>
          </cell>
          <cell r="F74">
            <v>0</v>
          </cell>
          <cell r="G74">
            <v>0</v>
          </cell>
        </row>
        <row r="75">
          <cell r="A75" t="str">
            <v>3.1.3</v>
          </cell>
          <cell r="B75">
            <v>0</v>
          </cell>
          <cell r="C75">
            <v>0</v>
          </cell>
          <cell r="D75">
            <v>0</v>
          </cell>
          <cell r="E75">
            <v>0</v>
          </cell>
          <cell r="F75">
            <v>0</v>
          </cell>
          <cell r="G75">
            <v>0</v>
          </cell>
        </row>
        <row r="76">
          <cell r="A76">
            <v>0</v>
          </cell>
          <cell r="B76">
            <v>0</v>
          </cell>
          <cell r="C76">
            <v>0</v>
          </cell>
          <cell r="D76">
            <v>0</v>
          </cell>
          <cell r="E76">
            <v>0</v>
          </cell>
          <cell r="F76">
            <v>0</v>
          </cell>
          <cell r="G76">
            <v>0</v>
          </cell>
        </row>
        <row r="77">
          <cell r="A77" t="str">
            <v>3.1.4</v>
          </cell>
          <cell r="B77">
            <v>0</v>
          </cell>
          <cell r="C77">
            <v>0</v>
          </cell>
          <cell r="D77">
            <v>0</v>
          </cell>
          <cell r="E77">
            <v>0</v>
          </cell>
          <cell r="F77">
            <v>0</v>
          </cell>
          <cell r="G77">
            <v>0</v>
          </cell>
        </row>
        <row r="78">
          <cell r="A78" t="str">
            <v>3.1.5</v>
          </cell>
          <cell r="B78">
            <v>0</v>
          </cell>
          <cell r="C78">
            <v>0</v>
          </cell>
          <cell r="D78">
            <v>0</v>
          </cell>
          <cell r="E78">
            <v>0</v>
          </cell>
          <cell r="F78">
            <v>0</v>
          </cell>
          <cell r="G78">
            <v>0</v>
          </cell>
        </row>
        <row r="79">
          <cell r="A79">
            <v>0</v>
          </cell>
          <cell r="B79">
            <v>0</v>
          </cell>
          <cell r="C79">
            <v>0</v>
          </cell>
          <cell r="D79">
            <v>0</v>
          </cell>
          <cell r="E79">
            <v>0</v>
          </cell>
          <cell r="F79">
            <v>0</v>
          </cell>
          <cell r="G79">
            <v>0</v>
          </cell>
        </row>
        <row r="80">
          <cell r="A80" t="str">
            <v>3.1.6</v>
          </cell>
          <cell r="B80">
            <v>0</v>
          </cell>
          <cell r="C80">
            <v>0</v>
          </cell>
          <cell r="D80">
            <v>0</v>
          </cell>
          <cell r="E80">
            <v>0</v>
          </cell>
          <cell r="F80">
            <v>0</v>
          </cell>
          <cell r="G80">
            <v>0</v>
          </cell>
        </row>
        <row r="81">
          <cell r="A81" t="str">
            <v>3.1.7</v>
          </cell>
          <cell r="B81">
            <v>0</v>
          </cell>
          <cell r="C81">
            <v>0</v>
          </cell>
          <cell r="D81">
            <v>0</v>
          </cell>
          <cell r="E81">
            <v>0</v>
          </cell>
          <cell r="F81">
            <v>0</v>
          </cell>
          <cell r="G81">
            <v>0</v>
          </cell>
        </row>
        <row r="82">
          <cell r="A82">
            <v>0</v>
          </cell>
          <cell r="B82">
            <v>0</v>
          </cell>
          <cell r="C82">
            <v>0</v>
          </cell>
          <cell r="D82">
            <v>0</v>
          </cell>
          <cell r="E82">
            <v>0</v>
          </cell>
          <cell r="F82">
            <v>0</v>
          </cell>
          <cell r="G82">
            <v>0</v>
          </cell>
        </row>
        <row r="83">
          <cell r="A83" t="str">
            <v>3.1.8</v>
          </cell>
          <cell r="B83">
            <v>0</v>
          </cell>
          <cell r="C83">
            <v>0</v>
          </cell>
          <cell r="D83">
            <v>0</v>
          </cell>
          <cell r="E83">
            <v>0</v>
          </cell>
          <cell r="F83">
            <v>0</v>
          </cell>
          <cell r="G83">
            <v>0</v>
          </cell>
        </row>
        <row r="84">
          <cell r="A84" t="str">
            <v>3.1.9</v>
          </cell>
          <cell r="B84">
            <v>0</v>
          </cell>
          <cell r="C84">
            <v>0</v>
          </cell>
          <cell r="D84">
            <v>0</v>
          </cell>
          <cell r="E84">
            <v>0</v>
          </cell>
          <cell r="F84">
            <v>0</v>
          </cell>
          <cell r="G84">
            <v>0</v>
          </cell>
        </row>
        <row r="85">
          <cell r="A85">
            <v>0</v>
          </cell>
          <cell r="B85">
            <v>0</v>
          </cell>
          <cell r="C85">
            <v>0</v>
          </cell>
          <cell r="D85">
            <v>0</v>
          </cell>
          <cell r="E85">
            <v>0</v>
          </cell>
          <cell r="F85">
            <v>0</v>
          </cell>
          <cell r="G85">
            <v>0</v>
          </cell>
        </row>
        <row r="86">
          <cell r="A86" t="str">
            <v>3.1.10</v>
          </cell>
          <cell r="B86">
            <v>0</v>
          </cell>
          <cell r="C86">
            <v>0</v>
          </cell>
          <cell r="D86">
            <v>0</v>
          </cell>
          <cell r="E86">
            <v>0</v>
          </cell>
          <cell r="F86">
            <v>0</v>
          </cell>
          <cell r="G86">
            <v>0</v>
          </cell>
        </row>
        <row r="87">
          <cell r="A87" t="str">
            <v>3.1.11</v>
          </cell>
          <cell r="B87">
            <v>0</v>
          </cell>
          <cell r="C87">
            <v>0</v>
          </cell>
          <cell r="D87">
            <v>0</v>
          </cell>
          <cell r="E87">
            <v>0</v>
          </cell>
          <cell r="F87">
            <v>0</v>
          </cell>
          <cell r="G87">
            <v>0</v>
          </cell>
        </row>
        <row r="88">
          <cell r="A88">
            <v>0</v>
          </cell>
          <cell r="B88">
            <v>0</v>
          </cell>
          <cell r="C88">
            <v>0</v>
          </cell>
          <cell r="D88">
            <v>0</v>
          </cell>
          <cell r="E88">
            <v>0</v>
          </cell>
          <cell r="F88">
            <v>0</v>
          </cell>
          <cell r="G88">
            <v>0</v>
          </cell>
        </row>
        <row r="89">
          <cell r="A89" t="str">
            <v>3.1.12</v>
          </cell>
          <cell r="B89">
            <v>0</v>
          </cell>
          <cell r="C89">
            <v>0</v>
          </cell>
          <cell r="D89">
            <v>0</v>
          </cell>
          <cell r="E89">
            <v>0</v>
          </cell>
          <cell r="F89">
            <v>0</v>
          </cell>
          <cell r="G89">
            <v>0</v>
          </cell>
        </row>
        <row r="90">
          <cell r="A90" t="str">
            <v>3.1.13</v>
          </cell>
          <cell r="B90">
            <v>0</v>
          </cell>
          <cell r="C90">
            <v>0</v>
          </cell>
          <cell r="D90">
            <v>0</v>
          </cell>
          <cell r="E90">
            <v>0</v>
          </cell>
          <cell r="F90">
            <v>0</v>
          </cell>
          <cell r="G90">
            <v>0</v>
          </cell>
        </row>
        <row r="91">
          <cell r="A91">
            <v>0</v>
          </cell>
          <cell r="B91">
            <v>0</v>
          </cell>
          <cell r="C91">
            <v>0</v>
          </cell>
          <cell r="D91">
            <v>0</v>
          </cell>
          <cell r="E91">
            <v>0</v>
          </cell>
          <cell r="F91">
            <v>0</v>
          </cell>
          <cell r="G91">
            <v>0</v>
          </cell>
        </row>
        <row r="92">
          <cell r="A92" t="str">
            <v>3.1.14</v>
          </cell>
          <cell r="B92">
            <v>0</v>
          </cell>
          <cell r="C92">
            <v>0</v>
          </cell>
          <cell r="D92">
            <v>0</v>
          </cell>
          <cell r="E92">
            <v>0</v>
          </cell>
          <cell r="F92">
            <v>0</v>
          </cell>
          <cell r="G92">
            <v>0</v>
          </cell>
        </row>
        <row r="93">
          <cell r="A93" t="str">
            <v>3.1.3</v>
          </cell>
          <cell r="B93" t="str">
            <v>PLACA DE CONTRAPISO PARA CANCHA EN CONCRETO ASLFALTICO e=0,04m</v>
          </cell>
          <cell r="C93" t="str">
            <v>M2</v>
          </cell>
          <cell r="D93">
            <v>0</v>
          </cell>
          <cell r="E93">
            <v>0</v>
          </cell>
          <cell r="F93">
            <v>0</v>
          </cell>
          <cell r="G93">
            <v>0</v>
          </cell>
        </row>
        <row r="94">
          <cell r="A94" t="str">
            <v>3.1.4</v>
          </cell>
          <cell r="B94" t="str">
            <v>RETIRO DE TORRES CANCHA MULTIPLES</v>
          </cell>
          <cell r="C94" t="str">
            <v>UN</v>
          </cell>
          <cell r="D94">
            <v>0</v>
          </cell>
          <cell r="E94">
            <v>0</v>
          </cell>
          <cell r="F94">
            <v>0</v>
          </cell>
          <cell r="G94">
            <v>0</v>
          </cell>
        </row>
        <row r="95">
          <cell r="A95" t="str">
            <v>3.1.5</v>
          </cell>
          <cell r="B95" t="str">
            <v>SUMINISTRO E INSTALACION DE TORRES CANCHAS MULTIPLES</v>
          </cell>
          <cell r="C95" t="str">
            <v>UN</v>
          </cell>
          <cell r="D95">
            <v>0</v>
          </cell>
          <cell r="E95">
            <v>0</v>
          </cell>
          <cell r="F95">
            <v>0</v>
          </cell>
          <cell r="G95">
            <v>0</v>
          </cell>
        </row>
        <row r="96">
          <cell r="A96" t="str">
            <v>3.1.6</v>
          </cell>
          <cell r="B96" t="str">
            <v>BASES PARA TORRES MULTIPLES FIJAS</v>
          </cell>
          <cell r="C96" t="str">
            <v>UN</v>
          </cell>
          <cell r="D96">
            <v>0</v>
          </cell>
          <cell r="E96">
            <v>0</v>
          </cell>
          <cell r="F96">
            <v>0</v>
          </cell>
          <cell r="G96">
            <v>0</v>
          </cell>
        </row>
        <row r="97">
          <cell r="A97" t="str">
            <v>3.1.7</v>
          </cell>
          <cell r="B97" t="str">
            <v>BASES PARA TRINQUETES DE VOLEIBOL</v>
          </cell>
          <cell r="C97" t="str">
            <v>UN</v>
          </cell>
          <cell r="D97">
            <v>0</v>
          </cell>
          <cell r="E97">
            <v>0</v>
          </cell>
          <cell r="F97">
            <v>0</v>
          </cell>
          <cell r="G97">
            <v>0</v>
          </cell>
        </row>
        <row r="98">
          <cell r="A98" t="str">
            <v>3.1.22</v>
          </cell>
          <cell r="B98">
            <v>0</v>
          </cell>
          <cell r="C98">
            <v>0</v>
          </cell>
          <cell r="D98">
            <v>0</v>
          </cell>
          <cell r="E98">
            <v>0</v>
          </cell>
          <cell r="F98">
            <v>0</v>
          </cell>
          <cell r="G98">
            <v>0</v>
          </cell>
        </row>
        <row r="99">
          <cell r="A99" t="str">
            <v>3.1.23</v>
          </cell>
          <cell r="B99">
            <v>0</v>
          </cell>
          <cell r="C99">
            <v>0</v>
          </cell>
          <cell r="D99">
            <v>0</v>
          </cell>
          <cell r="E99">
            <v>0</v>
          </cell>
          <cell r="F99">
            <v>0</v>
          </cell>
          <cell r="G99">
            <v>0</v>
          </cell>
        </row>
        <row r="100">
          <cell r="A100">
            <v>0</v>
          </cell>
          <cell r="B100">
            <v>0</v>
          </cell>
          <cell r="C100">
            <v>0</v>
          </cell>
          <cell r="D100">
            <v>0</v>
          </cell>
          <cell r="E100">
            <v>0</v>
          </cell>
          <cell r="F100">
            <v>0</v>
          </cell>
          <cell r="G100">
            <v>0</v>
          </cell>
        </row>
        <row r="101">
          <cell r="A101" t="str">
            <v>3.1.24</v>
          </cell>
          <cell r="B101">
            <v>0</v>
          </cell>
          <cell r="C101">
            <v>0</v>
          </cell>
          <cell r="D101">
            <v>0</v>
          </cell>
          <cell r="E101">
            <v>0</v>
          </cell>
          <cell r="F101">
            <v>0</v>
          </cell>
          <cell r="G101">
            <v>0</v>
          </cell>
        </row>
        <row r="102">
          <cell r="A102" t="str">
            <v>3.1.25</v>
          </cell>
          <cell r="B102">
            <v>0</v>
          </cell>
          <cell r="C102">
            <v>0</v>
          </cell>
          <cell r="D102">
            <v>0</v>
          </cell>
          <cell r="E102">
            <v>0</v>
          </cell>
          <cell r="F102">
            <v>0</v>
          </cell>
          <cell r="G102">
            <v>0</v>
          </cell>
        </row>
        <row r="103">
          <cell r="A103">
            <v>0</v>
          </cell>
          <cell r="B103">
            <v>0</v>
          </cell>
          <cell r="C103">
            <v>0</v>
          </cell>
          <cell r="D103">
            <v>0</v>
          </cell>
          <cell r="E103">
            <v>0</v>
          </cell>
          <cell r="F103">
            <v>0</v>
          </cell>
          <cell r="G103">
            <v>0</v>
          </cell>
        </row>
        <row r="104">
          <cell r="A104" t="str">
            <v>3.2</v>
          </cell>
          <cell r="B104" t="str">
            <v>RECUBIMIENTO SINTETICO</v>
          </cell>
          <cell r="C104">
            <v>0</v>
          </cell>
          <cell r="D104">
            <v>0</v>
          </cell>
          <cell r="E104">
            <v>0</v>
          </cell>
          <cell r="F104">
            <v>0</v>
          </cell>
          <cell r="G104">
            <v>0</v>
          </cell>
        </row>
        <row r="105">
          <cell r="A105" t="str">
            <v>3.1.27</v>
          </cell>
          <cell r="B105">
            <v>0</v>
          </cell>
          <cell r="C105">
            <v>0</v>
          </cell>
          <cell r="D105">
            <v>0</v>
          </cell>
          <cell r="E105">
            <v>0</v>
          </cell>
          <cell r="F105">
            <v>0</v>
          </cell>
          <cell r="G105">
            <v>0</v>
          </cell>
        </row>
        <row r="106">
          <cell r="A106" t="str">
            <v>3.2.1</v>
          </cell>
          <cell r="B106" t="str">
            <v>SISTEMA PLEXIFLOR O SIMILAR</v>
          </cell>
          <cell r="C106" t="str">
            <v>M2</v>
          </cell>
          <cell r="D106">
            <v>0</v>
          </cell>
          <cell r="E106">
            <v>0</v>
          </cell>
          <cell r="F106">
            <v>0</v>
          </cell>
          <cell r="G106">
            <v>0</v>
          </cell>
        </row>
        <row r="107">
          <cell r="A107">
            <v>0</v>
          </cell>
          <cell r="B107">
            <v>0</v>
          </cell>
          <cell r="C107">
            <v>0</v>
          </cell>
          <cell r="D107">
            <v>0</v>
          </cell>
          <cell r="E107">
            <v>0</v>
          </cell>
          <cell r="F107">
            <v>0</v>
          </cell>
          <cell r="G107">
            <v>0</v>
          </cell>
        </row>
        <row r="108">
          <cell r="A108" t="str">
            <v>3.2.2</v>
          </cell>
          <cell r="B108" t="str">
            <v>DEMARCACION</v>
          </cell>
          <cell r="C108" t="str">
            <v>ML</v>
          </cell>
          <cell r="D108">
            <v>0</v>
          </cell>
          <cell r="E108">
            <v>0</v>
          </cell>
          <cell r="F108">
            <v>0</v>
          </cell>
          <cell r="G108">
            <v>0</v>
          </cell>
        </row>
        <row r="109">
          <cell r="A109" t="str">
            <v>3.3</v>
          </cell>
          <cell r="B109" t="str">
            <v>CERRAMIENTO CANCHA</v>
          </cell>
          <cell r="C109">
            <v>0</v>
          </cell>
          <cell r="D109">
            <v>0</v>
          </cell>
          <cell r="E109">
            <v>0</v>
          </cell>
          <cell r="F109">
            <v>0</v>
          </cell>
          <cell r="G109">
            <v>0</v>
          </cell>
        </row>
        <row r="110">
          <cell r="A110" t="str">
            <v>3.1.27</v>
          </cell>
          <cell r="B110">
            <v>0</v>
          </cell>
          <cell r="C110">
            <v>0</v>
          </cell>
          <cell r="D110">
            <v>0</v>
          </cell>
          <cell r="E110">
            <v>0</v>
          </cell>
          <cell r="F110">
            <v>0</v>
          </cell>
          <cell r="G110">
            <v>0</v>
          </cell>
        </row>
        <row r="111">
          <cell r="A111" t="str">
            <v>3.3.1</v>
          </cell>
          <cell r="B111" t="str">
            <v>MALLA SINTETICA NYLON TRENZADO</v>
          </cell>
          <cell r="C111" t="str">
            <v>M2</v>
          </cell>
          <cell r="D111">
            <v>0</v>
          </cell>
          <cell r="E111">
            <v>0</v>
          </cell>
          <cell r="F111">
            <v>0</v>
          </cell>
          <cell r="G111">
            <v>0</v>
          </cell>
        </row>
        <row r="112">
          <cell r="A112">
            <v>0</v>
          </cell>
          <cell r="B112">
            <v>0</v>
          </cell>
          <cell r="C112">
            <v>0</v>
          </cell>
          <cell r="D112">
            <v>0</v>
          </cell>
          <cell r="E112">
            <v>0</v>
          </cell>
          <cell r="F112">
            <v>0</v>
          </cell>
          <cell r="G112">
            <v>0</v>
          </cell>
        </row>
        <row r="113">
          <cell r="A113" t="str">
            <v>3.3.2</v>
          </cell>
          <cell r="B113" t="str">
            <v>POSTES EN CONCRETO</v>
          </cell>
          <cell r="C113" t="str">
            <v>UN</v>
          </cell>
          <cell r="D113">
            <v>0</v>
          </cell>
          <cell r="E113">
            <v>0</v>
          </cell>
          <cell r="F113">
            <v>0</v>
          </cell>
          <cell r="G113">
            <v>0</v>
          </cell>
        </row>
        <row r="114">
          <cell r="A114" t="str">
            <v>3.3.3</v>
          </cell>
          <cell r="B114" t="str">
            <v>PUERTA ACCESO</v>
          </cell>
          <cell r="C114" t="str">
            <v>UN</v>
          </cell>
          <cell r="D114">
            <v>0</v>
          </cell>
          <cell r="E114">
            <v>0</v>
          </cell>
          <cell r="F114">
            <v>0</v>
          </cell>
          <cell r="G114">
            <v>0</v>
          </cell>
        </row>
        <row r="115">
          <cell r="G115">
            <v>0</v>
          </cell>
        </row>
        <row r="116">
          <cell r="A116">
            <v>4</v>
          </cell>
          <cell r="B116" t="str">
            <v>ESTRUCTURAS EN CONCRETO Y METALICAS</v>
          </cell>
          <cell r="C116">
            <v>0</v>
          </cell>
          <cell r="D116">
            <v>0</v>
          </cell>
          <cell r="E116">
            <v>0</v>
          </cell>
          <cell r="F116">
            <v>0</v>
          </cell>
          <cell r="G116">
            <v>0</v>
          </cell>
        </row>
        <row r="117">
          <cell r="A117" t="str">
            <v>4.1</v>
          </cell>
          <cell r="B117" t="str">
            <v>ELEMENTOS VERTICALES</v>
          </cell>
          <cell r="C117">
            <v>0</v>
          </cell>
          <cell r="D117">
            <v>0</v>
          </cell>
          <cell r="E117">
            <v>0</v>
          </cell>
          <cell r="F117">
            <v>0</v>
          </cell>
          <cell r="G117">
            <v>0</v>
          </cell>
        </row>
        <row r="118">
          <cell r="A118" t="str">
            <v>4.1.1</v>
          </cell>
          <cell r="B118" t="str">
            <v xml:space="preserve">COLUMNAS EN CONCRETO </v>
          </cell>
          <cell r="C118" t="str">
            <v>M3</v>
          </cell>
          <cell r="D118">
            <v>0</v>
          </cell>
          <cell r="E118">
            <v>0</v>
          </cell>
          <cell r="F118">
            <v>0</v>
          </cell>
          <cell r="G118">
            <v>0</v>
          </cell>
        </row>
        <row r="119">
          <cell r="A119" t="str">
            <v>4.1.2</v>
          </cell>
          <cell r="B119" t="str">
            <v xml:space="preserve">PANTALLAS EN CONCRETO </v>
          </cell>
          <cell r="C119" t="str">
            <v>M3</v>
          </cell>
          <cell r="D119">
            <v>0</v>
          </cell>
          <cell r="E119">
            <v>0</v>
          </cell>
          <cell r="F119">
            <v>0</v>
          </cell>
          <cell r="G119">
            <v>0</v>
          </cell>
        </row>
        <row r="120">
          <cell r="A120" t="str">
            <v>4.1.3</v>
          </cell>
          <cell r="B120" t="str">
            <v>MUROS EN CONCRETO</v>
          </cell>
          <cell r="C120" t="str">
            <v>M3</v>
          </cell>
          <cell r="D120">
            <v>0</v>
          </cell>
          <cell r="E120">
            <v>0</v>
          </cell>
          <cell r="F120">
            <v>0</v>
          </cell>
          <cell r="G120">
            <v>0</v>
          </cell>
        </row>
        <row r="121">
          <cell r="A121" t="str">
            <v>4.2</v>
          </cell>
          <cell r="B121" t="str">
            <v>ELEMENTOS HORIZONTALES</v>
          </cell>
          <cell r="C121">
            <v>0</v>
          </cell>
          <cell r="D121">
            <v>0</v>
          </cell>
          <cell r="E121">
            <v>0</v>
          </cell>
          <cell r="F121">
            <v>0</v>
          </cell>
          <cell r="G121">
            <v>0</v>
          </cell>
        </row>
        <row r="122">
          <cell r="A122" t="str">
            <v>4.2.1</v>
          </cell>
          <cell r="B122" t="str">
            <v xml:space="preserve">VIGAS AÉREAS EN CONCRETO </v>
          </cell>
          <cell r="C122" t="str">
            <v>M3</v>
          </cell>
          <cell r="D122">
            <v>0</v>
          </cell>
          <cell r="E122">
            <v>0</v>
          </cell>
          <cell r="F122">
            <v>0</v>
          </cell>
          <cell r="G122">
            <v>0</v>
          </cell>
        </row>
        <row r="123">
          <cell r="A123" t="str">
            <v>4.2.2</v>
          </cell>
          <cell r="B123" t="str">
            <v xml:space="preserve">VIGAS CANALES EN CONCRETO </v>
          </cell>
          <cell r="C123" t="str">
            <v>M3</v>
          </cell>
          <cell r="D123">
            <v>0</v>
          </cell>
          <cell r="E123">
            <v>0</v>
          </cell>
          <cell r="F123">
            <v>0</v>
          </cell>
          <cell r="G123">
            <v>0</v>
          </cell>
        </row>
        <row r="124">
          <cell r="A124" t="str">
            <v>4.2.3</v>
          </cell>
          <cell r="B124" t="str">
            <v xml:space="preserve">VIGAS PREFABRICADAS EN CONCRETO </v>
          </cell>
          <cell r="C124" t="str">
            <v>M3</v>
          </cell>
          <cell r="D124">
            <v>0</v>
          </cell>
          <cell r="E124">
            <v>0</v>
          </cell>
          <cell r="F124">
            <v>0</v>
          </cell>
          <cell r="G124">
            <v>0</v>
          </cell>
        </row>
        <row r="125">
          <cell r="A125" t="str">
            <v>4.3</v>
          </cell>
          <cell r="B125" t="str">
            <v>PLACAS Y LOSAS DE ENTREPISO</v>
          </cell>
          <cell r="C125">
            <v>0</v>
          </cell>
          <cell r="D125">
            <v>0</v>
          </cell>
          <cell r="E125">
            <v>0</v>
          </cell>
          <cell r="F125">
            <v>0</v>
          </cell>
          <cell r="G125">
            <v>0</v>
          </cell>
        </row>
        <row r="126">
          <cell r="A126" t="str">
            <v>4.3.1</v>
          </cell>
          <cell r="B126" t="str">
            <v>LOSAS ALIGERADAS CON CASETON; DE  E = 0.55 M</v>
          </cell>
          <cell r="C126" t="str">
            <v>M2</v>
          </cell>
          <cell r="D126">
            <v>0</v>
          </cell>
          <cell r="E126">
            <v>0</v>
          </cell>
          <cell r="F126">
            <v>0</v>
          </cell>
          <cell r="G126">
            <v>0</v>
          </cell>
        </row>
        <row r="127">
          <cell r="A127" t="str">
            <v>4.3.2</v>
          </cell>
          <cell r="B127" t="str">
            <v>LOSAS ALIGERADAS CON CASETON; DE  E = 0.50 M</v>
          </cell>
          <cell r="C127" t="str">
            <v>M2</v>
          </cell>
          <cell r="D127">
            <v>0</v>
          </cell>
          <cell r="E127">
            <v>0</v>
          </cell>
          <cell r="F127">
            <v>0</v>
          </cell>
          <cell r="G127">
            <v>0</v>
          </cell>
        </row>
        <row r="128">
          <cell r="A128" t="str">
            <v>4.3.3</v>
          </cell>
          <cell r="B128" t="str">
            <v>LOSAS ALIGERADAS CON CASETON DE  E = 0.45 M</v>
          </cell>
          <cell r="C128" t="str">
            <v>M2</v>
          </cell>
          <cell r="D128">
            <v>0</v>
          </cell>
          <cell r="E128">
            <v>0</v>
          </cell>
          <cell r="F128">
            <v>0</v>
          </cell>
          <cell r="G128">
            <v>0</v>
          </cell>
        </row>
        <row r="129">
          <cell r="A129" t="str">
            <v>4.3.4</v>
          </cell>
          <cell r="B129" t="str">
            <v>LOSAS ALIGERADAS CON CASETON DE  E = 0.40 M</v>
          </cell>
          <cell r="C129" t="str">
            <v>M2</v>
          </cell>
          <cell r="D129">
            <v>0</v>
          </cell>
          <cell r="E129">
            <v>0</v>
          </cell>
          <cell r="F129">
            <v>0</v>
          </cell>
          <cell r="G129">
            <v>0</v>
          </cell>
        </row>
        <row r="130">
          <cell r="A130" t="str">
            <v>4.3.5</v>
          </cell>
          <cell r="B130" t="str">
            <v>LOSAS CON PLAQUETAS Y VIGUETAS PREFABRICADAS</v>
          </cell>
          <cell r="C130" t="str">
            <v>M2</v>
          </cell>
          <cell r="D130">
            <v>0</v>
          </cell>
          <cell r="E130">
            <v>0</v>
          </cell>
          <cell r="F130">
            <v>0</v>
          </cell>
          <cell r="G130">
            <v>0</v>
          </cell>
        </row>
        <row r="131">
          <cell r="A131" t="str">
            <v>4.3.6</v>
          </cell>
          <cell r="B131" t="str">
            <v>PLACA MACIZA E = 0,20 M</v>
          </cell>
          <cell r="C131" t="str">
            <v>M2</v>
          </cell>
          <cell r="D131">
            <v>0</v>
          </cell>
          <cell r="E131">
            <v>0</v>
          </cell>
          <cell r="F131">
            <v>0</v>
          </cell>
          <cell r="G131">
            <v>0</v>
          </cell>
        </row>
        <row r="132">
          <cell r="A132" t="str">
            <v>4.3.7</v>
          </cell>
          <cell r="B132" t="str">
            <v>PLACA MACIZA E=0,125</v>
          </cell>
          <cell r="C132" t="str">
            <v>M2</v>
          </cell>
          <cell r="D132">
            <v>0</v>
          </cell>
          <cell r="E132">
            <v>0</v>
          </cell>
          <cell r="F132">
            <v>0</v>
          </cell>
          <cell r="G132">
            <v>0</v>
          </cell>
        </row>
        <row r="133">
          <cell r="A133" t="str">
            <v>4.3.8</v>
          </cell>
          <cell r="B133" t="str">
            <v>PLACA MACIZA E=0,10</v>
          </cell>
          <cell r="C133" t="str">
            <v>M2</v>
          </cell>
          <cell r="D133">
            <v>0</v>
          </cell>
          <cell r="E133">
            <v>0</v>
          </cell>
          <cell r="F133">
            <v>0</v>
          </cell>
          <cell r="G133">
            <v>0</v>
          </cell>
        </row>
        <row r="134">
          <cell r="A134" t="str">
            <v>4.3.9</v>
          </cell>
          <cell r="B134" t="str">
            <v>PLACA MACIZA E=0,15</v>
          </cell>
          <cell r="C134" t="str">
            <v>M2</v>
          </cell>
          <cell r="D134">
            <v>0</v>
          </cell>
          <cell r="E134">
            <v>0</v>
          </cell>
          <cell r="F134">
            <v>0</v>
          </cell>
          <cell r="G134">
            <v>0</v>
          </cell>
        </row>
        <row r="135">
          <cell r="A135" t="str">
            <v>4.4</v>
          </cell>
          <cell r="B135" t="str">
            <v>CONSTRUCCIONES VARIAS EN CONCRETO</v>
          </cell>
          <cell r="C135">
            <v>0</v>
          </cell>
          <cell r="D135">
            <v>0</v>
          </cell>
          <cell r="E135">
            <v>0</v>
          </cell>
          <cell r="F135">
            <v>0</v>
          </cell>
          <cell r="G135">
            <v>0</v>
          </cell>
        </row>
        <row r="136">
          <cell r="A136" t="str">
            <v>4.4.1</v>
          </cell>
          <cell r="B136" t="str">
            <v>ESCALERAS EN CONCRETO</v>
          </cell>
          <cell r="C136" t="str">
            <v>M3</v>
          </cell>
          <cell r="D136">
            <v>0</v>
          </cell>
          <cell r="E136">
            <v>0</v>
          </cell>
          <cell r="F136">
            <v>0</v>
          </cell>
          <cell r="G136">
            <v>0</v>
          </cell>
        </row>
        <row r="137">
          <cell r="A137" t="str">
            <v>4.4.2</v>
          </cell>
          <cell r="B137" t="str">
            <v>RAMPAS EN CONCRETO</v>
          </cell>
          <cell r="C137" t="str">
            <v>M3</v>
          </cell>
          <cell r="D137">
            <v>0</v>
          </cell>
          <cell r="E137">
            <v>0</v>
          </cell>
          <cell r="F137">
            <v>0</v>
          </cell>
          <cell r="G137">
            <v>0</v>
          </cell>
        </row>
        <row r="138">
          <cell r="A138" t="str">
            <v>4.4.3</v>
          </cell>
          <cell r="B138" t="str">
            <v>POZO SEPTICO EN CONCRETO DE 20 M3</v>
          </cell>
          <cell r="C138" t="str">
            <v>UN</v>
          </cell>
          <cell r="D138">
            <v>0</v>
          </cell>
          <cell r="E138">
            <v>0</v>
          </cell>
          <cell r="F138">
            <v>0</v>
          </cell>
          <cell r="G138">
            <v>0</v>
          </cell>
        </row>
        <row r="139">
          <cell r="A139" t="str">
            <v>4.4.4</v>
          </cell>
          <cell r="B139" t="str">
            <v xml:space="preserve">POZO SEPTICO EN CONCRETO </v>
          </cell>
          <cell r="C139" t="str">
            <v>UN</v>
          </cell>
          <cell r="D139">
            <v>0</v>
          </cell>
          <cell r="E139">
            <v>0</v>
          </cell>
          <cell r="F139">
            <v>0</v>
          </cell>
          <cell r="G139">
            <v>0</v>
          </cell>
        </row>
        <row r="140">
          <cell r="A140" t="str">
            <v>4.4.5</v>
          </cell>
          <cell r="B140" t="str">
            <v>CONCRETO PARA GRADERIAS Y TARIMAS</v>
          </cell>
          <cell r="C140" t="str">
            <v>M3</v>
          </cell>
          <cell r="D140">
            <v>0</v>
          </cell>
          <cell r="E140">
            <v>0</v>
          </cell>
          <cell r="F140">
            <v>0</v>
          </cell>
          <cell r="G140">
            <v>0</v>
          </cell>
        </row>
        <row r="141">
          <cell r="A141" t="str">
            <v>4.5</v>
          </cell>
          <cell r="B141" t="str">
            <v>ACEROS DE REFUERZO</v>
          </cell>
          <cell r="C141">
            <v>0</v>
          </cell>
          <cell r="D141">
            <v>0</v>
          </cell>
          <cell r="E141">
            <v>0</v>
          </cell>
          <cell r="F141">
            <v>0</v>
          </cell>
          <cell r="G141">
            <v>0</v>
          </cell>
        </row>
        <row r="142">
          <cell r="A142" t="str">
            <v>4.5.1</v>
          </cell>
          <cell r="B142" t="str">
            <v xml:space="preserve">ACERO DE REFUERZO 37000 </v>
          </cell>
          <cell r="C142" t="str">
            <v>KG</v>
          </cell>
          <cell r="D142">
            <v>0</v>
          </cell>
          <cell r="E142">
            <v>0</v>
          </cell>
          <cell r="F142">
            <v>0</v>
          </cell>
          <cell r="G142">
            <v>0</v>
          </cell>
        </row>
        <row r="143">
          <cell r="A143" t="str">
            <v>4.5.2</v>
          </cell>
          <cell r="B143" t="str">
            <v>ACERO DE REFUERZO 60000</v>
          </cell>
          <cell r="C143" t="str">
            <v>KG</v>
          </cell>
          <cell r="D143">
            <v>0</v>
          </cell>
          <cell r="E143">
            <v>0</v>
          </cell>
          <cell r="F143">
            <v>0</v>
          </cell>
          <cell r="G143">
            <v>0</v>
          </cell>
        </row>
        <row r="144">
          <cell r="A144" t="str">
            <v>4.5.3</v>
          </cell>
          <cell r="B144" t="str">
            <v>MALLAS ELECTROSOLDADAS</v>
          </cell>
          <cell r="C144" t="str">
            <v>KG</v>
          </cell>
          <cell r="D144">
            <v>0</v>
          </cell>
          <cell r="E144">
            <v>0</v>
          </cell>
          <cell r="F144">
            <v>0</v>
          </cell>
          <cell r="G144">
            <v>0</v>
          </cell>
        </row>
        <row r="145">
          <cell r="A145" t="str">
            <v>4.6</v>
          </cell>
          <cell r="B145" t="str">
            <v>ESTRUCTURA METÁLICA</v>
          </cell>
          <cell r="C145">
            <v>0</v>
          </cell>
          <cell r="D145">
            <v>0</v>
          </cell>
          <cell r="E145">
            <v>0</v>
          </cell>
          <cell r="F145">
            <v>0</v>
          </cell>
          <cell r="G145">
            <v>0</v>
          </cell>
        </row>
        <row r="146">
          <cell r="A146" t="str">
            <v>4.6.1</v>
          </cell>
          <cell r="B146" t="str">
            <v>ELEMENTOS ESTRUCTURALES</v>
          </cell>
          <cell r="C146">
            <v>0</v>
          </cell>
          <cell r="D146">
            <v>0</v>
          </cell>
          <cell r="E146">
            <v>0</v>
          </cell>
          <cell r="F146">
            <v>0</v>
          </cell>
          <cell r="G146">
            <v>0</v>
          </cell>
        </row>
        <row r="147">
          <cell r="A147" t="str">
            <v>4.6.1.1</v>
          </cell>
          <cell r="B147" t="str">
            <v>Estructura metálica (Incluye suministro de tubería, perfiles, platinas, pernos, soldadura, fabricación, transporte, montaje, pintura anticorrosiva y esmalte, anclajes, soldaduras, pernos y demás elementos necesarios para garantizar su adecuado comportamie</v>
          </cell>
          <cell r="C147" t="str">
            <v>KG</v>
          </cell>
          <cell r="D147">
            <v>0</v>
          </cell>
          <cell r="E147">
            <v>0</v>
          </cell>
          <cell r="F147">
            <v>0</v>
          </cell>
          <cell r="G147">
            <v>0</v>
          </cell>
        </row>
        <row r="148">
          <cell r="A148" t="str">
            <v>4.6.1.2</v>
          </cell>
          <cell r="B148" t="str">
            <v>VIGUETAS</v>
          </cell>
          <cell r="C148" t="str">
            <v>KG</v>
          </cell>
          <cell r="D148">
            <v>0</v>
          </cell>
          <cell r="E148">
            <v>0</v>
          </cell>
          <cell r="F148">
            <v>0</v>
          </cell>
          <cell r="G148">
            <v>0</v>
          </cell>
        </row>
        <row r="149">
          <cell r="A149" t="str">
            <v>4.6.1.3</v>
          </cell>
          <cell r="B149" t="str">
            <v>COLUMNAS</v>
          </cell>
          <cell r="C149" t="str">
            <v>KG</v>
          </cell>
          <cell r="D149">
            <v>0</v>
          </cell>
          <cell r="E149">
            <v>0</v>
          </cell>
          <cell r="F149">
            <v>0</v>
          </cell>
          <cell r="G149">
            <v>0</v>
          </cell>
        </row>
        <row r="150">
          <cell r="A150" t="str">
            <v>4.6.1.4</v>
          </cell>
          <cell r="B150" t="str">
            <v>PORTICOS</v>
          </cell>
          <cell r="C150" t="str">
            <v>KG</v>
          </cell>
          <cell r="D150">
            <v>0</v>
          </cell>
          <cell r="E150">
            <v>0</v>
          </cell>
          <cell r="F150">
            <v>0</v>
          </cell>
          <cell r="G150">
            <v>0</v>
          </cell>
        </row>
        <row r="151">
          <cell r="A151" t="str">
            <v>4.6.1.5</v>
          </cell>
          <cell r="B151" t="str">
            <v>ENTREPISOS</v>
          </cell>
          <cell r="C151" t="str">
            <v>KG</v>
          </cell>
          <cell r="D151">
            <v>0</v>
          </cell>
          <cell r="E151">
            <v>0</v>
          </cell>
          <cell r="F151">
            <v>0</v>
          </cell>
          <cell r="G151">
            <v>0</v>
          </cell>
        </row>
        <row r="152">
          <cell r="A152" t="str">
            <v>4.6.1.6</v>
          </cell>
          <cell r="B152" t="str">
            <v>ANCLAJES</v>
          </cell>
          <cell r="C152" t="str">
            <v>KG</v>
          </cell>
          <cell r="D152">
            <v>0</v>
          </cell>
          <cell r="E152">
            <v>0</v>
          </cell>
          <cell r="F152">
            <v>0</v>
          </cell>
          <cell r="G152">
            <v>0</v>
          </cell>
        </row>
        <row r="153">
          <cell r="A153" t="str">
            <v>4.6.2</v>
          </cell>
          <cell r="B153" t="str">
            <v>ELEMENTOS PARA CUBIERTAS</v>
          </cell>
          <cell r="C153">
            <v>0</v>
          </cell>
          <cell r="D153">
            <v>0</v>
          </cell>
          <cell r="E153">
            <v>0</v>
          </cell>
          <cell r="F153">
            <v>0</v>
          </cell>
          <cell r="G153">
            <v>0</v>
          </cell>
        </row>
        <row r="154">
          <cell r="A154" t="str">
            <v>4.6.2.1</v>
          </cell>
          <cell r="B154" t="str">
            <v>VIGAS</v>
          </cell>
          <cell r="C154" t="str">
            <v>KG</v>
          </cell>
          <cell r="D154">
            <v>0</v>
          </cell>
          <cell r="E154">
            <v>0</v>
          </cell>
          <cell r="F154">
            <v>0</v>
          </cell>
          <cell r="G154">
            <v>0</v>
          </cell>
        </row>
        <row r="155">
          <cell r="A155" t="str">
            <v>4.6.2.2</v>
          </cell>
          <cell r="B155" t="str">
            <v>VIGUETAS</v>
          </cell>
          <cell r="C155" t="str">
            <v>KG</v>
          </cell>
          <cell r="D155">
            <v>0</v>
          </cell>
          <cell r="E155">
            <v>0</v>
          </cell>
          <cell r="F155">
            <v>0</v>
          </cell>
          <cell r="G155">
            <v>0</v>
          </cell>
        </row>
        <row r="156">
          <cell r="A156" t="str">
            <v>4.6.2.3</v>
          </cell>
          <cell r="B156" t="str">
            <v>CERCHAS METALICA</v>
          </cell>
          <cell r="C156" t="str">
            <v>KG</v>
          </cell>
          <cell r="D156">
            <v>0</v>
          </cell>
          <cell r="E156">
            <v>0</v>
          </cell>
          <cell r="F156">
            <v>0</v>
          </cell>
          <cell r="G156">
            <v>0</v>
          </cell>
        </row>
        <row r="157">
          <cell r="A157" t="str">
            <v>4.6.2.4</v>
          </cell>
          <cell r="B157" t="str">
            <v>CORREAS EN PERFIL DE ACERO NEGRO TIPO C, GRADO 50, SEGúN DISEÑO ESTRUCTURAL (Remitirse a planos estructurales)</v>
          </cell>
          <cell r="C157" t="str">
            <v>KG</v>
          </cell>
          <cell r="D157">
            <v>0</v>
          </cell>
          <cell r="E157">
            <v>0</v>
          </cell>
          <cell r="F157">
            <v>0</v>
          </cell>
          <cell r="G157">
            <v>0</v>
          </cell>
        </row>
        <row r="158">
          <cell r="A158" t="str">
            <v>4.6.2.5</v>
          </cell>
          <cell r="B158" t="str">
            <v>TEMPLETE</v>
          </cell>
          <cell r="C158" t="str">
            <v>KG</v>
          </cell>
          <cell r="D158">
            <v>0</v>
          </cell>
          <cell r="E158">
            <v>0</v>
          </cell>
          <cell r="F158">
            <v>0</v>
          </cell>
          <cell r="G158">
            <v>0</v>
          </cell>
        </row>
        <row r="159">
          <cell r="A159" t="str">
            <v>4.6.2.6</v>
          </cell>
          <cell r="B159" t="str">
            <v>ANCLAJES</v>
          </cell>
          <cell r="C159" t="str">
            <v>KG</v>
          </cell>
          <cell r="D159">
            <v>0</v>
          </cell>
          <cell r="E159">
            <v>0</v>
          </cell>
          <cell r="F159">
            <v>0</v>
          </cell>
          <cell r="G159">
            <v>0</v>
          </cell>
        </row>
        <row r="160">
          <cell r="A160">
            <v>4.7</v>
          </cell>
          <cell r="B160" t="str">
            <v>ESTRUCTURA EN MADERA</v>
          </cell>
          <cell r="C160">
            <v>0</v>
          </cell>
          <cell r="D160">
            <v>0</v>
          </cell>
          <cell r="E160">
            <v>0</v>
          </cell>
          <cell r="F160">
            <v>0</v>
          </cell>
          <cell r="G160">
            <v>0</v>
          </cell>
        </row>
        <row r="161">
          <cell r="A161" t="str">
            <v>4.7.1</v>
          </cell>
          <cell r="B161" t="str">
            <v>PARA CUBIERTAS</v>
          </cell>
          <cell r="C161">
            <v>0</v>
          </cell>
          <cell r="D161">
            <v>0</v>
          </cell>
          <cell r="E161">
            <v>0</v>
          </cell>
          <cell r="F161">
            <v>0</v>
          </cell>
          <cell r="G161">
            <v>0</v>
          </cell>
        </row>
        <row r="162">
          <cell r="A162" t="str">
            <v>4.7.1.1</v>
          </cell>
          <cell r="B162" t="str">
            <v>CERCHAS</v>
          </cell>
          <cell r="C162" t="str">
            <v>ML</v>
          </cell>
          <cell r="D162">
            <v>0</v>
          </cell>
          <cell r="E162">
            <v>0</v>
          </cell>
          <cell r="F162">
            <v>0</v>
          </cell>
          <cell r="G162">
            <v>0</v>
          </cell>
        </row>
        <row r="163">
          <cell r="A163" t="str">
            <v>4.7.1.2</v>
          </cell>
          <cell r="B163" t="str">
            <v>CORREAS</v>
          </cell>
          <cell r="C163" t="str">
            <v>ML</v>
          </cell>
          <cell r="D163">
            <v>0</v>
          </cell>
          <cell r="E163">
            <v>0</v>
          </cell>
          <cell r="F163">
            <v>0</v>
          </cell>
          <cell r="G163">
            <v>0</v>
          </cell>
        </row>
        <row r="164">
          <cell r="A164" t="str">
            <v>4.8</v>
          </cell>
          <cell r="B164" t="str">
            <v>VARIOS</v>
          </cell>
          <cell r="C164">
            <v>0</v>
          </cell>
          <cell r="D164">
            <v>0</v>
          </cell>
          <cell r="E164">
            <v>0</v>
          </cell>
          <cell r="F164">
            <v>0</v>
          </cell>
          <cell r="G164">
            <v>0</v>
          </cell>
        </row>
        <row r="165">
          <cell r="A165" t="str">
            <v>4.8.1</v>
          </cell>
          <cell r="B165" t="str">
            <v>APOYO NEOPRENO</v>
          </cell>
          <cell r="C165">
            <v>0</v>
          </cell>
          <cell r="D165">
            <v>0</v>
          </cell>
          <cell r="E165">
            <v>0</v>
          </cell>
          <cell r="F165">
            <v>0</v>
          </cell>
          <cell r="G165">
            <v>0</v>
          </cell>
        </row>
        <row r="166">
          <cell r="A166" t="str">
            <v>4.8.2</v>
          </cell>
          <cell r="B166" t="str">
            <v>JUNTAS DE DILATACION</v>
          </cell>
          <cell r="C166" t="str">
            <v>ML</v>
          </cell>
          <cell r="D166">
            <v>0</v>
          </cell>
          <cell r="E166">
            <v>0</v>
          </cell>
          <cell r="F166">
            <v>0</v>
          </cell>
          <cell r="G166">
            <v>0</v>
          </cell>
        </row>
        <row r="167">
          <cell r="A167" t="str">
            <v>4.8.3</v>
          </cell>
          <cell r="B167" t="str">
            <v>POLIESTIRENO EXPANDIDO</v>
          </cell>
          <cell r="C167" t="str">
            <v>ML</v>
          </cell>
          <cell r="D167">
            <v>0</v>
          </cell>
          <cell r="E167">
            <v>0</v>
          </cell>
          <cell r="F167">
            <v>0</v>
          </cell>
          <cell r="G167">
            <v>0</v>
          </cell>
        </row>
        <row r="168">
          <cell r="G168">
            <v>0</v>
          </cell>
        </row>
        <row r="169">
          <cell r="A169">
            <v>5</v>
          </cell>
          <cell r="B169" t="str">
            <v>MAMPOSTERIA</v>
          </cell>
          <cell r="C169">
            <v>0</v>
          </cell>
          <cell r="D169">
            <v>0</v>
          </cell>
          <cell r="E169">
            <v>0</v>
          </cell>
          <cell r="F169">
            <v>0</v>
          </cell>
          <cell r="G169">
            <v>0</v>
          </cell>
        </row>
        <row r="170">
          <cell r="A170" t="str">
            <v>5.1</v>
          </cell>
          <cell r="B170" t="str">
            <v>MAMPOSTERIA EN BLOQUES DE CONCRETO</v>
          </cell>
          <cell r="C170">
            <v>0</v>
          </cell>
          <cell r="D170">
            <v>0</v>
          </cell>
          <cell r="E170">
            <v>0</v>
          </cell>
          <cell r="F170">
            <v>0</v>
          </cell>
          <cell r="G170">
            <v>0</v>
          </cell>
        </row>
        <row r="171">
          <cell r="A171" t="str">
            <v>5.1.1</v>
          </cell>
          <cell r="B171" t="str">
            <v>BLOQUE DE CONCRETO ESTRUCTURAL E= 0,12 m</v>
          </cell>
          <cell r="C171" t="str">
            <v>M2</v>
          </cell>
          <cell r="D171">
            <v>0</v>
          </cell>
          <cell r="E171">
            <v>0</v>
          </cell>
          <cell r="F171">
            <v>0</v>
          </cell>
          <cell r="G171">
            <v>0</v>
          </cell>
        </row>
        <row r="172">
          <cell r="A172" t="str">
            <v>5.1.2</v>
          </cell>
          <cell r="B172" t="str">
            <v>MUROS EN BLOQUE DIVISORIO LISO</v>
          </cell>
          <cell r="C172" t="str">
            <v>M2</v>
          </cell>
          <cell r="D172">
            <v>0</v>
          </cell>
          <cell r="E172">
            <v>0</v>
          </cell>
          <cell r="F172">
            <v>0</v>
          </cell>
          <cell r="G172">
            <v>0</v>
          </cell>
        </row>
        <row r="173">
          <cell r="A173" t="str">
            <v>5.1.3</v>
          </cell>
          <cell r="B173" t="str">
            <v>MAMPOSTERIA EN BLOQUE DE CONCRETO LISO</v>
          </cell>
          <cell r="C173" t="str">
            <v>M2</v>
          </cell>
          <cell r="D173">
            <v>0</v>
          </cell>
          <cell r="E173">
            <v>0</v>
          </cell>
          <cell r="F173">
            <v>0</v>
          </cell>
          <cell r="G173">
            <v>0</v>
          </cell>
        </row>
        <row r="174">
          <cell r="A174" t="str">
            <v>5.1.4</v>
          </cell>
          <cell r="B174" t="str">
            <v>MAMPOSTERIA EN BLOQUE DE CONCRETO ABUZARDADO</v>
          </cell>
          <cell r="C174" t="str">
            <v>M2</v>
          </cell>
          <cell r="D174">
            <v>0</v>
          </cell>
          <cell r="E174">
            <v>0</v>
          </cell>
          <cell r="F174">
            <v>0</v>
          </cell>
          <cell r="G174">
            <v>0</v>
          </cell>
        </row>
        <row r="175">
          <cell r="A175" t="str">
            <v>5.1.5</v>
          </cell>
          <cell r="B175" t="str">
            <v>CALADOS EN CONCRETO PREFABRICADO SEGÚN DETALLE ARQUITECTONICO</v>
          </cell>
          <cell r="C175" t="str">
            <v>M2</v>
          </cell>
          <cell r="D175">
            <v>0</v>
          </cell>
          <cell r="E175">
            <v>0</v>
          </cell>
          <cell r="F175">
            <v>0</v>
          </cell>
          <cell r="G175">
            <v>0</v>
          </cell>
        </row>
        <row r="176">
          <cell r="A176" t="str">
            <v>5.1.6</v>
          </cell>
          <cell r="B176" t="str">
            <v>MUROS EN BLOQUE DE CONCRETO ESTRUCTURAL  E = 0,09 m</v>
          </cell>
          <cell r="C176" t="str">
            <v>M2</v>
          </cell>
          <cell r="D176">
            <v>0</v>
          </cell>
          <cell r="E176">
            <v>0</v>
          </cell>
          <cell r="F176">
            <v>0</v>
          </cell>
          <cell r="G176">
            <v>0</v>
          </cell>
        </row>
        <row r="177">
          <cell r="A177" t="str">
            <v>5.2</v>
          </cell>
          <cell r="B177" t="str">
            <v>MAMPOSTERÍA EN LADRILLO DE ARCILLA</v>
          </cell>
          <cell r="C177">
            <v>0</v>
          </cell>
          <cell r="D177">
            <v>0</v>
          </cell>
          <cell r="E177">
            <v>0</v>
          </cell>
          <cell r="F177">
            <v>0</v>
          </cell>
          <cell r="G177">
            <v>0</v>
          </cell>
        </row>
        <row r="178">
          <cell r="A178">
            <v>3</v>
          </cell>
          <cell r="B178" t="str">
            <v>MUROS EN LADRILLO   (Tolete común)  e = 0,06 m</v>
          </cell>
          <cell r="C178" t="str">
            <v>M2</v>
          </cell>
          <cell r="D178">
            <v>0</v>
          </cell>
          <cell r="E178">
            <v>0</v>
          </cell>
          <cell r="F178">
            <v>0</v>
          </cell>
          <cell r="G178">
            <v>0</v>
          </cell>
        </row>
        <row r="179">
          <cell r="A179" t="str">
            <v>5.2.2</v>
          </cell>
          <cell r="B179" t="str">
            <v>MUROS EN LADRILLO  TOLETE FINO PERFORADO E = 0,12 m</v>
          </cell>
          <cell r="C179" t="str">
            <v>M2</v>
          </cell>
          <cell r="D179">
            <v>0</v>
          </cell>
          <cell r="E179">
            <v>0</v>
          </cell>
          <cell r="F179">
            <v>0</v>
          </cell>
          <cell r="G179">
            <v>0</v>
          </cell>
        </row>
        <row r="180">
          <cell r="A180" t="str">
            <v>5.2.3</v>
          </cell>
          <cell r="B180" t="str">
            <v>MUROS EN LADRILLO TOLETE COMÚN PARA SOBRECIMIENTO DE e = 0,12 m</v>
          </cell>
          <cell r="C180" t="str">
            <v>M2</v>
          </cell>
          <cell r="D180">
            <v>0</v>
          </cell>
          <cell r="E180">
            <v>0</v>
          </cell>
          <cell r="F180">
            <v>0</v>
          </cell>
          <cell r="G180">
            <v>0</v>
          </cell>
        </row>
        <row r="181">
          <cell r="A181" t="str">
            <v>5.2.4</v>
          </cell>
          <cell r="B181" t="str">
            <v>MUROS EN LADRILLO PORTANTE PRENSADO</v>
          </cell>
          <cell r="C181" t="str">
            <v>M2</v>
          </cell>
          <cell r="D181">
            <v>0</v>
          </cell>
          <cell r="E181">
            <v>0</v>
          </cell>
          <cell r="F181">
            <v>0</v>
          </cell>
          <cell r="G181">
            <v>0</v>
          </cell>
        </row>
        <row r="182">
          <cell r="A182" t="str">
            <v>5.2.5</v>
          </cell>
          <cell r="B182" t="str">
            <v>MUROS EN LADRILLO PORTANTE TREFILADO</v>
          </cell>
          <cell r="C182" t="str">
            <v>M2</v>
          </cell>
          <cell r="D182">
            <v>0</v>
          </cell>
          <cell r="E182">
            <v>0</v>
          </cell>
          <cell r="F182">
            <v>0</v>
          </cell>
          <cell r="G182">
            <v>0</v>
          </cell>
        </row>
        <row r="183">
          <cell r="A183" t="str">
            <v>5.2.6</v>
          </cell>
          <cell r="B183" t="str">
            <v>MUROS DIVISORIOS EN BLOQUE Nº 4</v>
          </cell>
          <cell r="C183" t="str">
            <v>M2</v>
          </cell>
          <cell r="D183">
            <v>0</v>
          </cell>
          <cell r="E183">
            <v>0</v>
          </cell>
          <cell r="F183">
            <v>0</v>
          </cell>
          <cell r="G183">
            <v>0</v>
          </cell>
        </row>
        <row r="184">
          <cell r="A184" t="str">
            <v>5.3</v>
          </cell>
          <cell r="B184" t="str">
            <v>ELEMENTOS EN MAMPOSTERIA</v>
          </cell>
          <cell r="C184">
            <v>0</v>
          </cell>
          <cell r="D184">
            <v>0</v>
          </cell>
          <cell r="E184">
            <v>0</v>
          </cell>
          <cell r="F184">
            <v>0</v>
          </cell>
          <cell r="G184">
            <v>0</v>
          </cell>
        </row>
        <row r="185">
          <cell r="A185" t="str">
            <v>5.3.1</v>
          </cell>
          <cell r="B185" t="str">
            <v>ENCHAPES EN LADRILLO DE ARCILLA</v>
          </cell>
          <cell r="C185" t="str">
            <v>M2</v>
          </cell>
          <cell r="D185">
            <v>0</v>
          </cell>
          <cell r="E185">
            <v>0</v>
          </cell>
          <cell r="F185">
            <v>0</v>
          </cell>
          <cell r="G185">
            <v>0</v>
          </cell>
        </row>
        <row r="186">
          <cell r="A186" t="str">
            <v>5.3.2</v>
          </cell>
          <cell r="B186" t="str">
            <v>ENCHAPES EN BLOQUE DE CONCRETO</v>
          </cell>
          <cell r="C186" t="str">
            <v>M2</v>
          </cell>
          <cell r="D186">
            <v>0</v>
          </cell>
          <cell r="E186">
            <v>0</v>
          </cell>
          <cell r="F186">
            <v>0</v>
          </cell>
          <cell r="G186">
            <v>0</v>
          </cell>
        </row>
        <row r="187">
          <cell r="A187" t="str">
            <v>5.3.3</v>
          </cell>
          <cell r="B187" t="str">
            <v>ALFAJÍAS EN LADRILLO DE ARCILLA</v>
          </cell>
          <cell r="C187" t="str">
            <v>ML</v>
          </cell>
          <cell r="D187">
            <v>0</v>
          </cell>
          <cell r="E187">
            <v>0</v>
          </cell>
          <cell r="F187">
            <v>0</v>
          </cell>
          <cell r="G187">
            <v>0</v>
          </cell>
        </row>
        <row r="188">
          <cell r="A188" t="str">
            <v>5.4</v>
          </cell>
          <cell r="B188" t="str">
            <v>REFUERZOS DE MAMPOSTERÍA</v>
          </cell>
          <cell r="C188">
            <v>0</v>
          </cell>
          <cell r="D188">
            <v>0</v>
          </cell>
          <cell r="E188">
            <v>0</v>
          </cell>
          <cell r="F188">
            <v>0</v>
          </cell>
          <cell r="G188">
            <v>0</v>
          </cell>
        </row>
        <row r="189">
          <cell r="A189" t="str">
            <v>5.4.1</v>
          </cell>
          <cell r="B189" t="str">
            <v>ANCLAJE EPOXICO 3/8" DE 12 CM</v>
          </cell>
          <cell r="C189" t="str">
            <v>UN</v>
          </cell>
          <cell r="D189">
            <v>0</v>
          </cell>
          <cell r="E189">
            <v>0</v>
          </cell>
          <cell r="F189">
            <v>0</v>
          </cell>
          <cell r="G189">
            <v>0</v>
          </cell>
        </row>
        <row r="190">
          <cell r="A190" t="str">
            <v>5.4.2</v>
          </cell>
          <cell r="B190" t="str">
            <v>ACERO DE REFUERZO 37000</v>
          </cell>
          <cell r="C190" t="str">
            <v>KG</v>
          </cell>
          <cell r="D190">
            <v>0</v>
          </cell>
          <cell r="E190">
            <v>0</v>
          </cell>
          <cell r="F190">
            <v>0</v>
          </cell>
          <cell r="G190">
            <v>0</v>
          </cell>
        </row>
        <row r="191">
          <cell r="A191" t="str">
            <v>5.4.3</v>
          </cell>
          <cell r="B191" t="str">
            <v>MALLAS ELECTROSOLDADAS</v>
          </cell>
          <cell r="C191" t="str">
            <v>KG</v>
          </cell>
          <cell r="D191">
            <v>0</v>
          </cell>
          <cell r="E191">
            <v>0</v>
          </cell>
          <cell r="F191">
            <v>0</v>
          </cell>
          <cell r="G191">
            <v>0</v>
          </cell>
        </row>
        <row r="192">
          <cell r="A192" t="str">
            <v>5.4.4</v>
          </cell>
          <cell r="B192" t="str">
            <v>GROUTING - CONCRETO FLUIDO</v>
          </cell>
          <cell r="C192" t="str">
            <v>M3</v>
          </cell>
          <cell r="D192">
            <v>0</v>
          </cell>
          <cell r="E192">
            <v>0</v>
          </cell>
          <cell r="F192">
            <v>0</v>
          </cell>
          <cell r="G192">
            <v>0</v>
          </cell>
        </row>
        <row r="193">
          <cell r="A193" t="str">
            <v>5.4.5</v>
          </cell>
          <cell r="B193" t="str">
            <v>GRAFILES DE ACERO</v>
          </cell>
          <cell r="C193" t="str">
            <v>KG</v>
          </cell>
          <cell r="D193">
            <v>0</v>
          </cell>
          <cell r="E193">
            <v>0</v>
          </cell>
          <cell r="F193">
            <v>0</v>
          </cell>
          <cell r="G193">
            <v>0</v>
          </cell>
        </row>
        <row r="194">
          <cell r="A194">
            <v>0</v>
          </cell>
          <cell r="B194">
            <v>0</v>
          </cell>
          <cell r="C194">
            <v>0</v>
          </cell>
          <cell r="D194">
            <v>0</v>
          </cell>
          <cell r="E194">
            <v>0</v>
          </cell>
          <cell r="F194">
            <v>0</v>
          </cell>
          <cell r="G194">
            <v>0</v>
          </cell>
        </row>
        <row r="195">
          <cell r="A195">
            <v>6</v>
          </cell>
          <cell r="B195" t="str">
            <v>PAÑETES</v>
          </cell>
          <cell r="C195">
            <v>0</v>
          </cell>
          <cell r="D195">
            <v>0</v>
          </cell>
          <cell r="E195">
            <v>0</v>
          </cell>
          <cell r="F195">
            <v>0</v>
          </cell>
          <cell r="G195">
            <v>0</v>
          </cell>
        </row>
        <row r="196">
          <cell r="A196">
            <v>6.1</v>
          </cell>
          <cell r="B196" t="str">
            <v>PAÑETES SOBRE MUROS</v>
          </cell>
          <cell r="C196">
            <v>0</v>
          </cell>
          <cell r="D196">
            <v>0</v>
          </cell>
          <cell r="E196">
            <v>0</v>
          </cell>
          <cell r="F196">
            <v>0</v>
          </cell>
          <cell r="G196">
            <v>0</v>
          </cell>
        </row>
        <row r="197">
          <cell r="A197" t="str">
            <v>5.1.1</v>
          </cell>
          <cell r="B197" t="str">
            <v>BLOQUE DE CONCRETO ESTRUCTURAL E= 0,12 m</v>
          </cell>
          <cell r="C197" t="str">
            <v>M2</v>
          </cell>
          <cell r="D197">
            <v>0</v>
          </cell>
          <cell r="E197">
            <v>44530.23</v>
          </cell>
          <cell r="F197">
            <v>0</v>
          </cell>
          <cell r="G197">
            <v>0</v>
          </cell>
        </row>
        <row r="198">
          <cell r="A198" t="str">
            <v>6.1.1</v>
          </cell>
          <cell r="B198" t="str">
            <v>PAÑETE IMPERMEABILIZADO MORTERO 1:4 e=0.04m</v>
          </cell>
          <cell r="C198" t="str">
            <v>M2</v>
          </cell>
          <cell r="D198">
            <v>0</v>
          </cell>
          <cell r="E198">
            <v>0</v>
          </cell>
          <cell r="F198">
            <v>0</v>
          </cell>
          <cell r="G198">
            <v>0</v>
          </cell>
        </row>
        <row r="199">
          <cell r="A199" t="str">
            <v>6.1.2</v>
          </cell>
          <cell r="B199" t="str">
            <v>PAÑETE LISOS INTERIORES</v>
          </cell>
          <cell r="C199" t="str">
            <v>M2</v>
          </cell>
          <cell r="D199">
            <v>0</v>
          </cell>
          <cell r="E199">
            <v>0</v>
          </cell>
          <cell r="F199">
            <v>0</v>
          </cell>
          <cell r="G199">
            <v>0</v>
          </cell>
        </row>
        <row r="200">
          <cell r="A200">
            <v>7</v>
          </cell>
          <cell r="B200" t="str">
            <v>PINTURA Y ESTUCO</v>
          </cell>
          <cell r="C200">
            <v>0</v>
          </cell>
          <cell r="D200">
            <v>0</v>
          </cell>
          <cell r="E200">
            <v>0</v>
          </cell>
          <cell r="F200">
            <v>0</v>
          </cell>
          <cell r="G200">
            <v>0</v>
          </cell>
        </row>
        <row r="201">
          <cell r="A201">
            <v>7.1</v>
          </cell>
          <cell r="B201" t="str">
            <v>SOBRE MAMPOSTERIA</v>
          </cell>
          <cell r="C201">
            <v>0</v>
          </cell>
          <cell r="D201">
            <v>0</v>
          </cell>
          <cell r="E201">
            <v>0</v>
          </cell>
          <cell r="F201">
            <v>0</v>
          </cell>
          <cell r="G201">
            <v>0</v>
          </cell>
        </row>
        <row r="202">
          <cell r="A202" t="str">
            <v>5.1.1</v>
          </cell>
          <cell r="B202" t="str">
            <v>BLOQUE DE CONCRETO ESTRUCTURAL E= 0,12 m</v>
          </cell>
          <cell r="C202" t="str">
            <v>M2</v>
          </cell>
          <cell r="D202">
            <v>0</v>
          </cell>
          <cell r="E202">
            <v>44530.23</v>
          </cell>
          <cell r="F202">
            <v>0</v>
          </cell>
          <cell r="G202">
            <v>0</v>
          </cell>
        </row>
        <row r="203">
          <cell r="A203" t="str">
            <v>7.1.1</v>
          </cell>
          <cell r="B203" t="str">
            <v>VINILO MUROS INTERIORES</v>
          </cell>
          <cell r="C203" t="str">
            <v>M2</v>
          </cell>
          <cell r="D203">
            <v>0</v>
          </cell>
          <cell r="E203">
            <v>0</v>
          </cell>
          <cell r="F203">
            <v>0</v>
          </cell>
          <cell r="G203">
            <v>0</v>
          </cell>
        </row>
        <row r="204">
          <cell r="A204" t="str">
            <v>7.1.2</v>
          </cell>
          <cell r="B204" t="str">
            <v>PINTURA TIPO KORAZA PARA FACHADAS (Tres manos)</v>
          </cell>
          <cell r="C204" t="str">
            <v>M2</v>
          </cell>
          <cell r="D204">
            <v>0</v>
          </cell>
          <cell r="E204">
            <v>0</v>
          </cell>
          <cell r="F204">
            <v>0</v>
          </cell>
          <cell r="G204">
            <v>0</v>
          </cell>
        </row>
        <row r="205">
          <cell r="A205" t="str">
            <v>7.1.3</v>
          </cell>
          <cell r="B205" t="str">
            <v>PINTURA EPOXICA PARA RECUBRIMIENTO DE ZONAS DE EXIGENCIA ASEPTICA</v>
          </cell>
          <cell r="C205" t="str">
            <v>M2</v>
          </cell>
          <cell r="D205">
            <v>0</v>
          </cell>
          <cell r="E205">
            <v>0</v>
          </cell>
          <cell r="F205">
            <v>0</v>
          </cell>
          <cell r="G205">
            <v>0</v>
          </cell>
        </row>
        <row r="206">
          <cell r="A206" t="str">
            <v>7.1.4</v>
          </cell>
          <cell r="B206" t="str">
            <v>ESTUCO PLASTICO SOBRE PAÑETES MUROS INTERIORES LISOS</v>
          </cell>
          <cell r="C206" t="str">
            <v>M2</v>
          </cell>
          <cell r="D206">
            <v>0</v>
          </cell>
          <cell r="E206">
            <v>0</v>
          </cell>
          <cell r="F206">
            <v>0</v>
          </cell>
          <cell r="G206">
            <v>0</v>
          </cell>
        </row>
        <row r="207">
          <cell r="A207">
            <v>8</v>
          </cell>
          <cell r="B207" t="str">
            <v>ENCHAPES</v>
          </cell>
          <cell r="C207">
            <v>0</v>
          </cell>
          <cell r="D207">
            <v>0</v>
          </cell>
          <cell r="E207">
            <v>0</v>
          </cell>
          <cell r="F207">
            <v>0</v>
          </cell>
          <cell r="G207">
            <v>0</v>
          </cell>
        </row>
        <row r="208">
          <cell r="A208" t="str">
            <v>8.1</v>
          </cell>
          <cell r="B208" t="str">
            <v>SOBRE MUROS</v>
          </cell>
          <cell r="C208">
            <v>0</v>
          </cell>
          <cell r="D208">
            <v>0</v>
          </cell>
          <cell r="E208">
            <v>0</v>
          </cell>
          <cell r="F208">
            <v>0</v>
          </cell>
          <cell r="G208">
            <v>0</v>
          </cell>
        </row>
        <row r="209">
          <cell r="A209" t="str">
            <v>8.1.1</v>
          </cell>
          <cell r="B209" t="str">
            <v>CERAMICA  20 x 20; INCLUYE WING PERIMETRAL</v>
          </cell>
          <cell r="C209" t="str">
            <v>M2</v>
          </cell>
          <cell r="D209">
            <v>0</v>
          </cell>
          <cell r="E209">
            <v>0</v>
          </cell>
          <cell r="F209">
            <v>0</v>
          </cell>
          <cell r="G209">
            <v>0</v>
          </cell>
        </row>
        <row r="210">
          <cell r="A210" t="str">
            <v>8.1.2</v>
          </cell>
          <cell r="B210" t="str">
            <v>CERAMICA DE 30 X 30, INCLUYE WING PERIMETRAL</v>
          </cell>
          <cell r="C210" t="str">
            <v>M2</v>
          </cell>
          <cell r="D210">
            <v>0</v>
          </cell>
          <cell r="E210">
            <v>0</v>
          </cell>
          <cell r="F210">
            <v>0</v>
          </cell>
          <cell r="G210">
            <v>0</v>
          </cell>
        </row>
        <row r="211">
          <cell r="A211" t="str">
            <v>8.1.3</v>
          </cell>
          <cell r="B211" t="str">
            <v>CENEFAS EN CERÁMICA DE 0.20</v>
          </cell>
          <cell r="C211" t="str">
            <v>ML</v>
          </cell>
          <cell r="D211">
            <v>0</v>
          </cell>
          <cell r="E211">
            <v>0</v>
          </cell>
          <cell r="F211">
            <v>0</v>
          </cell>
          <cell r="G211">
            <v>0</v>
          </cell>
        </row>
        <row r="212">
          <cell r="A212" t="str">
            <v>8.1.4</v>
          </cell>
          <cell r="B212" t="str">
            <v>CENEFAS EN CERÁMICA DE 0.30</v>
          </cell>
          <cell r="C212" t="str">
            <v>ML</v>
          </cell>
          <cell r="D212">
            <v>0</v>
          </cell>
          <cell r="E212">
            <v>0</v>
          </cell>
          <cell r="F212">
            <v>0</v>
          </cell>
          <cell r="G212">
            <v>0</v>
          </cell>
        </row>
        <row r="213">
          <cell r="A213" t="str">
            <v>8.2</v>
          </cell>
          <cell r="B213" t="str">
            <v>SOBRE MESONES</v>
          </cell>
          <cell r="C213">
            <v>0</v>
          </cell>
          <cell r="D213">
            <v>0</v>
          </cell>
          <cell r="E213">
            <v>0</v>
          </cell>
          <cell r="F213">
            <v>0</v>
          </cell>
          <cell r="G213">
            <v>0</v>
          </cell>
        </row>
        <row r="214">
          <cell r="A214" t="str">
            <v>8.2.1</v>
          </cell>
          <cell r="B214" t="str">
            <v>GRANITO PULIDO - LAVAMANOS</v>
          </cell>
          <cell r="C214" t="str">
            <v>ML</v>
          </cell>
          <cell r="D214">
            <v>0</v>
          </cell>
          <cell r="E214">
            <v>0</v>
          </cell>
          <cell r="F214">
            <v>0</v>
          </cell>
          <cell r="G214">
            <v>0</v>
          </cell>
        </row>
        <row r="215">
          <cell r="A215" t="str">
            <v>8.2.2</v>
          </cell>
          <cell r="B215" t="str">
            <v>GRANITO PULIDO - LABORATORIOS</v>
          </cell>
          <cell r="C215" t="str">
            <v>ML</v>
          </cell>
          <cell r="D215">
            <v>0</v>
          </cell>
          <cell r="E215">
            <v>0</v>
          </cell>
          <cell r="F215">
            <v>0</v>
          </cell>
          <cell r="G215">
            <v>0</v>
          </cell>
        </row>
        <row r="216">
          <cell r="A216" t="str">
            <v>8.3</v>
          </cell>
          <cell r="B216" t="str">
            <v>VARIOS</v>
          </cell>
          <cell r="C216">
            <v>0</v>
          </cell>
          <cell r="D216">
            <v>0</v>
          </cell>
          <cell r="E216">
            <v>0</v>
          </cell>
          <cell r="F216">
            <v>0</v>
          </cell>
          <cell r="G216">
            <v>0</v>
          </cell>
        </row>
        <row r="217">
          <cell r="A217" t="str">
            <v>8.3.1</v>
          </cell>
          <cell r="B217" t="str">
            <v>POCETAS DE ASEO EN GRANITO PULIDO</v>
          </cell>
          <cell r="C217" t="str">
            <v>UN</v>
          </cell>
          <cell r="D217">
            <v>0</v>
          </cell>
          <cell r="E217">
            <v>0</v>
          </cell>
          <cell r="F217">
            <v>0</v>
          </cell>
          <cell r="G217">
            <v>0</v>
          </cell>
        </row>
        <row r="218">
          <cell r="A218" t="str">
            <v>8.3.2</v>
          </cell>
          <cell r="B218" t="str">
            <v>BORDILLOS DUCHAS EN CERAMICA 20 x 20</v>
          </cell>
          <cell r="C218" t="str">
            <v>ML</v>
          </cell>
          <cell r="D218">
            <v>0</v>
          </cell>
          <cell r="E218">
            <v>0</v>
          </cell>
          <cell r="F218">
            <v>0</v>
          </cell>
          <cell r="G218">
            <v>0</v>
          </cell>
        </row>
        <row r="219">
          <cell r="A219" t="str">
            <v>8.3.3</v>
          </cell>
          <cell r="B219" t="str">
            <v>BORDILLOS DUCHAS EN CERÁMICA 30 x 30</v>
          </cell>
          <cell r="C219" t="str">
            <v>ML</v>
          </cell>
          <cell r="D219">
            <v>0</v>
          </cell>
          <cell r="E219">
            <v>0</v>
          </cell>
          <cell r="F219">
            <v>0</v>
          </cell>
          <cell r="G219">
            <v>0</v>
          </cell>
        </row>
        <row r="220">
          <cell r="A220">
            <v>9</v>
          </cell>
          <cell r="B220" t="str">
            <v>PISOS</v>
          </cell>
          <cell r="C220">
            <v>0</v>
          </cell>
          <cell r="D220">
            <v>0</v>
          </cell>
          <cell r="E220">
            <v>0</v>
          </cell>
          <cell r="F220">
            <v>0</v>
          </cell>
          <cell r="G220">
            <v>0</v>
          </cell>
        </row>
        <row r="221">
          <cell r="A221" t="str">
            <v>9.1</v>
          </cell>
          <cell r="B221" t="str">
            <v>BASES PISOS Y AFINADOS</v>
          </cell>
          <cell r="C221">
            <v>0</v>
          </cell>
          <cell r="D221">
            <v>0</v>
          </cell>
          <cell r="E221">
            <v>0</v>
          </cell>
          <cell r="F221">
            <v>0</v>
          </cell>
          <cell r="G221">
            <v>0</v>
          </cell>
        </row>
        <row r="222">
          <cell r="A222" t="str">
            <v>9.1.1</v>
          </cell>
          <cell r="B222" t="str">
            <v>ALISTADO DE PISO CON MORTERO 1:3</v>
          </cell>
          <cell r="C222">
            <v>0</v>
          </cell>
          <cell r="D222">
            <v>0</v>
          </cell>
          <cell r="E222">
            <v>0</v>
          </cell>
          <cell r="F222">
            <v>0</v>
          </cell>
          <cell r="G222">
            <v>0</v>
          </cell>
        </row>
        <row r="223">
          <cell r="A223" t="str">
            <v>9.1.2</v>
          </cell>
          <cell r="B223" t="str">
            <v>ALISTADO DE PISO CON MORTERO IMPERMEABILIZADO</v>
          </cell>
          <cell r="C223">
            <v>0</v>
          </cell>
          <cell r="D223">
            <v>0</v>
          </cell>
          <cell r="E223">
            <v>0</v>
          </cell>
          <cell r="F223">
            <v>0</v>
          </cell>
          <cell r="G223">
            <v>0</v>
          </cell>
        </row>
        <row r="224">
          <cell r="A224" t="str">
            <v>9.2</v>
          </cell>
          <cell r="B224" t="str">
            <v>ACABADOS PISOS</v>
          </cell>
          <cell r="C224">
            <v>0</v>
          </cell>
          <cell r="D224">
            <v>0</v>
          </cell>
          <cell r="E224">
            <v>0</v>
          </cell>
          <cell r="F224">
            <v>0</v>
          </cell>
          <cell r="G224">
            <v>0</v>
          </cell>
        </row>
        <row r="225">
          <cell r="A225" t="str">
            <v>9.2.1</v>
          </cell>
          <cell r="B225" t="str">
            <v>GRANITOS Y MARMOLES</v>
          </cell>
          <cell r="C225">
            <v>0</v>
          </cell>
          <cell r="D225">
            <v>0</v>
          </cell>
          <cell r="E225">
            <v>0</v>
          </cell>
          <cell r="F225">
            <v>0</v>
          </cell>
          <cell r="G225">
            <v>0</v>
          </cell>
        </row>
        <row r="226">
          <cell r="A226" t="str">
            <v>9.2.1.1</v>
          </cell>
          <cell r="B226" t="str">
            <v>PISO EN BALDOSA DE GRANITO VIBROCOMPRESADO 30*30, ESPESOR 24 mm, COLOR ÉRLATO, TIPO ALFA O SIMILAR</v>
          </cell>
          <cell r="C226">
            <v>0</v>
          </cell>
          <cell r="D226">
            <v>0</v>
          </cell>
          <cell r="E226">
            <v>0</v>
          </cell>
          <cell r="F226">
            <v>0</v>
          </cell>
          <cell r="G226">
            <v>0</v>
          </cell>
        </row>
        <row r="227">
          <cell r="A227" t="str">
            <v>9.2.1.2</v>
          </cell>
          <cell r="B227" t="str">
            <v>PISO EN BALDOSA DE GRANITO VIBROCOMPRESADO 30*30, ESPESOR 24 mm, COLOR ÉRLATO, TIPO ALFA O SIMILAR</v>
          </cell>
          <cell r="C227">
            <v>0</v>
          </cell>
          <cell r="D227">
            <v>0</v>
          </cell>
          <cell r="E227">
            <v>0</v>
          </cell>
          <cell r="F227">
            <v>0</v>
          </cell>
          <cell r="G227">
            <v>0</v>
          </cell>
        </row>
        <row r="228">
          <cell r="A228" t="str">
            <v>9.2.2</v>
          </cell>
          <cell r="B228" t="str">
            <v>PISOS EN ARCILLA</v>
          </cell>
          <cell r="C228">
            <v>0</v>
          </cell>
          <cell r="D228">
            <v>0</v>
          </cell>
          <cell r="E228">
            <v>0</v>
          </cell>
          <cell r="F228">
            <v>0</v>
          </cell>
          <cell r="G228">
            <v>0</v>
          </cell>
        </row>
        <row r="229">
          <cell r="A229" t="str">
            <v>9.2.2.1</v>
          </cell>
          <cell r="B229" t="str">
            <v>PISO EN TABLON DE GRES FORMATO 30x30 COLOR SALMON TIPO ALFA O SIMILAR</v>
          </cell>
          <cell r="C229">
            <v>0</v>
          </cell>
          <cell r="D229">
            <v>0</v>
          </cell>
          <cell r="E229">
            <v>0</v>
          </cell>
          <cell r="F229">
            <v>0</v>
          </cell>
          <cell r="G229">
            <v>0</v>
          </cell>
        </row>
        <row r="230">
          <cell r="A230" t="str">
            <v>9.3</v>
          </cell>
          <cell r="B230" t="str">
            <v>GUARDAESCOBAS</v>
          </cell>
          <cell r="C230">
            <v>0</v>
          </cell>
          <cell r="D230">
            <v>0</v>
          </cell>
          <cell r="E230">
            <v>0</v>
          </cell>
          <cell r="F230">
            <v>0</v>
          </cell>
          <cell r="G230">
            <v>0</v>
          </cell>
        </row>
        <row r="231">
          <cell r="A231" t="str">
            <v>9.3.1</v>
          </cell>
          <cell r="B231" t="str">
            <v>GRANITOS Y MARMOLES</v>
          </cell>
          <cell r="C231">
            <v>0</v>
          </cell>
          <cell r="D231">
            <v>0</v>
          </cell>
          <cell r="E231">
            <v>0</v>
          </cell>
          <cell r="F231">
            <v>0</v>
          </cell>
          <cell r="G231">
            <v>0</v>
          </cell>
        </row>
        <row r="232">
          <cell r="A232" t="str">
            <v>9.3.1.1</v>
          </cell>
          <cell r="B232" t="str">
            <v>GUARDAESCOBA EN TABLETA DE GRANITO PULIDO COLOR  COLOR ÉRLATO, TIPO ALFA O SIMILAR</v>
          </cell>
          <cell r="C232">
            <v>0</v>
          </cell>
          <cell r="D232">
            <v>0</v>
          </cell>
          <cell r="E232">
            <v>0</v>
          </cell>
          <cell r="F232">
            <v>0</v>
          </cell>
          <cell r="G232">
            <v>0</v>
          </cell>
        </row>
        <row r="233">
          <cell r="A233" t="str">
            <v>9.3.1.2</v>
          </cell>
          <cell r="B233" t="str">
            <v>MEDIA CAÑA EN GRANITO PULIDO PARA BAÑOS COLOR ERLATO VIBROCOMPRESADO Ref. FONDO: BLANCO GRANO:1 CODIGO (BH1) B000032 TIPO ALFA O SIMILAR, CON DILATADOR DE ALUMINIO TPO S-460 O EQUIVALENTE</v>
          </cell>
          <cell r="C233">
            <v>0</v>
          </cell>
          <cell r="D233">
            <v>0</v>
          </cell>
          <cell r="E233">
            <v>0</v>
          </cell>
          <cell r="F233">
            <v>0</v>
          </cell>
          <cell r="G233">
            <v>0</v>
          </cell>
        </row>
        <row r="234">
          <cell r="A234" t="str">
            <v>9.3.2</v>
          </cell>
          <cell r="B234" t="str">
            <v>GRANITOS Y MARMOLES</v>
          </cell>
          <cell r="C234">
            <v>0</v>
          </cell>
          <cell r="D234">
            <v>0</v>
          </cell>
          <cell r="E234">
            <v>0</v>
          </cell>
          <cell r="F234">
            <v>0</v>
          </cell>
          <cell r="G234">
            <v>0</v>
          </cell>
        </row>
        <row r="235">
          <cell r="A235" t="str">
            <v>9.3.2.1</v>
          </cell>
          <cell r="B235" t="str">
            <v>GUARDAESCOBA EN TABLETA DE GRES  COLOR SALMON h=0,10m, TIPO ALFA O SIMILAR</v>
          </cell>
          <cell r="C235">
            <v>0</v>
          </cell>
          <cell r="D235">
            <v>0</v>
          </cell>
          <cell r="E235">
            <v>0</v>
          </cell>
          <cell r="F235">
            <v>0</v>
          </cell>
          <cell r="G235">
            <v>0</v>
          </cell>
        </row>
        <row r="236">
          <cell r="A236" t="str">
            <v>9.4</v>
          </cell>
          <cell r="B236" t="str">
            <v>CENEFAS, DILATACIONES, PIRLANES Y OTROS</v>
          </cell>
          <cell r="C236">
            <v>0</v>
          </cell>
          <cell r="D236">
            <v>0</v>
          </cell>
          <cell r="E236">
            <v>0</v>
          </cell>
          <cell r="F236">
            <v>0</v>
          </cell>
          <cell r="G236">
            <v>0</v>
          </cell>
        </row>
        <row r="237">
          <cell r="A237" t="str">
            <v>9.4.1</v>
          </cell>
          <cell r="B237" t="str">
            <v>CENEFAS EN GRAVILLA LAVADA ancho=0.10m</v>
          </cell>
          <cell r="C237">
            <v>0</v>
          </cell>
          <cell r="D237">
            <v>0</v>
          </cell>
          <cell r="E237">
            <v>0</v>
          </cell>
          <cell r="F237">
            <v>0</v>
          </cell>
          <cell r="G237">
            <v>0</v>
          </cell>
        </row>
        <row r="238">
          <cell r="A238" t="str">
            <v>9.4.2</v>
          </cell>
          <cell r="B238" t="str">
            <v>PIRLÁN ALUMINIO DORADO</v>
          </cell>
          <cell r="C238">
            <v>0</v>
          </cell>
          <cell r="D238">
            <v>0</v>
          </cell>
          <cell r="E238">
            <v>0</v>
          </cell>
          <cell r="F238">
            <v>0</v>
          </cell>
          <cell r="G238">
            <v>0</v>
          </cell>
        </row>
        <row r="239">
          <cell r="A239" t="str">
            <v>9.5</v>
          </cell>
          <cell r="B239" t="str">
            <v>PISOS EN VINILO</v>
          </cell>
          <cell r="C239">
            <v>0</v>
          </cell>
          <cell r="D239">
            <v>0</v>
          </cell>
          <cell r="E239">
            <v>0</v>
          </cell>
          <cell r="F239">
            <v>0</v>
          </cell>
          <cell r="G239">
            <v>0</v>
          </cell>
        </row>
        <row r="240">
          <cell r="A240" t="str">
            <v>9.5.1</v>
          </cell>
          <cell r="B240" t="str">
            <v>PISO EN VINILO ANTIDESLIZANTE, TIPO PAVCO O SIMILAR TRAFICO 5, PEGA DE MORTERO 1:4, COLOR SEGÚN DISEÑO</v>
          </cell>
          <cell r="C240">
            <v>0</v>
          </cell>
          <cell r="D240">
            <v>0</v>
          </cell>
          <cell r="E240">
            <v>0</v>
          </cell>
          <cell r="F240">
            <v>0</v>
          </cell>
          <cell r="G240">
            <v>0</v>
          </cell>
        </row>
        <row r="242">
          <cell r="A242">
            <v>10</v>
          </cell>
          <cell r="B242" t="str">
            <v>PREFABRICADOS</v>
          </cell>
          <cell r="C242">
            <v>0</v>
          </cell>
          <cell r="D242">
            <v>0</v>
          </cell>
          <cell r="E242">
            <v>0</v>
          </cell>
          <cell r="F242">
            <v>0</v>
          </cell>
          <cell r="G242">
            <v>0</v>
          </cell>
        </row>
        <row r="243">
          <cell r="A243" t="str">
            <v>10.1</v>
          </cell>
          <cell r="B243" t="str">
            <v>ELEMENTOS PREFABRICADOS EN CONCRETO</v>
          </cell>
          <cell r="C243">
            <v>0</v>
          </cell>
          <cell r="D243">
            <v>0</v>
          </cell>
          <cell r="E243">
            <v>0</v>
          </cell>
          <cell r="F243">
            <v>0</v>
          </cell>
          <cell r="G243">
            <v>0</v>
          </cell>
        </row>
        <row r="244">
          <cell r="A244" t="str">
            <v>10.1.1</v>
          </cell>
          <cell r="B244" t="str">
            <v>ALFAJÍAS EN CONCRETO A LA VISTA</v>
          </cell>
          <cell r="C244" t="str">
            <v>ML</v>
          </cell>
          <cell r="D244">
            <v>0</v>
          </cell>
          <cell r="E244">
            <v>0</v>
          </cell>
          <cell r="F244">
            <v>0</v>
          </cell>
          <cell r="G244">
            <v>0</v>
          </cell>
        </row>
        <row r="245">
          <cell r="A245" t="str">
            <v>10.1.2</v>
          </cell>
          <cell r="B245" t="str">
            <v>DINTELES EN CONCRETO</v>
          </cell>
          <cell r="C245" t="str">
            <v>ML</v>
          </cell>
          <cell r="D245">
            <v>0</v>
          </cell>
          <cell r="E245">
            <v>0</v>
          </cell>
          <cell r="F245">
            <v>0</v>
          </cell>
          <cell r="G245">
            <v>0</v>
          </cell>
        </row>
        <row r="246">
          <cell r="A246" t="str">
            <v>10.1.3</v>
          </cell>
          <cell r="B246" t="str">
            <v>REMATES SOBRE MAMPOSTERIA</v>
          </cell>
          <cell r="C246" t="str">
            <v>ML</v>
          </cell>
          <cell r="D246">
            <v>0</v>
          </cell>
          <cell r="E246">
            <v>0</v>
          </cell>
          <cell r="F246">
            <v>0</v>
          </cell>
          <cell r="G246">
            <v>0</v>
          </cell>
        </row>
        <row r="247">
          <cell r="A247" t="str">
            <v>10.1.4</v>
          </cell>
          <cell r="B247" t="str">
            <v>DINTELES EN CONCRETO A LA VISTA</v>
          </cell>
          <cell r="C247" t="str">
            <v>ML</v>
          </cell>
          <cell r="D247">
            <v>0</v>
          </cell>
          <cell r="E247">
            <v>0</v>
          </cell>
          <cell r="F247">
            <v>0</v>
          </cell>
          <cell r="G247">
            <v>0</v>
          </cell>
        </row>
        <row r="248">
          <cell r="A248" t="str">
            <v>10.1.5</v>
          </cell>
          <cell r="B248" t="str">
            <v>REMATE SOBRE MAMPOSTERIA EN CONCRETO A LA VISTA h=0,10m</v>
          </cell>
          <cell r="C248" t="str">
            <v>ML</v>
          </cell>
          <cell r="D248">
            <v>0</v>
          </cell>
          <cell r="E248">
            <v>0</v>
          </cell>
          <cell r="F248">
            <v>0</v>
          </cell>
          <cell r="G248">
            <v>0</v>
          </cell>
        </row>
        <row r="249">
          <cell r="A249" t="str">
            <v>10.1.6</v>
          </cell>
          <cell r="B249" t="str">
            <v>COLUMNETAS EN CONCRETO 3000psi</v>
          </cell>
          <cell r="C249" t="str">
            <v>ML</v>
          </cell>
          <cell r="D249">
            <v>0</v>
          </cell>
          <cell r="E249">
            <v>0</v>
          </cell>
          <cell r="F249">
            <v>0</v>
          </cell>
          <cell r="G249">
            <v>0</v>
          </cell>
        </row>
        <row r="250">
          <cell r="A250" t="str">
            <v>10.1.7</v>
          </cell>
          <cell r="B250" t="str">
            <v>CINTAS EN CONCRETO 3000psi</v>
          </cell>
          <cell r="C250" t="str">
            <v>ML</v>
          </cell>
          <cell r="D250">
            <v>0</v>
          </cell>
          <cell r="E250">
            <v>0</v>
          </cell>
          <cell r="F250">
            <v>0</v>
          </cell>
          <cell r="G250">
            <v>0</v>
          </cell>
        </row>
        <row r="251">
          <cell r="A251" t="str">
            <v>10.1.8</v>
          </cell>
          <cell r="B251" t="str">
            <v>CORTASOLES EN CONCRETO</v>
          </cell>
          <cell r="C251" t="str">
            <v>ML</v>
          </cell>
          <cell r="D251">
            <v>0</v>
          </cell>
          <cell r="E251">
            <v>0</v>
          </cell>
          <cell r="F251">
            <v>0</v>
          </cell>
          <cell r="G251">
            <v>0</v>
          </cell>
        </row>
        <row r="252">
          <cell r="A252" t="str">
            <v>10.1.9</v>
          </cell>
          <cell r="B252" t="str">
            <v>PLACAS EN CONCRETO A LA VISTA h=0,10m</v>
          </cell>
          <cell r="C252" t="str">
            <v>ML</v>
          </cell>
          <cell r="D252">
            <v>0</v>
          </cell>
          <cell r="E252">
            <v>0</v>
          </cell>
          <cell r="F252">
            <v>0</v>
          </cell>
          <cell r="G252">
            <v>0</v>
          </cell>
        </row>
        <row r="253">
          <cell r="A253" t="str">
            <v>10.1.10</v>
          </cell>
          <cell r="B253" t="str">
            <v>BANCAS CIRCULACION EN CONCRETO A LA VISTA h=0,10m</v>
          </cell>
          <cell r="C253" t="str">
            <v>ML</v>
          </cell>
          <cell r="D253">
            <v>0</v>
          </cell>
          <cell r="E253">
            <v>0</v>
          </cell>
          <cell r="F253">
            <v>0</v>
          </cell>
          <cell r="G253">
            <v>0</v>
          </cell>
        </row>
        <row r="254">
          <cell r="A254" t="str">
            <v>10.1.11</v>
          </cell>
          <cell r="B254" t="str">
            <v>PERGOLAS EN CONCRETO A LA VISTA XXXXpsi</v>
          </cell>
          <cell r="C254" t="str">
            <v>ML</v>
          </cell>
          <cell r="D254">
            <v>0</v>
          </cell>
          <cell r="E254">
            <v>0</v>
          </cell>
          <cell r="F254">
            <v>0</v>
          </cell>
          <cell r="G254">
            <v>0</v>
          </cell>
        </row>
        <row r="255">
          <cell r="A255" t="str">
            <v>10.1.12</v>
          </cell>
          <cell r="B255" t="str">
            <v>GARGOLAS EN CONCRETO 3000psi</v>
          </cell>
          <cell r="C255" t="str">
            <v>UN</v>
          </cell>
          <cell r="D255">
            <v>0</v>
          </cell>
          <cell r="E255">
            <v>0</v>
          </cell>
          <cell r="F255">
            <v>0</v>
          </cell>
          <cell r="G255">
            <v>0</v>
          </cell>
        </row>
        <row r="256">
          <cell r="A256">
            <v>0</v>
          </cell>
          <cell r="B256">
            <v>0</v>
          </cell>
          <cell r="C256">
            <v>0</v>
          </cell>
          <cell r="D256">
            <v>0</v>
          </cell>
          <cell r="E256">
            <v>0</v>
          </cell>
          <cell r="F256">
            <v>0</v>
          </cell>
          <cell r="G256">
            <v>0</v>
          </cell>
        </row>
        <row r="257">
          <cell r="A257">
            <v>11</v>
          </cell>
          <cell r="B257" t="str">
            <v>INSTALACION HIDROSANITARIA Y DE GAS</v>
          </cell>
          <cell r="C257">
            <v>0</v>
          </cell>
          <cell r="D257">
            <v>0</v>
          </cell>
          <cell r="E257">
            <v>0</v>
          </cell>
          <cell r="F257">
            <v>0</v>
          </cell>
          <cell r="G257">
            <v>0</v>
          </cell>
        </row>
        <row r="258">
          <cell r="A258" t="str">
            <v>11.1</v>
          </cell>
          <cell r="B258" t="str">
            <v>DRENAJES</v>
          </cell>
          <cell r="C258">
            <v>0</v>
          </cell>
          <cell r="D258">
            <v>0</v>
          </cell>
          <cell r="E258">
            <v>0</v>
          </cell>
          <cell r="F258">
            <v>0</v>
          </cell>
          <cell r="G258">
            <v>0</v>
          </cell>
        </row>
        <row r="259">
          <cell r="A259" t="str">
            <v>7.1.10.1</v>
          </cell>
          <cell r="B259" t="str">
            <v>TUBERIA PVC PARA AGUAS LLUVIAS D: 4", incluye excavación y relleno</v>
          </cell>
          <cell r="C259" t="str">
            <v>ML</v>
          </cell>
          <cell r="D259">
            <v>0</v>
          </cell>
          <cell r="E259">
            <v>29393.379999999997</v>
          </cell>
          <cell r="F259">
            <v>0</v>
          </cell>
          <cell r="G259">
            <v>0</v>
          </cell>
        </row>
        <row r="260">
          <cell r="A260" t="str">
            <v>7.1.10.2</v>
          </cell>
          <cell r="B260" t="str">
            <v>TUBERIA PVC PARA AGUAS LLUVIAS D: 4", bajantes de aguas lluvias, incluye soportes e instalación.</v>
          </cell>
          <cell r="C260" t="str">
            <v>ML</v>
          </cell>
          <cell r="D260">
            <v>0</v>
          </cell>
          <cell r="E260">
            <v>39602.879999999997</v>
          </cell>
          <cell r="F260">
            <v>0</v>
          </cell>
          <cell r="G260">
            <v>0</v>
          </cell>
        </row>
        <row r="261">
          <cell r="A261" t="str">
            <v>7.1.10.3</v>
          </cell>
          <cell r="B261" t="str">
            <v>CUPULAS TRAGANTES PLASTICAS 5x4"</v>
          </cell>
          <cell r="C261" t="str">
            <v>ML</v>
          </cell>
          <cell r="D261">
            <v>0</v>
          </cell>
          <cell r="E261">
            <v>9600.14</v>
          </cell>
          <cell r="F261">
            <v>0</v>
          </cell>
          <cell r="G261">
            <v>0</v>
          </cell>
        </row>
        <row r="262">
          <cell r="A262" t="str">
            <v>11.1.1</v>
          </cell>
          <cell r="B262" t="str">
            <v>TUBERIA PVC PARA AGUAS LLUVIAS D:4" (Incluye excavacion y relleno)</v>
          </cell>
          <cell r="C262" t="str">
            <v>ML</v>
          </cell>
          <cell r="D262">
            <v>4.8000000000000007</v>
          </cell>
          <cell r="E262">
            <v>0</v>
          </cell>
          <cell r="F262">
            <v>0</v>
          </cell>
          <cell r="G262">
            <v>0</v>
          </cell>
        </row>
        <row r="263">
          <cell r="A263" t="str">
            <v>11.1.2</v>
          </cell>
          <cell r="B263" t="str">
            <v>TUBERIA PVC PARA AGUAS LLUVIAS D:4" (Bajante de Aguas Lluvias, incluye soportes e instalacion)</v>
          </cell>
          <cell r="C263" t="str">
            <v>ML</v>
          </cell>
          <cell r="D263">
            <v>54.8</v>
          </cell>
          <cell r="E263">
            <v>0</v>
          </cell>
          <cell r="F263">
            <v>0</v>
          </cell>
          <cell r="G263">
            <v>0</v>
          </cell>
        </row>
        <row r="264">
          <cell r="A264" t="str">
            <v>11.1.3</v>
          </cell>
          <cell r="B264" t="str">
            <v>CUPULAS TRAGANTES PLASTICAS 5x4"</v>
          </cell>
          <cell r="C264" t="str">
            <v>UN</v>
          </cell>
          <cell r="D264">
            <v>8</v>
          </cell>
          <cell r="E264">
            <v>0</v>
          </cell>
          <cell r="F264">
            <v>0</v>
          </cell>
          <cell r="G264">
            <v>0</v>
          </cell>
        </row>
        <row r="265">
          <cell r="A265">
            <v>0</v>
          </cell>
          <cell r="B265" t="str">
            <v>CUPULAS TRAGANTES PLASTICAS 4x3"</v>
          </cell>
          <cell r="C265" t="str">
            <v>UN</v>
          </cell>
          <cell r="D265">
            <v>0</v>
          </cell>
          <cell r="E265">
            <v>0</v>
          </cell>
          <cell r="F265">
            <v>0</v>
          </cell>
          <cell r="G265">
            <v>0</v>
          </cell>
        </row>
        <row r="266">
          <cell r="A266" t="str">
            <v>11.1.4</v>
          </cell>
          <cell r="B266" t="str">
            <v>TUBERIA PVC FORT 160 mm (INCLUYE ACCESORIOS, EXCAVACION Y RELLENO SEGÚN ESPECIFICACION TÉCNICA, SUMINISTRO E INSTALACIÓN)</v>
          </cell>
          <cell r="C266" t="str">
            <v>ML</v>
          </cell>
          <cell r="D266">
            <v>12</v>
          </cell>
          <cell r="E266">
            <v>0</v>
          </cell>
          <cell r="F266">
            <v>0</v>
          </cell>
          <cell r="G266">
            <v>0</v>
          </cell>
        </row>
        <row r="267">
          <cell r="A267" t="str">
            <v>11.1.5</v>
          </cell>
          <cell r="B267" t="str">
            <v>TUBERIA PVC FORT 200 mm (INCLUYE ACCESORIOS, EXCAVACION Y RELLENO SEGÚN ESPECIFICACION TÉCNICA, SUMINISTRO E INSTALACIÓN)</v>
          </cell>
          <cell r="C267" t="str">
            <v>ML</v>
          </cell>
          <cell r="D267">
            <v>0</v>
          </cell>
          <cell r="E267">
            <v>0</v>
          </cell>
          <cell r="F267">
            <v>0</v>
          </cell>
          <cell r="G267">
            <v>0</v>
          </cell>
        </row>
        <row r="268">
          <cell r="A268" t="str">
            <v>11.1.6</v>
          </cell>
          <cell r="B268" t="str">
            <v>TUBERIA PVC FORT 315 mm  (INCLUYE ACCESORIOS, EXCAVACION Y RELLENO SEGÚN ESPECIFICACION TÉCNICA, SUMINISTRO E INSTALACIÓN)</v>
          </cell>
          <cell r="C268" t="str">
            <v>ML</v>
          </cell>
          <cell r="D268">
            <v>0</v>
          </cell>
          <cell r="E268">
            <v>0</v>
          </cell>
          <cell r="F268">
            <v>0</v>
          </cell>
          <cell r="G268">
            <v>0</v>
          </cell>
        </row>
        <row r="269">
          <cell r="A269" t="str">
            <v>11.1.7</v>
          </cell>
          <cell r="B269" t="str">
            <v>FILTRO PARA MUROS DE CONTENCIÓN. INCLUYE GEOTEXTIL, MATERIAL GRANULAR Y TUBERÍA PVC-DRENAJE 4"</v>
          </cell>
          <cell r="C269" t="str">
            <v>ML</v>
          </cell>
          <cell r="D269">
            <v>0</v>
          </cell>
          <cell r="E269">
            <v>0</v>
          </cell>
          <cell r="F269">
            <v>0</v>
          </cell>
          <cell r="G269">
            <v>0</v>
          </cell>
        </row>
        <row r="270">
          <cell r="A270" t="str">
            <v>11.1.8</v>
          </cell>
          <cell r="B270" t="str">
            <v>SIFONES DE PISO 2"</v>
          </cell>
          <cell r="C270" t="str">
            <v>UN</v>
          </cell>
          <cell r="D270">
            <v>0</v>
          </cell>
          <cell r="E270">
            <v>0</v>
          </cell>
          <cell r="F270">
            <v>0</v>
          </cell>
          <cell r="G270">
            <v>0</v>
          </cell>
        </row>
        <row r="271">
          <cell r="A271" t="str">
            <v>11.2</v>
          </cell>
          <cell r="B271" t="str">
            <v>DESAGUES PARA AGUAS NEGRAS</v>
          </cell>
          <cell r="C271">
            <v>0</v>
          </cell>
          <cell r="D271">
            <v>0</v>
          </cell>
          <cell r="E271">
            <v>0</v>
          </cell>
          <cell r="F271">
            <v>0</v>
          </cell>
          <cell r="G271">
            <v>0</v>
          </cell>
        </row>
        <row r="272">
          <cell r="A272" t="str">
            <v>11.2.1</v>
          </cell>
          <cell r="B272" t="str">
            <v>TUBERIA NOVAFORT 110 mm (INCLUYE ACCESORIOS, EXCAVACIÓN Y RELLENO SEGÚN ESPECIFICACIÓN TÉCNICA, SUMINISTRO E INSTALACIÓN)</v>
          </cell>
          <cell r="C272" t="str">
            <v>ML</v>
          </cell>
          <cell r="D272">
            <v>0</v>
          </cell>
          <cell r="E272">
            <v>0</v>
          </cell>
          <cell r="F272">
            <v>0</v>
          </cell>
          <cell r="G272">
            <v>0</v>
          </cell>
        </row>
        <row r="273">
          <cell r="A273" t="str">
            <v>11.2.2</v>
          </cell>
          <cell r="B273" t="str">
            <v>TUBERIA NOVAFORT 160 mm (INCLUYE ACCESORIOS, EXCAVACIÓN Y RELLENO SEGÚN ESPECIFICACIÓN TÉCNICA, SUMINISTRO E INSTALACIÓN)</v>
          </cell>
          <cell r="C273" t="str">
            <v>ML</v>
          </cell>
          <cell r="D273">
            <v>0</v>
          </cell>
          <cell r="E273">
            <v>0</v>
          </cell>
          <cell r="F273">
            <v>0</v>
          </cell>
          <cell r="G273">
            <v>0</v>
          </cell>
        </row>
        <row r="274">
          <cell r="A274" t="str">
            <v>11.2.3</v>
          </cell>
          <cell r="B274" t="str">
            <v>TUBERIA NOVAFORT 200 mm (INCLUYE ACCESORIOS, EXCAVACIÓN Y RELLENO SEGÚN ESPECIFICACIÓN TÉCNICA, SUMINISTRO E INSTALACIÓN)</v>
          </cell>
          <cell r="C274" t="str">
            <v>ML</v>
          </cell>
          <cell r="D274">
            <v>0</v>
          </cell>
          <cell r="E274">
            <v>0</v>
          </cell>
          <cell r="F274">
            <v>0</v>
          </cell>
          <cell r="G274">
            <v>0</v>
          </cell>
        </row>
        <row r="275">
          <cell r="A275" t="str">
            <v>11.2.4</v>
          </cell>
          <cell r="B275" t="str">
            <v>TUBERIA PVC SANITARIA D: 2", incluye suministro e instalación</v>
          </cell>
          <cell r="C275" t="str">
            <v>ML</v>
          </cell>
          <cell r="D275">
            <v>0</v>
          </cell>
          <cell r="E275">
            <v>0</v>
          </cell>
          <cell r="F275">
            <v>0</v>
          </cell>
          <cell r="G275">
            <v>0</v>
          </cell>
        </row>
        <row r="276">
          <cell r="A276" t="str">
            <v>11.2.5</v>
          </cell>
          <cell r="B276" t="str">
            <v>TUBERIA PVC SANITARIA D: 3", incluye suministro e instalación</v>
          </cell>
          <cell r="C276" t="str">
            <v>ML</v>
          </cell>
          <cell r="D276">
            <v>0</v>
          </cell>
          <cell r="E276">
            <v>0</v>
          </cell>
          <cell r="F276">
            <v>0</v>
          </cell>
          <cell r="G276">
            <v>0</v>
          </cell>
        </row>
        <row r="277">
          <cell r="A277" t="str">
            <v>11.2.6</v>
          </cell>
          <cell r="B277" t="str">
            <v>TUBERIA PVC SANITARIA D: 4", incluye suministro e instalación</v>
          </cell>
          <cell r="C277" t="str">
            <v>ML</v>
          </cell>
          <cell r="D277">
            <v>0</v>
          </cell>
          <cell r="E277">
            <v>0</v>
          </cell>
          <cell r="F277">
            <v>0</v>
          </cell>
          <cell r="G277">
            <v>0</v>
          </cell>
        </row>
        <row r="278">
          <cell r="A278" t="str">
            <v>11.2.7</v>
          </cell>
          <cell r="B278" t="str">
            <v>TUBERIA PVC SANITARIA D: 6", incluye suministro e instalación</v>
          </cell>
          <cell r="C278" t="str">
            <v>ML</v>
          </cell>
          <cell r="D278">
            <v>0</v>
          </cell>
          <cell r="E278">
            <v>0</v>
          </cell>
          <cell r="F278">
            <v>0</v>
          </cell>
          <cell r="G278">
            <v>0</v>
          </cell>
        </row>
        <row r="279">
          <cell r="A279" t="str">
            <v>11.2.8</v>
          </cell>
          <cell r="B279" t="str">
            <v>BAJANTES DE AGUAS NEGRAS EN TUBERIA DE PVC SANITARIA D: 4", incluye suministro, soportes e instalación.</v>
          </cell>
          <cell r="C279" t="str">
            <v>ML</v>
          </cell>
          <cell r="D279">
            <v>0</v>
          </cell>
          <cell r="E279">
            <v>0</v>
          </cell>
          <cell r="F279">
            <v>0</v>
          </cell>
          <cell r="G279">
            <v>0</v>
          </cell>
        </row>
        <row r="280">
          <cell r="A280" t="str">
            <v>11.2.9</v>
          </cell>
          <cell r="B280" t="str">
            <v>BAJANTES DE AGUAS NEGRAS EN TUBERIA DE PVC SANITARIA D: 6", incluye suministro, soportes e instalación.</v>
          </cell>
          <cell r="C280" t="str">
            <v>ML</v>
          </cell>
          <cell r="D280">
            <v>0</v>
          </cell>
          <cell r="E280">
            <v>0</v>
          </cell>
          <cell r="F280">
            <v>0</v>
          </cell>
          <cell r="G280">
            <v>0</v>
          </cell>
        </row>
        <row r="281">
          <cell r="A281" t="str">
            <v>11.2.10</v>
          </cell>
          <cell r="B281" t="str">
            <v>PUNTOS DE LIMPIEZA Y VENTILACIÓN (PLV) de 3", incluye suministro e instalación de yee sanitaria reducida 4X3", codo sanitario 3", yee sanitaria 3" con adaptador de limpieza y caja plastica para valvulas.</v>
          </cell>
          <cell r="C281" t="str">
            <v>UN</v>
          </cell>
          <cell r="D281">
            <v>0</v>
          </cell>
          <cell r="E281">
            <v>0</v>
          </cell>
          <cell r="F281">
            <v>0</v>
          </cell>
          <cell r="G281">
            <v>0</v>
          </cell>
        </row>
        <row r="282">
          <cell r="A282" t="str">
            <v>11.2.11</v>
          </cell>
          <cell r="B282" t="str">
            <v>PUNTO SANITARIO DE D: 2"</v>
          </cell>
          <cell r="C282" t="str">
            <v>UN</v>
          </cell>
          <cell r="D282">
            <v>0</v>
          </cell>
          <cell r="E282">
            <v>0</v>
          </cell>
          <cell r="F282">
            <v>0</v>
          </cell>
          <cell r="G282">
            <v>0</v>
          </cell>
        </row>
        <row r="283">
          <cell r="A283" t="str">
            <v>11.2.12</v>
          </cell>
          <cell r="B283" t="str">
            <v>PUNTO SANITARIO DE D: 3"</v>
          </cell>
          <cell r="C283" t="str">
            <v>UN</v>
          </cell>
          <cell r="D283">
            <v>0</v>
          </cell>
          <cell r="E283">
            <v>0</v>
          </cell>
          <cell r="F283">
            <v>0</v>
          </cell>
          <cell r="G283">
            <v>0</v>
          </cell>
        </row>
        <row r="284">
          <cell r="A284" t="str">
            <v>11.2.13</v>
          </cell>
          <cell r="B284" t="str">
            <v>PUNTO SANITARIO DE D: 4"</v>
          </cell>
          <cell r="C284" t="str">
            <v>UN</v>
          </cell>
          <cell r="D284">
            <v>0</v>
          </cell>
          <cell r="E284">
            <v>0</v>
          </cell>
          <cell r="F284">
            <v>0</v>
          </cell>
          <cell r="G284">
            <v>0</v>
          </cell>
        </row>
        <row r="285">
          <cell r="A285" t="str">
            <v>11.3</v>
          </cell>
          <cell r="B285" t="str">
            <v>CAJAS DE INSPECCIÓN</v>
          </cell>
          <cell r="C285" t="str">
            <v>ML</v>
          </cell>
          <cell r="D285">
            <v>0</v>
          </cell>
          <cell r="E285">
            <v>0</v>
          </cell>
          <cell r="F285">
            <v>0</v>
          </cell>
          <cell r="G285">
            <v>0</v>
          </cell>
        </row>
        <row r="286">
          <cell r="A286" t="str">
            <v>11.3.1</v>
          </cell>
          <cell r="B286" t="str">
            <v>CAJA DE INSPECCIÓN Hmax=1.00 M DE 60 cm*60 cm EN MAMPOSTERIA (SUMINISTRO E INSTALACIÓN) INCLUYE TAPA, MARCOS Y CONTRAMARCOS, EXCAVACIÓN, MAMPOSTERÍA, PAÑETE, MEDIAS CAÑAS, RELLENO CON RECEBO E=0,20 BASE, BASE EN CONCRETO.</v>
          </cell>
          <cell r="C286" t="str">
            <v>UN</v>
          </cell>
          <cell r="D286">
            <v>2</v>
          </cell>
          <cell r="E286">
            <v>0</v>
          </cell>
          <cell r="F286">
            <v>0</v>
          </cell>
          <cell r="G286">
            <v>0</v>
          </cell>
        </row>
        <row r="287">
          <cell r="A287" t="str">
            <v>11.3.2</v>
          </cell>
          <cell r="B287" t="str">
            <v>CAJA DE INSPECCIÓN Hmax=1.50 M DE 80 cm*80 cm EN MAMPOSTERIA (SUMINISTRO E INSTALACIÓN) INCLUYE TAPA, MARCOS Y CONTRAMARCOS, EXCAVACIÓN, MAMPOSTERÍA, PAÑETE, MEDIAS CAÑAS, RELLENO CON RECEBO E=0,20 BASE, BASE EN CONCRETO.</v>
          </cell>
          <cell r="C287" t="str">
            <v>UN</v>
          </cell>
          <cell r="D287">
            <v>0</v>
          </cell>
          <cell r="E287">
            <v>0</v>
          </cell>
          <cell r="F287">
            <v>0</v>
          </cell>
          <cell r="G287">
            <v>0</v>
          </cell>
        </row>
        <row r="288">
          <cell r="A288" t="str">
            <v>11.3.3</v>
          </cell>
          <cell r="B288" t="str">
            <v>CAJA  DE INSPECCIÓN HMAX = 1 M  .40X.40 EN MAMPOSTERÍA (SUMINISTRO E INSTALACIÓN) INCLUYE TAPA, MARCOS Y CONTRAMARCOS, EXCAVACIÓN, MAMPOSTERÍA, PAÑETE, MEDIAS CAÑAS, RELLENO CON RECEBO E=0.2 BASE, BASE CONCRETO)</v>
          </cell>
          <cell r="C288" t="str">
            <v>UN</v>
          </cell>
          <cell r="D288">
            <v>0</v>
          </cell>
          <cell r="E288">
            <v>0</v>
          </cell>
          <cell r="F288">
            <v>0</v>
          </cell>
          <cell r="G288">
            <v>0</v>
          </cell>
        </row>
        <row r="289">
          <cell r="A289" t="str">
            <v>11.3.4</v>
          </cell>
          <cell r="B289" t="str">
            <v>POZOS DE INSPECCIÓN  HASTA H=2.0 M TIPO EAAB</v>
          </cell>
          <cell r="C289" t="str">
            <v>UN</v>
          </cell>
          <cell r="D289">
            <v>0</v>
          </cell>
          <cell r="E289">
            <v>0</v>
          </cell>
          <cell r="F289">
            <v>0</v>
          </cell>
          <cell r="G289">
            <v>0</v>
          </cell>
        </row>
        <row r="290">
          <cell r="A290" t="str">
            <v>11.3.5</v>
          </cell>
          <cell r="B290" t="str">
            <v>POZOS DE INSPECCIÓN H=2.0 - 2.5 M TIPO EAAB</v>
          </cell>
          <cell r="C290" t="str">
            <v>UN</v>
          </cell>
          <cell r="D290">
            <v>0</v>
          </cell>
          <cell r="E290">
            <v>0</v>
          </cell>
          <cell r="F290">
            <v>0</v>
          </cell>
          <cell r="G290">
            <v>0</v>
          </cell>
        </row>
        <row r="291">
          <cell r="A291" t="str">
            <v>11.3.6</v>
          </cell>
          <cell r="B291" t="str">
            <v>TRAMPA DE GRASAS EN CONCRETO REFORZADO. INCLUYE EXCAVACIÓN, RELLENOS Y TUBERÍAS INTERNAS, SEGÚN PLANOS</v>
          </cell>
          <cell r="C291" t="str">
            <v>UN</v>
          </cell>
          <cell r="D291">
            <v>0</v>
          </cell>
          <cell r="E291">
            <v>0</v>
          </cell>
          <cell r="F291">
            <v>0</v>
          </cell>
          <cell r="G291">
            <v>0</v>
          </cell>
        </row>
        <row r="292">
          <cell r="A292" t="str">
            <v>11.4</v>
          </cell>
          <cell r="B292" t="str">
            <v>RED DE VENTILACIÓN</v>
          </cell>
          <cell r="C292">
            <v>0</v>
          </cell>
          <cell r="D292">
            <v>0</v>
          </cell>
          <cell r="E292">
            <v>0</v>
          </cell>
          <cell r="F292">
            <v>0</v>
          </cell>
          <cell r="G292">
            <v>0</v>
          </cell>
        </row>
        <row r="293">
          <cell r="A293">
            <v>0</v>
          </cell>
          <cell r="B293" t="str">
            <v>TUBERIA PVC V D: 2"</v>
          </cell>
          <cell r="C293" t="str">
            <v>ML</v>
          </cell>
          <cell r="D293">
            <v>0</v>
          </cell>
          <cell r="E293">
            <v>0</v>
          </cell>
          <cell r="F293">
            <v>0</v>
          </cell>
          <cell r="G293">
            <v>0</v>
          </cell>
        </row>
        <row r="294">
          <cell r="A294" t="str">
            <v>11.4.1</v>
          </cell>
          <cell r="B294" t="str">
            <v>TUBERIA PVC V D: 3"</v>
          </cell>
          <cell r="C294" t="str">
            <v>ML</v>
          </cell>
          <cell r="D294">
            <v>0</v>
          </cell>
          <cell r="E294">
            <v>0</v>
          </cell>
          <cell r="F294">
            <v>0</v>
          </cell>
          <cell r="G294">
            <v>0</v>
          </cell>
        </row>
        <row r="295">
          <cell r="A295" t="str">
            <v>11.4.2</v>
          </cell>
          <cell r="B295" t="str">
            <v>TUBERIA PVC V D: 4"</v>
          </cell>
          <cell r="C295" t="str">
            <v>ML</v>
          </cell>
          <cell r="D295">
            <v>0</v>
          </cell>
          <cell r="E295">
            <v>0</v>
          </cell>
          <cell r="F295">
            <v>0</v>
          </cell>
          <cell r="G295">
            <v>0</v>
          </cell>
        </row>
        <row r="296">
          <cell r="A296" t="str">
            <v>11.4.3</v>
          </cell>
          <cell r="B296" t="str">
            <v>TERMINAL DE VENTILACIÓN D: 3"</v>
          </cell>
          <cell r="C296" t="str">
            <v>UN</v>
          </cell>
          <cell r="D296">
            <v>0</v>
          </cell>
          <cell r="E296">
            <v>0</v>
          </cell>
          <cell r="F296">
            <v>0</v>
          </cell>
          <cell r="G296">
            <v>0</v>
          </cell>
        </row>
        <row r="297">
          <cell r="A297" t="str">
            <v>11.4.4</v>
          </cell>
          <cell r="B297" t="str">
            <v>TERMINAL DE VENTILACIÓN D: 4"</v>
          </cell>
          <cell r="C297" t="str">
            <v>UN</v>
          </cell>
          <cell r="D297">
            <v>0</v>
          </cell>
          <cell r="E297">
            <v>0</v>
          </cell>
          <cell r="F297">
            <v>0</v>
          </cell>
          <cell r="G297">
            <v>0</v>
          </cell>
        </row>
        <row r="298">
          <cell r="A298" t="str">
            <v>11.5</v>
          </cell>
          <cell r="B298" t="str">
            <v>ACOMETIDA</v>
          </cell>
          <cell r="C298">
            <v>0</v>
          </cell>
          <cell r="D298">
            <v>0</v>
          </cell>
          <cell r="E298">
            <v>0</v>
          </cell>
          <cell r="F298">
            <v>0</v>
          </cell>
          <cell r="G298">
            <v>0</v>
          </cell>
        </row>
        <row r="299">
          <cell r="A299" t="str">
            <v>11.5.1</v>
          </cell>
          <cell r="B299" t="str">
            <v>TUBERIAS PVC P</v>
          </cell>
          <cell r="C299" t="str">
            <v>ML</v>
          </cell>
          <cell r="D299">
            <v>0</v>
          </cell>
          <cell r="E299">
            <v>0</v>
          </cell>
          <cell r="F299">
            <v>0</v>
          </cell>
          <cell r="G299">
            <v>0</v>
          </cell>
        </row>
        <row r="300">
          <cell r="A300" t="str">
            <v>11.5.1.1</v>
          </cell>
          <cell r="B300" t="str">
            <v>TUBERIA PVC P D: 3/4"</v>
          </cell>
          <cell r="C300" t="str">
            <v>ML</v>
          </cell>
          <cell r="D300">
            <v>0</v>
          </cell>
          <cell r="E300">
            <v>0</v>
          </cell>
          <cell r="F300">
            <v>0</v>
          </cell>
          <cell r="G300">
            <v>0</v>
          </cell>
        </row>
        <row r="301">
          <cell r="A301" t="str">
            <v>11.5.1.2</v>
          </cell>
          <cell r="B301" t="str">
            <v>TUBERIA PVC P D: 1"</v>
          </cell>
          <cell r="C301" t="str">
            <v>ML</v>
          </cell>
          <cell r="D301">
            <v>0</v>
          </cell>
          <cell r="E301">
            <v>0</v>
          </cell>
          <cell r="F301">
            <v>0</v>
          </cell>
          <cell r="G301">
            <v>0</v>
          </cell>
        </row>
        <row r="302">
          <cell r="A302" t="str">
            <v>11.5.2</v>
          </cell>
          <cell r="B302" t="str">
            <v>MEDIDOR</v>
          </cell>
          <cell r="C302" t="str">
            <v>ML</v>
          </cell>
          <cell r="D302">
            <v>0</v>
          </cell>
          <cell r="E302">
            <v>0</v>
          </cell>
          <cell r="F302">
            <v>0</v>
          </cell>
          <cell r="G302">
            <v>0</v>
          </cell>
        </row>
        <row r="303">
          <cell r="A303" t="str">
            <v>11.5.2.1</v>
          </cell>
          <cell r="B303" t="str">
            <v>SUMINISTRO E INSTALACUION DE MEDIDOR, (Incluye Caja, Tapa y accesorios tipo EAAB)</v>
          </cell>
          <cell r="C303" t="str">
            <v>ML</v>
          </cell>
          <cell r="D303">
            <v>0</v>
          </cell>
          <cell r="E303">
            <v>0</v>
          </cell>
          <cell r="F303">
            <v>0</v>
          </cell>
          <cell r="G303">
            <v>0</v>
          </cell>
        </row>
        <row r="304">
          <cell r="A304" t="str">
            <v>11.6</v>
          </cell>
          <cell r="B304" t="str">
            <v>RED GENERAL DE AGUA FRIA A PRESION</v>
          </cell>
          <cell r="C304">
            <v>0</v>
          </cell>
          <cell r="D304">
            <v>0</v>
          </cell>
          <cell r="E304">
            <v>0</v>
          </cell>
          <cell r="F304">
            <v>0</v>
          </cell>
          <cell r="G304">
            <v>0</v>
          </cell>
        </row>
        <row r="305">
          <cell r="A305" t="str">
            <v>11.6.1</v>
          </cell>
          <cell r="B305" t="str">
            <v>TUBERIAS PVC P</v>
          </cell>
          <cell r="C305" t="str">
            <v>ML</v>
          </cell>
          <cell r="D305">
            <v>0</v>
          </cell>
          <cell r="E305">
            <v>0</v>
          </cell>
          <cell r="F305">
            <v>0</v>
          </cell>
          <cell r="G305">
            <v>0</v>
          </cell>
        </row>
        <row r="306">
          <cell r="A306" t="str">
            <v>11.6.2</v>
          </cell>
          <cell r="B306" t="str">
            <v>TUBERIA PVC P D: 1/2" (Incluye suministro e instalación de túberias, accesorios y medios de fijación necesarios)</v>
          </cell>
          <cell r="C306" t="str">
            <v>ML</v>
          </cell>
          <cell r="D306">
            <v>0</v>
          </cell>
          <cell r="E306">
            <v>0</v>
          </cell>
          <cell r="F306">
            <v>0</v>
          </cell>
          <cell r="G306">
            <v>0</v>
          </cell>
        </row>
        <row r="307">
          <cell r="A307" t="str">
            <v>11.6.3</v>
          </cell>
          <cell r="B307" t="str">
            <v>TUBERIA PVC P D: 3/4" (Incluye suministro e instalación de túberias, accesorios y medios de fijación necesarios)</v>
          </cell>
          <cell r="C307" t="str">
            <v>ML</v>
          </cell>
          <cell r="D307">
            <v>0</v>
          </cell>
          <cell r="E307">
            <v>0</v>
          </cell>
          <cell r="F307">
            <v>0</v>
          </cell>
          <cell r="G307">
            <v>0</v>
          </cell>
        </row>
        <row r="308">
          <cell r="A308" t="str">
            <v>11.6.4</v>
          </cell>
          <cell r="B308" t="str">
            <v>TUBERIA PVC P D: 1" (Incluye suministro e instalación de túberias, accesorios y medios de fijación necesarios)</v>
          </cell>
          <cell r="C308" t="str">
            <v>ML</v>
          </cell>
          <cell r="D308">
            <v>0</v>
          </cell>
          <cell r="E308">
            <v>0</v>
          </cell>
          <cell r="F308">
            <v>0</v>
          </cell>
          <cell r="G308">
            <v>0</v>
          </cell>
        </row>
        <row r="309">
          <cell r="A309" t="str">
            <v>11.6.5</v>
          </cell>
          <cell r="B309" t="str">
            <v xml:space="preserve">TUBERIA PVC P D: 1 1/4" (Incluye suministro e instalación de túberias, accesorios y medios de fijación necesarios) </v>
          </cell>
          <cell r="C309" t="str">
            <v>ML</v>
          </cell>
          <cell r="D309">
            <v>0</v>
          </cell>
          <cell r="E309">
            <v>0</v>
          </cell>
          <cell r="F309">
            <v>0</v>
          </cell>
          <cell r="G309">
            <v>0</v>
          </cell>
        </row>
        <row r="310">
          <cell r="A310" t="str">
            <v>11.6.6</v>
          </cell>
          <cell r="B310" t="str">
            <v>TUBERIA PVC P D: 1 1/2" (Incluye suministro e instalación de túberias, accesorios y medios de fijación necesarios)</v>
          </cell>
          <cell r="C310" t="str">
            <v>ML</v>
          </cell>
          <cell r="D310">
            <v>0</v>
          </cell>
          <cell r="E310">
            <v>0</v>
          </cell>
          <cell r="F310">
            <v>0</v>
          </cell>
          <cell r="G310">
            <v>0</v>
          </cell>
        </row>
        <row r="311">
          <cell r="A311" t="str">
            <v>11.6.7</v>
          </cell>
          <cell r="B311" t="str">
            <v>TUBERIA PVC P D: 2" (Incluye suministro e instalación de túberias, accesorios y medios de fijación necesarios)</v>
          </cell>
          <cell r="C311" t="str">
            <v>ML</v>
          </cell>
          <cell r="D311">
            <v>0</v>
          </cell>
          <cell r="E311">
            <v>0</v>
          </cell>
          <cell r="F311">
            <v>0</v>
          </cell>
          <cell r="G311">
            <v>0</v>
          </cell>
        </row>
        <row r="312">
          <cell r="A312" t="str">
            <v>11.6.8</v>
          </cell>
          <cell r="B312" t="str">
            <v>TUBERIA PVC P D: 2 1/2" (Incluye suministro e instalación de túberias, accesorios y medios de fijación necesarios)</v>
          </cell>
          <cell r="C312" t="str">
            <v>ML</v>
          </cell>
          <cell r="D312">
            <v>0</v>
          </cell>
          <cell r="E312">
            <v>0</v>
          </cell>
          <cell r="F312">
            <v>0</v>
          </cell>
          <cell r="G312">
            <v>0</v>
          </cell>
        </row>
        <row r="313">
          <cell r="A313" t="str">
            <v>11.6.9</v>
          </cell>
          <cell r="B313" t="str">
            <v>REGISTROS</v>
          </cell>
          <cell r="C313" t="str">
            <v>UN</v>
          </cell>
          <cell r="D313">
            <v>0</v>
          </cell>
          <cell r="E313">
            <v>0</v>
          </cell>
          <cell r="F313">
            <v>0</v>
          </cell>
          <cell r="G313">
            <v>0</v>
          </cell>
        </row>
        <row r="314">
          <cell r="A314" t="str">
            <v>11.6.10</v>
          </cell>
          <cell r="B314" t="str">
            <v>REGISTRO 3/4"</v>
          </cell>
          <cell r="C314" t="str">
            <v>UN</v>
          </cell>
          <cell r="D314">
            <v>0</v>
          </cell>
          <cell r="E314">
            <v>0</v>
          </cell>
          <cell r="F314">
            <v>0</v>
          </cell>
          <cell r="G314">
            <v>0</v>
          </cell>
        </row>
        <row r="315">
          <cell r="A315" t="str">
            <v>11.6.11</v>
          </cell>
          <cell r="B315" t="str">
            <v>REGISTRO 1"</v>
          </cell>
          <cell r="C315" t="str">
            <v>UN</v>
          </cell>
          <cell r="D315">
            <v>0</v>
          </cell>
          <cell r="E315">
            <v>0</v>
          </cell>
          <cell r="F315">
            <v>0</v>
          </cell>
          <cell r="G315">
            <v>0</v>
          </cell>
        </row>
        <row r="316">
          <cell r="A316" t="str">
            <v>11.6.12</v>
          </cell>
          <cell r="B316" t="str">
            <v>REGISTRO 1 1/2"</v>
          </cell>
          <cell r="C316" t="str">
            <v>UN</v>
          </cell>
          <cell r="D316">
            <v>0</v>
          </cell>
          <cell r="E316">
            <v>0</v>
          </cell>
          <cell r="F316">
            <v>0</v>
          </cell>
          <cell r="G316">
            <v>0</v>
          </cell>
        </row>
        <row r="317">
          <cell r="A317" t="str">
            <v>11.6.13</v>
          </cell>
          <cell r="B317" t="str">
            <v>REGISTRO 2"</v>
          </cell>
          <cell r="C317" t="str">
            <v>UN</v>
          </cell>
          <cell r="D317">
            <v>0</v>
          </cell>
          <cell r="E317">
            <v>0</v>
          </cell>
          <cell r="F317">
            <v>0</v>
          </cell>
          <cell r="G317">
            <v>0</v>
          </cell>
        </row>
        <row r="318">
          <cell r="A318" t="str">
            <v>11.6.14</v>
          </cell>
          <cell r="B318" t="str">
            <v>REGISTRO 2 1/2"</v>
          </cell>
          <cell r="C318" t="str">
            <v>UN</v>
          </cell>
          <cell r="D318">
            <v>0</v>
          </cell>
          <cell r="E318">
            <v>0</v>
          </cell>
          <cell r="F318">
            <v>0</v>
          </cell>
          <cell r="G318">
            <v>0</v>
          </cell>
        </row>
        <row r="319">
          <cell r="A319">
            <v>0</v>
          </cell>
          <cell r="B319" t="str">
            <v>VALVULA DE CHEQUE 1 1/2"</v>
          </cell>
          <cell r="C319" t="str">
            <v>UN</v>
          </cell>
          <cell r="D319">
            <v>0</v>
          </cell>
          <cell r="E319">
            <v>0</v>
          </cell>
          <cell r="F319">
            <v>0</v>
          </cell>
          <cell r="G319">
            <v>0</v>
          </cell>
        </row>
        <row r="320">
          <cell r="A320">
            <v>0</v>
          </cell>
          <cell r="B320" t="str">
            <v>VALVULA DE FLOTADOR D: 1"</v>
          </cell>
          <cell r="C320">
            <v>0</v>
          </cell>
          <cell r="D320">
            <v>0</v>
          </cell>
          <cell r="E320">
            <v>0</v>
          </cell>
          <cell r="F320">
            <v>0</v>
          </cell>
          <cell r="G320">
            <v>0</v>
          </cell>
        </row>
        <row r="321">
          <cell r="A321" t="str">
            <v>11.6.15</v>
          </cell>
          <cell r="B321" t="str">
            <v>CAJA PLASTICA PARA VALVULAS</v>
          </cell>
          <cell r="C321" t="str">
            <v>UN</v>
          </cell>
          <cell r="D321">
            <v>0</v>
          </cell>
          <cell r="E321">
            <v>0</v>
          </cell>
          <cell r="F321">
            <v>0</v>
          </cell>
          <cell r="G321">
            <v>0</v>
          </cell>
        </row>
        <row r="322">
          <cell r="A322" t="str">
            <v>11.6.16</v>
          </cell>
          <cell r="B322" t="str">
            <v>PUNTOS HIDRAULICOS DE AGUA FRIA</v>
          </cell>
          <cell r="C322" t="str">
            <v>UN</v>
          </cell>
          <cell r="D322">
            <v>0</v>
          </cell>
          <cell r="E322">
            <v>0</v>
          </cell>
          <cell r="F322">
            <v>0</v>
          </cell>
          <cell r="G322">
            <v>0</v>
          </cell>
        </row>
        <row r="323">
          <cell r="A323" t="str">
            <v>11.6.17</v>
          </cell>
          <cell r="B323" t="str">
            <v>PUNTO HIDRAULICO DE 1/2" (incluye todas las tuberías verticales y los accesorios necesarios despues de la valvula de control)</v>
          </cell>
          <cell r="C323" t="str">
            <v>UN</v>
          </cell>
          <cell r="D323">
            <v>0</v>
          </cell>
          <cell r="E323">
            <v>0</v>
          </cell>
          <cell r="F323">
            <v>0</v>
          </cell>
          <cell r="G323">
            <v>0</v>
          </cell>
        </row>
        <row r="324">
          <cell r="A324" t="str">
            <v>11.6.18</v>
          </cell>
          <cell r="B324" t="str">
            <v>PUNTO HIDRAULICO DE 3/4" (incluye todas las tuberías verticales y los accesorios necesarios despues de la valvula de control)</v>
          </cell>
          <cell r="C324" t="str">
            <v>UN</v>
          </cell>
          <cell r="D324">
            <v>0</v>
          </cell>
          <cell r="E324">
            <v>0</v>
          </cell>
          <cell r="F324">
            <v>0</v>
          </cell>
          <cell r="G324">
            <v>0</v>
          </cell>
        </row>
        <row r="325">
          <cell r="A325" t="str">
            <v>11.6.19</v>
          </cell>
          <cell r="B325" t="str">
            <v>PUNTO HIDRAULICO DE 1" (incluye todas las tuberías verticales y los accesorios necesarios despues de la valvula de control)</v>
          </cell>
          <cell r="C325" t="str">
            <v>UN</v>
          </cell>
          <cell r="D325">
            <v>0</v>
          </cell>
          <cell r="E325">
            <v>0</v>
          </cell>
          <cell r="F325">
            <v>0</v>
          </cell>
          <cell r="G325">
            <v>0</v>
          </cell>
        </row>
        <row r="326">
          <cell r="A326" t="str">
            <v>11.6.20</v>
          </cell>
          <cell r="B326" t="str">
            <v>PUNTO HIDRAULICO DE 1 1/2" (incluye todas las tuberías verticales y los accesorios necesarios despues de la valvula de control)</v>
          </cell>
          <cell r="C326" t="str">
            <v>UN</v>
          </cell>
          <cell r="D326">
            <v>0</v>
          </cell>
          <cell r="E326">
            <v>0</v>
          </cell>
          <cell r="F326">
            <v>0</v>
          </cell>
          <cell r="G326">
            <v>0</v>
          </cell>
        </row>
        <row r="327">
          <cell r="A327" t="str">
            <v>11.6.21</v>
          </cell>
          <cell r="B327" t="str">
            <v>PUNTO HIDRAULICO DE 1 1/4" (incluye todas las tuberías verticales y los accesorios necesarios despues de la valvula de control)</v>
          </cell>
          <cell r="C327" t="str">
            <v>UN</v>
          </cell>
          <cell r="D327">
            <v>0</v>
          </cell>
          <cell r="E327">
            <v>0</v>
          </cell>
          <cell r="F327">
            <v>0</v>
          </cell>
          <cell r="G327">
            <v>0</v>
          </cell>
        </row>
        <row r="328">
          <cell r="A328" t="str">
            <v>11.7</v>
          </cell>
          <cell r="B328" t="str">
            <v>MONTAJE DE APARATOS</v>
          </cell>
          <cell r="C328">
            <v>0</v>
          </cell>
          <cell r="D328">
            <v>0</v>
          </cell>
          <cell r="E328">
            <v>0</v>
          </cell>
          <cell r="F328">
            <v>0</v>
          </cell>
          <cell r="G328">
            <v>0</v>
          </cell>
        </row>
        <row r="329">
          <cell r="A329" t="str">
            <v>11.7.1</v>
          </cell>
          <cell r="B329" t="str">
            <v>SUMINISTRO E INSTALACIÓN DE LAVAMANOS DE SOBREPONER</v>
          </cell>
          <cell r="C329" t="str">
            <v>UN</v>
          </cell>
          <cell r="D329">
            <v>0</v>
          </cell>
          <cell r="E329">
            <v>0</v>
          </cell>
          <cell r="F329">
            <v>0</v>
          </cell>
          <cell r="G329">
            <v>0</v>
          </cell>
        </row>
        <row r="330">
          <cell r="A330" t="str">
            <v>11.7.2</v>
          </cell>
          <cell r="B330" t="str">
            <v>SUMINISTRO E INSTALACIÓN DE LAVAMANOS DE EMPOTRAR</v>
          </cell>
          <cell r="C330" t="str">
            <v>UN</v>
          </cell>
          <cell r="D330">
            <v>0</v>
          </cell>
          <cell r="E330">
            <v>0</v>
          </cell>
          <cell r="F330">
            <v>0</v>
          </cell>
          <cell r="G330">
            <v>0</v>
          </cell>
        </row>
        <row r="331">
          <cell r="A331" t="str">
            <v>11.7.3</v>
          </cell>
          <cell r="B331" t="str">
            <v>SUMINISTRO E INSTALACIÓN DE SANITARIOS DE FLUXOMETRO</v>
          </cell>
          <cell r="C331" t="str">
            <v>UN</v>
          </cell>
          <cell r="D331">
            <v>0</v>
          </cell>
          <cell r="E331">
            <v>0</v>
          </cell>
          <cell r="F331">
            <v>0</v>
          </cell>
          <cell r="G331">
            <v>0</v>
          </cell>
        </row>
        <row r="332">
          <cell r="A332" t="str">
            <v>11.7.4</v>
          </cell>
          <cell r="B332" t="str">
            <v>SUMINISTRO E INSTALACIÓN DE ORINALES DE FLUXOMETRO</v>
          </cell>
          <cell r="C332" t="str">
            <v>UN</v>
          </cell>
          <cell r="D332">
            <v>0</v>
          </cell>
          <cell r="E332">
            <v>0</v>
          </cell>
          <cell r="F332">
            <v>0</v>
          </cell>
          <cell r="G332">
            <v>0</v>
          </cell>
        </row>
        <row r="333">
          <cell r="A333">
            <v>0</v>
          </cell>
          <cell r="B333" t="str">
            <v>SUMINISTRO E INSTALACIÓN DE ORINALES DE LLAVE</v>
          </cell>
          <cell r="C333" t="str">
            <v>UN</v>
          </cell>
          <cell r="D333">
            <v>0</v>
          </cell>
          <cell r="E333">
            <v>0</v>
          </cell>
          <cell r="F333">
            <v>0</v>
          </cell>
          <cell r="G333">
            <v>0</v>
          </cell>
        </row>
        <row r="334">
          <cell r="A334" t="str">
            <v>11.7.5</v>
          </cell>
          <cell r="B334" t="str">
            <v>SUMINISTRO E INSTALACIÓN DE DUCHA ANTIBANDALICA</v>
          </cell>
          <cell r="C334" t="str">
            <v>UN</v>
          </cell>
          <cell r="D334">
            <v>0</v>
          </cell>
          <cell r="E334">
            <v>0</v>
          </cell>
          <cell r="F334">
            <v>0</v>
          </cell>
          <cell r="G334">
            <v>0</v>
          </cell>
        </row>
        <row r="335">
          <cell r="A335" t="str">
            <v>11.7.6</v>
          </cell>
          <cell r="B335" t="str">
            <v>SUMINISTRO E INSTALACIÓN DE DUCHA REGULAR</v>
          </cell>
          <cell r="C335" t="str">
            <v>UN</v>
          </cell>
          <cell r="D335">
            <v>0</v>
          </cell>
          <cell r="E335">
            <v>0</v>
          </cell>
          <cell r="F335">
            <v>0</v>
          </cell>
          <cell r="G335">
            <v>0</v>
          </cell>
        </row>
        <row r="336">
          <cell r="A336" t="str">
            <v>11.7.7</v>
          </cell>
          <cell r="B336" t="str">
            <v>SUMINISTRO E INSTALACIÓN DE SANITARIOS DE TANQUE GAMA MEDIA</v>
          </cell>
          <cell r="C336" t="str">
            <v>UN</v>
          </cell>
          <cell r="D336">
            <v>0</v>
          </cell>
          <cell r="E336">
            <v>0</v>
          </cell>
          <cell r="F336">
            <v>0</v>
          </cell>
          <cell r="G336">
            <v>0</v>
          </cell>
        </row>
        <row r="337">
          <cell r="A337" t="str">
            <v>11.7.8</v>
          </cell>
          <cell r="B337" t="str">
            <v>SUMINISTRO E INSTALACIÓN DE SANITARIOS DE TANQUE PARA NIÑOS</v>
          </cell>
          <cell r="C337" t="str">
            <v>UN</v>
          </cell>
          <cell r="D337">
            <v>0</v>
          </cell>
          <cell r="E337">
            <v>0</v>
          </cell>
          <cell r="F337">
            <v>0</v>
          </cell>
          <cell r="G337">
            <v>0</v>
          </cell>
        </row>
        <row r="338">
          <cell r="A338" t="str">
            <v>11.7.9</v>
          </cell>
          <cell r="B338" t="str">
            <v>SUMINISTRO E INSTALACIÓN DE LAVAPLATOS</v>
          </cell>
          <cell r="C338" t="str">
            <v>UN</v>
          </cell>
          <cell r="D338">
            <v>0</v>
          </cell>
          <cell r="E338">
            <v>0</v>
          </cell>
          <cell r="F338">
            <v>0</v>
          </cell>
          <cell r="G338">
            <v>0</v>
          </cell>
        </row>
        <row r="339">
          <cell r="A339" t="str">
            <v>11.7.10</v>
          </cell>
          <cell r="B339" t="str">
            <v>SUMINISTRO E INSTALACIÓN DE LAVADEROS</v>
          </cell>
          <cell r="C339" t="str">
            <v>UN</v>
          </cell>
          <cell r="D339">
            <v>0</v>
          </cell>
          <cell r="E339">
            <v>0</v>
          </cell>
          <cell r="F339">
            <v>0</v>
          </cell>
          <cell r="G339">
            <v>0</v>
          </cell>
        </row>
        <row r="340">
          <cell r="A340" t="str">
            <v>11.7.11</v>
          </cell>
          <cell r="B340" t="str">
            <v>SUMINISTRO E INSTALACION DE TANQUE PLASTICO ELEVADO 1000lts TIPO (ETERPLAST O ECOPLAST) DE ETERNIT O SIMILAR</v>
          </cell>
          <cell r="C340" t="str">
            <v>UN</v>
          </cell>
          <cell r="D340">
            <v>0</v>
          </cell>
          <cell r="E340">
            <v>0</v>
          </cell>
          <cell r="F340">
            <v>0</v>
          </cell>
          <cell r="G340">
            <v>0</v>
          </cell>
        </row>
        <row r="341">
          <cell r="A341" t="str">
            <v>11.7.11</v>
          </cell>
          <cell r="B341" t="str">
            <v>SUMINISTRO E INSTALACION DE TANQUE PLASTICO ELEVADO 2000lts TIPO (ETERPLAST O ECOPLAST) DE ETERNIT O SIMILAR</v>
          </cell>
          <cell r="C341" t="str">
            <v>UN</v>
          </cell>
          <cell r="D341">
            <v>0</v>
          </cell>
          <cell r="E341">
            <v>0</v>
          </cell>
          <cell r="F341">
            <v>0</v>
          </cell>
          <cell r="G341">
            <v>0</v>
          </cell>
        </row>
        <row r="342">
          <cell r="A342" t="str">
            <v>11.7.11</v>
          </cell>
          <cell r="B342" t="str">
            <v>SUMINISTRO E INSTALACION DE TANQUE PLASTICO ELEVADO 1000lts TIPO COLEMPAQUES REFERENCIA BAJITO O SIMILAR</v>
          </cell>
          <cell r="C342" t="str">
            <v>UN</v>
          </cell>
          <cell r="D342">
            <v>0</v>
          </cell>
          <cell r="E342">
            <v>0</v>
          </cell>
          <cell r="F342">
            <v>0</v>
          </cell>
          <cell r="G342">
            <v>0</v>
          </cell>
        </row>
        <row r="343">
          <cell r="A343" t="str">
            <v>11.7.11</v>
          </cell>
          <cell r="B343" t="str">
            <v>SUMINISTRO E INSTALACION DE TANQUE PLASTICO ELEVADO 2000lts TIPO COLEMPAQUES REFERENCIA BAJITO O SIMILAR</v>
          </cell>
          <cell r="C343" t="str">
            <v>UN</v>
          </cell>
          <cell r="D343">
            <v>0</v>
          </cell>
          <cell r="E343">
            <v>0</v>
          </cell>
          <cell r="F343">
            <v>0</v>
          </cell>
          <cell r="G343">
            <v>0</v>
          </cell>
        </row>
        <row r="344">
          <cell r="A344" t="str">
            <v>11.7.11</v>
          </cell>
          <cell r="B344" t="str">
            <v>SUMINISTRO E INSTALACION DE TANQUE PLASTICO ELEVADO 1000lts TIPO COLEMPAQUES REFERENCIA SUPER-BAJITO O SIMILAR</v>
          </cell>
          <cell r="C344" t="str">
            <v>UN</v>
          </cell>
          <cell r="D344">
            <v>0</v>
          </cell>
          <cell r="E344">
            <v>0</v>
          </cell>
          <cell r="F344">
            <v>0</v>
          </cell>
          <cell r="G344">
            <v>0</v>
          </cell>
        </row>
        <row r="345">
          <cell r="A345" t="str">
            <v>11.7.11</v>
          </cell>
          <cell r="B345" t="str">
            <v>SUMINISTRO E INSTALACION DE TANQUE PLASTICO ELEVADO 1500lts TIPO COLEMPAQUES REFERENCIA SUPER-BAJITO O SIMILAR</v>
          </cell>
          <cell r="C345" t="str">
            <v>UN</v>
          </cell>
          <cell r="D345">
            <v>0</v>
          </cell>
          <cell r="E345">
            <v>0</v>
          </cell>
          <cell r="F345">
            <v>0</v>
          </cell>
          <cell r="G345">
            <v>0</v>
          </cell>
        </row>
        <row r="346">
          <cell r="A346" t="str">
            <v>11.7.12</v>
          </cell>
          <cell r="B346" t="str">
            <v>SUMINISTRO E INSTALACION DE GRIFO PARA JARDIN O POCETA</v>
          </cell>
          <cell r="C346" t="str">
            <v>UN</v>
          </cell>
          <cell r="D346">
            <v>0</v>
          </cell>
          <cell r="E346">
            <v>0</v>
          </cell>
          <cell r="F346">
            <v>0</v>
          </cell>
          <cell r="G346">
            <v>0</v>
          </cell>
        </row>
        <row r="347">
          <cell r="A347" t="str">
            <v>11.8</v>
          </cell>
          <cell r="B347" t="str">
            <v>TANQUE DE ALMACENAMIENTO EN CONCRETO</v>
          </cell>
          <cell r="C347">
            <v>0</v>
          </cell>
          <cell r="D347">
            <v>0</v>
          </cell>
          <cell r="E347">
            <v>0</v>
          </cell>
          <cell r="F347">
            <v>0</v>
          </cell>
          <cell r="G347">
            <v>0</v>
          </cell>
        </row>
        <row r="348">
          <cell r="A348" t="str">
            <v>11.8.1</v>
          </cell>
          <cell r="B348" t="str">
            <v>LOSA DE FONDO PARA TANQUE DE ALMACENAMIENTO, CONCRETO DE F´C: 28 Mpa IMPERMEABILIZADO</v>
          </cell>
          <cell r="C348" t="str">
            <v>M3</v>
          </cell>
          <cell r="D348">
            <v>0</v>
          </cell>
          <cell r="E348">
            <v>0</v>
          </cell>
          <cell r="F348">
            <v>0</v>
          </cell>
          <cell r="G348">
            <v>0</v>
          </cell>
        </row>
        <row r="349">
          <cell r="A349" t="str">
            <v>11.8.2</v>
          </cell>
          <cell r="B349" t="str">
            <v>MUROS DE CONCRETO PARA TANQUE DE ALMACENAMIENTO, CONCRETO DE F´C: 28 Mpa IMPERMEABILIZADO</v>
          </cell>
          <cell r="C349" t="str">
            <v>M3</v>
          </cell>
          <cell r="D349">
            <v>0</v>
          </cell>
          <cell r="E349">
            <v>0</v>
          </cell>
          <cell r="F349">
            <v>0</v>
          </cell>
          <cell r="G349">
            <v>0</v>
          </cell>
        </row>
        <row r="350">
          <cell r="A350" t="str">
            <v>11.8.3</v>
          </cell>
          <cell r="B350" t="str">
            <v xml:space="preserve">SUMINISTRO E INSTALACIÓN DE CONCRETO PARA PLACA DE TAPA DE TANQUE DE ALMACENAMIENTO EN CONCRETO DE F´C: 28 Mpa </v>
          </cell>
          <cell r="C350" t="str">
            <v>M3</v>
          </cell>
          <cell r="D350">
            <v>0</v>
          </cell>
          <cell r="E350">
            <v>0</v>
          </cell>
          <cell r="F350">
            <v>0</v>
          </cell>
          <cell r="G350">
            <v>0</v>
          </cell>
        </row>
        <row r="351">
          <cell r="A351" t="str">
            <v>11.8.4</v>
          </cell>
          <cell r="B351" t="str">
            <v>EXCAVACIÓN MANUAL EN MATERIAL COMUN</v>
          </cell>
          <cell r="C351" t="str">
            <v>M3</v>
          </cell>
          <cell r="D351">
            <v>0</v>
          </cell>
          <cell r="E351">
            <v>0</v>
          </cell>
          <cell r="F351">
            <v>0</v>
          </cell>
          <cell r="G351">
            <v>0</v>
          </cell>
        </row>
        <row r="352">
          <cell r="A352" t="str">
            <v>11.8.5</v>
          </cell>
          <cell r="B352" t="str">
            <v>SUMINISTRO E INSTALACIÓN DE TAPA DE 70*70 PARA TANQUE DE ALMACENAMIENTO</v>
          </cell>
          <cell r="C352" t="str">
            <v>UN</v>
          </cell>
          <cell r="D352">
            <v>0</v>
          </cell>
          <cell r="E352">
            <v>0</v>
          </cell>
          <cell r="F352">
            <v>0</v>
          </cell>
          <cell r="G352">
            <v>0</v>
          </cell>
        </row>
        <row r="353">
          <cell r="A353" t="str">
            <v>11.8.6</v>
          </cell>
          <cell r="B353" t="str">
            <v>RELLENO EN MATERIAL SELECCIONADO</v>
          </cell>
          <cell r="C353" t="str">
            <v>M3</v>
          </cell>
          <cell r="D353">
            <v>0</v>
          </cell>
          <cell r="E353">
            <v>0</v>
          </cell>
          <cell r="F353">
            <v>0</v>
          </cell>
          <cell r="G353">
            <v>0</v>
          </cell>
        </row>
        <row r="354">
          <cell r="A354" t="str">
            <v>11.8.7</v>
          </cell>
          <cell r="B354" t="str">
            <v>RELLENO EN MATERIAL COMÚN</v>
          </cell>
          <cell r="C354" t="str">
            <v>M3</v>
          </cell>
          <cell r="D354">
            <v>0</v>
          </cell>
          <cell r="E354">
            <v>0</v>
          </cell>
          <cell r="F354">
            <v>0</v>
          </cell>
          <cell r="G354">
            <v>0</v>
          </cell>
        </row>
        <row r="355">
          <cell r="A355" t="str">
            <v>11.8.8</v>
          </cell>
          <cell r="B355" t="str">
            <v>SUB-BASE EN RECEBO COMPACTADO</v>
          </cell>
          <cell r="C355" t="str">
            <v>M3</v>
          </cell>
          <cell r="D355">
            <v>0</v>
          </cell>
          <cell r="E355">
            <v>0</v>
          </cell>
          <cell r="F355">
            <v>0</v>
          </cell>
          <cell r="G355">
            <v>0</v>
          </cell>
        </row>
        <row r="356">
          <cell r="A356" t="str">
            <v>11.8.9</v>
          </cell>
          <cell r="B356" t="str">
            <v>SUMINISTRO E INSTALACION DE CINTA TIPO SIKA PVC O PRODUCTO SIMILAR</v>
          </cell>
          <cell r="C356" t="str">
            <v>ML</v>
          </cell>
          <cell r="D356">
            <v>0</v>
          </cell>
          <cell r="E356">
            <v>0</v>
          </cell>
          <cell r="F356">
            <v>0</v>
          </cell>
          <cell r="G356">
            <v>0</v>
          </cell>
        </row>
        <row r="357">
          <cell r="A357" t="str">
            <v>11.8.10</v>
          </cell>
          <cell r="B357" t="str">
            <v>ACERO DE 60000 P.S.I. 420 Mpa</v>
          </cell>
          <cell r="C357" t="str">
            <v>KG</v>
          </cell>
          <cell r="D357">
            <v>0</v>
          </cell>
          <cell r="E357">
            <v>0</v>
          </cell>
          <cell r="F357">
            <v>0</v>
          </cell>
          <cell r="G357">
            <v>0</v>
          </cell>
        </row>
        <row r="358">
          <cell r="A358" t="str">
            <v>11.9</v>
          </cell>
          <cell r="B358" t="str">
            <v>CUARTO DE BOMBAS DE AGUA POTABLE</v>
          </cell>
          <cell r="C358">
            <v>0</v>
          </cell>
          <cell r="D358">
            <v>0</v>
          </cell>
          <cell r="E358">
            <v>0</v>
          </cell>
          <cell r="F358">
            <v>0</v>
          </cell>
          <cell r="G358">
            <v>0</v>
          </cell>
        </row>
        <row r="359">
          <cell r="A359" t="str">
            <v>11.9.1</v>
          </cell>
          <cell r="B359" t="str">
            <v>TUBERIA HG D: 1"</v>
          </cell>
          <cell r="C359" t="str">
            <v>ML</v>
          </cell>
          <cell r="D359">
            <v>0</v>
          </cell>
          <cell r="E359">
            <v>0</v>
          </cell>
          <cell r="F359">
            <v>0</v>
          </cell>
          <cell r="G359">
            <v>0</v>
          </cell>
        </row>
        <row r="360">
          <cell r="A360" t="str">
            <v>11.9.2</v>
          </cell>
          <cell r="B360" t="str">
            <v>TUBERIA HG D: 1 1/2"</v>
          </cell>
          <cell r="C360" t="str">
            <v>ML</v>
          </cell>
          <cell r="D360">
            <v>0</v>
          </cell>
          <cell r="E360">
            <v>0</v>
          </cell>
          <cell r="F360">
            <v>0</v>
          </cell>
          <cell r="G360">
            <v>0</v>
          </cell>
        </row>
        <row r="361">
          <cell r="A361" t="str">
            <v>11.9.3</v>
          </cell>
          <cell r="B361" t="str">
            <v>TUBERIA HG D: 2 1/2"</v>
          </cell>
          <cell r="C361" t="str">
            <v>ML</v>
          </cell>
          <cell r="D361">
            <v>0</v>
          </cell>
          <cell r="E361">
            <v>0</v>
          </cell>
          <cell r="F361">
            <v>0</v>
          </cell>
          <cell r="G361">
            <v>0</v>
          </cell>
        </row>
        <row r="362">
          <cell r="A362" t="str">
            <v>11.9.4</v>
          </cell>
          <cell r="B362" t="str">
            <v>TUBERIA HG D: 3"</v>
          </cell>
          <cell r="C362" t="str">
            <v>ML</v>
          </cell>
          <cell r="D362">
            <v>0</v>
          </cell>
          <cell r="E362">
            <v>0</v>
          </cell>
          <cell r="F362">
            <v>0</v>
          </cell>
          <cell r="G362">
            <v>0</v>
          </cell>
        </row>
        <row r="363">
          <cell r="A363" t="str">
            <v>11.9.5</v>
          </cell>
          <cell r="B363" t="str">
            <v>TUBERIA HG D: 4"</v>
          </cell>
          <cell r="C363" t="str">
            <v>ML</v>
          </cell>
          <cell r="D363">
            <v>0</v>
          </cell>
          <cell r="E363">
            <v>0</v>
          </cell>
          <cell r="F363">
            <v>0</v>
          </cell>
          <cell r="G363">
            <v>0</v>
          </cell>
        </row>
        <row r="364">
          <cell r="A364" t="str">
            <v>11.9.6</v>
          </cell>
          <cell r="B364" t="str">
            <v>CODO HG DE D: 1"</v>
          </cell>
          <cell r="C364" t="str">
            <v>UN</v>
          </cell>
          <cell r="D364">
            <v>0</v>
          </cell>
          <cell r="E364">
            <v>0</v>
          </cell>
          <cell r="F364">
            <v>0</v>
          </cell>
          <cell r="G364">
            <v>0</v>
          </cell>
        </row>
        <row r="365">
          <cell r="A365" t="str">
            <v>11.9.7</v>
          </cell>
          <cell r="B365" t="str">
            <v>CODO HG DE D: 3"</v>
          </cell>
          <cell r="C365" t="str">
            <v>UN</v>
          </cell>
          <cell r="D365">
            <v>0</v>
          </cell>
          <cell r="E365">
            <v>0</v>
          </cell>
          <cell r="F365">
            <v>0</v>
          </cell>
          <cell r="G365">
            <v>0</v>
          </cell>
        </row>
        <row r="366">
          <cell r="A366" t="str">
            <v>11.9.8</v>
          </cell>
          <cell r="B366" t="str">
            <v>CODO HG DE D: 4"</v>
          </cell>
          <cell r="C366" t="str">
            <v>UN</v>
          </cell>
          <cell r="D366">
            <v>0</v>
          </cell>
          <cell r="E366">
            <v>0</v>
          </cell>
          <cell r="F366">
            <v>0</v>
          </cell>
          <cell r="G366">
            <v>0</v>
          </cell>
        </row>
        <row r="367">
          <cell r="A367" t="str">
            <v>11.9.9</v>
          </cell>
          <cell r="B367" t="str">
            <v>UNION UNIVERSAL DE D: 1"</v>
          </cell>
          <cell r="C367" t="str">
            <v>UN</v>
          </cell>
          <cell r="D367">
            <v>0</v>
          </cell>
          <cell r="E367">
            <v>0</v>
          </cell>
          <cell r="F367">
            <v>0</v>
          </cell>
          <cell r="G367">
            <v>0</v>
          </cell>
        </row>
        <row r="368">
          <cell r="A368" t="str">
            <v>11.9.10</v>
          </cell>
          <cell r="B368" t="str">
            <v>UNION UNIVERSAL DE D: 2"</v>
          </cell>
          <cell r="C368" t="str">
            <v>UN</v>
          </cell>
          <cell r="D368">
            <v>0</v>
          </cell>
          <cell r="E368">
            <v>0</v>
          </cell>
          <cell r="F368">
            <v>0</v>
          </cell>
          <cell r="G368">
            <v>0</v>
          </cell>
        </row>
        <row r="369">
          <cell r="A369" t="str">
            <v>11.9.11</v>
          </cell>
          <cell r="B369" t="str">
            <v>TEE HG DE D: 2"</v>
          </cell>
          <cell r="C369" t="str">
            <v>UN</v>
          </cell>
          <cell r="D369">
            <v>0</v>
          </cell>
          <cell r="E369">
            <v>0</v>
          </cell>
          <cell r="F369">
            <v>0</v>
          </cell>
          <cell r="G369">
            <v>0</v>
          </cell>
        </row>
        <row r="370">
          <cell r="A370" t="str">
            <v>11.9.12</v>
          </cell>
          <cell r="B370" t="str">
            <v>TEE HG DE D: 3"</v>
          </cell>
          <cell r="C370" t="str">
            <v>UN</v>
          </cell>
          <cell r="D370">
            <v>0</v>
          </cell>
          <cell r="E370">
            <v>0</v>
          </cell>
          <cell r="F370">
            <v>0</v>
          </cell>
          <cell r="G370">
            <v>0</v>
          </cell>
        </row>
        <row r="371">
          <cell r="A371" t="str">
            <v>11.9.13</v>
          </cell>
          <cell r="B371" t="str">
            <v>REDUCCIÓN HG 2" * 1"</v>
          </cell>
          <cell r="C371" t="str">
            <v>UN</v>
          </cell>
          <cell r="D371">
            <v>0</v>
          </cell>
          <cell r="E371">
            <v>0</v>
          </cell>
          <cell r="F371">
            <v>0</v>
          </cell>
          <cell r="G371">
            <v>0</v>
          </cell>
        </row>
        <row r="372">
          <cell r="A372" t="str">
            <v>11.9.14</v>
          </cell>
          <cell r="B372" t="str">
            <v>REDUCCIÓN HG 3" * 2"</v>
          </cell>
          <cell r="C372" t="str">
            <v>UN</v>
          </cell>
          <cell r="D372">
            <v>0</v>
          </cell>
          <cell r="E372">
            <v>0</v>
          </cell>
          <cell r="F372">
            <v>0</v>
          </cell>
          <cell r="G372">
            <v>0</v>
          </cell>
        </row>
        <row r="373">
          <cell r="A373" t="str">
            <v>11.9.15</v>
          </cell>
          <cell r="B373" t="str">
            <v>VALVULA COMPUERTA DE 1"</v>
          </cell>
          <cell r="C373" t="str">
            <v>UN</v>
          </cell>
          <cell r="D373">
            <v>0</v>
          </cell>
          <cell r="E373">
            <v>0</v>
          </cell>
          <cell r="F373">
            <v>0</v>
          </cell>
          <cell r="G373">
            <v>0</v>
          </cell>
        </row>
        <row r="374">
          <cell r="A374" t="str">
            <v>11.9.16</v>
          </cell>
          <cell r="B374" t="str">
            <v>VALVULA COMPUERTA DE 2"</v>
          </cell>
          <cell r="C374" t="str">
            <v>UN</v>
          </cell>
          <cell r="D374">
            <v>0</v>
          </cell>
          <cell r="E374">
            <v>0</v>
          </cell>
          <cell r="F374">
            <v>0</v>
          </cell>
          <cell r="G374">
            <v>0</v>
          </cell>
        </row>
        <row r="375">
          <cell r="A375" t="str">
            <v>11.9.17</v>
          </cell>
          <cell r="B375" t="str">
            <v>VALVULA COMPUERTA DE 3"</v>
          </cell>
          <cell r="C375" t="str">
            <v>UN</v>
          </cell>
          <cell r="D375">
            <v>0</v>
          </cell>
          <cell r="E375">
            <v>0</v>
          </cell>
          <cell r="F375">
            <v>0</v>
          </cell>
          <cell r="G375">
            <v>0</v>
          </cell>
        </row>
        <row r="376">
          <cell r="A376" t="str">
            <v>11.9.18</v>
          </cell>
          <cell r="B376" t="str">
            <v>VALVULA COMPUERTA DE 4"</v>
          </cell>
          <cell r="C376" t="str">
            <v>UN</v>
          </cell>
          <cell r="D376">
            <v>0</v>
          </cell>
          <cell r="E376">
            <v>0</v>
          </cell>
          <cell r="F376">
            <v>0</v>
          </cell>
          <cell r="G376">
            <v>0</v>
          </cell>
        </row>
        <row r="377">
          <cell r="A377" t="str">
            <v>11.9.19</v>
          </cell>
          <cell r="B377" t="str">
            <v>VALVULA CHEQUE 2" CON CORTINA PERFORADA</v>
          </cell>
          <cell r="C377" t="str">
            <v>UN</v>
          </cell>
          <cell r="D377">
            <v>0</v>
          </cell>
          <cell r="E377">
            <v>0</v>
          </cell>
          <cell r="F377">
            <v>0</v>
          </cell>
          <cell r="G377">
            <v>0</v>
          </cell>
        </row>
        <row r="378">
          <cell r="A378" t="str">
            <v>11.9.20</v>
          </cell>
          <cell r="B378" t="str">
            <v>VALVULA CHEQUE DE 1"</v>
          </cell>
          <cell r="C378" t="str">
            <v>UN</v>
          </cell>
          <cell r="D378">
            <v>0</v>
          </cell>
          <cell r="E378">
            <v>0</v>
          </cell>
          <cell r="F378">
            <v>0</v>
          </cell>
          <cell r="G378">
            <v>0</v>
          </cell>
        </row>
        <row r="379">
          <cell r="A379" t="str">
            <v>11.9.21</v>
          </cell>
          <cell r="B379" t="str">
            <v>VALVULA CHEQUE DE 3"</v>
          </cell>
          <cell r="C379" t="str">
            <v>UN</v>
          </cell>
          <cell r="D379">
            <v>0</v>
          </cell>
          <cell r="E379">
            <v>0</v>
          </cell>
          <cell r="F379">
            <v>0</v>
          </cell>
          <cell r="G379">
            <v>0</v>
          </cell>
        </row>
        <row r="380">
          <cell r="A380" t="str">
            <v>11.9.22</v>
          </cell>
          <cell r="B380" t="str">
            <v>VALVULA PIE CON COLADERA D: 4"</v>
          </cell>
          <cell r="C380" t="str">
            <v>UN</v>
          </cell>
          <cell r="D380">
            <v>0</v>
          </cell>
          <cell r="E380">
            <v>0</v>
          </cell>
          <cell r="F380">
            <v>0</v>
          </cell>
          <cell r="G380">
            <v>0</v>
          </cell>
        </row>
        <row r="381">
          <cell r="A381" t="str">
            <v>11.9.23</v>
          </cell>
          <cell r="B381" t="str">
            <v>PASAMUROS 1"</v>
          </cell>
          <cell r="C381" t="str">
            <v>UN</v>
          </cell>
          <cell r="D381">
            <v>0</v>
          </cell>
          <cell r="E381">
            <v>0</v>
          </cell>
          <cell r="F381">
            <v>0</v>
          </cell>
          <cell r="G381">
            <v>0</v>
          </cell>
        </row>
        <row r="382">
          <cell r="A382" t="str">
            <v>11.9.24</v>
          </cell>
          <cell r="B382" t="str">
            <v>PASAMUROS 4"</v>
          </cell>
          <cell r="C382" t="str">
            <v>UN</v>
          </cell>
          <cell r="D382">
            <v>0</v>
          </cell>
          <cell r="E382">
            <v>0</v>
          </cell>
          <cell r="F382">
            <v>0</v>
          </cell>
          <cell r="G382">
            <v>0</v>
          </cell>
        </row>
        <row r="383">
          <cell r="A383" t="str">
            <v>11.9.25</v>
          </cell>
          <cell r="B383" t="str">
            <v>VALVULA DE FLOTADOR D: 1"</v>
          </cell>
          <cell r="C383" t="str">
            <v>UN</v>
          </cell>
          <cell r="D383">
            <v>0</v>
          </cell>
          <cell r="E383">
            <v>0</v>
          </cell>
          <cell r="F383">
            <v>0</v>
          </cell>
          <cell r="G383">
            <v>0</v>
          </cell>
        </row>
        <row r="384">
          <cell r="A384" t="str">
            <v>11.9.26</v>
          </cell>
          <cell r="B384" t="str">
            <v>EQUIPO DE BOMBEO TRIFASICO 7.0 HP, Q=9.7 L/S, CDT =26 M, INCLUYE INSTALACION</v>
          </cell>
          <cell r="C384" t="str">
            <v>UN</v>
          </cell>
          <cell r="D384">
            <v>0</v>
          </cell>
          <cell r="E384">
            <v>0</v>
          </cell>
          <cell r="F384">
            <v>0</v>
          </cell>
          <cell r="G384">
            <v>0</v>
          </cell>
        </row>
        <row r="385">
          <cell r="A385" t="str">
            <v>11.9.27</v>
          </cell>
          <cell r="B385" t="str">
            <v>TANQUE HIDRONEUMATICO PRECARGADO V=500 Lts, RANGO DE PRESIÓN: 40-60 PSI, INCLUYE PREOSTATO E INSTALACION</v>
          </cell>
          <cell r="C385" t="str">
            <v>UN</v>
          </cell>
          <cell r="D385">
            <v>0</v>
          </cell>
          <cell r="E385">
            <v>0</v>
          </cell>
          <cell r="F385">
            <v>0</v>
          </cell>
          <cell r="G385">
            <v>0</v>
          </cell>
        </row>
        <row r="386">
          <cell r="A386" t="str">
            <v>11.9.28</v>
          </cell>
          <cell r="B386" t="str">
            <v>BRIDA DE 4"</v>
          </cell>
          <cell r="C386" t="str">
            <v>UN</v>
          </cell>
          <cell r="D386">
            <v>0</v>
          </cell>
          <cell r="E386">
            <v>0</v>
          </cell>
          <cell r="F386">
            <v>0</v>
          </cell>
          <cell r="G386">
            <v>0</v>
          </cell>
        </row>
        <row r="387">
          <cell r="A387" t="str">
            <v>11.10</v>
          </cell>
          <cell r="B387" t="str">
            <v>RED GENERAL DE AGUA CALIENTE A PRESION</v>
          </cell>
          <cell r="C387">
            <v>0</v>
          </cell>
          <cell r="D387">
            <v>0</v>
          </cell>
          <cell r="E387">
            <v>0</v>
          </cell>
          <cell r="F387">
            <v>0</v>
          </cell>
          <cell r="G387">
            <v>0</v>
          </cell>
        </row>
        <row r="388">
          <cell r="A388" t="str">
            <v>11.10.1</v>
          </cell>
          <cell r="B388" t="str">
            <v>TUBERIAS CPVC</v>
          </cell>
          <cell r="C388" t="str">
            <v>ML</v>
          </cell>
          <cell r="D388">
            <v>0</v>
          </cell>
          <cell r="E388">
            <v>0</v>
          </cell>
          <cell r="F388">
            <v>0</v>
          </cell>
          <cell r="G388">
            <v>0</v>
          </cell>
        </row>
        <row r="389">
          <cell r="A389" t="str">
            <v>11.10.2</v>
          </cell>
          <cell r="B389" t="str">
            <v>TUBERIAS CPVC D: 1/2"</v>
          </cell>
          <cell r="C389" t="str">
            <v>ML</v>
          </cell>
          <cell r="D389">
            <v>0</v>
          </cell>
          <cell r="E389">
            <v>0</v>
          </cell>
          <cell r="F389">
            <v>0</v>
          </cell>
          <cell r="G389">
            <v>0</v>
          </cell>
        </row>
        <row r="390">
          <cell r="A390" t="str">
            <v>11.10.3</v>
          </cell>
          <cell r="B390" t="str">
            <v>TUBERIAS CPVC D: 3/4"</v>
          </cell>
          <cell r="C390" t="str">
            <v>ML</v>
          </cell>
          <cell r="D390">
            <v>0</v>
          </cell>
          <cell r="E390">
            <v>0</v>
          </cell>
          <cell r="F390">
            <v>0</v>
          </cell>
          <cell r="G390">
            <v>0</v>
          </cell>
        </row>
        <row r="391">
          <cell r="A391" t="str">
            <v>11.10.4</v>
          </cell>
          <cell r="B391" t="str">
            <v>TUBERIAS CPVC D: 1"</v>
          </cell>
          <cell r="C391" t="str">
            <v>ML</v>
          </cell>
          <cell r="D391">
            <v>0</v>
          </cell>
          <cell r="E391">
            <v>0</v>
          </cell>
          <cell r="F391">
            <v>0</v>
          </cell>
          <cell r="G391">
            <v>0</v>
          </cell>
        </row>
        <row r="392">
          <cell r="A392" t="str">
            <v>11.10.5</v>
          </cell>
          <cell r="B392" t="str">
            <v>PUNTOS HIDRAULICOS DE AGUA CALIENTE D: 1/2"</v>
          </cell>
          <cell r="C392" t="str">
            <v>UN</v>
          </cell>
          <cell r="D392">
            <v>0</v>
          </cell>
          <cell r="E392">
            <v>0</v>
          </cell>
          <cell r="F392">
            <v>0</v>
          </cell>
          <cell r="G392">
            <v>0</v>
          </cell>
        </row>
        <row r="393">
          <cell r="A393" t="str">
            <v>11.10.6</v>
          </cell>
          <cell r="B393" t="str">
            <v xml:space="preserve">SUMINISTRO E INSTALACIÓN DE CALENTADOR DE PASO A GAS 13 LITROS/MIN </v>
          </cell>
          <cell r="C393" t="str">
            <v>UN</v>
          </cell>
          <cell r="D393">
            <v>0</v>
          </cell>
          <cell r="E393">
            <v>0</v>
          </cell>
          <cell r="F393">
            <v>0</v>
          </cell>
          <cell r="G393">
            <v>0</v>
          </cell>
        </row>
        <row r="394">
          <cell r="A394" t="str">
            <v>11.11</v>
          </cell>
          <cell r="B394" t="str">
            <v>RED GENERAL CONTRAINCENDIOS</v>
          </cell>
          <cell r="C394" t="str">
            <v>ML</v>
          </cell>
          <cell r="D394">
            <v>0</v>
          </cell>
          <cell r="E394">
            <v>0</v>
          </cell>
          <cell r="F394">
            <v>0</v>
          </cell>
          <cell r="G394">
            <v>0</v>
          </cell>
        </row>
        <row r="395">
          <cell r="A395" t="str">
            <v>11.11.1</v>
          </cell>
          <cell r="B395" t="str">
            <v>GABINETES CONTRAINCENDIO TIPO 1 DE EMPOTRAR MANGUERA 1 1/2", L=30 M, INCLUYE TUBERIAS DE CONEXIÓN</v>
          </cell>
          <cell r="C395" t="str">
            <v>UN</v>
          </cell>
          <cell r="D395">
            <v>0</v>
          </cell>
          <cell r="E395">
            <v>0</v>
          </cell>
          <cell r="F395">
            <v>0</v>
          </cell>
          <cell r="G395">
            <v>0</v>
          </cell>
        </row>
        <row r="396">
          <cell r="A396" t="str">
            <v>11.11.2</v>
          </cell>
          <cell r="B396" t="str">
            <v>EQUIPO DE BOMBEO CONTRA INCENDIO TRIFASICO 35 HP, Q=16 L/S, CDT: 77 M, INCLUYE INSTALACION, BOMBA YOCKEY O TANQUE HIDRONEUMATICO SEGÚN EL FABRICANTE</v>
          </cell>
          <cell r="C396" t="str">
            <v>GLB</v>
          </cell>
          <cell r="D396">
            <v>0</v>
          </cell>
          <cell r="E396">
            <v>0</v>
          </cell>
          <cell r="F396">
            <v>0</v>
          </cell>
          <cell r="G396">
            <v>0</v>
          </cell>
        </row>
        <row r="397">
          <cell r="A397" t="str">
            <v>11.11.3</v>
          </cell>
          <cell r="B397" t="str">
            <v>SUMINISTRO E INSTALACIÓN DE ROCIADORES AUTOMATICOS CLASIFICACIÓN DE TEMPERATURA ORDINARIA (57-77°) BULBO DE VIDRIO COLOR NARANJA, BOQUILLA RESPUESTA RAPIDA DE 1/2", K=5,6</v>
          </cell>
          <cell r="C397" t="str">
            <v>UN</v>
          </cell>
          <cell r="D397">
            <v>0</v>
          </cell>
          <cell r="E397">
            <v>0</v>
          </cell>
          <cell r="F397">
            <v>0</v>
          </cell>
          <cell r="G397">
            <v>0</v>
          </cell>
        </row>
        <row r="398">
          <cell r="A398" t="str">
            <v>11.11.4</v>
          </cell>
          <cell r="B398" t="str">
            <v>SIAMESA 3" * 2 - 1/2" * 2" - 1/2"</v>
          </cell>
          <cell r="C398" t="str">
            <v>UN</v>
          </cell>
          <cell r="D398">
            <v>0</v>
          </cell>
          <cell r="E398">
            <v>0</v>
          </cell>
          <cell r="F398">
            <v>0</v>
          </cell>
          <cell r="G398">
            <v>0</v>
          </cell>
        </row>
        <row r="399">
          <cell r="A399" t="str">
            <v>11.12</v>
          </cell>
          <cell r="B399" t="str">
            <v>TUBERIA EN HG</v>
          </cell>
          <cell r="C399" t="str">
            <v>ML</v>
          </cell>
          <cell r="D399">
            <v>0</v>
          </cell>
          <cell r="E399">
            <v>0</v>
          </cell>
          <cell r="F399">
            <v>0</v>
          </cell>
          <cell r="G399">
            <v>0</v>
          </cell>
        </row>
        <row r="400">
          <cell r="A400" t="str">
            <v>11.12.1</v>
          </cell>
          <cell r="B400" t="str">
            <v>TUBERIA HG 1", INCLUYE SOPORTES E INSTALACION</v>
          </cell>
          <cell r="C400" t="str">
            <v>ML</v>
          </cell>
          <cell r="D400">
            <v>0</v>
          </cell>
          <cell r="E400">
            <v>0</v>
          </cell>
          <cell r="F400">
            <v>0</v>
          </cell>
          <cell r="G400">
            <v>0</v>
          </cell>
        </row>
        <row r="401">
          <cell r="A401" t="str">
            <v>11.12.2</v>
          </cell>
          <cell r="B401" t="str">
            <v>TUBERIA HG 1 1/2", INCLUYE SOPORTES E INSTALACION</v>
          </cell>
          <cell r="C401" t="str">
            <v>ML</v>
          </cell>
          <cell r="D401">
            <v>0</v>
          </cell>
          <cell r="E401">
            <v>0</v>
          </cell>
          <cell r="F401">
            <v>0</v>
          </cell>
          <cell r="G401">
            <v>0</v>
          </cell>
        </row>
        <row r="402">
          <cell r="A402" t="str">
            <v>11.12.3</v>
          </cell>
          <cell r="B402" t="str">
            <v>TUBERIA HG 2", INCLUYE SOPORTES E INSTALACION</v>
          </cell>
          <cell r="C402" t="str">
            <v>ML</v>
          </cell>
          <cell r="D402">
            <v>0</v>
          </cell>
          <cell r="E402">
            <v>0</v>
          </cell>
          <cell r="F402">
            <v>0</v>
          </cell>
          <cell r="G402">
            <v>0</v>
          </cell>
        </row>
        <row r="403">
          <cell r="A403" t="str">
            <v>11.12.4</v>
          </cell>
          <cell r="B403" t="str">
            <v>TUBERIA HG 2 1/2", INCLUYE SOPORTES E INSTALACION</v>
          </cell>
          <cell r="C403" t="str">
            <v>ML</v>
          </cell>
          <cell r="D403">
            <v>0</v>
          </cell>
          <cell r="E403">
            <v>0</v>
          </cell>
          <cell r="F403">
            <v>0</v>
          </cell>
          <cell r="G403">
            <v>0</v>
          </cell>
        </row>
        <row r="404">
          <cell r="A404" t="str">
            <v>11.12.5</v>
          </cell>
          <cell r="B404" t="str">
            <v>TUBERIA HG 3" COLGANTE O COLUMNA DE DISTRIBUCIÓN, INCLUYE SUMINISTRO, SOPORTES E INSTALACIÓN</v>
          </cell>
          <cell r="C404" t="str">
            <v>ML</v>
          </cell>
          <cell r="D404">
            <v>0</v>
          </cell>
          <cell r="E404">
            <v>0</v>
          </cell>
          <cell r="F404">
            <v>0</v>
          </cell>
          <cell r="G404">
            <v>0</v>
          </cell>
        </row>
        <row r="405">
          <cell r="A405" t="str">
            <v>11.12.6</v>
          </cell>
          <cell r="B405" t="str">
            <v>TUBERIA HG 3", INCLUYE SUMINISTRO, INSTALACION, EXCAVACION Y RELLENO</v>
          </cell>
          <cell r="C405" t="str">
            <v>ML</v>
          </cell>
          <cell r="D405">
            <v>0</v>
          </cell>
          <cell r="E405">
            <v>0</v>
          </cell>
          <cell r="F405">
            <v>0</v>
          </cell>
          <cell r="G405">
            <v>0</v>
          </cell>
        </row>
        <row r="406">
          <cell r="A406" t="str">
            <v>11.13</v>
          </cell>
          <cell r="B406" t="str">
            <v>INSTALACIONES DE GAS</v>
          </cell>
          <cell r="C406" t="str">
            <v>ML</v>
          </cell>
          <cell r="D406">
            <v>0</v>
          </cell>
          <cell r="E406">
            <v>0</v>
          </cell>
          <cell r="F406">
            <v>0</v>
          </cell>
          <cell r="G406">
            <v>0</v>
          </cell>
        </row>
        <row r="407">
          <cell r="A407" t="str">
            <v>11.13.1</v>
          </cell>
          <cell r="B407" t="str">
            <v>SUMINISTRO E INSTALACIÓN DE CENTRO DE MEDICIÓN Y REGULACIÓN EN UNICA ETAPA</v>
          </cell>
          <cell r="C407" t="str">
            <v>GLB</v>
          </cell>
          <cell r="D407">
            <v>0</v>
          </cell>
          <cell r="E407">
            <v>0</v>
          </cell>
          <cell r="F407">
            <v>0</v>
          </cell>
          <cell r="G407">
            <v>0</v>
          </cell>
        </row>
        <row r="408">
          <cell r="A408" t="str">
            <v>11.13.2</v>
          </cell>
          <cell r="B408" t="str">
            <v>TUBERIAS DE COBRE TIPO L DE 1 1/2"</v>
          </cell>
          <cell r="C408" t="str">
            <v>ML</v>
          </cell>
          <cell r="D408">
            <v>0</v>
          </cell>
          <cell r="E408">
            <v>0</v>
          </cell>
          <cell r="F408">
            <v>0</v>
          </cell>
          <cell r="G408">
            <v>0</v>
          </cell>
        </row>
        <row r="409">
          <cell r="A409" t="str">
            <v>11.13.3</v>
          </cell>
          <cell r="B409" t="str">
            <v>TUBERIAS DE COBRE TIPO L DE 1 1/4"</v>
          </cell>
          <cell r="C409" t="str">
            <v>ML</v>
          </cell>
          <cell r="D409">
            <v>0</v>
          </cell>
          <cell r="E409">
            <v>0</v>
          </cell>
          <cell r="F409">
            <v>0</v>
          </cell>
          <cell r="G409">
            <v>0</v>
          </cell>
        </row>
        <row r="410">
          <cell r="A410" t="str">
            <v>11.13.4</v>
          </cell>
          <cell r="B410" t="str">
            <v>TUBERIAS DE COBRE TIPO L DE 3/4"</v>
          </cell>
          <cell r="C410" t="str">
            <v>ML</v>
          </cell>
          <cell r="D410">
            <v>0</v>
          </cell>
          <cell r="E410">
            <v>0</v>
          </cell>
          <cell r="F410">
            <v>0</v>
          </cell>
          <cell r="G410">
            <v>0</v>
          </cell>
        </row>
        <row r="411">
          <cell r="A411" t="str">
            <v>11.13.5</v>
          </cell>
          <cell r="B411" t="str">
            <v>TUBERIAS DE COBRE TIPO L DE 1/2"</v>
          </cell>
          <cell r="C411" t="str">
            <v>ML</v>
          </cell>
          <cell r="D411">
            <v>0</v>
          </cell>
          <cell r="E411">
            <v>0</v>
          </cell>
          <cell r="F411">
            <v>0</v>
          </cell>
          <cell r="G411">
            <v>0</v>
          </cell>
        </row>
        <row r="412">
          <cell r="A412" t="str">
            <v>11.13.6</v>
          </cell>
          <cell r="B412" t="str">
            <v>REGISTROS DE BOLA DE 3/4" ASIENTO EN TEFLON CIERRE 1/4" DE VUELTA</v>
          </cell>
          <cell r="C412" t="str">
            <v>UN</v>
          </cell>
          <cell r="D412">
            <v>0</v>
          </cell>
          <cell r="E412">
            <v>0</v>
          </cell>
          <cell r="F412">
            <v>0</v>
          </cell>
          <cell r="G412">
            <v>0</v>
          </cell>
        </row>
        <row r="413">
          <cell r="A413" t="str">
            <v>11.13.7</v>
          </cell>
          <cell r="B413" t="str">
            <v>REGISTROS DE BOLA DE 1/2" ASIENTO EN TEFLON CIERRE 1/4" DE VUELTA</v>
          </cell>
          <cell r="C413" t="str">
            <v>UN</v>
          </cell>
          <cell r="D413">
            <v>0</v>
          </cell>
          <cell r="E413">
            <v>0</v>
          </cell>
          <cell r="F413">
            <v>0</v>
          </cell>
          <cell r="G413">
            <v>0</v>
          </cell>
        </row>
        <row r="414">
          <cell r="A414" t="str">
            <v>11.13.8</v>
          </cell>
          <cell r="B414" t="str">
            <v>SUMINISTRO E INSTALACION DE DUCTO METALICO PARA EVACUACIÓN DE GASES 6" LAMINA GALVANIZADA Cal. 24, INCLUYE UNIONES Y OTROS ACCESORIOS PARA SU INSTALACIÓN</v>
          </cell>
          <cell r="C414" t="str">
            <v>UN</v>
          </cell>
          <cell r="D414">
            <v>0</v>
          </cell>
          <cell r="E414">
            <v>0</v>
          </cell>
          <cell r="F414">
            <v>0</v>
          </cell>
          <cell r="G414">
            <v>0</v>
          </cell>
        </row>
        <row r="415">
          <cell r="A415" t="str">
            <v>11.13.9</v>
          </cell>
          <cell r="B415" t="str">
            <v>SUMINISTRO E INSTALACIÓN DE TERMINAL "SOMBRETE" TIPO B METALICO Cal. 20</v>
          </cell>
          <cell r="C415" t="str">
            <v>UN</v>
          </cell>
          <cell r="D415">
            <v>0</v>
          </cell>
          <cell r="E415">
            <v>0</v>
          </cell>
          <cell r="F415">
            <v>0</v>
          </cell>
          <cell r="G415">
            <v>0</v>
          </cell>
        </row>
        <row r="416">
          <cell r="A416">
            <v>0</v>
          </cell>
          <cell r="B416">
            <v>0</v>
          </cell>
          <cell r="C416">
            <v>0</v>
          </cell>
          <cell r="D416">
            <v>0</v>
          </cell>
          <cell r="E416">
            <v>0</v>
          </cell>
          <cell r="F416">
            <v>0</v>
          </cell>
          <cell r="G416">
            <v>0</v>
          </cell>
        </row>
        <row r="417">
          <cell r="A417">
            <v>12</v>
          </cell>
          <cell r="B417" t="str">
            <v>INSTALACION ELECTRICA, TELEFÓNICA Y COMUNICACIONES</v>
          </cell>
          <cell r="C417">
            <v>0</v>
          </cell>
          <cell r="D417">
            <v>0</v>
          </cell>
          <cell r="E417">
            <v>0</v>
          </cell>
          <cell r="F417">
            <v>0</v>
          </cell>
          <cell r="G417">
            <v>0</v>
          </cell>
        </row>
        <row r="418">
          <cell r="A418" t="str">
            <v>12,1,1</v>
          </cell>
          <cell r="B418" t="str">
            <v>Salida para lámpara metal halide en tubo conduit EMT de 3/4" y conductores de cobre 2N12AWG THHN. Incluye curvas, terminales, uniones, soportes, cajas y accesorios para completar la salida.</v>
          </cell>
          <cell r="C418" t="str">
            <v>Un</v>
          </cell>
          <cell r="D418">
            <v>0</v>
          </cell>
          <cell r="E418">
            <v>0</v>
          </cell>
          <cell r="F418">
            <v>0</v>
          </cell>
          <cell r="G418">
            <v>0</v>
          </cell>
        </row>
        <row r="419">
          <cell r="A419" t="str">
            <v>12,1,2</v>
          </cell>
          <cell r="B419" t="str">
            <v xml:space="preserve">Derivación de luminaria desde salida eléctrica en cable encauchetado 3x16 AWG con clavija aérea con polo a tierra y cable encauchetado 3x16 AWG desde luminaria con toma aérea. Incluye tapa con orificio central y accesorios. </v>
          </cell>
          <cell r="C419" t="str">
            <v>Un</v>
          </cell>
          <cell r="D419">
            <v>0</v>
          </cell>
          <cell r="E419">
            <v>0</v>
          </cell>
          <cell r="F419">
            <v>0</v>
          </cell>
          <cell r="G419">
            <v>0</v>
          </cell>
        </row>
        <row r="420">
          <cell r="A420" t="str">
            <v>12,1,3</v>
          </cell>
          <cell r="B420" t="str">
            <v>Salida para toma monofásica doble con polo a tierra para red normal, en tubo conduit EMT de 3/4" y conductores de cobre 2N12AWG THHN. Incluye toma, curvas, terminales, uniones, soportes, cajas y accesorios para completar la salida.</v>
          </cell>
          <cell r="C420" t="str">
            <v>Un</v>
          </cell>
          <cell r="D420">
            <v>0</v>
          </cell>
          <cell r="E420">
            <v>0</v>
          </cell>
          <cell r="F420">
            <v>0</v>
          </cell>
          <cell r="G420">
            <v>0</v>
          </cell>
        </row>
        <row r="421">
          <cell r="A421" t="str">
            <v>12,1,4</v>
          </cell>
          <cell r="B421" t="str">
            <v>Salida para pulsador remoto de telerruptor, en tubo conduit EMT de 3/4" y cable 2x18 AWG. Incluye pulsador, curvas, terminales, uniones, soportes, cajas y accesorios para completar la salida.</v>
          </cell>
          <cell r="C421" t="str">
            <v>Un</v>
          </cell>
          <cell r="D421">
            <v>0</v>
          </cell>
          <cell r="E421">
            <v>0</v>
          </cell>
          <cell r="F421">
            <v>0</v>
          </cell>
          <cell r="G421">
            <v>0</v>
          </cell>
        </row>
        <row r="422">
          <cell r="A422" t="str">
            <v>12,2,1</v>
          </cell>
          <cell r="B422" t="str">
            <v>Suministro, montaje y conexión de automático tipo riel de 1x16 amperios - 10KA.</v>
          </cell>
          <cell r="C422" t="str">
            <v>Un</v>
          </cell>
          <cell r="D422">
            <v>0</v>
          </cell>
          <cell r="E422">
            <v>0</v>
          </cell>
          <cell r="F422">
            <v>0</v>
          </cell>
          <cell r="G422">
            <v>0</v>
          </cell>
        </row>
        <row r="423">
          <cell r="A423" t="str">
            <v>12,2,2</v>
          </cell>
          <cell r="B423" t="str">
            <v>Suministro, montaje y conexión de automático tipo riel de 2x16 amperios - 20 KA.</v>
          </cell>
          <cell r="C423" t="str">
            <v>Un</v>
          </cell>
          <cell r="D423">
            <v>0</v>
          </cell>
          <cell r="E423">
            <v>0</v>
          </cell>
          <cell r="F423">
            <v>0</v>
          </cell>
          <cell r="G423">
            <v>0</v>
          </cell>
        </row>
        <row r="424">
          <cell r="A424" t="str">
            <v>12,2,3</v>
          </cell>
          <cell r="B424" t="str">
            <v>Suministro, montaje y conexión de tablero minipragma de 12 circuitos para ubicar telerruptores.</v>
          </cell>
          <cell r="C424" t="str">
            <v>Un</v>
          </cell>
          <cell r="D424">
            <v>0</v>
          </cell>
          <cell r="E424">
            <v>0</v>
          </cell>
          <cell r="F424">
            <v>0</v>
          </cell>
          <cell r="G424">
            <v>0</v>
          </cell>
        </row>
        <row r="425">
          <cell r="A425" t="str">
            <v>12,2,4</v>
          </cell>
          <cell r="B425" t="str">
            <v>Suministro, montaje y conexión en caja minipragma, de telerruptor bipolar de 16 amperios.</v>
          </cell>
          <cell r="C425" t="str">
            <v>Un</v>
          </cell>
          <cell r="D425">
            <v>0</v>
          </cell>
          <cell r="E425">
            <v>0</v>
          </cell>
          <cell r="F425">
            <v>0</v>
          </cell>
          <cell r="G425">
            <v>0</v>
          </cell>
        </row>
        <row r="426">
          <cell r="A426" t="str">
            <v>12,3,1</v>
          </cell>
          <cell r="B426" t="str">
            <v>Suministro y tendido de acometida bifásica en conductores 2No6+1No6+1No10 por tubo. Incluye accesorios para completar la actividad.</v>
          </cell>
          <cell r="C426" t="str">
            <v>ml</v>
          </cell>
          <cell r="D426">
            <v>0</v>
          </cell>
          <cell r="E426">
            <v>0</v>
          </cell>
          <cell r="F426">
            <v>0</v>
          </cell>
          <cell r="G426">
            <v>0</v>
          </cell>
        </row>
        <row r="427">
          <cell r="A427" t="str">
            <v>12,3,2</v>
          </cell>
          <cell r="B427" t="str">
            <v>Suministro y tendido de ducto PVC de 3". Incluye excavación, rellenos, compactación, boquillas terminales y accesorios.</v>
          </cell>
          <cell r="C427" t="str">
            <v>ml</v>
          </cell>
          <cell r="D427">
            <v>0</v>
          </cell>
          <cell r="E427">
            <v>0</v>
          </cell>
          <cell r="F427">
            <v>0</v>
          </cell>
          <cell r="G427">
            <v>0</v>
          </cell>
        </row>
        <row r="428">
          <cell r="A428" t="str">
            <v>12,3,3</v>
          </cell>
          <cell r="B428" t="str">
            <v>Construcción de caja tipo alumbrado público. Incluye excavación, tapa, marco y contramarco.</v>
          </cell>
          <cell r="C428" t="str">
            <v>Un</v>
          </cell>
          <cell r="D428">
            <v>0</v>
          </cell>
          <cell r="E428">
            <v>0</v>
          </cell>
          <cell r="F428">
            <v>0</v>
          </cell>
          <cell r="G428">
            <v>0</v>
          </cell>
        </row>
        <row r="429">
          <cell r="A429" t="str">
            <v>12.4,1</v>
          </cell>
          <cell r="B429" t="str">
            <v>Suministro, montaje y conexión de luminaria metal halde 250W 208V. Incluye bombilla, soporte y accesorios.</v>
          </cell>
          <cell r="C429" t="str">
            <v>Un</v>
          </cell>
          <cell r="D429">
            <v>0</v>
          </cell>
          <cell r="E429">
            <v>0</v>
          </cell>
          <cell r="F429">
            <v>0</v>
          </cell>
          <cell r="G429">
            <v>0</v>
          </cell>
        </row>
        <row r="430">
          <cell r="A430" t="str">
            <v>12,5,1</v>
          </cell>
          <cell r="B430" t="str">
            <v>Retiro del cableado eléctrico en 2No 6 existente.</v>
          </cell>
          <cell r="C430" t="str">
            <v>ml</v>
          </cell>
          <cell r="D430">
            <v>0</v>
          </cell>
          <cell r="E430">
            <v>0</v>
          </cell>
          <cell r="F430">
            <v>0</v>
          </cell>
          <cell r="G430">
            <v>0</v>
          </cell>
        </row>
        <row r="431">
          <cell r="A431" t="str">
            <v>12,5,2</v>
          </cell>
          <cell r="B431" t="str">
            <v>Suministro e hincada de varilla de cobre de 2.44 metros x 5/8" para aterrizar red eléctrica (tablero minipragma y postes metálicos). Incluye conector.</v>
          </cell>
          <cell r="C431" t="str">
            <v>Un</v>
          </cell>
          <cell r="D431">
            <v>0</v>
          </cell>
          <cell r="E431">
            <v>0</v>
          </cell>
          <cell r="F431">
            <v>0</v>
          </cell>
          <cell r="G431">
            <v>0</v>
          </cell>
        </row>
        <row r="432">
          <cell r="A432" t="str">
            <v>12,5,3</v>
          </cell>
          <cell r="B432" t="str">
            <v>Suministro y tendido de cable de cobre No 6 desnudo para polo a tierra.</v>
          </cell>
          <cell r="C432" t="str">
            <v>ml</v>
          </cell>
          <cell r="D432">
            <v>0</v>
          </cell>
          <cell r="E432">
            <v>0</v>
          </cell>
          <cell r="F432">
            <v>0</v>
          </cell>
          <cell r="G432">
            <v>0</v>
          </cell>
        </row>
        <row r="433">
          <cell r="A433" t="str">
            <v>12,5,4</v>
          </cell>
          <cell r="B433" t="str">
            <v>Traslado de poste metálico existente. Incluye ahoyada, hincada y plomada.</v>
          </cell>
          <cell r="C433" t="str">
            <v>Un</v>
          </cell>
          <cell r="D433">
            <v>0</v>
          </cell>
          <cell r="E433">
            <v>0</v>
          </cell>
          <cell r="F433">
            <v>0</v>
          </cell>
          <cell r="G433">
            <v>0</v>
          </cell>
        </row>
        <row r="434">
          <cell r="A434" t="str">
            <v>12,5,5</v>
          </cell>
          <cell r="B434" t="str">
            <v>Traslado de luminaria existente. Incluye cableado y conexión a red en piso.</v>
          </cell>
          <cell r="C434" t="str">
            <v>Un</v>
          </cell>
          <cell r="D434">
            <v>0</v>
          </cell>
          <cell r="E434">
            <v>0</v>
          </cell>
          <cell r="F434">
            <v>0</v>
          </cell>
          <cell r="G434">
            <v>0</v>
          </cell>
        </row>
        <row r="435">
          <cell r="A435" t="str">
            <v>12,21</v>
          </cell>
          <cell r="B435" t="str">
            <v>Suministro y tendido de acometida aérea en cable antifraude 1No8+1No10. Incluye empalme en red existente y conexión en tablero o contador.</v>
          </cell>
          <cell r="C435" t="str">
            <v>Ml</v>
          </cell>
          <cell r="D435">
            <v>0</v>
          </cell>
          <cell r="E435">
            <v>0</v>
          </cell>
          <cell r="F435">
            <v>0</v>
          </cell>
          <cell r="G435">
            <v>0</v>
          </cell>
        </row>
        <row r="436">
          <cell r="A436" t="str">
            <v>12,22</v>
          </cell>
          <cell r="B436" t="str">
            <v>Suministro y tendido de acometida aérea en cable antifraude 2No8+1No8. Incluye empalme en red existente y conexión en tablero o contador.</v>
          </cell>
          <cell r="C436" t="str">
            <v>Ml</v>
          </cell>
          <cell r="D436">
            <v>0</v>
          </cell>
          <cell r="E436">
            <v>0</v>
          </cell>
          <cell r="F436">
            <v>0</v>
          </cell>
          <cell r="G436">
            <v>0</v>
          </cell>
        </row>
        <row r="437">
          <cell r="A437" t="str">
            <v>12,23</v>
          </cell>
          <cell r="B437" t="str">
            <v>Suministro y tendido de acometida aérea en cable antifraude 2No6+1No6. Incluye empalme en red existente y conexión en tablero o contador.</v>
          </cell>
          <cell r="C437" t="str">
            <v>Ml</v>
          </cell>
          <cell r="D437">
            <v>0</v>
          </cell>
          <cell r="E437">
            <v>0</v>
          </cell>
          <cell r="F437">
            <v>0</v>
          </cell>
          <cell r="G437">
            <v>0</v>
          </cell>
        </row>
        <row r="438">
          <cell r="A438" t="str">
            <v>12,24</v>
          </cell>
          <cell r="B438" t="str">
            <v>Suministro y tendido de acometida aérea en cable antifraude 2No4+1No4. Incluye empalme en red existente y conexión en tablero o contador.</v>
          </cell>
          <cell r="C438" t="str">
            <v>Ml</v>
          </cell>
          <cell r="D438">
            <v>0</v>
          </cell>
          <cell r="E438">
            <v>0</v>
          </cell>
          <cell r="F438">
            <v>0</v>
          </cell>
          <cell r="G438">
            <v>0</v>
          </cell>
        </row>
        <row r="439">
          <cell r="A439" t="str">
            <v>12,25</v>
          </cell>
          <cell r="B439" t="str">
            <v>Suministro y tendido de acometida aérea en cable antifraude 3No8+1No10. Incluye empalme en red existente y conexión en tablero o contador.</v>
          </cell>
          <cell r="C439" t="str">
            <v>Ml</v>
          </cell>
          <cell r="D439">
            <v>0</v>
          </cell>
          <cell r="E439">
            <v>0</v>
          </cell>
          <cell r="F439">
            <v>0</v>
          </cell>
          <cell r="G439">
            <v>0</v>
          </cell>
        </row>
        <row r="440">
          <cell r="A440" t="str">
            <v>12,26</v>
          </cell>
          <cell r="B440" t="str">
            <v>Suministro y tendido de acometida aérea en cable antifraude 3No6+1No8. Incluye empalme en red existente y conexión en tablero o contador.</v>
          </cell>
          <cell r="C440" t="str">
            <v>Ml</v>
          </cell>
          <cell r="D440">
            <v>0</v>
          </cell>
          <cell r="E440">
            <v>0</v>
          </cell>
          <cell r="F440">
            <v>0</v>
          </cell>
          <cell r="G440">
            <v>0</v>
          </cell>
        </row>
        <row r="441">
          <cell r="A441" t="str">
            <v>12,27</v>
          </cell>
          <cell r="B441" t="str">
            <v>Suministro y tendido de acometida aérea en cable antifraude 3No4+1No6. Incluye empalme en red existente y conexión en tablero o contador.</v>
          </cell>
          <cell r="C441" t="str">
            <v>Ml</v>
          </cell>
          <cell r="D441">
            <v>0</v>
          </cell>
          <cell r="E441">
            <v>0</v>
          </cell>
          <cell r="F441">
            <v>0</v>
          </cell>
          <cell r="G441">
            <v>0</v>
          </cell>
        </row>
        <row r="442">
          <cell r="A442" t="str">
            <v>12,28</v>
          </cell>
          <cell r="B442" t="str">
            <v>Suministro y tendido de acometida aérea en conductores de cobre 2No10. Incluye empalme en red existente y conexión en tablero.</v>
          </cell>
          <cell r="C442" t="str">
            <v>Ml</v>
          </cell>
          <cell r="D442">
            <v>0</v>
          </cell>
          <cell r="E442">
            <v>0</v>
          </cell>
          <cell r="F442">
            <v>0</v>
          </cell>
          <cell r="G442">
            <v>0</v>
          </cell>
        </row>
        <row r="443">
          <cell r="A443" t="str">
            <v>12,29</v>
          </cell>
          <cell r="B443" t="str">
            <v>Suministro y tendido de acometida aérea en conductores de cobre 2No8. Incluye empalme en red existente y conexión en tablero.</v>
          </cell>
          <cell r="C443" t="str">
            <v>Ml</v>
          </cell>
          <cell r="D443">
            <v>0</v>
          </cell>
          <cell r="E443">
            <v>0</v>
          </cell>
          <cell r="F443">
            <v>0</v>
          </cell>
          <cell r="G443">
            <v>0</v>
          </cell>
        </row>
        <row r="444">
          <cell r="A444" t="str">
            <v>12,30</v>
          </cell>
          <cell r="B444" t="str">
            <v>Suministro y tendido de acometida aérea en conductores de cobre 2No6. Incluye empalme en red existente y conexión en tablero.</v>
          </cell>
          <cell r="C444" t="str">
            <v>Ml</v>
          </cell>
          <cell r="D444">
            <v>0</v>
          </cell>
          <cell r="E444">
            <v>0</v>
          </cell>
          <cell r="F444">
            <v>0</v>
          </cell>
          <cell r="G444">
            <v>0</v>
          </cell>
        </row>
        <row r="445">
          <cell r="A445" t="str">
            <v>12,31</v>
          </cell>
          <cell r="B445" t="str">
            <v>Suministro y tendido de acometida aérea en conductores de cobre 3No10. Incluye empalme en red existente y conexión en tablero.</v>
          </cell>
          <cell r="C445" t="str">
            <v>Ml</v>
          </cell>
          <cell r="D445">
            <v>0</v>
          </cell>
          <cell r="E445">
            <v>0</v>
          </cell>
          <cell r="F445">
            <v>0</v>
          </cell>
          <cell r="G445">
            <v>0</v>
          </cell>
        </row>
        <row r="446">
          <cell r="A446" t="str">
            <v>12,32</v>
          </cell>
          <cell r="B446" t="str">
            <v>Suministro y tendido de acometida aérea en conductores de cobre 3No8. Incluye empalme en red existente y conexión en tablero.</v>
          </cell>
          <cell r="C446" t="str">
            <v>Ml</v>
          </cell>
          <cell r="D446">
            <v>0</v>
          </cell>
          <cell r="E446">
            <v>0</v>
          </cell>
          <cell r="F446">
            <v>0</v>
          </cell>
          <cell r="G446">
            <v>0</v>
          </cell>
        </row>
        <row r="447">
          <cell r="A447" t="str">
            <v>12,33</v>
          </cell>
          <cell r="B447" t="str">
            <v>Suministro y tendido de acometida aérea en conductores de cobre 3No6. Incluye empalme en red existente y conexión en tablero.</v>
          </cell>
          <cell r="C447" t="str">
            <v>Ml</v>
          </cell>
          <cell r="D447">
            <v>0</v>
          </cell>
          <cell r="E447">
            <v>0</v>
          </cell>
          <cell r="F447">
            <v>0</v>
          </cell>
          <cell r="G447">
            <v>0</v>
          </cell>
        </row>
        <row r="448">
          <cell r="A448" t="str">
            <v>12,34</v>
          </cell>
          <cell r="B448" t="str">
            <v>Suministro y tendido de acometida aérea en conductores de cobre 4No10. Incluye empalme en red existente y conexión en tablero.</v>
          </cell>
          <cell r="C448" t="str">
            <v>Ml</v>
          </cell>
          <cell r="D448">
            <v>0</v>
          </cell>
          <cell r="E448">
            <v>0</v>
          </cell>
          <cell r="F448">
            <v>0</v>
          </cell>
          <cell r="G448">
            <v>0</v>
          </cell>
        </row>
        <row r="449">
          <cell r="A449" t="str">
            <v>12,35</v>
          </cell>
          <cell r="B449" t="str">
            <v>Suministro y tendido de acometida aérea en conductores de cobre 4No8. Incluye empalme en red existente y conexión en tablero.</v>
          </cell>
          <cell r="C449" t="str">
            <v>Ml</v>
          </cell>
          <cell r="D449">
            <v>0</v>
          </cell>
          <cell r="E449">
            <v>0</v>
          </cell>
          <cell r="F449">
            <v>0</v>
          </cell>
          <cell r="G449">
            <v>0</v>
          </cell>
        </row>
        <row r="450">
          <cell r="A450" t="str">
            <v>12,36</v>
          </cell>
          <cell r="B450" t="str">
            <v>Suministro y tendido de acometida aérea en conductores de cobre 4No6. Incluye empalme en red existente y conexión en tablero.</v>
          </cell>
          <cell r="C450" t="str">
            <v>Ml</v>
          </cell>
          <cell r="D450">
            <v>0</v>
          </cell>
          <cell r="E450">
            <v>0</v>
          </cell>
          <cell r="F450">
            <v>0</v>
          </cell>
          <cell r="G450">
            <v>0</v>
          </cell>
        </row>
        <row r="451">
          <cell r="A451" t="str">
            <v>12,37</v>
          </cell>
          <cell r="B451" t="str">
            <v>Suministro y tendido de acometida aérea en conductores de cobre 4No2. Incluye empalme en red existente y conexión en tablero.</v>
          </cell>
          <cell r="C451" t="str">
            <v>Ml</v>
          </cell>
          <cell r="D451">
            <v>0</v>
          </cell>
          <cell r="E451">
            <v>0</v>
          </cell>
          <cell r="F451">
            <v>0</v>
          </cell>
          <cell r="G451">
            <v>0</v>
          </cell>
        </row>
        <row r="452">
          <cell r="A452" t="str">
            <v>12,38</v>
          </cell>
          <cell r="B452" t="str">
            <v>Suministro y tendido de acometida subterránea en conductores de cobre 2No10+1No10 T. Incluye conexión en tableros.</v>
          </cell>
          <cell r="C452" t="str">
            <v>Ml</v>
          </cell>
          <cell r="D452">
            <v>0</v>
          </cell>
          <cell r="E452">
            <v>0</v>
          </cell>
          <cell r="F452">
            <v>0</v>
          </cell>
          <cell r="G452">
            <v>0</v>
          </cell>
        </row>
        <row r="453">
          <cell r="A453" t="str">
            <v>12,39</v>
          </cell>
          <cell r="B453" t="str">
            <v>Suministro y tendido de acometida subterránea en conductores de cobre 2No8+1No10T. Incluye conexión en tableros.</v>
          </cell>
          <cell r="C453" t="str">
            <v>Ml</v>
          </cell>
          <cell r="D453">
            <v>0</v>
          </cell>
          <cell r="E453">
            <v>0</v>
          </cell>
          <cell r="F453">
            <v>0</v>
          </cell>
          <cell r="G453">
            <v>0</v>
          </cell>
        </row>
        <row r="454">
          <cell r="A454" t="str">
            <v>12,40</v>
          </cell>
          <cell r="B454" t="str">
            <v>Suministro y tendido de acometida subterránea en conductores de cobre 2No6+1No10T. Incluye conexión en tableros.</v>
          </cell>
          <cell r="C454" t="str">
            <v>Ml</v>
          </cell>
          <cell r="D454">
            <v>0</v>
          </cell>
          <cell r="E454">
            <v>0</v>
          </cell>
          <cell r="F454">
            <v>0</v>
          </cell>
          <cell r="G454">
            <v>0</v>
          </cell>
        </row>
        <row r="455">
          <cell r="A455" t="str">
            <v>12,41</v>
          </cell>
          <cell r="B455" t="str">
            <v>Suministro y tendido de acometida subterránea en conductores de cobre 3No10+1No10T. Incluye conexión en tableros.</v>
          </cell>
          <cell r="C455" t="str">
            <v>Ml</v>
          </cell>
          <cell r="D455">
            <v>0</v>
          </cell>
          <cell r="E455">
            <v>0</v>
          </cell>
          <cell r="F455">
            <v>0</v>
          </cell>
          <cell r="G455">
            <v>0</v>
          </cell>
        </row>
        <row r="456">
          <cell r="A456" t="str">
            <v>12,42</v>
          </cell>
          <cell r="B456" t="str">
            <v>Suministro y tendido de acometida subterránea en conductores de cobre 3No8+1No10T. Incluye conexión en tableros.</v>
          </cell>
          <cell r="C456" t="str">
            <v>Ml</v>
          </cell>
          <cell r="D456">
            <v>0</v>
          </cell>
          <cell r="E456">
            <v>0</v>
          </cell>
          <cell r="F456">
            <v>0</v>
          </cell>
          <cell r="G456">
            <v>0</v>
          </cell>
        </row>
        <row r="457">
          <cell r="A457" t="str">
            <v>12,43</v>
          </cell>
          <cell r="B457" t="str">
            <v>Suministro y tendido de acometida subterránea en conductores de cobre 3No6+1No10T. Incluye conexión en tableros.</v>
          </cell>
          <cell r="C457" t="str">
            <v>Ml</v>
          </cell>
          <cell r="D457">
            <v>0</v>
          </cell>
          <cell r="E457">
            <v>0</v>
          </cell>
          <cell r="F457">
            <v>0</v>
          </cell>
          <cell r="G457">
            <v>0</v>
          </cell>
        </row>
        <row r="458">
          <cell r="A458" t="str">
            <v>12,44</v>
          </cell>
          <cell r="B458" t="str">
            <v>Suministro y tendido de acometida subterránea en conductores de cobre 4No10+1No10T. Incluye conexión en tableros.</v>
          </cell>
          <cell r="C458" t="str">
            <v>Ml</v>
          </cell>
          <cell r="D458">
            <v>0</v>
          </cell>
          <cell r="E458">
            <v>0</v>
          </cell>
          <cell r="F458">
            <v>0</v>
          </cell>
          <cell r="G458">
            <v>0</v>
          </cell>
        </row>
        <row r="459">
          <cell r="A459" t="str">
            <v>12,45</v>
          </cell>
          <cell r="B459" t="str">
            <v>Suministro y tendido de acometida subterránea en conductores de cobre 4No8+1No10T. Incluye conexión en tableros.</v>
          </cell>
          <cell r="C459" t="str">
            <v>Ml</v>
          </cell>
          <cell r="D459">
            <v>0</v>
          </cell>
          <cell r="E459">
            <v>0</v>
          </cell>
          <cell r="F459">
            <v>0</v>
          </cell>
          <cell r="G459">
            <v>0</v>
          </cell>
        </row>
        <row r="460">
          <cell r="A460" t="str">
            <v>12,46</v>
          </cell>
          <cell r="B460" t="str">
            <v>Suministro y tendido de acometida subterránea en conductores de cobre 4No6+1No10T. Incluye conexión en tableros.</v>
          </cell>
          <cell r="C460" t="str">
            <v>Ml</v>
          </cell>
          <cell r="D460">
            <v>0</v>
          </cell>
          <cell r="E460">
            <v>0</v>
          </cell>
          <cell r="F460">
            <v>0</v>
          </cell>
          <cell r="G460">
            <v>0</v>
          </cell>
        </row>
        <row r="461">
          <cell r="A461" t="str">
            <v>12,47</v>
          </cell>
          <cell r="B461" t="str">
            <v>Suministro y tendido de acometida subterránea en conductores de cobre 4No4+1No8T. Incluye conexión en tableros.</v>
          </cell>
          <cell r="C461" t="str">
            <v>Ml</v>
          </cell>
          <cell r="D461">
            <v>0</v>
          </cell>
          <cell r="E461">
            <v>0</v>
          </cell>
          <cell r="F461">
            <v>0</v>
          </cell>
          <cell r="G461">
            <v>0</v>
          </cell>
        </row>
        <row r="462">
          <cell r="A462" t="str">
            <v>12,48</v>
          </cell>
          <cell r="B462" t="str">
            <v>Suministro, excavación, compactación y tendido de ducto PVC de 3/4". Incluye accesorios.</v>
          </cell>
          <cell r="C462" t="str">
            <v>Ml</v>
          </cell>
          <cell r="D462">
            <v>0</v>
          </cell>
          <cell r="E462">
            <v>0</v>
          </cell>
          <cell r="F462">
            <v>0</v>
          </cell>
          <cell r="G462">
            <v>0</v>
          </cell>
        </row>
        <row r="463">
          <cell r="A463" t="str">
            <v>12,49</v>
          </cell>
          <cell r="B463" t="str">
            <v>Suministro, excavación, compactación y tendido de ducto PVC de 1". Incluye accesorios.</v>
          </cell>
          <cell r="C463" t="str">
            <v>Ml</v>
          </cell>
          <cell r="D463">
            <v>0</v>
          </cell>
          <cell r="E463">
            <v>0</v>
          </cell>
          <cell r="F463">
            <v>0</v>
          </cell>
          <cell r="G463">
            <v>0</v>
          </cell>
        </row>
        <row r="464">
          <cell r="A464" t="str">
            <v>12,50</v>
          </cell>
          <cell r="B464" t="str">
            <v>Suministro, excavación, compactación y tendido de ducto PVC de 1-1/2". Incluye accesorios.</v>
          </cell>
          <cell r="C464" t="str">
            <v>Ml</v>
          </cell>
          <cell r="D464">
            <v>0</v>
          </cell>
          <cell r="E464">
            <v>0</v>
          </cell>
          <cell r="F464">
            <v>0</v>
          </cell>
          <cell r="G464">
            <v>0</v>
          </cell>
        </row>
        <row r="465">
          <cell r="A465" t="str">
            <v>12,51</v>
          </cell>
          <cell r="B465" t="str">
            <v>Bajante para acometida eléctrica aérea en tubo conduit EMT de 3/4" de diámetro. Incluye capacete y accesorios.</v>
          </cell>
          <cell r="C465" t="str">
            <v>Un</v>
          </cell>
          <cell r="D465">
            <v>0</v>
          </cell>
          <cell r="E465">
            <v>0</v>
          </cell>
          <cell r="F465">
            <v>0</v>
          </cell>
          <cell r="G465">
            <v>0</v>
          </cell>
        </row>
        <row r="466">
          <cell r="A466" t="str">
            <v>12,52</v>
          </cell>
          <cell r="B466" t="str">
            <v>Bajante para acometida eléctrica aérea en tubo conduit EMT de 1" de diámetro. Incluye capacete y accesorios.</v>
          </cell>
          <cell r="C466" t="str">
            <v>Un</v>
          </cell>
          <cell r="D466">
            <v>0</v>
          </cell>
          <cell r="E466">
            <v>0</v>
          </cell>
          <cell r="F466">
            <v>0</v>
          </cell>
          <cell r="G466">
            <v>0</v>
          </cell>
        </row>
        <row r="467">
          <cell r="A467" t="str">
            <v>12,53</v>
          </cell>
          <cell r="B467" t="str">
            <v>Bajante para acometida eléctrica aérea en tubo conduit EMT de 1-1/2" de diámetro. Incluye capacete y accesorios.</v>
          </cell>
          <cell r="C467" t="str">
            <v>Un</v>
          </cell>
          <cell r="D467">
            <v>0</v>
          </cell>
          <cell r="E467">
            <v>0</v>
          </cell>
          <cell r="F467">
            <v>0</v>
          </cell>
          <cell r="G467">
            <v>0</v>
          </cell>
        </row>
        <row r="468">
          <cell r="A468" t="str">
            <v>12,54</v>
          </cell>
          <cell r="B468" t="str">
            <v>Suministro, montaje y conexión de varilla cooperweld de 2.40mtsx5/8". Incluye conector en cobre.</v>
          </cell>
          <cell r="C468" t="str">
            <v>Un</v>
          </cell>
          <cell r="D468">
            <v>0</v>
          </cell>
          <cell r="E468">
            <v>0</v>
          </cell>
          <cell r="F468">
            <v>0</v>
          </cell>
          <cell r="G468">
            <v>0</v>
          </cell>
        </row>
        <row r="469">
          <cell r="A469" t="str">
            <v>12,55</v>
          </cell>
          <cell r="B469" t="str">
            <v>Suministro y tendido de cable de cobre No 8 para polo a tierra. Incluye tubo PVC de 3/4".</v>
          </cell>
          <cell r="C469" t="str">
            <v>Ml</v>
          </cell>
          <cell r="D469">
            <v>0</v>
          </cell>
          <cell r="E469">
            <v>0</v>
          </cell>
          <cell r="F469">
            <v>0</v>
          </cell>
          <cell r="G469">
            <v>0</v>
          </cell>
        </row>
        <row r="470">
          <cell r="A470" t="str">
            <v>12,56</v>
          </cell>
          <cell r="B470" t="str">
            <v>Suministro y montaje de percha de 4 puestos para soporte de acometida general. Incluye elementos de soporte en cubierta o fachada de edificio existente.</v>
          </cell>
          <cell r="C470" t="str">
            <v>Un</v>
          </cell>
          <cell r="D470">
            <v>0</v>
          </cell>
          <cell r="E470">
            <v>0</v>
          </cell>
          <cell r="F470">
            <v>0</v>
          </cell>
          <cell r="G470">
            <v>0</v>
          </cell>
        </row>
        <row r="471">
          <cell r="A471" t="str">
            <v>12,57</v>
          </cell>
          <cell r="B471" t="str">
            <v>Suministro y montaje de percha de 3 puestos para soporte de acometida general. Incluye elementos de soporte en cubierta o fachada de edificio existente.</v>
          </cell>
          <cell r="C471" t="str">
            <v>Un</v>
          </cell>
          <cell r="D471">
            <v>0</v>
          </cell>
          <cell r="E471">
            <v>0</v>
          </cell>
          <cell r="F471">
            <v>0</v>
          </cell>
          <cell r="G471">
            <v>0</v>
          </cell>
        </row>
        <row r="472">
          <cell r="A472" t="str">
            <v>12,58</v>
          </cell>
          <cell r="B472" t="str">
            <v>Suministro y montaje de percha de 2 puestos para soporte de acometida general. Incluye elementos de soporte en cubierta o fachada de edificio existente.</v>
          </cell>
          <cell r="C472" t="str">
            <v>Un</v>
          </cell>
          <cell r="D472">
            <v>0</v>
          </cell>
          <cell r="E472">
            <v>0</v>
          </cell>
          <cell r="F472">
            <v>0</v>
          </cell>
          <cell r="G472">
            <v>0</v>
          </cell>
        </row>
        <row r="473">
          <cell r="A473" t="str">
            <v>12,59</v>
          </cell>
          <cell r="B473" t="str">
            <v>Construcción de caja en mampostería de 30x30x30 para futuro cableado red estructurada. Incluye tapa en concreto.</v>
          </cell>
          <cell r="C473" t="str">
            <v>Un</v>
          </cell>
          <cell r="D473">
            <v>0</v>
          </cell>
          <cell r="E473">
            <v>0</v>
          </cell>
          <cell r="F473">
            <v>0</v>
          </cell>
          <cell r="G473">
            <v>0</v>
          </cell>
        </row>
        <row r="474">
          <cell r="A474" t="str">
            <v>12,60</v>
          </cell>
          <cell r="B474" t="str">
            <v>Construcción de caja en mampostería tipo alumbrado público de 60x60. Incluye tapa en concreto, marco y contramarco.</v>
          </cell>
          <cell r="C474" t="str">
            <v>Un</v>
          </cell>
          <cell r="D474">
            <v>0</v>
          </cell>
          <cell r="E474">
            <v>0</v>
          </cell>
          <cell r="F474">
            <v>0</v>
          </cell>
          <cell r="G474">
            <v>0</v>
          </cell>
        </row>
        <row r="475">
          <cell r="A475" t="str">
            <v>12,61</v>
          </cell>
          <cell r="B475" t="str">
            <v>Construcción de caja en mampostería sencilla. Incluye tapa en concreto, marco y contramarco.</v>
          </cell>
          <cell r="C475" t="str">
            <v>Un</v>
          </cell>
          <cell r="D475">
            <v>0</v>
          </cell>
          <cell r="E475">
            <v>0</v>
          </cell>
          <cell r="F475">
            <v>0</v>
          </cell>
          <cell r="G475">
            <v>0</v>
          </cell>
        </row>
        <row r="476">
          <cell r="A476" t="str">
            <v>12,62</v>
          </cell>
          <cell r="B476" t="str">
            <v>Construcción de caja en mampostería doble. Incluye tapa en concreto, marco y contramarco.</v>
          </cell>
          <cell r="C476" t="str">
            <v>Un</v>
          </cell>
          <cell r="D476">
            <v>0</v>
          </cell>
          <cell r="E476">
            <v>0</v>
          </cell>
          <cell r="F476">
            <v>0</v>
          </cell>
          <cell r="G476">
            <v>0</v>
          </cell>
        </row>
        <row r="477">
          <cell r="A477" t="str">
            <v>12,63</v>
          </cell>
          <cell r="B477" t="str">
            <v>Suministro, transporte, ahoyada, hincada y plomada de poste de concreto de 12 metros, 1050 kilos.</v>
          </cell>
          <cell r="C477" t="str">
            <v>Un</v>
          </cell>
          <cell r="D477">
            <v>0</v>
          </cell>
          <cell r="E477">
            <v>0</v>
          </cell>
          <cell r="F477">
            <v>0</v>
          </cell>
          <cell r="G477">
            <v>0</v>
          </cell>
        </row>
        <row r="478">
          <cell r="A478" t="str">
            <v>12,64</v>
          </cell>
          <cell r="B478" t="str">
            <v>Suministro, transporte, ahoyada, hincada y plomada de poste de concreto de 12 metros, 510 kilos.</v>
          </cell>
          <cell r="C478" t="str">
            <v>Un</v>
          </cell>
          <cell r="D478">
            <v>0</v>
          </cell>
          <cell r="E478">
            <v>0</v>
          </cell>
          <cell r="F478">
            <v>0</v>
          </cell>
          <cell r="G478">
            <v>0</v>
          </cell>
        </row>
        <row r="479">
          <cell r="A479" t="str">
            <v>12,65</v>
          </cell>
          <cell r="B479" t="str">
            <v>Suministro, transporte, ahoyada, hincada y plomada de poste de concreto de 10 metros, 750 kilos.</v>
          </cell>
          <cell r="C479" t="str">
            <v>Un</v>
          </cell>
          <cell r="D479">
            <v>0</v>
          </cell>
          <cell r="E479">
            <v>0</v>
          </cell>
          <cell r="F479">
            <v>0</v>
          </cell>
          <cell r="G479">
            <v>0</v>
          </cell>
        </row>
        <row r="480">
          <cell r="A480" t="str">
            <v>12,66</v>
          </cell>
          <cell r="B480" t="str">
            <v>Suministro, transporte, ahoyada, hincada y plomada de poste de concreto de 10 metros, 510 kilos.</v>
          </cell>
          <cell r="C480" t="str">
            <v>Un</v>
          </cell>
          <cell r="D480">
            <v>0</v>
          </cell>
          <cell r="E480">
            <v>0</v>
          </cell>
          <cell r="F480">
            <v>0</v>
          </cell>
          <cell r="G480">
            <v>0</v>
          </cell>
        </row>
        <row r="481">
          <cell r="A481" t="str">
            <v>12,67</v>
          </cell>
          <cell r="B481" t="str">
            <v>Suministro, transporte, conexión y montaje en poste de transformador bifásico de 15 Kva. El voltaje en media estará determinado por el operador de la zona.</v>
          </cell>
          <cell r="C481" t="str">
            <v>Un</v>
          </cell>
          <cell r="D481">
            <v>0</v>
          </cell>
          <cell r="E481">
            <v>0</v>
          </cell>
          <cell r="F481">
            <v>0</v>
          </cell>
          <cell r="G481">
            <v>0</v>
          </cell>
        </row>
        <row r="482">
          <cell r="A482" t="str">
            <v>12,68</v>
          </cell>
          <cell r="B482" t="str">
            <v>Suministro, transporte, conexión y montaje en poste de transformador bifásico de 30 Kva. El voltaje en media estará determinado por el operador de la zona.</v>
          </cell>
          <cell r="C482" t="str">
            <v>Un</v>
          </cell>
          <cell r="D482">
            <v>0</v>
          </cell>
          <cell r="E482">
            <v>0</v>
          </cell>
          <cell r="F482">
            <v>0</v>
          </cell>
          <cell r="G482">
            <v>0</v>
          </cell>
        </row>
        <row r="483">
          <cell r="A483" t="str">
            <v>12,69</v>
          </cell>
          <cell r="B483" t="str">
            <v>Suministro, transporte, conexión y montaje en poste de transformador trifásico de 15 Kva. El voltaje en media estará determinado por el operador de la zona.</v>
          </cell>
          <cell r="C483" t="str">
            <v>Un</v>
          </cell>
          <cell r="D483">
            <v>0</v>
          </cell>
          <cell r="E483">
            <v>0</v>
          </cell>
          <cell r="F483">
            <v>0</v>
          </cell>
          <cell r="G483">
            <v>0</v>
          </cell>
        </row>
        <row r="484">
          <cell r="A484" t="str">
            <v>12,70</v>
          </cell>
          <cell r="B484" t="str">
            <v>Suministro, transporte, conexión y montaje en poste de transformador trifásico de 30 Kva. El voltaje en media estará determinado por el operador de la zona.</v>
          </cell>
          <cell r="C484" t="str">
            <v>Un</v>
          </cell>
          <cell r="D484">
            <v>0</v>
          </cell>
          <cell r="E484">
            <v>0</v>
          </cell>
          <cell r="F484">
            <v>0</v>
          </cell>
          <cell r="G484">
            <v>0</v>
          </cell>
        </row>
        <row r="485">
          <cell r="A485" t="str">
            <v>12,71</v>
          </cell>
          <cell r="B485" t="str">
            <v>Suministro y montaje de herrajes para estructura de paso. Incluye aisladores, crucetas, diagonales, pernos y todos los accesorios para armar la estructura de acuerdo a normas del operador.</v>
          </cell>
          <cell r="C485" t="str">
            <v>Un</v>
          </cell>
          <cell r="D485">
            <v>0</v>
          </cell>
          <cell r="E485">
            <v>0</v>
          </cell>
          <cell r="F485">
            <v>0</v>
          </cell>
          <cell r="G485">
            <v>0</v>
          </cell>
        </row>
        <row r="486">
          <cell r="A486" t="str">
            <v>12,72</v>
          </cell>
          <cell r="B486" t="str">
            <v>Suministro y montaje de herrajes para estructura terminal. Incluye aisladores, crucetas, diagonales, templete, pernos y todos los accesorios para armar la estructura de acuerdo a normas del operador.</v>
          </cell>
          <cell r="C486" t="str">
            <v>Un</v>
          </cell>
          <cell r="D486">
            <v>0</v>
          </cell>
          <cell r="E486">
            <v>0</v>
          </cell>
          <cell r="F486">
            <v>0</v>
          </cell>
          <cell r="G486">
            <v>0</v>
          </cell>
        </row>
        <row r="487">
          <cell r="A487" t="str">
            <v>12,73</v>
          </cell>
          <cell r="B487" t="str">
            <v>Suministro y montaje de herrajes para estructura de inicio. Incluye maniobras, aisladores, crucetas, diagonales, templete, pernos y todos los accesorios para armar la estructura de acuerdo a normas del operador.</v>
          </cell>
          <cell r="C487" t="str">
            <v>Un</v>
          </cell>
          <cell r="D487">
            <v>0</v>
          </cell>
          <cell r="E487">
            <v>0</v>
          </cell>
          <cell r="F487">
            <v>0</v>
          </cell>
          <cell r="G487">
            <v>0</v>
          </cell>
        </row>
        <row r="488">
          <cell r="A488" t="str">
            <v>12,74</v>
          </cell>
          <cell r="B488" t="str">
            <v>Suministro, transporte, conexión y montaje en poste de cortacircuito de cañuela de acuerdo a normas del operador de la zona. Incluye accesorios para conexión y montaje.</v>
          </cell>
          <cell r="C488" t="str">
            <v>Un</v>
          </cell>
          <cell r="D488">
            <v>0</v>
          </cell>
          <cell r="E488">
            <v>0</v>
          </cell>
          <cell r="F488">
            <v>0</v>
          </cell>
          <cell r="G488">
            <v>0</v>
          </cell>
        </row>
        <row r="489">
          <cell r="A489" t="str">
            <v>12,75</v>
          </cell>
          <cell r="B489" t="str">
            <v>Suministro, transporte, conexión y montaje en poste de pararrayos de acuerdo a normas del operador de la zona. Incluye accesorios para conexión y montaje.</v>
          </cell>
          <cell r="C489" t="str">
            <v>Un</v>
          </cell>
          <cell r="D489">
            <v>0</v>
          </cell>
          <cell r="E489">
            <v>0</v>
          </cell>
          <cell r="F489">
            <v>0</v>
          </cell>
          <cell r="G489">
            <v>0</v>
          </cell>
        </row>
        <row r="490">
          <cell r="A490" t="str">
            <v>12,76</v>
          </cell>
          <cell r="B490" t="str">
            <v>Suministro, montaje y conexión de polo a tierra en poste. Incluye varilla, tubo metálico 3/4", cable desnudo No 6, cinta bandit y accesorios.</v>
          </cell>
          <cell r="C490" t="str">
            <v>Un</v>
          </cell>
          <cell r="D490">
            <v>0</v>
          </cell>
          <cell r="E490">
            <v>0</v>
          </cell>
          <cell r="F490">
            <v>0</v>
          </cell>
          <cell r="G490">
            <v>0</v>
          </cell>
        </row>
        <row r="491">
          <cell r="A491" t="str">
            <v>12,77</v>
          </cell>
          <cell r="B491" t="str">
            <v>Suministro y tendido de red para media tensión en tres hilos ACSR No 1/0. Incluye accesorios de amarre.</v>
          </cell>
          <cell r="C491" t="str">
            <v>Ml</v>
          </cell>
          <cell r="D491">
            <v>0</v>
          </cell>
          <cell r="E491">
            <v>0</v>
          </cell>
          <cell r="F491">
            <v>0</v>
          </cell>
          <cell r="G491">
            <v>0</v>
          </cell>
        </row>
        <row r="492">
          <cell r="A492" t="str">
            <v>12,78</v>
          </cell>
          <cell r="B492" t="str">
            <v>Suministro y tendido de red para media tensión en dos hilos ACSR No 1/0. Incluye accesorios de amarre.</v>
          </cell>
          <cell r="C492" t="str">
            <v>Ml</v>
          </cell>
          <cell r="D492">
            <v>0</v>
          </cell>
          <cell r="E492">
            <v>0</v>
          </cell>
          <cell r="F492">
            <v>0</v>
          </cell>
          <cell r="G492">
            <v>0</v>
          </cell>
        </row>
        <row r="493">
          <cell r="A493" t="str">
            <v>12,79</v>
          </cell>
          <cell r="B493" t="str">
            <v>Suministro y tendido de red para baja tensión en tres hilos ACSR No 2/0. Incluye accesorios de amarre.</v>
          </cell>
          <cell r="C493" t="str">
            <v>Ml</v>
          </cell>
          <cell r="D493">
            <v>0</v>
          </cell>
          <cell r="E493">
            <v>0</v>
          </cell>
          <cell r="F493">
            <v>0</v>
          </cell>
          <cell r="G493">
            <v>0</v>
          </cell>
        </row>
        <row r="494">
          <cell r="A494" t="str">
            <v>12,80</v>
          </cell>
          <cell r="B494" t="str">
            <v>Suministro y tendido de red para baja tensión en dos hilos ACSR No 2/0. Incluye accesorios de amarre.</v>
          </cell>
          <cell r="C494" t="str">
            <v>Ml</v>
          </cell>
          <cell r="D494">
            <v>0</v>
          </cell>
          <cell r="E494">
            <v>0</v>
          </cell>
          <cell r="F494">
            <v>0</v>
          </cell>
          <cell r="G494">
            <v>0</v>
          </cell>
        </row>
        <row r="495">
          <cell r="A495" t="str">
            <v>12,81</v>
          </cell>
          <cell r="B495" t="str">
            <v>Suministro, transporte, conexión y montaje de contador electrónico bifásico 100 amperios. Incluye caja homologada por el operador y accesorios.</v>
          </cell>
          <cell r="C495" t="str">
            <v>Ml</v>
          </cell>
          <cell r="D495">
            <v>0</v>
          </cell>
          <cell r="E495">
            <v>0</v>
          </cell>
          <cell r="F495">
            <v>0</v>
          </cell>
          <cell r="G495">
            <v>0</v>
          </cell>
        </row>
        <row r="496">
          <cell r="A496" t="str">
            <v>12,82</v>
          </cell>
          <cell r="B496" t="str">
            <v>Suministro, transporte, conexión y montaje de contador electrónico trifásico 100 amperios. Incluye caja homologada por el operador y accesorios.</v>
          </cell>
          <cell r="C496" t="str">
            <v>Ml</v>
          </cell>
          <cell r="D496">
            <v>0</v>
          </cell>
          <cell r="E496">
            <v>0</v>
          </cell>
          <cell r="F496">
            <v>0</v>
          </cell>
          <cell r="G496">
            <v>0</v>
          </cell>
        </row>
        <row r="497">
          <cell r="A497" t="str">
            <v>12,83</v>
          </cell>
          <cell r="B497" t="str">
            <v>Traslado de contador electrónico. Incluye caja homologada por el operador y accesorios.</v>
          </cell>
          <cell r="C497" t="str">
            <v>Un</v>
          </cell>
          <cell r="D497">
            <v>0</v>
          </cell>
          <cell r="E497">
            <v>0</v>
          </cell>
          <cell r="F497">
            <v>0</v>
          </cell>
          <cell r="G497">
            <v>0</v>
          </cell>
        </row>
        <row r="498">
          <cell r="A498" t="str">
            <v>12,84</v>
          </cell>
          <cell r="B498" t="str">
            <v>Trámites ante el operador del sevicio para aprobar y conectar el nuevo servicio o la ampliación de carga. Incluye costos por documentos para trámite.</v>
          </cell>
          <cell r="C498" t="str">
            <v>Gl</v>
          </cell>
          <cell r="D498">
            <v>0</v>
          </cell>
          <cell r="E498">
            <v>0</v>
          </cell>
          <cell r="F498">
            <v>0</v>
          </cell>
          <cell r="G498">
            <v>0</v>
          </cell>
        </row>
        <row r="499">
          <cell r="A499" t="str">
            <v>12,85</v>
          </cell>
          <cell r="B499" t="str">
            <v>Traslado de poste en concreto. Incluye ahoyada, hincada y plomada.</v>
          </cell>
          <cell r="C499" t="str">
            <v>Gl</v>
          </cell>
          <cell r="D499">
            <v>0</v>
          </cell>
          <cell r="E499">
            <v>0</v>
          </cell>
          <cell r="F499">
            <v>0</v>
          </cell>
          <cell r="G499">
            <v>0</v>
          </cell>
        </row>
        <row r="500">
          <cell r="A500" t="str">
            <v>12,86</v>
          </cell>
          <cell r="B500" t="str">
            <v>Traslado de red de baja tensión existente. Incluye herrajes y accesorios de amarre.</v>
          </cell>
          <cell r="C500" t="str">
            <v>Ml</v>
          </cell>
          <cell r="D500">
            <v>0</v>
          </cell>
          <cell r="E500">
            <v>0</v>
          </cell>
          <cell r="F500">
            <v>0</v>
          </cell>
          <cell r="G500">
            <v>0</v>
          </cell>
        </row>
        <row r="501">
          <cell r="A501" t="str">
            <v>12,87</v>
          </cell>
          <cell r="B501" t="str">
            <v>Retiro de instalaciones para demolición.</v>
          </cell>
          <cell r="C501" t="str">
            <v>Gl</v>
          </cell>
          <cell r="D501">
            <v>0</v>
          </cell>
          <cell r="E501">
            <v>0</v>
          </cell>
          <cell r="F501">
            <v>0</v>
          </cell>
          <cell r="G501">
            <v>0</v>
          </cell>
        </row>
        <row r="502">
          <cell r="A502" t="str">
            <v>12,88</v>
          </cell>
          <cell r="B502" t="str">
            <v>Suministro y tendido de acometida subterránea en conductores de cobre 3No2+1No6T. Incluye conexión en tableros.</v>
          </cell>
          <cell r="C502" t="str">
            <v>ML</v>
          </cell>
          <cell r="D502">
            <v>0</v>
          </cell>
          <cell r="E502">
            <v>0</v>
          </cell>
          <cell r="F502">
            <v>0</v>
          </cell>
          <cell r="G502">
            <v>0</v>
          </cell>
        </row>
        <row r="503">
          <cell r="A503" t="str">
            <v>12,89</v>
          </cell>
          <cell r="B503" t="str">
            <v>Suministro, transporte, ahoyada, hincada y plomada de poste de concreto de 8 metros para alumbrado público.</v>
          </cell>
          <cell r="C503" t="str">
            <v>UN</v>
          </cell>
          <cell r="D503">
            <v>0</v>
          </cell>
          <cell r="E503">
            <v>0</v>
          </cell>
          <cell r="F503">
            <v>0</v>
          </cell>
          <cell r="G503">
            <v>0</v>
          </cell>
        </row>
        <row r="504">
          <cell r="A504" t="str">
            <v>12,90</v>
          </cell>
          <cell r="B504" t="str">
            <v>Suministro, montaje y conexión en poste de lámpara de sodio 70W 208V. Incluye accesorios para derivación - empalmes en resina y cable encauchetado 3x14 - de salida, brazo y fotocelda.</v>
          </cell>
          <cell r="C504" t="str">
            <v>UN</v>
          </cell>
          <cell r="D504">
            <v>0</v>
          </cell>
          <cell r="E504">
            <v>0</v>
          </cell>
          <cell r="F504">
            <v>0</v>
          </cell>
          <cell r="G504">
            <v>0</v>
          </cell>
        </row>
        <row r="505">
          <cell r="A505" t="str">
            <v>12,91</v>
          </cell>
          <cell r="B505" t="str">
            <v>Salida para equipo de bombeo en tubo conduit de 3/4" y conductores de cobre 3No10+1No12 desnudo. Incluye caja de tres circuitos, automátio enchufable de 3x30 y accesorios para completar la salida.</v>
          </cell>
          <cell r="C505" t="str">
            <v>UN</v>
          </cell>
          <cell r="D505">
            <v>0</v>
          </cell>
          <cell r="E505">
            <v>0</v>
          </cell>
          <cell r="F505">
            <v>0</v>
          </cell>
          <cell r="G505">
            <v>0</v>
          </cell>
        </row>
        <row r="506">
          <cell r="A506" t="str">
            <v>12,92</v>
          </cell>
          <cell r="B506" t="str">
            <v>Salida para flotador en tubo conduit PVC de 1/2" vacio.</v>
          </cell>
          <cell r="C506" t="str">
            <v>UN</v>
          </cell>
          <cell r="D506">
            <v>0</v>
          </cell>
          <cell r="E506">
            <v>0</v>
          </cell>
          <cell r="F506">
            <v>0</v>
          </cell>
          <cell r="G506">
            <v>0</v>
          </cell>
        </row>
        <row r="507">
          <cell r="A507" t="str">
            <v>12,93</v>
          </cell>
          <cell r="B507" t="str">
            <v>Suministro y tendido de acometida en conductores de cobre 3 No 4 + 1No8T.  Incluye conexión a Tableros</v>
          </cell>
          <cell r="C507" t="str">
            <v>ML</v>
          </cell>
          <cell r="D507">
            <v>0</v>
          </cell>
          <cell r="E507">
            <v>0</v>
          </cell>
          <cell r="F507">
            <v>0</v>
          </cell>
          <cell r="G507">
            <v>0</v>
          </cell>
        </row>
        <row r="508">
          <cell r="A508" t="str">
            <v>12,94</v>
          </cell>
          <cell r="B508" t="str">
            <v>Suministro y tendido de acometida aérea en conductores de cobre 4No2+1No6t. Incluye conexión en tableros.</v>
          </cell>
          <cell r="C508" t="str">
            <v>ML</v>
          </cell>
          <cell r="D508">
            <v>0</v>
          </cell>
          <cell r="E508">
            <v>0</v>
          </cell>
          <cell r="F508">
            <v>0</v>
          </cell>
          <cell r="G508">
            <v>0</v>
          </cell>
        </row>
        <row r="509">
          <cell r="A509">
            <v>0</v>
          </cell>
          <cell r="B509">
            <v>0</v>
          </cell>
          <cell r="C509">
            <v>0</v>
          </cell>
          <cell r="D509">
            <v>0</v>
          </cell>
          <cell r="E509">
            <v>0</v>
          </cell>
          <cell r="F509">
            <v>0</v>
          </cell>
          <cell r="G509">
            <v>0</v>
          </cell>
        </row>
        <row r="510">
          <cell r="A510">
            <v>13</v>
          </cell>
          <cell r="B510" t="str">
            <v>CUBIERTAS E IMPERMEABILIZACIONES</v>
          </cell>
          <cell r="C510">
            <v>0</v>
          </cell>
          <cell r="D510">
            <v>0</v>
          </cell>
          <cell r="E510">
            <v>0</v>
          </cell>
          <cell r="F510">
            <v>0</v>
          </cell>
          <cell r="G510">
            <v>0</v>
          </cell>
        </row>
        <row r="511">
          <cell r="A511" t="str">
            <v>11.1</v>
          </cell>
          <cell r="B511" t="str">
            <v>IMPERMEABILIZACIONES Y AISLAMIENTOS</v>
          </cell>
          <cell r="C511">
            <v>0</v>
          </cell>
          <cell r="D511">
            <v>0</v>
          </cell>
          <cell r="E511">
            <v>0</v>
          </cell>
          <cell r="F511">
            <v>0</v>
          </cell>
          <cell r="G511">
            <v>0</v>
          </cell>
        </row>
        <row r="512">
          <cell r="A512" t="str">
            <v>11.1.1</v>
          </cell>
          <cell r="B512" t="str">
            <v>AFINADO EN MORTERO DE PENDIENTE</v>
          </cell>
          <cell r="C512" t="str">
            <v>M2</v>
          </cell>
          <cell r="D512">
            <v>0</v>
          </cell>
          <cell r="E512">
            <v>20350.28</v>
          </cell>
          <cell r="F512">
            <v>0</v>
          </cell>
          <cell r="G512">
            <v>0</v>
          </cell>
        </row>
        <row r="513">
          <cell r="A513" t="str">
            <v>11.1.2</v>
          </cell>
          <cell r="B513" t="str">
            <v>MEDIA CAÑA EN MORTERO DE PENDIENTE</v>
          </cell>
          <cell r="C513" t="str">
            <v>ML</v>
          </cell>
          <cell r="D513">
            <v>0</v>
          </cell>
          <cell r="E513">
            <v>14137.170000000002</v>
          </cell>
          <cell r="F513">
            <v>0</v>
          </cell>
          <cell r="G513">
            <v>0</v>
          </cell>
        </row>
        <row r="514">
          <cell r="A514" t="str">
            <v>11.1.3</v>
          </cell>
          <cell r="B514" t="str">
            <v>AFINADO VIGAS CANALES EN MORTERO (Incluye media caña)</v>
          </cell>
          <cell r="C514" t="str">
            <v>M2</v>
          </cell>
          <cell r="D514">
            <v>0</v>
          </cell>
          <cell r="E514">
            <v>29318.910000000003</v>
          </cell>
          <cell r="F514">
            <v>0</v>
          </cell>
          <cell r="G514">
            <v>0</v>
          </cell>
        </row>
        <row r="515">
          <cell r="A515" t="str">
            <v>11.1.4</v>
          </cell>
          <cell r="B515" t="str">
            <v>MANTO ASFÁLTICO CON FOIL DE ALUMINIO</v>
          </cell>
          <cell r="C515" t="str">
            <v>M2</v>
          </cell>
          <cell r="D515">
            <v>0</v>
          </cell>
          <cell r="E515">
            <v>31911.559999999998</v>
          </cell>
          <cell r="F515">
            <v>0</v>
          </cell>
          <cell r="G515">
            <v>0</v>
          </cell>
        </row>
        <row r="516">
          <cell r="A516" t="str">
            <v>11.1.5</v>
          </cell>
          <cell r="B516" t="str">
            <v>MANTO ASFÁLTICO DE POLIETILENO</v>
          </cell>
          <cell r="C516" t="str">
            <v>M2</v>
          </cell>
          <cell r="D516">
            <v>0</v>
          </cell>
          <cell r="E516">
            <v>0</v>
          </cell>
          <cell r="F516">
            <v>0</v>
          </cell>
          <cell r="G516">
            <v>0</v>
          </cell>
        </row>
        <row r="517">
          <cell r="A517" t="str">
            <v>11.1.6</v>
          </cell>
          <cell r="B517" t="str">
            <v>IMPERMEABILIACIÓN CON ASPERSOR</v>
          </cell>
          <cell r="C517" t="str">
            <v>M2</v>
          </cell>
          <cell r="D517">
            <v>0</v>
          </cell>
          <cell r="E517">
            <v>0</v>
          </cell>
          <cell r="F517">
            <v>0</v>
          </cell>
          <cell r="G517">
            <v>0</v>
          </cell>
        </row>
        <row r="518">
          <cell r="A518" t="str">
            <v>13.1</v>
          </cell>
          <cell r="B518" t="str">
            <v xml:space="preserve">CUBIERTAS  </v>
          </cell>
          <cell r="C518">
            <v>0</v>
          </cell>
          <cell r="D518">
            <v>0</v>
          </cell>
          <cell r="E518">
            <v>0</v>
          </cell>
          <cell r="F518">
            <v>0</v>
          </cell>
          <cell r="G518">
            <v>0</v>
          </cell>
        </row>
        <row r="519">
          <cell r="A519" t="str">
            <v>11.2.1</v>
          </cell>
          <cell r="B519" t="str">
            <v>CUBIERTAS METALICAS</v>
          </cell>
          <cell r="C519">
            <v>0</v>
          </cell>
          <cell r="D519">
            <v>0</v>
          </cell>
          <cell r="E519">
            <v>0</v>
          </cell>
          <cell r="F519">
            <v>0</v>
          </cell>
          <cell r="G519">
            <v>0</v>
          </cell>
        </row>
        <row r="520">
          <cell r="A520" t="str">
            <v>11.2.1.1</v>
          </cell>
          <cell r="B520" t="str">
            <v>Cubierta luxalon tipo sandwich</v>
          </cell>
          <cell r="C520" t="str">
            <v>M2</v>
          </cell>
          <cell r="D520">
            <v>0</v>
          </cell>
          <cell r="E520">
            <v>0</v>
          </cell>
          <cell r="F520">
            <v>0</v>
          </cell>
          <cell r="G520">
            <v>0</v>
          </cell>
        </row>
        <row r="521">
          <cell r="A521" t="str">
            <v>11.2.1.2</v>
          </cell>
          <cell r="B521" t="str">
            <v>Teja aluminio doble grafada</v>
          </cell>
          <cell r="C521" t="str">
            <v>M2</v>
          </cell>
          <cell r="D521">
            <v>0</v>
          </cell>
          <cell r="E521">
            <v>0</v>
          </cell>
          <cell r="F521">
            <v>0</v>
          </cell>
          <cell r="G521">
            <v>0</v>
          </cell>
        </row>
        <row r="522">
          <cell r="A522" t="str">
            <v>11.2.1.3</v>
          </cell>
          <cell r="B522" t="str">
            <v>Teja acesco tipo sandwich</v>
          </cell>
          <cell r="C522" t="str">
            <v>M2</v>
          </cell>
          <cell r="D522">
            <v>0</v>
          </cell>
          <cell r="E522">
            <v>0</v>
          </cell>
          <cell r="F522">
            <v>0</v>
          </cell>
          <cell r="G522">
            <v>0</v>
          </cell>
        </row>
        <row r="523">
          <cell r="A523" t="str">
            <v>11.2.1.4</v>
          </cell>
          <cell r="B523" t="str">
            <v>otras</v>
          </cell>
          <cell r="C523">
            <v>0</v>
          </cell>
          <cell r="D523">
            <v>0</v>
          </cell>
          <cell r="E523">
            <v>0</v>
          </cell>
          <cell r="F523">
            <v>0</v>
          </cell>
          <cell r="G523">
            <v>0</v>
          </cell>
        </row>
        <row r="524">
          <cell r="A524" t="str">
            <v>13.1.1</v>
          </cell>
          <cell r="B524" t="str">
            <v>CUBIERTA TERMO ACUSTICA TIPO CINDU O SIMILAR</v>
          </cell>
          <cell r="C524" t="str">
            <v>M2</v>
          </cell>
          <cell r="D524">
            <v>0</v>
          </cell>
          <cell r="E524">
            <v>0</v>
          </cell>
          <cell r="F524">
            <v>0</v>
          </cell>
          <cell r="G524">
            <v>0</v>
          </cell>
        </row>
        <row r="525">
          <cell r="A525" t="str">
            <v>13.1.2</v>
          </cell>
          <cell r="B525">
            <v>0</v>
          </cell>
          <cell r="C525">
            <v>0</v>
          </cell>
          <cell r="D525">
            <v>0</v>
          </cell>
          <cell r="E525">
            <v>0</v>
          </cell>
          <cell r="F525">
            <v>0</v>
          </cell>
          <cell r="G525">
            <v>0</v>
          </cell>
        </row>
        <row r="526">
          <cell r="A526" t="str">
            <v>13.1.3</v>
          </cell>
          <cell r="B526" t="str">
            <v>CUBIERTA TERMO ACUSTICA TIPO AJOVER O SIMILAR</v>
          </cell>
          <cell r="C526" t="str">
            <v>M2</v>
          </cell>
          <cell r="D526">
            <v>0</v>
          </cell>
          <cell r="E526">
            <v>0</v>
          </cell>
          <cell r="F526">
            <v>0</v>
          </cell>
          <cell r="G526">
            <v>0</v>
          </cell>
        </row>
        <row r="527">
          <cell r="A527" t="str">
            <v>13.1.4</v>
          </cell>
          <cell r="B527">
            <v>0</v>
          </cell>
          <cell r="C527">
            <v>0</v>
          </cell>
          <cell r="D527">
            <v>0</v>
          </cell>
          <cell r="E527">
            <v>0</v>
          </cell>
          <cell r="F527">
            <v>0</v>
          </cell>
          <cell r="G527">
            <v>0</v>
          </cell>
        </row>
        <row r="528">
          <cell r="A528" t="str">
            <v>13.1.5</v>
          </cell>
          <cell r="B528">
            <v>0</v>
          </cell>
          <cell r="C528">
            <v>0</v>
          </cell>
          <cell r="D528">
            <v>0</v>
          </cell>
          <cell r="E528">
            <v>0</v>
          </cell>
          <cell r="F528">
            <v>0</v>
          </cell>
          <cell r="G528">
            <v>0</v>
          </cell>
        </row>
        <row r="529">
          <cell r="A529" t="str">
            <v>13.1.6</v>
          </cell>
          <cell r="B529">
            <v>0</v>
          </cell>
          <cell r="C529">
            <v>0</v>
          </cell>
          <cell r="D529">
            <v>0</v>
          </cell>
          <cell r="E529">
            <v>0</v>
          </cell>
          <cell r="F529">
            <v>0</v>
          </cell>
          <cell r="G529">
            <v>0</v>
          </cell>
        </row>
        <row r="530">
          <cell r="A530" t="str">
            <v>13.1.7</v>
          </cell>
          <cell r="B530">
            <v>0</v>
          </cell>
          <cell r="C530">
            <v>0</v>
          </cell>
          <cell r="D530">
            <v>0</v>
          </cell>
          <cell r="E530">
            <v>0</v>
          </cell>
          <cell r="F530">
            <v>0</v>
          </cell>
          <cell r="G530">
            <v>0</v>
          </cell>
        </row>
        <row r="531">
          <cell r="A531" t="str">
            <v>13.1.8</v>
          </cell>
          <cell r="B531">
            <v>0</v>
          </cell>
          <cell r="C531">
            <v>0</v>
          </cell>
          <cell r="D531">
            <v>0</v>
          </cell>
          <cell r="E531">
            <v>0</v>
          </cell>
          <cell r="F531">
            <v>0</v>
          </cell>
          <cell r="G531">
            <v>0</v>
          </cell>
        </row>
        <row r="532">
          <cell r="A532" t="str">
            <v>13.1.9</v>
          </cell>
          <cell r="B532">
            <v>0</v>
          </cell>
          <cell r="C532">
            <v>0</v>
          </cell>
          <cell r="D532">
            <v>0</v>
          </cell>
          <cell r="E532">
            <v>0</v>
          </cell>
          <cell r="F532">
            <v>0</v>
          </cell>
          <cell r="G532">
            <v>0</v>
          </cell>
        </row>
        <row r="533">
          <cell r="A533" t="str">
            <v>13.1.10</v>
          </cell>
          <cell r="B533">
            <v>0</v>
          </cell>
          <cell r="C533">
            <v>0</v>
          </cell>
          <cell r="D533">
            <v>0</v>
          </cell>
          <cell r="E533">
            <v>0</v>
          </cell>
          <cell r="F533">
            <v>0</v>
          </cell>
          <cell r="G533">
            <v>0</v>
          </cell>
        </row>
        <row r="534">
          <cell r="A534" t="str">
            <v>13.1.11</v>
          </cell>
          <cell r="B534">
            <v>0</v>
          </cell>
          <cell r="C534">
            <v>0</v>
          </cell>
          <cell r="D534">
            <v>0</v>
          </cell>
          <cell r="E534">
            <v>0</v>
          </cell>
          <cell r="F534">
            <v>0</v>
          </cell>
          <cell r="G534">
            <v>0</v>
          </cell>
        </row>
        <row r="535">
          <cell r="A535" t="str">
            <v>13.1.12</v>
          </cell>
          <cell r="B535" t="str">
            <v>SUMINISTRO E INSTALACION DE POLICARBONATO ALVEOLAR EN LAMINA CURVA TIPO INACRIL O SIMILAR</v>
          </cell>
          <cell r="C535" t="str">
            <v>M2</v>
          </cell>
          <cell r="D535">
            <v>0</v>
          </cell>
          <cell r="E535">
            <v>0</v>
          </cell>
          <cell r="F535">
            <v>0</v>
          </cell>
          <cell r="G535">
            <v>0</v>
          </cell>
        </row>
        <row r="536">
          <cell r="A536" t="str">
            <v>13.2</v>
          </cell>
          <cell r="B536" t="str">
            <v>ACCESORIOS Y OTROS</v>
          </cell>
          <cell r="C536">
            <v>0</v>
          </cell>
          <cell r="D536">
            <v>0</v>
          </cell>
          <cell r="E536">
            <v>0</v>
          </cell>
          <cell r="F536">
            <v>0</v>
          </cell>
          <cell r="G536">
            <v>0</v>
          </cell>
        </row>
        <row r="537">
          <cell r="A537" t="str">
            <v>13.2.1</v>
          </cell>
          <cell r="B537" t="str">
            <v>CANAL EN LAMINA GALVANIZADA Cal.22</v>
          </cell>
          <cell r="C537" t="str">
            <v>ML</v>
          </cell>
          <cell r="D537">
            <v>0</v>
          </cell>
          <cell r="E537">
            <v>0</v>
          </cell>
          <cell r="F537">
            <v>0</v>
          </cell>
          <cell r="G537">
            <v>0</v>
          </cell>
        </row>
        <row r="538">
          <cell r="A538">
            <v>0</v>
          </cell>
          <cell r="B538" t="str">
            <v>CANAL EN LAMINA GALVANIZADA Cal.20 b=0,30 h=0,43 m</v>
          </cell>
          <cell r="C538" t="str">
            <v>ML</v>
          </cell>
          <cell r="D538">
            <v>0</v>
          </cell>
          <cell r="E538">
            <v>0</v>
          </cell>
          <cell r="F538">
            <v>0</v>
          </cell>
          <cell r="G538">
            <v>0</v>
          </cell>
        </row>
        <row r="539">
          <cell r="A539">
            <v>0</v>
          </cell>
          <cell r="B539" t="str">
            <v>CANAL EN LAMINA GALVANIZADA Cal.20 b=0,8 h=0,60 m</v>
          </cell>
          <cell r="C539" t="str">
            <v>ML</v>
          </cell>
          <cell r="D539">
            <v>65.8</v>
          </cell>
          <cell r="E539">
            <v>0</v>
          </cell>
          <cell r="F539">
            <v>0</v>
          </cell>
          <cell r="G539">
            <v>0</v>
          </cell>
        </row>
        <row r="540">
          <cell r="A540" t="str">
            <v>13.2.2</v>
          </cell>
          <cell r="B540" t="str">
            <v>FLANCHES EN LAMINA GALVANIZADA CaL.22</v>
          </cell>
          <cell r="C540" t="str">
            <v>ML</v>
          </cell>
          <cell r="D540">
            <v>0</v>
          </cell>
          <cell r="E540">
            <v>0</v>
          </cell>
          <cell r="F540">
            <v>0</v>
          </cell>
          <cell r="G540">
            <v>0</v>
          </cell>
        </row>
        <row r="541">
          <cell r="A541" t="str">
            <v>13.2.3</v>
          </cell>
          <cell r="B541" t="str">
            <v>CANAL PVC TIPO AMAZONA O SIMILAR</v>
          </cell>
          <cell r="C541" t="str">
            <v>ML</v>
          </cell>
          <cell r="D541">
            <v>0</v>
          </cell>
          <cell r="E541">
            <v>0</v>
          </cell>
          <cell r="F541">
            <v>0</v>
          </cell>
          <cell r="G541">
            <v>0</v>
          </cell>
        </row>
        <row r="542">
          <cell r="A542" t="str">
            <v>13.2.4</v>
          </cell>
          <cell r="B542" t="str">
            <v>PENDIENTADO SOBRE PLACAS CIRCULACION DE ACUERDO A LA INDICACIONES DE LOS PLANOS, CON MORTERO 1:3 IMPERMEABILIZANTE INTEGRAL</v>
          </cell>
          <cell r="C542" t="str">
            <v>M2</v>
          </cell>
          <cell r="D542">
            <v>0</v>
          </cell>
          <cell r="E542">
            <v>0</v>
          </cell>
          <cell r="F542">
            <v>0</v>
          </cell>
          <cell r="G542">
            <v>0</v>
          </cell>
        </row>
        <row r="543">
          <cell r="A543">
            <v>0</v>
          </cell>
          <cell r="B543">
            <v>0</v>
          </cell>
          <cell r="C543">
            <v>0</v>
          </cell>
          <cell r="D543">
            <v>0</v>
          </cell>
          <cell r="E543">
            <v>0</v>
          </cell>
          <cell r="F543">
            <v>0</v>
          </cell>
          <cell r="G543">
            <v>0</v>
          </cell>
        </row>
        <row r="544">
          <cell r="A544">
            <v>14</v>
          </cell>
          <cell r="B544" t="str">
            <v>CARPINTERIA METALICA Y MADERA</v>
          </cell>
          <cell r="C544">
            <v>0</v>
          </cell>
          <cell r="D544">
            <v>0</v>
          </cell>
          <cell r="E544">
            <v>0</v>
          </cell>
          <cell r="F544">
            <v>0</v>
          </cell>
          <cell r="G544">
            <v>0</v>
          </cell>
        </row>
        <row r="545">
          <cell r="A545" t="str">
            <v>12.1</v>
          </cell>
          <cell r="B545" t="str">
            <v>CARPINTERIA EN ALUMINIO</v>
          </cell>
          <cell r="C545">
            <v>0</v>
          </cell>
          <cell r="D545">
            <v>0</v>
          </cell>
          <cell r="E545">
            <v>0</v>
          </cell>
          <cell r="F545">
            <v>0</v>
          </cell>
          <cell r="G545">
            <v>0</v>
          </cell>
        </row>
        <row r="546">
          <cell r="A546" t="str">
            <v>12.1.1</v>
          </cell>
          <cell r="B546" t="str">
            <v xml:space="preserve">VENTANAS EN ALUMINIO </v>
          </cell>
          <cell r="C546" t="str">
            <v>M2</v>
          </cell>
          <cell r="D546">
            <v>0</v>
          </cell>
          <cell r="E546">
            <v>149801.47</v>
          </cell>
          <cell r="F546">
            <v>0</v>
          </cell>
          <cell r="G546">
            <v>0</v>
          </cell>
        </row>
        <row r="547">
          <cell r="A547" t="str">
            <v>12.1.2</v>
          </cell>
          <cell r="B547" t="str">
            <v xml:space="preserve">VENTANAS EN ALUMINO CON REJA - SIN VIDRIO </v>
          </cell>
          <cell r="C547" t="str">
            <v>M2</v>
          </cell>
          <cell r="D547">
            <v>0</v>
          </cell>
          <cell r="E547">
            <v>115469.27</v>
          </cell>
          <cell r="F547">
            <v>0</v>
          </cell>
          <cell r="G547">
            <v>0</v>
          </cell>
        </row>
        <row r="548">
          <cell r="A548" t="str">
            <v>12.1.3</v>
          </cell>
          <cell r="B548" t="str">
            <v xml:space="preserve">PUERTAS EN ALUMINIO SENCILLAS  </v>
          </cell>
          <cell r="C548" t="str">
            <v>M2</v>
          </cell>
          <cell r="D548">
            <v>0</v>
          </cell>
          <cell r="E548">
            <v>152019.78999999998</v>
          </cell>
          <cell r="F548">
            <v>0</v>
          </cell>
          <cell r="G548">
            <v>0</v>
          </cell>
        </row>
        <row r="549">
          <cell r="A549" t="str">
            <v>12.1.4</v>
          </cell>
          <cell r="B549" t="str">
            <v>PUERTA EN ALUMINIO DOBLE VENTANA CON REJA</v>
          </cell>
          <cell r="C549" t="str">
            <v>M2</v>
          </cell>
          <cell r="D549">
            <v>0</v>
          </cell>
          <cell r="E549">
            <v>154681.98000000001</v>
          </cell>
          <cell r="F549">
            <v>0</v>
          </cell>
          <cell r="G549">
            <v>0</v>
          </cell>
        </row>
        <row r="550">
          <cell r="A550" t="str">
            <v>12.1.5</v>
          </cell>
          <cell r="B550" t="str">
            <v>PUERTAS EN ALUMINIO DOBLE VENTANA</v>
          </cell>
          <cell r="C550" t="str">
            <v>M2</v>
          </cell>
          <cell r="D550">
            <v>0</v>
          </cell>
          <cell r="E550">
            <v>99289.76</v>
          </cell>
          <cell r="F550">
            <v>0</v>
          </cell>
          <cell r="G550">
            <v>0</v>
          </cell>
        </row>
        <row r="551">
          <cell r="A551" t="str">
            <v>12.1.6</v>
          </cell>
          <cell r="B551" t="str">
            <v>PUERTAS PARA BAÑOS</v>
          </cell>
          <cell r="C551" t="str">
            <v>UN</v>
          </cell>
          <cell r="D551">
            <v>0</v>
          </cell>
          <cell r="E551">
            <v>110181</v>
          </cell>
          <cell r="F551">
            <v>0</v>
          </cell>
          <cell r="G551">
            <v>0</v>
          </cell>
        </row>
        <row r="552">
          <cell r="A552" t="str">
            <v>12.1.7</v>
          </cell>
          <cell r="B552" t="str">
            <v>PERGOLAS EN ALUMINIO</v>
          </cell>
          <cell r="C552" t="str">
            <v>ML</v>
          </cell>
          <cell r="D552">
            <v>0</v>
          </cell>
          <cell r="E552">
            <v>20636.280000000002</v>
          </cell>
          <cell r="F552">
            <v>0</v>
          </cell>
          <cell r="G552">
            <v>0</v>
          </cell>
        </row>
        <row r="553">
          <cell r="A553" t="str">
            <v>12.1.8</v>
          </cell>
          <cell r="B553" t="str">
            <v>PUERTAS BAÑO PARA DISCAPACITADOS</v>
          </cell>
          <cell r="C553" t="str">
            <v>M2</v>
          </cell>
          <cell r="D553">
            <v>0</v>
          </cell>
          <cell r="E553">
            <v>134583.88</v>
          </cell>
          <cell r="F553">
            <v>0</v>
          </cell>
          <cell r="G553">
            <v>0</v>
          </cell>
        </row>
        <row r="554">
          <cell r="A554" t="str">
            <v>12.1.9</v>
          </cell>
          <cell r="B554" t="str">
            <v xml:space="preserve">BARANDA EN ALUMINIO </v>
          </cell>
          <cell r="C554" t="str">
            <v>ML</v>
          </cell>
          <cell r="D554">
            <v>0</v>
          </cell>
          <cell r="E554">
            <v>111453.95</v>
          </cell>
          <cell r="F554">
            <v>0</v>
          </cell>
          <cell r="G554">
            <v>0</v>
          </cell>
        </row>
        <row r="555">
          <cell r="A555" t="str">
            <v>14.1</v>
          </cell>
          <cell r="B555" t="str">
            <v>CARPINTERIA EN ALUMINIO</v>
          </cell>
          <cell r="C555">
            <v>0</v>
          </cell>
          <cell r="D555">
            <v>0</v>
          </cell>
          <cell r="E555">
            <v>0</v>
          </cell>
          <cell r="F555">
            <v>0</v>
          </cell>
          <cell r="G555">
            <v>0</v>
          </cell>
        </row>
        <row r="556">
          <cell r="A556" t="str">
            <v>14.1.1</v>
          </cell>
          <cell r="B556" t="str">
            <v>VENTANA EN ALUMINIO COLOR NATURAL, FIJA (incluye vidrio de 4mm)</v>
          </cell>
          <cell r="C556" t="str">
            <v>M2</v>
          </cell>
          <cell r="D556">
            <v>0</v>
          </cell>
          <cell r="E556">
            <v>0</v>
          </cell>
          <cell r="F556">
            <v>0</v>
          </cell>
          <cell r="G556">
            <v>0</v>
          </cell>
        </row>
        <row r="557">
          <cell r="A557" t="str">
            <v>14.1.2</v>
          </cell>
          <cell r="B557" t="str">
            <v>VENTANA EN ALUMINIO COLOR NATURAL, CORREDIZA (incluye vidrio de 4MM)</v>
          </cell>
          <cell r="C557" t="str">
            <v>M2</v>
          </cell>
          <cell r="D557">
            <v>0</v>
          </cell>
          <cell r="E557">
            <v>0</v>
          </cell>
          <cell r="F557">
            <v>0</v>
          </cell>
          <cell r="G557">
            <v>0</v>
          </cell>
        </row>
        <row r="558">
          <cell r="A558" t="str">
            <v>14.1.3</v>
          </cell>
          <cell r="B558" t="str">
            <v>VENTANA EN ALUMINIO COLOR NATURAL, TIPO PERSIANA</v>
          </cell>
          <cell r="C558" t="str">
            <v>M2</v>
          </cell>
          <cell r="D558">
            <v>0</v>
          </cell>
          <cell r="E558">
            <v>0</v>
          </cell>
          <cell r="F558">
            <v>0</v>
          </cell>
          <cell r="G558">
            <v>0</v>
          </cell>
        </row>
        <row r="559">
          <cell r="A559" t="str">
            <v>14.1.4</v>
          </cell>
          <cell r="B559" t="str">
            <v xml:space="preserve">PUERTA EN ALUMINIO </v>
          </cell>
          <cell r="C559" t="str">
            <v>UN</v>
          </cell>
          <cell r="D559">
            <v>0</v>
          </cell>
          <cell r="E559">
            <v>0</v>
          </cell>
          <cell r="F559">
            <v>0</v>
          </cell>
          <cell r="G559">
            <v>0</v>
          </cell>
        </row>
        <row r="560">
          <cell r="A560" t="str">
            <v>14.2</v>
          </cell>
          <cell r="B560" t="str">
            <v>CARPINTERIA EN LAMINA Y ACERO INOXIDABLE</v>
          </cell>
          <cell r="C560">
            <v>0</v>
          </cell>
          <cell r="D560">
            <v>0</v>
          </cell>
          <cell r="E560">
            <v>0</v>
          </cell>
          <cell r="F560">
            <v>0</v>
          </cell>
          <cell r="G560">
            <v>0</v>
          </cell>
        </row>
        <row r="561">
          <cell r="A561" t="str">
            <v>14.2.1</v>
          </cell>
          <cell r="B561" t="str">
            <v xml:space="preserve">VENTANA CON MARCOS EN LAMINA COLD ROLLED Cal,18, FIJA (Incluye vidrio de 4mm) </v>
          </cell>
          <cell r="C561" t="str">
            <v>M2</v>
          </cell>
          <cell r="D561">
            <v>0</v>
          </cell>
          <cell r="E561">
            <v>0</v>
          </cell>
          <cell r="F561">
            <v>0</v>
          </cell>
          <cell r="G561">
            <v>0</v>
          </cell>
        </row>
        <row r="562">
          <cell r="A562" t="str">
            <v>14.2.2</v>
          </cell>
          <cell r="B562" t="str">
            <v xml:space="preserve">VENTANA CON MARCOS EN LAMINA COLD ROLLED Cal,18, CORREDIZA (Incluye vidrio de 4mm) </v>
          </cell>
          <cell r="C562" t="str">
            <v>M2</v>
          </cell>
          <cell r="D562">
            <v>0</v>
          </cell>
          <cell r="E562">
            <v>0</v>
          </cell>
          <cell r="F562">
            <v>0</v>
          </cell>
          <cell r="G562">
            <v>0</v>
          </cell>
        </row>
        <row r="563">
          <cell r="A563" t="str">
            <v>14.2.3</v>
          </cell>
          <cell r="B563" t="str">
            <v>VENTANA EL LAMINA COLD ROLLED Cal.18, TIPO PERSIANA</v>
          </cell>
          <cell r="C563" t="str">
            <v>M2</v>
          </cell>
          <cell r="D563">
            <v>0</v>
          </cell>
          <cell r="E563">
            <v>0</v>
          </cell>
          <cell r="F563">
            <v>0</v>
          </cell>
          <cell r="G563">
            <v>0</v>
          </cell>
        </row>
        <row r="564">
          <cell r="A564" t="str">
            <v>14.2.4</v>
          </cell>
          <cell r="B564" t="str">
            <v>PUERTA CON MARCO Y CUERPO ENTAMBORADO EN LAMINA COLD ROLLED Cal.18 (Incluye manijas y cerraduras)</v>
          </cell>
          <cell r="C564" t="str">
            <v>UN</v>
          </cell>
          <cell r="D564">
            <v>0</v>
          </cell>
          <cell r="E564">
            <v>0</v>
          </cell>
          <cell r="F564">
            <v>0</v>
          </cell>
          <cell r="G564">
            <v>0</v>
          </cell>
        </row>
        <row r="565">
          <cell r="A565" t="str">
            <v>14.2.5</v>
          </cell>
          <cell r="B565" t="str">
            <v>PUERTA CON MARCO Y CUERPO ENTAMBORADO EN LAMINA COLD ROLLED Cal.18. CON MIRILLA (Incluye vidrio de 4mm,  manijas y cerraduras)</v>
          </cell>
          <cell r="C565" t="str">
            <v>UN</v>
          </cell>
          <cell r="D565">
            <v>0</v>
          </cell>
          <cell r="E565">
            <v>0</v>
          </cell>
          <cell r="F565">
            <v>0</v>
          </cell>
          <cell r="G565">
            <v>0</v>
          </cell>
        </row>
        <row r="566">
          <cell r="A566" t="str">
            <v>14.2.6</v>
          </cell>
          <cell r="B566" t="str">
            <v>PUERTAVENTANA CON MARCO Y CUERPO ENTAMBORADO EN LAMINA COLD ROLLED Cal.18. CON MIRILLA (Incluye vidrio de 4mm,  manijas y cerraduras)</v>
          </cell>
          <cell r="C566" t="str">
            <v>UN</v>
          </cell>
          <cell r="D566">
            <v>0</v>
          </cell>
          <cell r="E566">
            <v>0</v>
          </cell>
          <cell r="F566">
            <v>0</v>
          </cell>
          <cell r="G566">
            <v>0</v>
          </cell>
        </row>
        <row r="567">
          <cell r="A567" t="str">
            <v>14.3</v>
          </cell>
          <cell r="B567" t="str">
            <v>CARPINTERIA EN MADERA</v>
          </cell>
          <cell r="C567">
            <v>0</v>
          </cell>
          <cell r="D567">
            <v>0</v>
          </cell>
          <cell r="E567">
            <v>0</v>
          </cell>
          <cell r="F567">
            <v>0</v>
          </cell>
          <cell r="G567">
            <v>0</v>
          </cell>
        </row>
        <row r="568">
          <cell r="A568" t="str">
            <v>14.3.1</v>
          </cell>
          <cell r="B568" t="str">
            <v>PUERTA CON MARCO EN LAMINA COLD ROLLED Cal. 18, ENTAMBORADA EN HOJAS DE MADERA</v>
          </cell>
          <cell r="C568" t="str">
            <v>UN</v>
          </cell>
          <cell r="D568">
            <v>0</v>
          </cell>
          <cell r="E568">
            <v>0</v>
          </cell>
          <cell r="F568">
            <v>0</v>
          </cell>
          <cell r="G568">
            <v>0</v>
          </cell>
        </row>
        <row r="569">
          <cell r="A569" t="str">
            <v>14.4</v>
          </cell>
          <cell r="B569" t="str">
            <v>BARANDAS Y PASAMANOS</v>
          </cell>
          <cell r="C569">
            <v>0</v>
          </cell>
          <cell r="D569">
            <v>0</v>
          </cell>
          <cell r="E569">
            <v>0</v>
          </cell>
          <cell r="F569">
            <v>0</v>
          </cell>
          <cell r="G569">
            <v>0</v>
          </cell>
        </row>
        <row r="570">
          <cell r="A570" t="str">
            <v>14.4.1</v>
          </cell>
          <cell r="B570" t="str">
            <v>BARANDAS EN TUBO ESTRUCTURAL GALVANIZADO DE 2", TRAVESAÑOS EN TUBO CUADRADO DE 1" * 1". APOYOS EN PLATINA DE 2 * 1/4".</v>
          </cell>
          <cell r="C570" t="str">
            <v>ML</v>
          </cell>
          <cell r="D570">
            <v>0</v>
          </cell>
          <cell r="E570">
            <v>0</v>
          </cell>
          <cell r="F570">
            <v>0</v>
          </cell>
          <cell r="G570">
            <v>0</v>
          </cell>
        </row>
        <row r="571">
          <cell r="A571" t="str">
            <v>14.4.2</v>
          </cell>
          <cell r="B571" t="str">
            <v>PASAMANOS EN TUBO ESTRUCTURAL GALVANIZADO DE 2"</v>
          </cell>
          <cell r="C571" t="str">
            <v>ML</v>
          </cell>
          <cell r="D571">
            <v>0</v>
          </cell>
          <cell r="E571">
            <v>0</v>
          </cell>
          <cell r="F571">
            <v>0</v>
          </cell>
          <cell r="G571">
            <v>0</v>
          </cell>
        </row>
        <row r="572">
          <cell r="A572">
            <v>0</v>
          </cell>
          <cell r="B572">
            <v>0</v>
          </cell>
          <cell r="C572">
            <v>0</v>
          </cell>
          <cell r="D572">
            <v>0</v>
          </cell>
          <cell r="E572">
            <v>0</v>
          </cell>
          <cell r="F572">
            <v>0</v>
          </cell>
          <cell r="G572">
            <v>0</v>
          </cell>
        </row>
        <row r="573">
          <cell r="A573">
            <v>15</v>
          </cell>
          <cell r="B573" t="str">
            <v>ACCESORIOS BAÑOS</v>
          </cell>
          <cell r="C573">
            <v>0</v>
          </cell>
          <cell r="D573">
            <v>0</v>
          </cell>
          <cell r="E573">
            <v>0</v>
          </cell>
          <cell r="F573">
            <v>0</v>
          </cell>
          <cell r="G573">
            <v>0</v>
          </cell>
        </row>
        <row r="574">
          <cell r="A574" t="str">
            <v>15.1</v>
          </cell>
          <cell r="B574" t="str">
            <v>ACCESORIOS</v>
          </cell>
          <cell r="C574">
            <v>0</v>
          </cell>
          <cell r="D574">
            <v>0</v>
          </cell>
          <cell r="E574">
            <v>0</v>
          </cell>
          <cell r="F574">
            <v>0</v>
          </cell>
          <cell r="G574">
            <v>0</v>
          </cell>
        </row>
        <row r="575">
          <cell r="A575" t="str">
            <v>15.1.1</v>
          </cell>
          <cell r="B575" t="str">
            <v>POCETAS DE ASEO (Incluye enchape, win y válvula de pozuelo en bronce)</v>
          </cell>
          <cell r="C575" t="str">
            <v>UN</v>
          </cell>
          <cell r="D575">
            <v>0</v>
          </cell>
          <cell r="E575">
            <v>0</v>
          </cell>
          <cell r="F575">
            <v>0</v>
          </cell>
          <cell r="G575">
            <v>0</v>
          </cell>
        </row>
        <row r="576">
          <cell r="A576" t="str">
            <v>15.1.2</v>
          </cell>
          <cell r="B576" t="str">
            <v>JABONERAS DE SOBREPONER EN ACERO SATINADO</v>
          </cell>
          <cell r="C576" t="str">
            <v>UN</v>
          </cell>
          <cell r="D576">
            <v>0</v>
          </cell>
          <cell r="E576">
            <v>0</v>
          </cell>
          <cell r="F576">
            <v>0</v>
          </cell>
          <cell r="G576">
            <v>0</v>
          </cell>
        </row>
        <row r="577">
          <cell r="A577" t="str">
            <v>15.1.3</v>
          </cell>
          <cell r="B577" t="str">
            <v>TAPARREGISTRO ACERO INOXIDABLE CON CERRADURA</v>
          </cell>
          <cell r="C577" t="str">
            <v>UN</v>
          </cell>
          <cell r="D577">
            <v>0</v>
          </cell>
          <cell r="E577">
            <v>0</v>
          </cell>
          <cell r="F577">
            <v>0</v>
          </cell>
          <cell r="G577">
            <v>0</v>
          </cell>
        </row>
        <row r="578">
          <cell r="A578" t="str">
            <v>15.1.4</v>
          </cell>
          <cell r="B578" t="str">
            <v>LLAVE TERMINAL DE 1/2 PLG</v>
          </cell>
          <cell r="C578" t="str">
            <v>UN</v>
          </cell>
          <cell r="D578">
            <v>0</v>
          </cell>
          <cell r="E578">
            <v>0</v>
          </cell>
          <cell r="F578">
            <v>0</v>
          </cell>
          <cell r="G578">
            <v>0</v>
          </cell>
        </row>
        <row r="579">
          <cell r="A579" t="str">
            <v>15.1.5</v>
          </cell>
          <cell r="B579" t="str">
            <v>INCRUSTACIONES</v>
          </cell>
          <cell r="C579" t="str">
            <v>UN</v>
          </cell>
          <cell r="D579">
            <v>0</v>
          </cell>
          <cell r="E579">
            <v>0</v>
          </cell>
          <cell r="F579">
            <v>0</v>
          </cell>
          <cell r="G579">
            <v>0</v>
          </cell>
        </row>
        <row r="580">
          <cell r="A580" t="str">
            <v>15.1.6</v>
          </cell>
          <cell r="B580" t="str">
            <v>BARRAS DE APOYO DISCAPACITADOS</v>
          </cell>
          <cell r="C580" t="str">
            <v>UN</v>
          </cell>
          <cell r="D580">
            <v>0</v>
          </cell>
          <cell r="E580">
            <v>0</v>
          </cell>
          <cell r="F580">
            <v>0</v>
          </cell>
          <cell r="G580">
            <v>0</v>
          </cell>
        </row>
        <row r="581">
          <cell r="A581" t="str">
            <v>15.2</v>
          </cell>
          <cell r="B581" t="str">
            <v>ESPEJOS</v>
          </cell>
          <cell r="C581">
            <v>0</v>
          </cell>
          <cell r="D581">
            <v>0</v>
          </cell>
          <cell r="E581">
            <v>0</v>
          </cell>
          <cell r="F581">
            <v>0</v>
          </cell>
          <cell r="G581">
            <v>0</v>
          </cell>
        </row>
        <row r="582">
          <cell r="A582" t="str">
            <v>15.2.1</v>
          </cell>
          <cell r="B582" t="str">
            <v>ESPEJO EN CRISTAL DE 4 mm, SIN BICELAR CON BORDE PULIDO FIJADO A LA PARED CON CINTA ESPUMOSA</v>
          </cell>
          <cell r="C582" t="str">
            <v>M2</v>
          </cell>
          <cell r="D582">
            <v>0</v>
          </cell>
          <cell r="E582">
            <v>0</v>
          </cell>
          <cell r="F582">
            <v>0</v>
          </cell>
          <cell r="G582">
            <v>0</v>
          </cell>
        </row>
        <row r="583">
          <cell r="A583" t="str">
            <v>15.2.2</v>
          </cell>
          <cell r="B583" t="str">
            <v>ESPEJO EN CRISTAL DE 4 mm, SIN BICELAR CON MARCO Y SOPORTES PARA COLGAR Y BRAZO DE INCLINACIÓN METALICA</v>
          </cell>
          <cell r="C583" t="str">
            <v>M2</v>
          </cell>
          <cell r="D583">
            <v>0</v>
          </cell>
          <cell r="E583">
            <v>0</v>
          </cell>
          <cell r="F583">
            <v>0</v>
          </cell>
          <cell r="G583">
            <v>0</v>
          </cell>
        </row>
        <row r="584">
          <cell r="A584">
            <v>0</v>
          </cell>
          <cell r="B584">
            <v>0</v>
          </cell>
          <cell r="C584">
            <v>0</v>
          </cell>
          <cell r="D584">
            <v>0</v>
          </cell>
          <cell r="E584">
            <v>0</v>
          </cell>
          <cell r="F584">
            <v>0</v>
          </cell>
          <cell r="G584">
            <v>0</v>
          </cell>
        </row>
        <row r="585">
          <cell r="A585">
            <v>16</v>
          </cell>
          <cell r="B585" t="str">
            <v>CIELOS RASOS Y DIVISIONES</v>
          </cell>
          <cell r="C585">
            <v>0</v>
          </cell>
          <cell r="D585">
            <v>0</v>
          </cell>
          <cell r="E585">
            <v>0</v>
          </cell>
          <cell r="F585">
            <v>0</v>
          </cell>
          <cell r="G585">
            <v>0</v>
          </cell>
        </row>
        <row r="586">
          <cell r="A586" t="str">
            <v>16.1</v>
          </cell>
          <cell r="B586" t="str">
            <v xml:space="preserve">CIELOS RASOS  </v>
          </cell>
          <cell r="C586">
            <v>0</v>
          </cell>
          <cell r="D586">
            <v>0</v>
          </cell>
          <cell r="E586">
            <v>0</v>
          </cell>
          <cell r="F586">
            <v>0</v>
          </cell>
          <cell r="G586">
            <v>0</v>
          </cell>
        </row>
        <row r="587">
          <cell r="A587" t="str">
            <v>16.1.1</v>
          </cell>
          <cell r="B587" t="str">
            <v>CIELOS RASOS EN SUPERCELL</v>
          </cell>
          <cell r="C587" t="str">
            <v>M2</v>
          </cell>
          <cell r="D587">
            <v>0</v>
          </cell>
          <cell r="E587">
            <v>0</v>
          </cell>
          <cell r="F587">
            <v>0</v>
          </cell>
          <cell r="G587">
            <v>0</v>
          </cell>
        </row>
        <row r="588">
          <cell r="A588" t="str">
            <v>16.1.2</v>
          </cell>
          <cell r="B588" t="str">
            <v>CIELOS RASOS EN DURACUSTIC DE 5/8"</v>
          </cell>
          <cell r="C588" t="str">
            <v>M2</v>
          </cell>
          <cell r="D588">
            <v>0</v>
          </cell>
          <cell r="E588">
            <v>0</v>
          </cell>
          <cell r="F588">
            <v>0</v>
          </cell>
          <cell r="G588">
            <v>0</v>
          </cell>
        </row>
        <row r="589">
          <cell r="A589" t="str">
            <v>16.1.3</v>
          </cell>
          <cell r="B589" t="str">
            <v>CIELOS RASOS EN DRY WALL</v>
          </cell>
          <cell r="C589" t="str">
            <v>M2</v>
          </cell>
          <cell r="D589">
            <v>0</v>
          </cell>
          <cell r="E589">
            <v>0</v>
          </cell>
          <cell r="F589">
            <v>0</v>
          </cell>
          <cell r="G589">
            <v>0</v>
          </cell>
        </row>
        <row r="590">
          <cell r="A590" t="str">
            <v>16.1.4</v>
          </cell>
          <cell r="B590" t="str">
            <v>CIELOS RASOS EN PLYCEM</v>
          </cell>
          <cell r="C590" t="str">
            <v>M2</v>
          </cell>
          <cell r="D590">
            <v>0</v>
          </cell>
          <cell r="E590">
            <v>0</v>
          </cell>
          <cell r="F590">
            <v>0</v>
          </cell>
          <cell r="G590">
            <v>0</v>
          </cell>
        </row>
        <row r="591">
          <cell r="A591" t="str">
            <v>16.2</v>
          </cell>
          <cell r="B591" t="str">
            <v>DIVISIONES Y OTROS</v>
          </cell>
          <cell r="C591">
            <v>0</v>
          </cell>
          <cell r="D591">
            <v>0</v>
          </cell>
          <cell r="E591">
            <v>0</v>
          </cell>
          <cell r="F591">
            <v>0</v>
          </cell>
          <cell r="G591">
            <v>0</v>
          </cell>
        </row>
        <row r="592">
          <cell r="A592" t="str">
            <v>16.2.1</v>
          </cell>
          <cell r="B592" t="str">
            <v>PUERTA PARA BAÑO EN VIDRIO TEMPLADO (Incluye, suministro, instalación y accesorios)</v>
          </cell>
          <cell r="C592" t="str">
            <v>UN</v>
          </cell>
          <cell r="D592">
            <v>0</v>
          </cell>
          <cell r="E592">
            <v>0</v>
          </cell>
          <cell r="F592">
            <v>0</v>
          </cell>
          <cell r="G592">
            <v>0</v>
          </cell>
        </row>
        <row r="593">
          <cell r="A593" t="str">
            <v>16.2.2</v>
          </cell>
          <cell r="B593" t="str">
            <v xml:space="preserve">PUERTA SISTEMA CONSTRUCTIVO EN PVC DE 0,95 X 1,60 M; INCLUYE MARCO METÁLICO. </v>
          </cell>
          <cell r="C593" t="str">
            <v>UN</v>
          </cell>
          <cell r="D593">
            <v>0</v>
          </cell>
          <cell r="E593">
            <v>0</v>
          </cell>
          <cell r="F593">
            <v>0</v>
          </cell>
          <cell r="G593">
            <v>0</v>
          </cell>
        </row>
        <row r="594">
          <cell r="A594">
            <v>0</v>
          </cell>
          <cell r="B594">
            <v>0</v>
          </cell>
          <cell r="C594">
            <v>0</v>
          </cell>
          <cell r="D594">
            <v>0</v>
          </cell>
          <cell r="E594">
            <v>0</v>
          </cell>
          <cell r="F594">
            <v>0</v>
          </cell>
          <cell r="G594">
            <v>0</v>
          </cell>
        </row>
        <row r="595">
          <cell r="A595">
            <v>17</v>
          </cell>
          <cell r="B595" t="str">
            <v>EQUIPOS ESPECIALES</v>
          </cell>
          <cell r="C595">
            <v>0</v>
          </cell>
          <cell r="D595">
            <v>0</v>
          </cell>
          <cell r="E595">
            <v>0</v>
          </cell>
          <cell r="F595">
            <v>0</v>
          </cell>
          <cell r="G595">
            <v>0</v>
          </cell>
        </row>
        <row r="596">
          <cell r="A596">
            <v>17.100000000000001</v>
          </cell>
          <cell r="B596" t="str">
            <v>EQUIPOS</v>
          </cell>
          <cell r="C596">
            <v>0</v>
          </cell>
          <cell r="D596">
            <v>0</v>
          </cell>
          <cell r="E596">
            <v>0</v>
          </cell>
          <cell r="F596">
            <v>0</v>
          </cell>
          <cell r="G596">
            <v>0</v>
          </cell>
        </row>
        <row r="597">
          <cell r="A597" t="str">
            <v>17,1,1</v>
          </cell>
          <cell r="B597" t="str">
            <v>SUMINISTRO E INSTALACIÓN DE CALENTADOR DE PASO A GAS 13 L/M</v>
          </cell>
          <cell r="C597" t="str">
            <v>UN</v>
          </cell>
          <cell r="D597">
            <v>0</v>
          </cell>
          <cell r="E597">
            <v>0</v>
          </cell>
          <cell r="F597">
            <v>0</v>
          </cell>
          <cell r="G597">
            <v>0</v>
          </cell>
        </row>
        <row r="598">
          <cell r="A598" t="str">
            <v>17,1,2</v>
          </cell>
          <cell r="B598" t="str">
            <v>ESTUFA ENANA A GAS</v>
          </cell>
          <cell r="C598" t="str">
            <v>UN</v>
          </cell>
          <cell r="D598">
            <v>0</v>
          </cell>
          <cell r="E598">
            <v>0</v>
          </cell>
          <cell r="F598">
            <v>0</v>
          </cell>
          <cell r="G598">
            <v>0</v>
          </cell>
        </row>
        <row r="599">
          <cell r="A599" t="str">
            <v>17,1,3</v>
          </cell>
          <cell r="B599" t="str">
            <v>PLANCHA ASADORA A GAS</v>
          </cell>
          <cell r="C599" t="str">
            <v>UN</v>
          </cell>
          <cell r="D599">
            <v>0</v>
          </cell>
          <cell r="E599">
            <v>0</v>
          </cell>
          <cell r="F599">
            <v>0</v>
          </cell>
          <cell r="G599">
            <v>0</v>
          </cell>
        </row>
        <row r="600">
          <cell r="A600" t="str">
            <v>17,1,4</v>
          </cell>
          <cell r="B600" t="str">
            <v>CAMPANA EXTRACTORA HUMOS Y OLORES</v>
          </cell>
          <cell r="C600" t="str">
            <v>UN</v>
          </cell>
          <cell r="D600">
            <v>0</v>
          </cell>
          <cell r="E600">
            <v>0</v>
          </cell>
          <cell r="F600">
            <v>0</v>
          </cell>
          <cell r="G600">
            <v>0</v>
          </cell>
        </row>
        <row r="601">
          <cell r="A601">
            <v>0</v>
          </cell>
          <cell r="B601">
            <v>0</v>
          </cell>
          <cell r="C601">
            <v>0</v>
          </cell>
          <cell r="D601">
            <v>0</v>
          </cell>
          <cell r="E601">
            <v>0</v>
          </cell>
          <cell r="F601">
            <v>0</v>
          </cell>
          <cell r="G601">
            <v>0</v>
          </cell>
        </row>
        <row r="602">
          <cell r="A602">
            <v>20</v>
          </cell>
          <cell r="B602" t="str">
            <v>OBRAS EXTERIORES</v>
          </cell>
          <cell r="C602">
            <v>0</v>
          </cell>
          <cell r="D602">
            <v>0</v>
          </cell>
          <cell r="E602">
            <v>0</v>
          </cell>
          <cell r="F602">
            <v>0</v>
          </cell>
          <cell r="G602">
            <v>0</v>
          </cell>
        </row>
        <row r="603">
          <cell r="A603" t="str">
            <v>20.1</v>
          </cell>
          <cell r="B603" t="str">
            <v>MOVIMIENTO DE TIERRAS Y REEMPLAZOS</v>
          </cell>
          <cell r="C603">
            <v>0</v>
          </cell>
          <cell r="D603">
            <v>0</v>
          </cell>
          <cell r="E603">
            <v>0</v>
          </cell>
          <cell r="F603">
            <v>0</v>
          </cell>
          <cell r="G603">
            <v>0</v>
          </cell>
        </row>
        <row r="604">
          <cell r="A604" t="str">
            <v>20.1.1</v>
          </cell>
          <cell r="B604" t="str">
            <v>EXCAVACIÓN A MAQUINA MATERIAL COMUN</v>
          </cell>
          <cell r="C604" t="str">
            <v>M3</v>
          </cell>
          <cell r="D604">
            <v>0</v>
          </cell>
          <cell r="E604">
            <v>0</v>
          </cell>
          <cell r="F604">
            <v>0</v>
          </cell>
          <cell r="G604">
            <v>0</v>
          </cell>
        </row>
        <row r="605">
          <cell r="A605" t="str">
            <v>20.1.2</v>
          </cell>
          <cell r="B605" t="str">
            <v>EXCAVACIÓN A MAQUINA EN CONGLOMERADO</v>
          </cell>
          <cell r="C605" t="str">
            <v>M3</v>
          </cell>
          <cell r="D605">
            <v>0</v>
          </cell>
          <cell r="E605">
            <v>0</v>
          </cell>
          <cell r="F605">
            <v>0</v>
          </cell>
          <cell r="G605">
            <v>0</v>
          </cell>
        </row>
        <row r="606">
          <cell r="A606" t="str">
            <v>20.1.3</v>
          </cell>
          <cell r="B606" t="str">
            <v>EXCAVACIÓN MANUAL MATERIAL COMUN</v>
          </cell>
          <cell r="C606" t="str">
            <v>M3</v>
          </cell>
          <cell r="D606">
            <v>0</v>
          </cell>
          <cell r="E606">
            <v>0</v>
          </cell>
          <cell r="F606">
            <v>0</v>
          </cell>
          <cell r="G606">
            <v>0</v>
          </cell>
        </row>
        <row r="607">
          <cell r="A607" t="str">
            <v>20.1.4</v>
          </cell>
          <cell r="B607" t="str">
            <v>RELLENOS EN MATERIAL COMUN</v>
          </cell>
          <cell r="C607" t="str">
            <v>M3</v>
          </cell>
          <cell r="D607">
            <v>0</v>
          </cell>
          <cell r="E607">
            <v>0</v>
          </cell>
          <cell r="F607">
            <v>0</v>
          </cell>
          <cell r="G607">
            <v>0</v>
          </cell>
        </row>
        <row r="608">
          <cell r="A608" t="str">
            <v>20.1.5</v>
          </cell>
          <cell r="B608" t="str">
            <v>RELLENOS EN MATERIAL SELECCIONADO</v>
          </cell>
          <cell r="C608" t="str">
            <v>M3</v>
          </cell>
          <cell r="D608">
            <v>0</v>
          </cell>
          <cell r="E608">
            <v>0</v>
          </cell>
          <cell r="F608">
            <v>0</v>
          </cell>
          <cell r="G608">
            <v>0</v>
          </cell>
        </row>
        <row r="609">
          <cell r="A609" t="str">
            <v>20.1.6</v>
          </cell>
          <cell r="B609" t="str">
            <v>SUBBASE EN RECEBO COMPACTADO</v>
          </cell>
          <cell r="C609" t="str">
            <v>M3</v>
          </cell>
          <cell r="D609">
            <v>0</v>
          </cell>
          <cell r="E609">
            <v>0</v>
          </cell>
          <cell r="F609">
            <v>0</v>
          </cell>
          <cell r="G609">
            <v>0</v>
          </cell>
        </row>
        <row r="610">
          <cell r="A610" t="str">
            <v>20.2</v>
          </cell>
          <cell r="B610" t="str">
            <v>ZONAS DURAS Y PLAZOLETAS</v>
          </cell>
          <cell r="C610">
            <v>0</v>
          </cell>
          <cell r="D610">
            <v>0</v>
          </cell>
          <cell r="E610">
            <v>0</v>
          </cell>
          <cell r="F610">
            <v>0</v>
          </cell>
          <cell r="G610">
            <v>0</v>
          </cell>
        </row>
        <row r="611">
          <cell r="A611" t="str">
            <v>20.2.1</v>
          </cell>
          <cell r="B611" t="str">
            <v>ANDENES EN CONCRETO 2500 PSI; INCLUYE MALLA (grafil 4 mm y separación 15x25) Y POLIETILENO</v>
          </cell>
          <cell r="C611" t="str">
            <v>M2</v>
          </cell>
          <cell r="D611">
            <v>0</v>
          </cell>
          <cell r="E611">
            <v>0</v>
          </cell>
          <cell r="F611">
            <v>0</v>
          </cell>
          <cell r="G611">
            <v>0</v>
          </cell>
        </row>
        <row r="612">
          <cell r="A612" t="str">
            <v>20.2.2</v>
          </cell>
          <cell r="B612" t="str">
            <v>SARDINEL EN CONCRETO PREFAFRICADO 
TIPO B (A-15)</v>
          </cell>
          <cell r="C612" t="str">
            <v>ML</v>
          </cell>
          <cell r="D612">
            <v>0</v>
          </cell>
          <cell r="E612">
            <v>0</v>
          </cell>
          <cell r="F612">
            <v>0</v>
          </cell>
          <cell r="G612">
            <v>0</v>
          </cell>
        </row>
        <row r="613">
          <cell r="A613" t="str">
            <v>20.2.3</v>
          </cell>
          <cell r="B613" t="str">
            <v>ADOQUIN ECOLOGICO GRAMOQUIN</v>
          </cell>
          <cell r="C613" t="str">
            <v>M2</v>
          </cell>
          <cell r="D613">
            <v>0</v>
          </cell>
          <cell r="E613">
            <v>0</v>
          </cell>
          <cell r="F613">
            <v>0</v>
          </cell>
          <cell r="G613">
            <v>0</v>
          </cell>
        </row>
        <row r="614">
          <cell r="A614" t="str">
            <v>20.2.4</v>
          </cell>
          <cell r="B614" t="str">
            <v>ADOQUIN EN CONCRETO</v>
          </cell>
          <cell r="C614" t="str">
            <v>M2</v>
          </cell>
          <cell r="D614">
            <v>0</v>
          </cell>
          <cell r="E614">
            <v>0</v>
          </cell>
          <cell r="F614">
            <v>0</v>
          </cell>
          <cell r="G614">
            <v>0</v>
          </cell>
        </row>
        <row r="615">
          <cell r="A615" t="str">
            <v>20.2.5</v>
          </cell>
          <cell r="B615" t="str">
            <v>ADOQUIN DE ARCILLA 10x20x6</v>
          </cell>
          <cell r="C615" t="str">
            <v>M2</v>
          </cell>
          <cell r="D615">
            <v>0</v>
          </cell>
          <cell r="E615">
            <v>0</v>
          </cell>
          <cell r="F615">
            <v>0</v>
          </cell>
          <cell r="G615">
            <v>0</v>
          </cell>
        </row>
        <row r="616">
          <cell r="A616" t="str">
            <v>20.2.6</v>
          </cell>
          <cell r="B616" t="str">
            <v xml:space="preserve">LOSETA PREFABRICADA EN CONCRETO A-50 40x40x6 </v>
          </cell>
          <cell r="C616" t="str">
            <v>M2</v>
          </cell>
          <cell r="D616">
            <v>0</v>
          </cell>
          <cell r="E616">
            <v>0</v>
          </cell>
          <cell r="F616">
            <v>0</v>
          </cell>
          <cell r="G616">
            <v>0</v>
          </cell>
        </row>
        <row r="617">
          <cell r="A617" t="str">
            <v>20.2.7</v>
          </cell>
          <cell r="B617" t="str">
            <v>TABLON DE GRES</v>
          </cell>
          <cell r="C617" t="str">
            <v>M2</v>
          </cell>
          <cell r="D617">
            <v>0</v>
          </cell>
          <cell r="E617">
            <v>0</v>
          </cell>
          <cell r="F617">
            <v>0</v>
          </cell>
          <cell r="G617">
            <v>0</v>
          </cell>
        </row>
        <row r="618">
          <cell r="A618" t="str">
            <v>20.2.8</v>
          </cell>
          <cell r="B618" t="str">
            <v xml:space="preserve">DILATACIONES EN LADRILLO </v>
          </cell>
          <cell r="C618" t="str">
            <v>ML</v>
          </cell>
          <cell r="D618">
            <v>0</v>
          </cell>
          <cell r="E618">
            <v>0</v>
          </cell>
          <cell r="F618">
            <v>0</v>
          </cell>
          <cell r="G618">
            <v>0</v>
          </cell>
        </row>
        <row r="619">
          <cell r="A619" t="str">
            <v>20.2.9</v>
          </cell>
          <cell r="B619" t="str">
            <v>BORDILLO PREFABRICADO TIPO A-80</v>
          </cell>
          <cell r="C619" t="str">
            <v>ML</v>
          </cell>
          <cell r="D619">
            <v>0</v>
          </cell>
          <cell r="E619">
            <v>0</v>
          </cell>
          <cell r="F619">
            <v>0</v>
          </cell>
          <cell r="G619">
            <v>0</v>
          </cell>
        </row>
        <row r="620">
          <cell r="A620" t="str">
            <v>20.2.14</v>
          </cell>
          <cell r="B620" t="str">
            <v>GRADAS EN LADRILLO TOLETE</v>
          </cell>
          <cell r="C620" t="str">
            <v>ML</v>
          </cell>
          <cell r="D620">
            <v>0</v>
          </cell>
          <cell r="E620">
            <v>0</v>
          </cell>
          <cell r="F620">
            <v>0</v>
          </cell>
          <cell r="G620">
            <v>0</v>
          </cell>
        </row>
        <row r="621">
          <cell r="A621" t="str">
            <v>20.2.15</v>
          </cell>
          <cell r="B621" t="str">
            <v>PISOS EN BALDOSÍN VIBROPRENSADO DE GRANITO</v>
          </cell>
          <cell r="C621" t="str">
            <v>M2</v>
          </cell>
          <cell r="D621">
            <v>0</v>
          </cell>
          <cell r="E621">
            <v>0</v>
          </cell>
          <cell r="F621">
            <v>0</v>
          </cell>
          <cell r="G621">
            <v>0</v>
          </cell>
        </row>
        <row r="622">
          <cell r="A622" t="str">
            <v>20.2.16</v>
          </cell>
          <cell r="B622" t="str">
            <v>CAÑUELA RECTANGULAR EN CONCRETO CUBIERTA DE 0,17*0,10, MINIMO / 0,26 m MAXIMO - PROFUNDIDAD VARIABLE SEGÚN PPLANOS, CUBIERTA CON ADOQUIN CORBATÍN (CARCAMO IDRD TIPO 5)</v>
          </cell>
          <cell r="C622" t="str">
            <v>ML</v>
          </cell>
          <cell r="D622">
            <v>0</v>
          </cell>
          <cell r="E622">
            <v>0</v>
          </cell>
          <cell r="F622">
            <v>0</v>
          </cell>
          <cell r="G622">
            <v>0</v>
          </cell>
        </row>
        <row r="623">
          <cell r="A623" t="str">
            <v>20.2.17</v>
          </cell>
          <cell r="B623" t="str">
            <v>CAÑUELA RECTANGULAR EN CONCRETO CUBIERTA DE 0,24*0,24, M MINIMO / 0,34 m MAXIMO - PROFUNDIDAD VARIABLE SEGÚN PPLANOS, CUBIERTA CON TAPA PREFABRICADA (CARCAMO IDRD TIPO 2)</v>
          </cell>
          <cell r="C623" t="str">
            <v>ML</v>
          </cell>
          <cell r="D623">
            <v>0</v>
          </cell>
          <cell r="E623">
            <v>0</v>
          </cell>
          <cell r="F623">
            <v>0</v>
          </cell>
          <cell r="G623">
            <v>0</v>
          </cell>
        </row>
        <row r="624">
          <cell r="A624">
            <v>0</v>
          </cell>
          <cell r="B624" t="str">
            <v>CAÑUELA SEMICIRCULAR EN CONCRETO, R=0,2142 M, B=0,37 M (CAÑUELA IDRD TIPO A)</v>
          </cell>
          <cell r="C624" t="str">
            <v>ML</v>
          </cell>
          <cell r="D624">
            <v>0</v>
          </cell>
          <cell r="E624">
            <v>0</v>
          </cell>
          <cell r="F624">
            <v>0</v>
          </cell>
          <cell r="G624">
            <v>0</v>
          </cell>
        </row>
        <row r="625">
          <cell r="A625">
            <v>0</v>
          </cell>
          <cell r="B625" t="str">
            <v>CAÑUELA SEMICIRCULAR EN CONCRETO, R=0,1, B=0,20 M (CAÑUELA IDRD TIPO B)</v>
          </cell>
          <cell r="C625" t="str">
            <v>ML</v>
          </cell>
          <cell r="D625">
            <v>66</v>
          </cell>
          <cell r="E625">
            <v>0</v>
          </cell>
          <cell r="F625">
            <v>0</v>
          </cell>
          <cell r="G625">
            <v>0</v>
          </cell>
        </row>
        <row r="626">
          <cell r="A626" t="str">
            <v>20.3</v>
          </cell>
          <cell r="B626" t="str">
            <v>CERRAMIENTOS PERIMETRALES</v>
          </cell>
          <cell r="C626">
            <v>0</v>
          </cell>
          <cell r="D626">
            <v>0</v>
          </cell>
          <cell r="E626">
            <v>0</v>
          </cell>
          <cell r="F626">
            <v>0</v>
          </cell>
          <cell r="G626">
            <v>0</v>
          </cell>
        </row>
        <row r="627">
          <cell r="A627" t="str">
            <v>20.3.2</v>
          </cell>
          <cell r="B627" t="str">
            <v>CONCRETOS DE CIMENTACIÓN</v>
          </cell>
          <cell r="C627">
            <v>0</v>
          </cell>
          <cell r="D627">
            <v>0</v>
          </cell>
          <cell r="E627">
            <v>0</v>
          </cell>
          <cell r="F627">
            <v>0</v>
          </cell>
          <cell r="G627">
            <v>0</v>
          </cell>
        </row>
        <row r="628">
          <cell r="A628" t="str">
            <v>20.3.2.2</v>
          </cell>
          <cell r="B628" t="str">
            <v>VIGAS DE CIMENTACION F´C: 21 Mpa.</v>
          </cell>
          <cell r="C628" t="str">
            <v>M3</v>
          </cell>
          <cell r="D628">
            <v>0</v>
          </cell>
          <cell r="E628">
            <v>0</v>
          </cell>
          <cell r="F628">
            <v>0</v>
          </cell>
          <cell r="G628">
            <v>0</v>
          </cell>
        </row>
        <row r="629">
          <cell r="A629" t="str">
            <v>20.3.3</v>
          </cell>
          <cell r="B629" t="str">
            <v>ESTRUCTURAS EN CONCRETO</v>
          </cell>
          <cell r="C629">
            <v>0</v>
          </cell>
          <cell r="D629">
            <v>0</v>
          </cell>
          <cell r="E629">
            <v>0</v>
          </cell>
          <cell r="F629">
            <v>0</v>
          </cell>
          <cell r="G629">
            <v>0</v>
          </cell>
        </row>
        <row r="630">
          <cell r="A630" t="str">
            <v>20.3.3.1</v>
          </cell>
          <cell r="B630" t="str">
            <v>ELEMENTOS VERTICALES</v>
          </cell>
          <cell r="C630" t="str">
            <v>ML</v>
          </cell>
          <cell r="D630">
            <v>0</v>
          </cell>
          <cell r="E630">
            <v>0</v>
          </cell>
          <cell r="F630">
            <v>0</v>
          </cell>
          <cell r="G630">
            <v>0</v>
          </cell>
        </row>
        <row r="631">
          <cell r="A631" t="str">
            <v>20.3.3.2</v>
          </cell>
          <cell r="B631" t="str">
            <v>COLUMNAS CUADRADAS EN CONCRETO 28 Mpa A LA VISTA</v>
          </cell>
          <cell r="C631" t="str">
            <v>ML</v>
          </cell>
          <cell r="D631">
            <v>0</v>
          </cell>
          <cell r="E631">
            <v>0</v>
          </cell>
          <cell r="F631">
            <v>0</v>
          </cell>
          <cell r="G631">
            <v>0</v>
          </cell>
        </row>
        <row r="632">
          <cell r="A632" t="str">
            <v>20.3.4</v>
          </cell>
          <cell r="B632" t="str">
            <v>ELEMENTOS EN CONCRETO</v>
          </cell>
          <cell r="C632">
            <v>0</v>
          </cell>
          <cell r="D632">
            <v>0</v>
          </cell>
          <cell r="E632">
            <v>0</v>
          </cell>
          <cell r="F632">
            <v>0</v>
          </cell>
          <cell r="G632">
            <v>0</v>
          </cell>
        </row>
        <row r="633">
          <cell r="A633" t="str">
            <v>20.3.4.1</v>
          </cell>
          <cell r="B633" t="str">
            <v>CINTA DE REMATE SOBRE MAMPOSTERIA</v>
          </cell>
          <cell r="C633" t="str">
            <v>ML</v>
          </cell>
          <cell r="D633">
            <v>0</v>
          </cell>
          <cell r="E633">
            <v>0</v>
          </cell>
          <cell r="F633">
            <v>0</v>
          </cell>
          <cell r="G633">
            <v>0</v>
          </cell>
        </row>
        <row r="634">
          <cell r="A634" t="str">
            <v>20.3.4.2</v>
          </cell>
          <cell r="B634" t="str">
            <v>COLUMNETAS EN CONCRETO</v>
          </cell>
          <cell r="C634" t="str">
            <v>ML</v>
          </cell>
          <cell r="D634">
            <v>0</v>
          </cell>
          <cell r="E634">
            <v>0</v>
          </cell>
          <cell r="F634">
            <v>0</v>
          </cell>
          <cell r="G634">
            <v>0</v>
          </cell>
        </row>
        <row r="635">
          <cell r="A635" t="str">
            <v>20.3.5</v>
          </cell>
          <cell r="B635" t="str">
            <v>ELEMENTOS METALICOS</v>
          </cell>
          <cell r="C635">
            <v>0</v>
          </cell>
          <cell r="D635">
            <v>0</v>
          </cell>
          <cell r="E635">
            <v>0</v>
          </cell>
          <cell r="F635">
            <v>0</v>
          </cell>
          <cell r="G635">
            <v>0</v>
          </cell>
        </row>
        <row r="636">
          <cell r="A636" t="str">
            <v>20.3.5.1</v>
          </cell>
          <cell r="B636" t="str">
            <v>REJA EN LAMINA</v>
          </cell>
          <cell r="C636" t="str">
            <v>M2</v>
          </cell>
          <cell r="D636">
            <v>0</v>
          </cell>
          <cell r="E636">
            <v>0</v>
          </cell>
          <cell r="F636">
            <v>0</v>
          </cell>
          <cell r="G636">
            <v>0</v>
          </cell>
        </row>
        <row r="637">
          <cell r="A637" t="str">
            <v>20.3.5.2</v>
          </cell>
          <cell r="B637" t="str">
            <v>MALLA ESLABONADA</v>
          </cell>
          <cell r="C637" t="str">
            <v>M2</v>
          </cell>
          <cell r="D637">
            <v>0</v>
          </cell>
          <cell r="E637">
            <v>0</v>
          </cell>
          <cell r="F637">
            <v>0</v>
          </cell>
          <cell r="G637">
            <v>0</v>
          </cell>
        </row>
        <row r="638">
          <cell r="A638" t="str">
            <v>20.3.5.3</v>
          </cell>
          <cell r="B638" t="str">
            <v>CONCERTINA</v>
          </cell>
          <cell r="C638" t="str">
            <v>ML</v>
          </cell>
          <cell r="D638">
            <v>0</v>
          </cell>
          <cell r="E638">
            <v>0</v>
          </cell>
          <cell r="F638">
            <v>0</v>
          </cell>
          <cell r="G638">
            <v>0</v>
          </cell>
        </row>
        <row r="639">
          <cell r="A639" t="str">
            <v>20.3.6</v>
          </cell>
          <cell r="B639" t="str">
            <v>MAMPOSTERIA</v>
          </cell>
          <cell r="C639">
            <v>0</v>
          </cell>
          <cell r="D639">
            <v>0</v>
          </cell>
          <cell r="E639">
            <v>0</v>
          </cell>
          <cell r="F639">
            <v>0</v>
          </cell>
          <cell r="G639">
            <v>0</v>
          </cell>
        </row>
        <row r="640">
          <cell r="A640" t="str">
            <v>20.3.6.1</v>
          </cell>
          <cell r="B640" t="str">
            <v>MUROS EN LADRILLO  TOLETE FINO PERFORADO E = 0,12 m</v>
          </cell>
          <cell r="C640" t="str">
            <v>M2</v>
          </cell>
          <cell r="D640">
            <v>0</v>
          </cell>
          <cell r="E640">
            <v>0</v>
          </cell>
          <cell r="F640">
            <v>0</v>
          </cell>
          <cell r="G640">
            <v>0</v>
          </cell>
        </row>
        <row r="641">
          <cell r="A641" t="str">
            <v>20.3.6.2</v>
          </cell>
          <cell r="B641" t="str">
            <v>MAMPOSTERIA EN BLOQUE DE CONCRETO LISO</v>
          </cell>
          <cell r="C641" t="str">
            <v>M2</v>
          </cell>
          <cell r="D641">
            <v>0</v>
          </cell>
          <cell r="E641">
            <v>0</v>
          </cell>
          <cell r="F641">
            <v>0</v>
          </cell>
          <cell r="G641">
            <v>0</v>
          </cell>
        </row>
        <row r="642">
          <cell r="A642" t="str">
            <v>20.3.6.3</v>
          </cell>
          <cell r="B642" t="str">
            <v>MAMPOSTERIA EN BLOQUE DE CONCRETO ABUZARDADO</v>
          </cell>
          <cell r="C642" t="str">
            <v>M2</v>
          </cell>
          <cell r="D642">
            <v>0</v>
          </cell>
          <cell r="E642">
            <v>0</v>
          </cell>
          <cell r="F642">
            <v>0</v>
          </cell>
          <cell r="G642">
            <v>0</v>
          </cell>
        </row>
        <row r="643">
          <cell r="A643">
            <v>0</v>
          </cell>
          <cell r="B643">
            <v>0</v>
          </cell>
          <cell r="C643">
            <v>0</v>
          </cell>
          <cell r="D643">
            <v>0</v>
          </cell>
          <cell r="E643">
            <v>0</v>
          </cell>
          <cell r="F643">
            <v>0</v>
          </cell>
          <cell r="G643">
            <v>0</v>
          </cell>
        </row>
        <row r="644">
          <cell r="A644" t="str">
            <v>20.4</v>
          </cell>
          <cell r="B644" t="str">
            <v>ZONAS VERDES</v>
          </cell>
          <cell r="C644">
            <v>0</v>
          </cell>
          <cell r="D644">
            <v>0</v>
          </cell>
          <cell r="E644">
            <v>0</v>
          </cell>
          <cell r="F644">
            <v>0</v>
          </cell>
          <cell r="G644">
            <v>0</v>
          </cell>
        </row>
        <row r="645">
          <cell r="A645" t="str">
            <v>20.4.1</v>
          </cell>
          <cell r="B645" t="str">
            <v>MOVIMIENTO DE TIERRAS Y NIVELACION TERRENO</v>
          </cell>
          <cell r="C645" t="str">
            <v>M3</v>
          </cell>
          <cell r="D645">
            <v>0</v>
          </cell>
          <cell r="E645">
            <v>0</v>
          </cell>
          <cell r="F645">
            <v>0</v>
          </cell>
          <cell r="G645">
            <v>0</v>
          </cell>
        </row>
        <row r="646">
          <cell r="A646" t="str">
            <v>20.4.2</v>
          </cell>
          <cell r="B646" t="str">
            <v>EMPRADIZACION</v>
          </cell>
          <cell r="C646" t="str">
            <v>M2</v>
          </cell>
          <cell r="D646">
            <v>0</v>
          </cell>
          <cell r="E646">
            <v>0</v>
          </cell>
          <cell r="F646">
            <v>0</v>
          </cell>
          <cell r="G646">
            <v>0</v>
          </cell>
        </row>
        <row r="647">
          <cell r="A647" t="str">
            <v>20.4.3</v>
          </cell>
          <cell r="B647" t="str">
            <v>COBERTURAS VEGETALES</v>
          </cell>
          <cell r="C647" t="str">
            <v>M2</v>
          </cell>
          <cell r="D647">
            <v>0</v>
          </cell>
          <cell r="E647">
            <v>0</v>
          </cell>
          <cell r="F647">
            <v>0</v>
          </cell>
          <cell r="G647">
            <v>0</v>
          </cell>
        </row>
        <row r="648">
          <cell r="A648" t="str">
            <v>20.4.4</v>
          </cell>
          <cell r="B648" t="str">
            <v>ARBORIZACIÓN</v>
          </cell>
          <cell r="C648" t="str">
            <v>UN</v>
          </cell>
          <cell r="D648">
            <v>0</v>
          </cell>
          <cell r="E648">
            <v>0</v>
          </cell>
          <cell r="F648">
            <v>0</v>
          </cell>
          <cell r="G648">
            <v>0</v>
          </cell>
        </row>
        <row r="649">
          <cell r="A649" t="str">
            <v>20.4.5</v>
          </cell>
          <cell r="B649" t="str">
            <v>PAISAJISMO</v>
          </cell>
          <cell r="C649" t="str">
            <v>M2</v>
          </cell>
          <cell r="D649">
            <v>0</v>
          </cell>
          <cell r="E649">
            <v>0</v>
          </cell>
          <cell r="F649">
            <v>0</v>
          </cell>
          <cell r="G649">
            <v>0</v>
          </cell>
        </row>
        <row r="650">
          <cell r="A650" t="str">
            <v>20.5</v>
          </cell>
          <cell r="B650" t="str">
            <v>MOBILIARIO URBANO</v>
          </cell>
          <cell r="C650">
            <v>0</v>
          </cell>
          <cell r="D650">
            <v>0</v>
          </cell>
          <cell r="E650">
            <v>0</v>
          </cell>
          <cell r="F650">
            <v>0</v>
          </cell>
          <cell r="G650">
            <v>0</v>
          </cell>
        </row>
        <row r="651">
          <cell r="A651" t="str">
            <v>20.5.1</v>
          </cell>
          <cell r="B651" t="str">
            <v>SUMINISTRO E INSTALACIÓN BANCA CON ESPALDAR METALIC0 TIPO M-30 O SIMILAR</v>
          </cell>
          <cell r="C651" t="str">
            <v>UN</v>
          </cell>
          <cell r="D651">
            <v>0</v>
          </cell>
          <cell r="E651">
            <v>0</v>
          </cell>
          <cell r="F651">
            <v>0</v>
          </cell>
          <cell r="G651">
            <v>0</v>
          </cell>
        </row>
        <row r="652">
          <cell r="A652" t="str">
            <v>20.5.2</v>
          </cell>
          <cell r="B652" t="str">
            <v>SUMINISTRO E INSTALACIÓN DE BICICLETERO TIPO M-100 O SIMILAR</v>
          </cell>
          <cell r="C652" t="str">
            <v>UN</v>
          </cell>
          <cell r="D652">
            <v>0</v>
          </cell>
          <cell r="E652">
            <v>0</v>
          </cell>
          <cell r="F652">
            <v>0</v>
          </cell>
          <cell r="G652">
            <v>0</v>
          </cell>
        </row>
        <row r="653">
          <cell r="A653" t="str">
            <v>20.5.3</v>
          </cell>
          <cell r="B653" t="str">
            <v>SUMINISTRO E INSTALACIÓN DE CANECA EN ACERO INOXIDABLE</v>
          </cell>
          <cell r="C653" t="str">
            <v>UN</v>
          </cell>
          <cell r="D653">
            <v>0</v>
          </cell>
          <cell r="E653">
            <v>0</v>
          </cell>
          <cell r="F653">
            <v>0</v>
          </cell>
          <cell r="G653">
            <v>0</v>
          </cell>
        </row>
        <row r="654">
          <cell r="A654" t="str">
            <v>20.6</v>
          </cell>
          <cell r="B654" t="str">
            <v>SEÑALIZACION</v>
          </cell>
          <cell r="C654">
            <v>0</v>
          </cell>
          <cell r="D654">
            <v>0</v>
          </cell>
          <cell r="E654">
            <v>0</v>
          </cell>
          <cell r="F654">
            <v>0</v>
          </cell>
          <cell r="G654">
            <v>0</v>
          </cell>
        </row>
        <row r="655">
          <cell r="A655" t="str">
            <v>20.6.1</v>
          </cell>
          <cell r="B655" t="str">
            <v>SUMINISTRO E INSTALACIÓN DE SEÑALIZACIÓN PREVENTIVA</v>
          </cell>
          <cell r="C655" t="str">
            <v>UN</v>
          </cell>
          <cell r="D655">
            <v>0</v>
          </cell>
          <cell r="E655">
            <v>0</v>
          </cell>
          <cell r="F655">
            <v>0</v>
          </cell>
          <cell r="G655">
            <v>0</v>
          </cell>
        </row>
        <row r="656">
          <cell r="A656" t="str">
            <v>20.6.2</v>
          </cell>
          <cell r="B656" t="str">
            <v>SUMINISTRO E INSTALACIÓN SEÑALIZACIÓN INFORMATIVA</v>
          </cell>
          <cell r="C656" t="str">
            <v>UN</v>
          </cell>
          <cell r="D656">
            <v>0</v>
          </cell>
          <cell r="E656">
            <v>0</v>
          </cell>
          <cell r="F656">
            <v>0</v>
          </cell>
          <cell r="G656">
            <v>0</v>
          </cell>
        </row>
        <row r="657">
          <cell r="A657" t="str">
            <v>20.6.3</v>
          </cell>
          <cell r="B657" t="str">
            <v>SUMINISTRO E INSTALACIÓN IDENTIFICADOR GENERAL</v>
          </cell>
          <cell r="C657" t="str">
            <v>UN</v>
          </cell>
          <cell r="D657">
            <v>0</v>
          </cell>
          <cell r="E657">
            <v>0</v>
          </cell>
          <cell r="F657">
            <v>0</v>
          </cell>
          <cell r="G657">
            <v>0</v>
          </cell>
        </row>
        <row r="658">
          <cell r="A658" t="str">
            <v>20.7</v>
          </cell>
          <cell r="B658" t="str">
            <v>CONTENEDORES DE REICES</v>
          </cell>
          <cell r="C658">
            <v>0</v>
          </cell>
          <cell r="D658">
            <v>0</v>
          </cell>
          <cell r="E658">
            <v>0</v>
          </cell>
          <cell r="F658">
            <v>0</v>
          </cell>
          <cell r="G658">
            <v>0</v>
          </cell>
        </row>
        <row r="659">
          <cell r="A659" t="str">
            <v>20.7.1</v>
          </cell>
          <cell r="B659" t="str">
            <v xml:space="preserve">CONTENEDOR TIPO 1 PARA ARBUSTOS Y ARBOLES DE BAJO PORTE </v>
          </cell>
          <cell r="C659" t="str">
            <v>UN</v>
          </cell>
          <cell r="D659">
            <v>0</v>
          </cell>
          <cell r="E659">
            <v>0</v>
          </cell>
          <cell r="F659">
            <v>0</v>
          </cell>
          <cell r="G659">
            <v>0</v>
          </cell>
        </row>
        <row r="660">
          <cell r="A660" t="str">
            <v>20.7.2</v>
          </cell>
          <cell r="B660" t="str">
            <v>CONTENEDOR TIPO 2 PARA ARBOLES</v>
          </cell>
          <cell r="C660" t="str">
            <v>UN</v>
          </cell>
          <cell r="D660">
            <v>0</v>
          </cell>
          <cell r="E660">
            <v>0</v>
          </cell>
          <cell r="F660">
            <v>0</v>
          </cell>
          <cell r="G660">
            <v>0</v>
          </cell>
        </row>
        <row r="661">
          <cell r="A661" t="str">
            <v>20.7.3</v>
          </cell>
          <cell r="B661" t="str">
            <v>CONTENEDOR TIPO I PARA ARBOLES DE GRAN PORTE</v>
          </cell>
          <cell r="C661" t="str">
            <v>UN</v>
          </cell>
          <cell r="D661">
            <v>0</v>
          </cell>
          <cell r="E661">
            <v>0</v>
          </cell>
          <cell r="F661">
            <v>0</v>
          </cell>
          <cell r="G661">
            <v>0</v>
          </cell>
        </row>
        <row r="662">
          <cell r="A662" t="str">
            <v>20.8</v>
          </cell>
          <cell r="B662" t="str">
            <v>OTROS</v>
          </cell>
          <cell r="C662">
            <v>0</v>
          </cell>
          <cell r="D662">
            <v>0</v>
          </cell>
          <cell r="E662">
            <v>0</v>
          </cell>
          <cell r="F662">
            <v>0</v>
          </cell>
          <cell r="G662">
            <v>0</v>
          </cell>
        </row>
        <row r="663">
          <cell r="A663">
            <v>0</v>
          </cell>
          <cell r="B663">
            <v>0</v>
          </cell>
          <cell r="C663">
            <v>0</v>
          </cell>
          <cell r="D663">
            <v>0</v>
          </cell>
          <cell r="E663">
            <v>0</v>
          </cell>
          <cell r="F663">
            <v>0</v>
          </cell>
          <cell r="G663">
            <v>0</v>
          </cell>
        </row>
        <row r="664">
          <cell r="A664">
            <v>21</v>
          </cell>
          <cell r="B664" t="str">
            <v>ASEO Y VARIOS</v>
          </cell>
          <cell r="C664">
            <v>0</v>
          </cell>
          <cell r="D664">
            <v>0</v>
          </cell>
          <cell r="E664">
            <v>0</v>
          </cell>
          <cell r="F664">
            <v>0</v>
          </cell>
          <cell r="G664">
            <v>0</v>
          </cell>
        </row>
        <row r="665">
          <cell r="A665" t="str">
            <v>21.1</v>
          </cell>
          <cell r="B665" t="str">
            <v>ASEO Y LIMPIEZA</v>
          </cell>
          <cell r="C665">
            <v>0</v>
          </cell>
          <cell r="D665">
            <v>0</v>
          </cell>
          <cell r="E665">
            <v>0</v>
          </cell>
          <cell r="F665">
            <v>0</v>
          </cell>
          <cell r="G665">
            <v>0</v>
          </cell>
        </row>
        <row r="666">
          <cell r="A666" t="str">
            <v>21.1.1</v>
          </cell>
          <cell r="B666" t="str">
            <v>LAVADA LADRILLO A LA VISTA (Incluye antihumedad fachada)</v>
          </cell>
          <cell r="C666" t="str">
            <v>M2</v>
          </cell>
          <cell r="D666">
            <v>0</v>
          </cell>
          <cell r="E666">
            <v>3375.61</v>
          </cell>
          <cell r="F666">
            <v>0</v>
          </cell>
          <cell r="G666">
            <v>0</v>
          </cell>
        </row>
        <row r="667">
          <cell r="A667" t="str">
            <v>21.1.2</v>
          </cell>
          <cell r="B667" t="str">
            <v>LIMPIEZA MUROS INTERIORES</v>
          </cell>
          <cell r="C667" t="str">
            <v>M2</v>
          </cell>
          <cell r="D667">
            <v>0</v>
          </cell>
          <cell r="E667">
            <v>0</v>
          </cell>
          <cell r="F667">
            <v>0</v>
          </cell>
          <cell r="G667">
            <v>0</v>
          </cell>
        </row>
        <row r="668">
          <cell r="A668" t="str">
            <v>21.1.3</v>
          </cell>
          <cell r="B668" t="str">
            <v>ASEO GENERAL</v>
          </cell>
          <cell r="C668" t="str">
            <v>M2</v>
          </cell>
          <cell r="D668">
            <v>0</v>
          </cell>
          <cell r="E668">
            <v>0</v>
          </cell>
          <cell r="F668">
            <v>0</v>
          </cell>
          <cell r="G668">
            <v>0</v>
          </cell>
        </row>
        <row r="669">
          <cell r="A669" t="str">
            <v>21.1.4</v>
          </cell>
          <cell r="B669" t="str">
            <v>RETIRO DE ESCOMBROS</v>
          </cell>
          <cell r="C669" t="str">
            <v>M3</v>
          </cell>
          <cell r="D669">
            <v>0</v>
          </cell>
          <cell r="E669">
            <v>24315.48</v>
          </cell>
          <cell r="F669">
            <v>0</v>
          </cell>
          <cell r="G669">
            <v>0</v>
          </cell>
        </row>
        <row r="670">
          <cell r="A670" t="str">
            <v>21.2</v>
          </cell>
          <cell r="B670" t="str">
            <v>DOTACION</v>
          </cell>
          <cell r="C670">
            <v>0</v>
          </cell>
          <cell r="D670">
            <v>0</v>
          </cell>
          <cell r="E670">
            <v>0</v>
          </cell>
          <cell r="F670">
            <v>0</v>
          </cell>
          <cell r="G670">
            <v>0</v>
          </cell>
        </row>
        <row r="671">
          <cell r="A671" t="str">
            <v>21.2.1</v>
          </cell>
          <cell r="B671" t="str">
            <v>GABINETES DE INCENDIO</v>
          </cell>
          <cell r="C671" t="str">
            <v>UN</v>
          </cell>
          <cell r="D671">
            <v>0</v>
          </cell>
          <cell r="E671">
            <v>0</v>
          </cell>
          <cell r="F671">
            <v>0</v>
          </cell>
          <cell r="G671">
            <v>0</v>
          </cell>
        </row>
        <row r="672">
          <cell r="A672" t="str">
            <v>21.2.2</v>
          </cell>
          <cell r="B672" t="str">
            <v>BICICLETEROS</v>
          </cell>
          <cell r="C672" t="str">
            <v>UN</v>
          </cell>
          <cell r="D672">
            <v>0</v>
          </cell>
          <cell r="E672">
            <v>0</v>
          </cell>
          <cell r="F672">
            <v>0</v>
          </cell>
          <cell r="G672">
            <v>0</v>
          </cell>
        </row>
        <row r="673">
          <cell r="A673" t="str">
            <v>21.2.3</v>
          </cell>
          <cell r="B673" t="str">
            <v>CANECAS</v>
          </cell>
          <cell r="C673" t="str">
            <v>UN</v>
          </cell>
          <cell r="D673">
            <v>0</v>
          </cell>
          <cell r="E673">
            <v>0</v>
          </cell>
          <cell r="F673">
            <v>0</v>
          </cell>
          <cell r="G673">
            <v>0</v>
          </cell>
        </row>
        <row r="674">
          <cell r="A674" t="str">
            <v>21.2.4</v>
          </cell>
          <cell r="B674" t="str">
            <v>ASTAS PARA BANDERAS</v>
          </cell>
          <cell r="C674" t="str">
            <v>UN</v>
          </cell>
          <cell r="D674">
            <v>0</v>
          </cell>
          <cell r="E674">
            <v>0</v>
          </cell>
          <cell r="F674">
            <v>0</v>
          </cell>
          <cell r="G674">
            <v>0</v>
          </cell>
        </row>
        <row r="675">
          <cell r="A675" t="str">
            <v>21.2.5</v>
          </cell>
          <cell r="B675" t="str">
            <v>MODULO JUEGOS INFANTILES MADERA</v>
          </cell>
          <cell r="C675" t="str">
            <v>UN</v>
          </cell>
          <cell r="D675">
            <v>0</v>
          </cell>
          <cell r="E675">
            <v>0</v>
          </cell>
          <cell r="F675">
            <v>0</v>
          </cell>
          <cell r="G675">
            <v>0</v>
          </cell>
        </row>
        <row r="676">
          <cell r="A676" t="str">
            <v>21.2.6</v>
          </cell>
          <cell r="B676" t="str">
            <v xml:space="preserve">TABLERO BASQUETBOL Y PORTERIA </v>
          </cell>
          <cell r="C676" t="str">
            <v>UN</v>
          </cell>
          <cell r="D676">
            <v>0</v>
          </cell>
          <cell r="E676">
            <v>0</v>
          </cell>
          <cell r="F676">
            <v>0</v>
          </cell>
          <cell r="G676">
            <v>0</v>
          </cell>
        </row>
        <row r="677">
          <cell r="A677" t="str">
            <v>21.2.7</v>
          </cell>
          <cell r="B677" t="str">
            <v>OTROS</v>
          </cell>
          <cell r="C677">
            <v>0</v>
          </cell>
          <cell r="D677">
            <v>0</v>
          </cell>
          <cell r="E677">
            <v>0</v>
          </cell>
          <cell r="F677">
            <v>0</v>
          </cell>
          <cell r="G677">
            <v>0</v>
          </cell>
        </row>
        <row r="678">
          <cell r="A678">
            <v>0</v>
          </cell>
          <cell r="B678">
            <v>0</v>
          </cell>
          <cell r="C678">
            <v>0</v>
          </cell>
          <cell r="D678">
            <v>0</v>
          </cell>
          <cell r="E678">
            <v>0</v>
          </cell>
          <cell r="F678">
            <v>0</v>
          </cell>
          <cell r="G678">
            <v>0</v>
          </cell>
        </row>
        <row r="679">
          <cell r="A679">
            <v>0</v>
          </cell>
          <cell r="B679">
            <v>0</v>
          </cell>
          <cell r="C679">
            <v>0</v>
          </cell>
          <cell r="D679">
            <v>0</v>
          </cell>
          <cell r="E679">
            <v>0</v>
          </cell>
          <cell r="F679">
            <v>0</v>
          </cell>
          <cell r="G679">
            <v>0</v>
          </cell>
        </row>
        <row r="680">
          <cell r="A680" t="str">
            <v>DESCRIPCION</v>
          </cell>
          <cell r="B680">
            <v>0</v>
          </cell>
          <cell r="C680" t="str">
            <v>CANT</v>
          </cell>
          <cell r="D680" t="str">
            <v>VR PARCIAL</v>
          </cell>
          <cell r="E680" t="str">
            <v>VR ITEM</v>
          </cell>
          <cell r="F680" t="str">
            <v xml:space="preserve">VR M2 INC AIU </v>
          </cell>
          <cell r="G680" t="str">
            <v>VR TOTAL</v>
          </cell>
        </row>
        <row r="681">
          <cell r="A681" t="str">
            <v>AREA TOTAL CONSTRUCCION</v>
          </cell>
          <cell r="B681">
            <v>0</v>
          </cell>
          <cell r="C681">
            <v>1742.1</v>
          </cell>
          <cell r="D681">
            <v>0</v>
          </cell>
          <cell r="E681">
            <v>0</v>
          </cell>
          <cell r="F681">
            <v>0</v>
          </cell>
          <cell r="G681">
            <v>0</v>
          </cell>
        </row>
        <row r="682">
          <cell r="A682" t="str">
            <v>AREA CONSTRUIDA</v>
          </cell>
          <cell r="B682">
            <v>0</v>
          </cell>
          <cell r="C682">
            <v>1742.1</v>
          </cell>
          <cell r="D682">
            <v>1014650270.35377</v>
          </cell>
          <cell r="E682">
            <v>582429.40724055457</v>
          </cell>
          <cell r="F682">
            <v>698915.28868866607</v>
          </cell>
          <cell r="G682">
            <v>1014650270.35377</v>
          </cell>
        </row>
        <row r="683">
          <cell r="A683" t="str">
            <v>AREA LABORATORIOS</v>
          </cell>
          <cell r="B683">
            <v>0</v>
          </cell>
          <cell r="C683">
            <v>0</v>
          </cell>
          <cell r="D683">
            <v>0</v>
          </cell>
          <cell r="E683">
            <v>0</v>
          </cell>
          <cell r="F683">
            <v>0</v>
          </cell>
          <cell r="G683">
            <v>0</v>
          </cell>
        </row>
        <row r="684">
          <cell r="A684" t="str">
            <v>AREA BATERIAS SANITARIAS</v>
          </cell>
          <cell r="B684">
            <v>0</v>
          </cell>
          <cell r="C684">
            <v>0</v>
          </cell>
          <cell r="D684">
            <v>0</v>
          </cell>
          <cell r="E684">
            <v>0</v>
          </cell>
          <cell r="F684">
            <v>0</v>
          </cell>
          <cell r="G684">
            <v>0</v>
          </cell>
        </row>
        <row r="685">
          <cell r="A685" t="str">
            <v>AREA CIRCULACIONES</v>
          </cell>
          <cell r="B685">
            <v>0</v>
          </cell>
          <cell r="C685">
            <v>0</v>
          </cell>
          <cell r="D685">
            <v>0</v>
          </cell>
          <cell r="E685">
            <v>0</v>
          </cell>
          <cell r="F685">
            <v>0</v>
          </cell>
          <cell r="G685">
            <v>0</v>
          </cell>
        </row>
        <row r="686">
          <cell r="A686" t="str">
            <v>AREA ESCALERAS Y/O OTRAS CIRCULACIONES</v>
          </cell>
          <cell r="B686">
            <v>0</v>
          </cell>
          <cell r="C686">
            <v>0</v>
          </cell>
          <cell r="D686">
            <v>0</v>
          </cell>
          <cell r="E686">
            <v>0</v>
          </cell>
          <cell r="F686">
            <v>0</v>
          </cell>
          <cell r="G686">
            <v>0</v>
          </cell>
        </row>
        <row r="687">
          <cell r="A687">
            <v>0</v>
          </cell>
          <cell r="B687">
            <v>0</v>
          </cell>
          <cell r="C687">
            <v>0</v>
          </cell>
          <cell r="D687">
            <v>0</v>
          </cell>
          <cell r="E687">
            <v>0</v>
          </cell>
          <cell r="F687">
            <v>0</v>
          </cell>
          <cell r="G687">
            <v>0</v>
          </cell>
        </row>
        <row r="688">
          <cell r="A688" t="str">
            <v>SUB TOTAL PROYECTO</v>
          </cell>
          <cell r="B688">
            <v>0</v>
          </cell>
          <cell r="C688">
            <v>0</v>
          </cell>
          <cell r="D688">
            <v>0</v>
          </cell>
          <cell r="E688">
            <v>0</v>
          </cell>
          <cell r="F688">
            <v>0</v>
          </cell>
          <cell r="G688">
            <v>0</v>
          </cell>
        </row>
        <row r="689">
          <cell r="A689" t="str">
            <v>A.I.U.  28%</v>
          </cell>
          <cell r="B689">
            <v>0</v>
          </cell>
          <cell r="C689">
            <v>0</v>
          </cell>
          <cell r="D689">
            <v>0</v>
          </cell>
          <cell r="E689">
            <v>0</v>
          </cell>
          <cell r="F689">
            <v>0</v>
          </cell>
          <cell r="G689">
            <v>0</v>
          </cell>
        </row>
        <row r="690">
          <cell r="A690" t="str">
            <v>IMPUESTO DE GUERRA 5%</v>
          </cell>
          <cell r="B690">
            <v>0</v>
          </cell>
          <cell r="C690">
            <v>0</v>
          </cell>
          <cell r="D690">
            <v>0</v>
          </cell>
          <cell r="E690">
            <v>0</v>
          </cell>
          <cell r="F690">
            <v>0</v>
          </cell>
          <cell r="G690">
            <v>0</v>
          </cell>
        </row>
        <row r="691">
          <cell r="A691" t="str">
            <v>TOTAL</v>
          </cell>
          <cell r="B691">
            <v>0</v>
          </cell>
          <cell r="C691">
            <v>0</v>
          </cell>
          <cell r="D691">
            <v>0</v>
          </cell>
          <cell r="E691">
            <v>0</v>
          </cell>
          <cell r="F691">
            <v>0</v>
          </cell>
          <cell r="G691">
            <v>0</v>
          </cell>
        </row>
        <row r="692">
          <cell r="A692" t="str">
            <v>DOTACION DE MOBILIARIO</v>
          </cell>
          <cell r="B692">
            <v>0</v>
          </cell>
          <cell r="C692">
            <v>0</v>
          </cell>
          <cell r="D692">
            <v>0</v>
          </cell>
          <cell r="E692">
            <v>0</v>
          </cell>
          <cell r="F692">
            <v>0</v>
          </cell>
          <cell r="G692">
            <v>0</v>
          </cell>
        </row>
        <row r="693">
          <cell r="A693" t="str">
            <v>ITEM</v>
          </cell>
          <cell r="B693" t="str">
            <v>DESCRIPCIÓN</v>
          </cell>
          <cell r="C693" t="str">
            <v>UNIDAD</v>
          </cell>
          <cell r="D693" t="str">
            <v>CANTIDAD</v>
          </cell>
          <cell r="E693" t="str">
            <v>VLR UNITARIO</v>
          </cell>
          <cell r="F693" t="str">
            <v>VLR  TOTAL</v>
          </cell>
          <cell r="G693">
            <v>0</v>
          </cell>
        </row>
        <row r="694">
          <cell r="A694" t="str">
            <v>DME-1</v>
          </cell>
          <cell r="B694" t="str">
            <v xml:space="preserve">Pupitre y silla para docente que cumpla con la Norma NTC 4641 </v>
          </cell>
          <cell r="C694" t="str">
            <v xml:space="preserve">UN </v>
          </cell>
          <cell r="D694">
            <v>0</v>
          </cell>
          <cell r="E694">
            <v>214000</v>
          </cell>
          <cell r="F694">
            <v>0</v>
          </cell>
          <cell r="G694">
            <v>0</v>
          </cell>
        </row>
        <row r="695">
          <cell r="A695" t="str">
            <v>DME-2</v>
          </cell>
          <cell r="B695" t="str">
            <v>Butaco para laboratorio que cumpla con la norma NTC 4730</v>
          </cell>
          <cell r="C695" t="str">
            <v>UN</v>
          </cell>
          <cell r="D695">
            <v>0</v>
          </cell>
          <cell r="E695">
            <v>74000</v>
          </cell>
          <cell r="F695">
            <v>0</v>
          </cell>
          <cell r="G695">
            <v>0</v>
          </cell>
        </row>
        <row r="696">
          <cell r="A696" t="str">
            <v>DME-3</v>
          </cell>
          <cell r="B696" t="str">
            <v>Tablero con dimensiones 2,40 M x 1,20 m, para escribir con marcado de tinta seca borrable, y que cumpla con la norma NTC 4726</v>
          </cell>
          <cell r="C696" t="str">
            <v>UN</v>
          </cell>
          <cell r="D696">
            <v>0</v>
          </cell>
          <cell r="E696">
            <v>209000</v>
          </cell>
          <cell r="F696">
            <v>0</v>
          </cell>
          <cell r="G696">
            <v>0</v>
          </cell>
        </row>
        <row r="697">
          <cell r="A697" t="str">
            <v>DME-4</v>
          </cell>
          <cell r="B697" t="str">
            <v>Mesa Trapezoidal y silla NTC 4731 Clase 1 Nivel de Preescolar.</v>
          </cell>
          <cell r="C697" t="str">
            <v>UN</v>
          </cell>
          <cell r="D697">
            <v>0</v>
          </cell>
          <cell r="E697">
            <v>143000</v>
          </cell>
          <cell r="F697">
            <v>0</v>
          </cell>
          <cell r="G697">
            <v>0</v>
          </cell>
        </row>
        <row r="698">
          <cell r="A698" t="str">
            <v>DME-5</v>
          </cell>
          <cell r="B698" t="str">
            <v>Silla Universitaria que cumpla la Norma NTC 4734,</v>
          </cell>
          <cell r="C698" t="str">
            <v xml:space="preserve">UN </v>
          </cell>
          <cell r="D698">
            <v>0</v>
          </cell>
          <cell r="E698">
            <v>75000</v>
          </cell>
          <cell r="F698">
            <v>0</v>
          </cell>
          <cell r="G698">
            <v>0</v>
          </cell>
        </row>
        <row r="699">
          <cell r="A699">
            <v>0</v>
          </cell>
          <cell r="B699" t="str">
            <v>Sub Total Dotación mobiliario para  aulas</v>
          </cell>
          <cell r="C699">
            <v>0</v>
          </cell>
          <cell r="D699">
            <v>0</v>
          </cell>
          <cell r="E699">
            <v>0</v>
          </cell>
          <cell r="F699">
            <v>0</v>
          </cell>
          <cell r="G699">
            <v>0</v>
          </cell>
        </row>
        <row r="700">
          <cell r="A700">
            <v>0</v>
          </cell>
          <cell r="B700">
            <v>0</v>
          </cell>
          <cell r="C700">
            <v>0</v>
          </cell>
          <cell r="D700">
            <v>0</v>
          </cell>
          <cell r="E700">
            <v>0</v>
          </cell>
          <cell r="F700">
            <v>0</v>
          </cell>
          <cell r="G700">
            <v>0</v>
          </cell>
        </row>
        <row r="701">
          <cell r="A701" t="str">
            <v>VALOR TOTAL PROYECTO</v>
          </cell>
          <cell r="B701">
            <v>0</v>
          </cell>
          <cell r="C701">
            <v>0</v>
          </cell>
          <cell r="D701">
            <v>0</v>
          </cell>
          <cell r="E701">
            <v>0</v>
          </cell>
          <cell r="F701">
            <v>0</v>
          </cell>
          <cell r="G701">
            <v>0</v>
          </cell>
        </row>
        <row r="702">
          <cell r="E702">
            <v>0</v>
          </cell>
          <cell r="F702">
            <v>0</v>
          </cell>
        </row>
        <row r="703">
          <cell r="E703">
            <v>0</v>
          </cell>
          <cell r="F703">
            <v>0</v>
          </cell>
        </row>
        <row r="705">
          <cell r="G705">
            <v>0</v>
          </cell>
        </row>
        <row r="714">
          <cell r="C714">
            <v>0</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Resultados"/>
      <sheetName val="REVISIONES"/>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 val="Formular"/>
      <sheetName val="Recursos"/>
    </sheetNames>
    <sheetDataSet>
      <sheetData sheetId="0"/>
      <sheetData sheetId="1" refreshError="1"/>
      <sheetData sheetId="2" refreshError="1"/>
      <sheetData sheetId="3" refreshError="1"/>
      <sheetData sheetId="4" refreshError="1"/>
      <sheetData sheetId="5" refreshError="1"/>
      <sheetData sheetId="6">
        <row r="1">
          <cell r="C1">
            <v>0</v>
          </cell>
        </row>
      </sheetData>
      <sheetData sheetId="7">
        <row r="1">
          <cell r="C1">
            <v>0</v>
          </cell>
        </row>
      </sheetData>
      <sheetData sheetId="8"/>
      <sheetData sheetId="9"/>
      <sheetData sheetId="10"/>
      <sheetData sheetId="11"/>
      <sheetData sheetId="12"/>
      <sheetData sheetId="13"/>
      <sheetData sheetId="14"/>
      <sheetData sheetId="15"/>
      <sheetData sheetId="16">
        <row r="1">
          <cell r="C1">
            <v>0</v>
          </cell>
        </row>
      </sheetData>
      <sheetData sheetId="17">
        <row r="1">
          <cell r="C1">
            <v>0</v>
          </cell>
        </row>
      </sheetData>
      <sheetData sheetId="18">
        <row r="1">
          <cell r="C1">
            <v>0</v>
          </cell>
        </row>
      </sheetData>
      <sheetData sheetId="19">
        <row r="1">
          <cell r="C1">
            <v>0</v>
          </cell>
        </row>
      </sheetData>
      <sheetData sheetId="20">
        <row r="1">
          <cell r="C1">
            <v>0</v>
          </cell>
        </row>
      </sheetData>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refreshError="1"/>
      <sheetData sheetId="40" refreshError="1"/>
      <sheetData sheetId="41"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Análisis de precios"/>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s>
    <sheetDataSet>
      <sheetData sheetId="0"/>
      <sheetData sheetId="1">
        <row r="1">
          <cell r="A1" t="str">
            <v>CODIGO</v>
          </cell>
        </row>
      </sheetData>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NSUMOS"/>
      <sheetName val="APU"/>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PR 1"/>
      <sheetName val="aCCIDENTES%20DE%201995%20-%2019"/>
      <sheetName val="#¡REF"/>
      <sheetName val="Res-Accide-10"/>
      <sheetName val="aCCIDENTES DE 1995 - 1996.xls"/>
      <sheetName val="Seguim-16"/>
      <sheetName val="Informe"/>
      <sheetName val="ACTA DE MODIFICACION  (2)"/>
      <sheetName val="CONT_ADI"/>
      <sheetName val="otros"/>
      <sheetName val="PRESUPUESTO"/>
      <sheetName val="Informacion"/>
      <sheetName val="INDICMICROEMP"/>
      <sheetName val="\a  aaInformación GRUPO 4\A MI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 val="1.1.62A"/>
      <sheetName val="1.2.29A"/>
      <sheetName val="1.2.29B"/>
      <sheetName val="1.2.30A"/>
      <sheetName val="1.2.30B"/>
      <sheetName val="1.2.31A"/>
      <sheetName val="1.2.31B"/>
      <sheetName val="1.2.32A"/>
      <sheetName val="1.2.32B"/>
      <sheetName val="1.2.33A"/>
      <sheetName val="1.2.33B"/>
      <sheetName val="1.2.34A"/>
      <sheetName val="1.2.34B"/>
      <sheetName val="1.2.35A"/>
      <sheetName val="1.2.35B"/>
      <sheetName val="1.2.36A"/>
      <sheetName val="1.2.36B"/>
      <sheetName val="2.1.37A"/>
      <sheetName val="2.1.39A"/>
      <sheetName val="2.1.39B"/>
      <sheetName val="2.1.45A"/>
      <sheetName val="2.1.45B"/>
      <sheetName val="2.2.2A"/>
      <sheetName val="2.2.2B"/>
      <sheetName val="2.4.104"/>
      <sheetName val="2.4.102"/>
      <sheetName val="2.5.6B"/>
      <sheetName val="2.5.6C"/>
      <sheetName val="2.5.6A"/>
      <sheetName val="2.5.6AA"/>
      <sheetName val="2.5.6AB"/>
      <sheetName val="2.5.7C"/>
      <sheetName val="2.5.7D"/>
      <sheetName val="2.5.7A"/>
      <sheetName val="2.5.7A1"/>
      <sheetName val="2.5.7A2"/>
      <sheetName val="2.5.44B"/>
      <sheetName val="2.5.45A"/>
      <sheetName val="2.5.45B"/>
      <sheetName val="2.5.45C"/>
      <sheetName val="2.5.45D"/>
      <sheetName val="3.1.13A"/>
      <sheetName val="3.3.1A"/>
      <sheetName val="6.4.2.55A"/>
      <sheetName val="6.4.2.55B"/>
      <sheetName val="6.4.2.153A"/>
      <sheetName val="6.4.2.153B"/>
      <sheetName val="6.4.2.176A"/>
      <sheetName val="6.4.2.197A"/>
      <sheetName val="6.4.2.197B"/>
      <sheetName val="6.4.2.198A"/>
      <sheetName val="6.4.2.198B"/>
      <sheetName val="3.17.10C"/>
      <sheetName val="3.2.3"/>
      <sheetName val="3.3.19A"/>
      <sheetName val="3.17.2"/>
      <sheetName val="3.15.45"/>
      <sheetName val="3.15.83"/>
      <sheetName val="3.8.4"/>
      <sheetName val="3.4.10A"/>
      <sheetName val="3.3.23"/>
      <sheetName val="3.7.1"/>
      <sheetName val="2.5.7B1"/>
      <sheetName val="2.5.7B2"/>
      <sheetName val="2.5.45D1"/>
      <sheetName val="2.5.45D2"/>
      <sheetName val="3.15.74"/>
      <sheetName val="3.15.78"/>
      <sheetName val="2.4.134A"/>
      <sheetName val="2.4.206A"/>
      <sheetName val="6.4.2.135A"/>
      <sheetName val="2.4.180A"/>
      <sheetName val="6.4.2.124A"/>
      <sheetName val="6.4.2.124B"/>
      <sheetName val="6.4.2.124C"/>
      <sheetName val="6.4.2.120A"/>
      <sheetName val="6.4.2.120B"/>
      <sheetName val="6.4.2.120C"/>
      <sheetName val="6.4.2.135B"/>
      <sheetName val="6.4.2.135C"/>
      <sheetName val="2.4.180B"/>
      <sheetName val="2.4.179A"/>
      <sheetName val="6.4.2.156A"/>
      <sheetName val="6.4.2.120D"/>
      <sheetName val="6.4.2.120E"/>
      <sheetName val="6.4.2.120F"/>
      <sheetName val="6.4.2.120G"/>
      <sheetName val="6.4.2.205A"/>
      <sheetName val="6.4.2.176B"/>
      <sheetName val="6.4.2.132A"/>
      <sheetName val="6.4.2.156B"/>
      <sheetName val="6.4.2.120H"/>
      <sheetName val="6.4.2.120I"/>
      <sheetName val="6.4.2.205B"/>
      <sheetName val="6.4.2.120J"/>
      <sheetName val="6.4.2.120K"/>
      <sheetName val="3.2.7"/>
      <sheetName val="6.4.2.214A"/>
      <sheetName val="2.6.43B"/>
      <sheetName val="6.4.2.206A"/>
      <sheetName val="6.4.2.207A"/>
      <sheetName val="6.4.2.208A"/>
      <sheetName val="6.4.2.209A"/>
      <sheetName val="6.4.2.210A"/>
      <sheetName val="6.4.2.211A"/>
      <sheetName val="6.4.2.212A"/>
      <sheetName val="6.4.2.213A"/>
      <sheetName val="6.4.2.214B"/>
      <sheetName val="6.4.2.215A"/>
      <sheetName val="6.4.2.215B"/>
      <sheetName val="6.4.2.215C"/>
      <sheetName val="6.4.2.215D"/>
      <sheetName val="1.11.20A"/>
      <sheetName val="Hoja6"/>
    </sheetNames>
    <sheetDataSet>
      <sheetData sheetId="0"/>
      <sheetData sheetId="1">
        <row r="3">
          <cell r="J3" t="str">
            <v>Pasamuro</v>
          </cell>
        </row>
      </sheetData>
      <sheetData sheetId="2">
        <row r="2">
          <cell r="B2" t="str">
            <v>AYUDANTE DE ALBAÑILERIA 1(A)</v>
          </cell>
        </row>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A469" t="str">
            <v>6.4.2.106</v>
          </cell>
          <cell r="B469" t="str">
            <v>Suministro e instalación de hidrante de 3", incluye válvula de compuerta elástica, tee de 3", unión de reparación y concreto de anclaje</v>
          </cell>
          <cell r="C469" t="str">
            <v>UN</v>
          </cell>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refreshError="1"/>
      <sheetData sheetId="1165" refreshError="1"/>
      <sheetData sheetId="1166"/>
      <sheetData sheetId="1167" refreshError="1"/>
      <sheetData sheetId="1168" refreshError="1"/>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refreshError="1"/>
      <sheetData sheetId="1196"/>
      <sheetData sheetId="1197"/>
      <sheetData sheetId="1198"/>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sheetData sheetId="1215" refreshError="1"/>
      <sheetData sheetId="1216" refreshError="1"/>
      <sheetData sheetId="1217"/>
      <sheetData sheetId="1218"/>
      <sheetData sheetId="1219" refreshError="1"/>
      <sheetData sheetId="1220"/>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sheetData sheetId="1231"/>
      <sheetData sheetId="1232"/>
      <sheetData sheetId="1233"/>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sheetData sheetId="1245" refreshError="1"/>
      <sheetData sheetId="1246"/>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APITULO 1"/>
      <sheetName val="CAPITULO 2"/>
      <sheetName val="CAPITULO 3"/>
      <sheetName val="CAPITULO 4"/>
      <sheetName val="CAPITULO 5"/>
      <sheetName val="CAPITULO 6"/>
      <sheetName val="CAPITULO 7"/>
      <sheetName val="1.2"/>
      <sheetName val="1.3"/>
      <sheetName val="2.1"/>
      <sheetName val="5.3"/>
      <sheetName val="5.4"/>
      <sheetName val="5,19"/>
    </sheetNames>
    <sheetDataSet>
      <sheetData sheetId="0">
        <row r="1">
          <cell r="A1" t="str">
            <v>CONSTRUCCIÓN DE PAVIMENTO EN CONCRETO RÍGIDO EN EL CENTRO POBLADO UNION PUERTO GUTIERREZ, MUNICIPIO DE PUERTO BOYACÁ</v>
          </cell>
        </row>
        <row r="6">
          <cell r="A6">
            <v>1.1000000000000001</v>
          </cell>
          <cell r="B6" t="str">
            <v>3.01.06</v>
          </cell>
          <cell r="C6" t="str">
            <v>LOCALIZACION Y REPLANTEO TOPOGRAFICO</v>
          </cell>
          <cell r="D6" t="str">
            <v>KM</v>
          </cell>
          <cell r="E6">
            <v>0.12323000000000001</v>
          </cell>
          <cell r="F6">
            <v>2565145</v>
          </cell>
        </row>
        <row r="7">
          <cell r="A7">
            <v>1.2000000000000002</v>
          </cell>
          <cell r="B7">
            <v>0</v>
          </cell>
          <cell r="C7" t="str">
            <v>CORTE Y RETIRO DE ARBOLES</v>
          </cell>
          <cell r="D7" t="str">
            <v>UND</v>
          </cell>
          <cell r="E7">
            <v>0</v>
          </cell>
          <cell r="F7">
            <v>1505685</v>
          </cell>
        </row>
        <row r="8">
          <cell r="A8">
            <v>2</v>
          </cell>
          <cell r="B8">
            <v>0</v>
          </cell>
          <cell r="C8" t="str">
            <v xml:space="preserve">REALIZAR DEMOLICIONES </v>
          </cell>
          <cell r="D8">
            <v>0</v>
          </cell>
          <cell r="E8">
            <v>0</v>
          </cell>
          <cell r="F8">
            <v>0</v>
          </cell>
        </row>
        <row r="9">
          <cell r="A9">
            <v>2.1</v>
          </cell>
          <cell r="B9">
            <v>0</v>
          </cell>
          <cell r="C9" t="str">
            <v>DEMOLICION DE TAPAS CAMARAS DE INSPECCION (INCL CARGUE Y RETIRO)</v>
          </cell>
          <cell r="D9" t="str">
            <v>UND</v>
          </cell>
          <cell r="E9">
            <v>1</v>
          </cell>
          <cell r="F9">
            <v>338978</v>
          </cell>
        </row>
        <row r="10">
          <cell r="A10">
            <v>2.2000000000000002</v>
          </cell>
          <cell r="B10" t="str">
            <v>3.13.15</v>
          </cell>
          <cell r="C10" t="str">
            <v>DEMOLICION OBRAS EN CONCRETO REFORZADO, INCLUYE RETIRO DE SOBRANTES</v>
          </cell>
          <cell r="D10" t="str">
            <v>M3</v>
          </cell>
          <cell r="E10">
            <v>0</v>
          </cell>
          <cell r="F10">
            <v>319332</v>
          </cell>
        </row>
        <row r="11">
          <cell r="A11">
            <v>2.3000000000000003</v>
          </cell>
          <cell r="B11" t="str">
            <v>1.01.72</v>
          </cell>
          <cell r="C11" t="str">
            <v>RETIRO TUBERIA AGUA (GALVANIZADA-PVC-AC) HASTA 1"</v>
          </cell>
          <cell r="D11" t="str">
            <v>ML</v>
          </cell>
          <cell r="E11">
            <v>177.02</v>
          </cell>
          <cell r="F11">
            <v>1991</v>
          </cell>
        </row>
        <row r="12">
          <cell r="A12">
            <v>3</v>
          </cell>
          <cell r="B12">
            <v>0</v>
          </cell>
          <cell r="C12" t="str">
            <v>EFECTUAR MOVIMIENTO DE TIERRAS</v>
          </cell>
          <cell r="D12">
            <v>0</v>
          </cell>
          <cell r="E12">
            <v>0</v>
          </cell>
          <cell r="F12">
            <v>0</v>
          </cell>
        </row>
        <row r="13">
          <cell r="A13">
            <v>3.1</v>
          </cell>
          <cell r="B13" t="str">
            <v>1.02.16</v>
          </cell>
          <cell r="C13" t="str">
            <v>EXCAVACION DE CORTES, CANALES Y PRESTAMOS EN MATERIAL COMUN A MAQUINA INCLUYE CARGUE Y ACARREO LIBRE DE 5 KM</v>
          </cell>
          <cell r="D13" t="str">
            <v>M3</v>
          </cell>
          <cell r="E13">
            <v>933.36022100000127</v>
          </cell>
          <cell r="F13">
            <v>11142</v>
          </cell>
        </row>
        <row r="14">
          <cell r="A14">
            <v>3.2</v>
          </cell>
          <cell r="B14" t="str">
            <v>1.01.06</v>
          </cell>
          <cell r="C14" t="str">
            <v>CONFORMACIÓN COMPACTACIÓN SUBRASANTE CBR=95%</v>
          </cell>
          <cell r="D14" t="str">
            <v>M2</v>
          </cell>
          <cell r="E14">
            <v>789.39</v>
          </cell>
          <cell r="F14">
            <v>5623</v>
          </cell>
        </row>
        <row r="15">
          <cell r="A15">
            <v>3.3000000000000003</v>
          </cell>
          <cell r="B15" t="str">
            <v>3.04.07</v>
          </cell>
          <cell r="C15" t="str">
            <v>SUMINISTRO, EXTENDIDA Y COMPACTACION DE MATERIAL SELECCIONADO PARA SUBBASE GRANULAR (INCLUYE ACARREO LIBRE DE 5KM)</v>
          </cell>
          <cell r="D15" t="str">
            <v>M3</v>
          </cell>
          <cell r="E15">
            <v>236.816</v>
          </cell>
          <cell r="F15">
            <v>84574</v>
          </cell>
        </row>
        <row r="16">
          <cell r="A16">
            <v>3.4000000000000004</v>
          </cell>
          <cell r="B16" t="str">
            <v>1.02.17</v>
          </cell>
          <cell r="C16" t="str">
            <v>EXCAVACION MANUAL EN MATERIAL COMUN (INCLUYE RETIRO)</v>
          </cell>
          <cell r="D16" t="str">
            <v>M3</v>
          </cell>
          <cell r="E16">
            <v>246.89382999999998</v>
          </cell>
          <cell r="F16">
            <v>57282</v>
          </cell>
        </row>
        <row r="17">
          <cell r="A17">
            <v>3.5000000000000004</v>
          </cell>
          <cell r="B17" t="str">
            <v>3.03.15</v>
          </cell>
          <cell r="C17" t="str">
            <v>RELLENO CON MATERIAL DE AFIRMADO COMPACTADO PLANCHA VIBRADORA INCLUYE ACARREO LIBRE DE 5 KM</v>
          </cell>
          <cell r="D17" t="str">
            <v>M3</v>
          </cell>
          <cell r="E17">
            <v>72.885750000000002</v>
          </cell>
          <cell r="F17">
            <v>64945</v>
          </cell>
        </row>
        <row r="18">
          <cell r="A18">
            <v>3.6000000000000005</v>
          </cell>
          <cell r="B18" t="str">
            <v>2.01.10</v>
          </cell>
          <cell r="C18" t="str">
            <v>RELLENO GRAVILLA COMPACTADO CON PLANCHA VIBRADORA</v>
          </cell>
          <cell r="D18" t="str">
            <v>M3</v>
          </cell>
          <cell r="E18">
            <v>58.435505486198274</v>
          </cell>
          <cell r="F18">
            <v>127998</v>
          </cell>
        </row>
        <row r="19">
          <cell r="A19">
            <v>4</v>
          </cell>
          <cell r="B19">
            <v>0</v>
          </cell>
          <cell r="C19" t="str">
            <v>CONSTRUIR PAVIMENTO RIGIDO</v>
          </cell>
          <cell r="D19">
            <v>0</v>
          </cell>
          <cell r="E19">
            <v>0</v>
          </cell>
          <cell r="F19">
            <v>0</v>
          </cell>
        </row>
        <row r="20">
          <cell r="A20">
            <v>4.0999999999999996</v>
          </cell>
          <cell r="B20" t="str">
            <v>3.10.12</v>
          </cell>
          <cell r="C20" t="str">
            <v>CONCRETO PARA PAVIMENTO RIGIDO 24.5 MPa - (3500 PSI), INCLUYE JUNTA EN ASFALTO</v>
          </cell>
          <cell r="D20" t="str">
            <v>M3</v>
          </cell>
          <cell r="E20">
            <v>149.98599999999999</v>
          </cell>
          <cell r="F20">
            <v>703326</v>
          </cell>
        </row>
        <row r="21">
          <cell r="A21">
            <v>4.1999999999999993</v>
          </cell>
          <cell r="B21" t="str">
            <v>3.05.02</v>
          </cell>
          <cell r="C21" t="str">
            <v>SUMINISTRO FIGURADO Y ARMADO DE ACERO DE REFUERZO 60000 PSI 420 MPA</v>
          </cell>
          <cell r="D21" t="str">
            <v>KG</v>
          </cell>
          <cell r="E21">
            <v>4338.9250403000005</v>
          </cell>
          <cell r="F21">
            <v>3606</v>
          </cell>
        </row>
        <row r="22">
          <cell r="A22">
            <v>4.2999999999999989</v>
          </cell>
          <cell r="B22" t="str">
            <v>3.12.02</v>
          </cell>
          <cell r="C22" t="str">
            <v>CORTE DE PAVIMENTO EN CONCRETO HIDRAULICO (INCLUYE SELLADO)</v>
          </cell>
          <cell r="D22" t="str">
            <v>ML</v>
          </cell>
          <cell r="E22">
            <v>435.23</v>
          </cell>
          <cell r="F22">
            <v>3815</v>
          </cell>
        </row>
        <row r="23">
          <cell r="A23">
            <v>4.3999999999999986</v>
          </cell>
          <cell r="B23">
            <v>0</v>
          </cell>
          <cell r="C23" t="str">
            <v>TRANPORTE DE MATERIAL SUELTO DESPUES DE 5 KM</v>
          </cell>
          <cell r="D23" t="str">
            <v>M3-KM</v>
          </cell>
          <cell r="E23">
            <v>9759.2786509199996</v>
          </cell>
          <cell r="F23">
            <v>1250</v>
          </cell>
        </row>
        <row r="24">
          <cell r="A24">
            <v>5</v>
          </cell>
          <cell r="B24">
            <v>0</v>
          </cell>
          <cell r="C24" t="str">
            <v>CONSTRUIR OBRAS COMPLEMENTARIAS</v>
          </cell>
          <cell r="D24">
            <v>0</v>
          </cell>
          <cell r="E24">
            <v>0</v>
          </cell>
          <cell r="F24">
            <v>0</v>
          </cell>
        </row>
        <row r="25">
          <cell r="A25">
            <v>5.0999999999999996</v>
          </cell>
          <cell r="B25" t="str">
            <v>2.07.01</v>
          </cell>
          <cell r="C25" t="str">
            <v>SOLADO CONCRETO ESPESOR E=0.05MTS 14MPa (2000PSI)</v>
          </cell>
          <cell r="D25" t="str">
            <v>M2</v>
          </cell>
          <cell r="E25">
            <v>10.8</v>
          </cell>
          <cell r="F25">
            <v>27246</v>
          </cell>
        </row>
        <row r="26">
          <cell r="A26">
            <v>5.1999999999999993</v>
          </cell>
          <cell r="B26">
            <v>0</v>
          </cell>
          <cell r="C26" t="str">
            <v>CONCRETO SIMPLE DE 21 MPa - (3000 PSI) IMPERMEABILIZADO PARA MUROS</v>
          </cell>
          <cell r="D26" t="str">
            <v>M3</v>
          </cell>
          <cell r="E26">
            <v>4.5600000000000005</v>
          </cell>
          <cell r="F26">
            <v>784083</v>
          </cell>
        </row>
        <row r="27">
          <cell r="A27">
            <v>5.2999999999999989</v>
          </cell>
          <cell r="B27">
            <v>0</v>
          </cell>
          <cell r="C27" t="str">
            <v>REJILLA PARA CARCAMO SECCION POR 1 ML COMPUESTA POR: TRES TUBOS DE 2 7/8", SIETE VARILLAS DE 1" CORRUGADA, PLATINA DE FIJACION DE 30CMS</v>
          </cell>
          <cell r="D27" t="str">
            <v>ML</v>
          </cell>
          <cell r="E27">
            <v>12</v>
          </cell>
          <cell r="F27">
            <v>429981</v>
          </cell>
        </row>
        <row r="28">
          <cell r="A28">
            <v>5.3999999999999986</v>
          </cell>
          <cell r="B28">
            <v>0</v>
          </cell>
          <cell r="C28" t="str">
            <v>SUMINISTRO E INSTALACIÓN DE REJILLA PVC PARA CUNETAS</v>
          </cell>
          <cell r="D28" t="str">
            <v>ML</v>
          </cell>
          <cell r="E28">
            <v>0</v>
          </cell>
          <cell r="F28">
            <v>104653</v>
          </cell>
        </row>
        <row r="29">
          <cell r="A29">
            <v>5.4999999999999982</v>
          </cell>
          <cell r="B29" t="str">
            <v>1.18.05</v>
          </cell>
          <cell r="C29" t="str">
            <v>SUMINISTRO E INSTALACIÓN TUBERÍA DE ALCANTARILLADO PVC D=10"</v>
          </cell>
          <cell r="D29" t="str">
            <v>ML</v>
          </cell>
          <cell r="E29">
            <v>113</v>
          </cell>
          <cell r="F29">
            <v>112745</v>
          </cell>
        </row>
        <row r="30">
          <cell r="A30">
            <v>5.5999999999999979</v>
          </cell>
          <cell r="B30" t="str">
            <v>3.13.25</v>
          </cell>
          <cell r="C30" t="str">
            <v>CONSTRUCCION DE ANDENES E=0.10 MTS, EN CONCRETO DE 17.5 MPa - (2500 PSI)</v>
          </cell>
          <cell r="D30" t="str">
            <v>M2</v>
          </cell>
          <cell r="E30">
            <v>296.04300000000001</v>
          </cell>
          <cell r="F30">
            <v>48722</v>
          </cell>
        </row>
        <row r="31">
          <cell r="A31">
            <v>5.6999999999999975</v>
          </cell>
          <cell r="B31" t="str">
            <v>1.02.04</v>
          </cell>
          <cell r="C31" t="str">
            <v>MALLA ELECTROSOLDADA 0.15 X 0.15 M D= 5MM (INCLUYE SUMINSITRO FIJACION E INSTALACION)</v>
          </cell>
          <cell r="D31" t="str">
            <v>KG</v>
          </cell>
          <cell r="E31">
            <v>612.80900999999994</v>
          </cell>
          <cell r="F31">
            <v>3621</v>
          </cell>
        </row>
        <row r="32">
          <cell r="A32">
            <v>5.7999999999999972</v>
          </cell>
          <cell r="B32" t="str">
            <v>2.06.04</v>
          </cell>
          <cell r="C32" t="str">
            <v>CAJAS DE INSPECCION DE 60x60x60 cm LADRILLO</v>
          </cell>
          <cell r="D32" t="str">
            <v>UND</v>
          </cell>
          <cell r="E32">
            <v>5</v>
          </cell>
          <cell r="F32">
            <v>322101</v>
          </cell>
        </row>
        <row r="33">
          <cell r="A33">
            <v>5.8999999999999968</v>
          </cell>
          <cell r="B33" t="str">
            <v>1.06.34</v>
          </cell>
          <cell r="C33" t="str">
            <v>CONEXIÓN DOMICILIARIA ALCANTARILLADO. INC. TUBERIA Y ACCESORIOS DE CONEXION TUBERIA</v>
          </cell>
          <cell r="D33" t="str">
            <v>UND</v>
          </cell>
          <cell r="E33">
            <v>5</v>
          </cell>
          <cell r="F33">
            <v>305106</v>
          </cell>
        </row>
        <row r="34">
          <cell r="A34">
            <v>5.0999999999999996</v>
          </cell>
          <cell r="B34" t="str">
            <v>3.08.18</v>
          </cell>
          <cell r="C34" t="str">
            <v>SUMINISTRO E INSTALACIÓN DE ACOMETIDA 3" X 1/2" INCLUYE TUBERÍA PF + UAD 1/2", REGISTRO DE CORTE, COLLAR DERIVACIÓN Y ACCESORIOS COMPLEMENTARIOS PARA SU CONEXIÓN.</v>
          </cell>
          <cell r="D34" t="str">
            <v>UND</v>
          </cell>
          <cell r="E34">
            <v>8</v>
          </cell>
          <cell r="F34">
            <v>99826</v>
          </cell>
        </row>
        <row r="35">
          <cell r="A35">
            <v>5.1099999999999994</v>
          </cell>
          <cell r="B35" t="str">
            <v>3.08.08</v>
          </cell>
          <cell r="C35" t="str">
            <v>SARDINEL FUNDIDO IN-SITU H=0.40 MTS - A=0.20 MTS, CONCRETO DE 2500 PSI</v>
          </cell>
          <cell r="D35" t="str">
            <v>ML</v>
          </cell>
          <cell r="E35">
            <v>242.22</v>
          </cell>
          <cell r="F35">
            <v>51051</v>
          </cell>
        </row>
        <row r="36">
          <cell r="A36">
            <v>5.1199999999999992</v>
          </cell>
          <cell r="B36" t="str">
            <v>2.05.05</v>
          </cell>
          <cell r="C36" t="str">
            <v>BORDILLO DE 8 X 15 CM FUNDIDO EN CONCRETO</v>
          </cell>
          <cell r="D36" t="str">
            <v>ML</v>
          </cell>
          <cell r="E36">
            <v>121.76</v>
          </cell>
          <cell r="F36">
            <v>16951</v>
          </cell>
        </row>
        <row r="37">
          <cell r="A37">
            <v>5.129999999999999</v>
          </cell>
          <cell r="B37" t="str">
            <v>2.05.01</v>
          </cell>
          <cell r="C37" t="str">
            <v>POZO DE INSPECCIÓN, DIÁMETRO INTERIOR 1.2 M, 1.50 &lt; H &lt; 2.00</v>
          </cell>
          <cell r="D37" t="str">
            <v>UND</v>
          </cell>
          <cell r="E37">
            <v>3</v>
          </cell>
          <cell r="F37">
            <v>1469072</v>
          </cell>
        </row>
        <row r="38">
          <cell r="A38">
            <v>5.1399999999999988</v>
          </cell>
          <cell r="B38" t="str">
            <v>2.01.29</v>
          </cell>
          <cell r="C38" t="str">
            <v>ARO - TAPA EN HF - TIPO LIVIANO</v>
          </cell>
          <cell r="D38" t="str">
            <v>UND</v>
          </cell>
          <cell r="E38">
            <v>1</v>
          </cell>
          <cell r="F38">
            <v>182026</v>
          </cell>
        </row>
        <row r="39">
          <cell r="A39">
            <v>5.1499999999999986</v>
          </cell>
          <cell r="B39" t="str">
            <v>2.04.77</v>
          </cell>
          <cell r="C39" t="str">
            <v>SUMINISTRO E INSTALACIÓN TUBERÍA PVC. D = 3" RDE 21 UNIÓN MECANICA</v>
          </cell>
          <cell r="D39" t="str">
            <v>ML</v>
          </cell>
          <cell r="E39">
            <v>137.02000000000001</v>
          </cell>
          <cell r="F39">
            <v>37353</v>
          </cell>
        </row>
        <row r="40">
          <cell r="A40">
            <v>5.1599999999999984</v>
          </cell>
          <cell r="B40" t="str">
            <v>2.04.35</v>
          </cell>
          <cell r="C40" t="str">
            <v>SUMINISTRO E INSTALACION TEE PRESION PVC D=3"</v>
          </cell>
          <cell r="D40" t="str">
            <v>UND</v>
          </cell>
          <cell r="E40">
            <v>1</v>
          </cell>
          <cell r="F40">
            <v>50998</v>
          </cell>
        </row>
        <row r="41">
          <cell r="A41">
            <v>5.1699999999999982</v>
          </cell>
          <cell r="B41" t="str">
            <v>3.08.02</v>
          </cell>
          <cell r="C41" t="str">
            <v>CODO PVC RADIO CORTO 90° D = 3"</v>
          </cell>
          <cell r="D41" t="str">
            <v>UND</v>
          </cell>
          <cell r="E41">
            <v>0</v>
          </cell>
          <cell r="F41">
            <v>125687</v>
          </cell>
        </row>
        <row r="42">
          <cell r="A42">
            <v>5.1799999999999979</v>
          </cell>
          <cell r="B42">
            <v>0</v>
          </cell>
          <cell r="C42" t="str">
            <v>BOLARDO M 63 ALTO/HIERRO</v>
          </cell>
          <cell r="D42" t="str">
            <v>UND</v>
          </cell>
          <cell r="E42">
            <v>11</v>
          </cell>
          <cell r="F42">
            <v>262562</v>
          </cell>
        </row>
        <row r="43">
          <cell r="A43">
            <v>0</v>
          </cell>
          <cell r="B43">
            <v>0</v>
          </cell>
          <cell r="C43">
            <v>0</v>
          </cell>
          <cell r="D43">
            <v>0</v>
          </cell>
          <cell r="E43">
            <v>0</v>
          </cell>
          <cell r="F43">
            <v>0</v>
          </cell>
        </row>
        <row r="44">
          <cell r="A44">
            <v>5.1899999999999977</v>
          </cell>
          <cell r="B44" t="str">
            <v>3.08.13</v>
          </cell>
          <cell r="C44" t="str">
            <v>LOSETA PREFABRICA A-20</v>
          </cell>
          <cell r="D44" t="str">
            <v>M2</v>
          </cell>
          <cell r="E44">
            <v>48.444000000000003</v>
          </cell>
          <cell r="F44">
            <v>91445</v>
          </cell>
        </row>
        <row r="45">
          <cell r="A45">
            <v>6</v>
          </cell>
          <cell r="B45">
            <v>0</v>
          </cell>
          <cell r="C45" t="str">
            <v>INSTALAR SEÑALIZACION VIAL</v>
          </cell>
          <cell r="D45">
            <v>0</v>
          </cell>
          <cell r="E45">
            <v>0</v>
          </cell>
          <cell r="F45">
            <v>0</v>
          </cell>
        </row>
        <row r="46">
          <cell r="A46">
            <v>6.1</v>
          </cell>
          <cell r="B46" t="str">
            <v>3.09.04</v>
          </cell>
          <cell r="C46" t="str">
            <v>SUMINISTRO E INSTALACION DE SEÑALES REGLAMENTARIAS 60 x 60 CM</v>
          </cell>
          <cell r="D46" t="str">
            <v>UND</v>
          </cell>
          <cell r="E46">
            <v>4</v>
          </cell>
          <cell r="F46">
            <v>320539</v>
          </cell>
        </row>
        <row r="47">
          <cell r="A47">
            <v>6.1999999999999993</v>
          </cell>
          <cell r="B47" t="str">
            <v>3.09.17</v>
          </cell>
          <cell r="C47" t="str">
            <v>MARCAS VIALES CON PINTURA DE TRAFICO SEGUN NORMA INVIAS Y DISEÑO (INCLUYE MICROESFERAS)</v>
          </cell>
          <cell r="D47" t="str">
            <v>M2</v>
          </cell>
          <cell r="E47">
            <v>38.003</v>
          </cell>
          <cell r="F47">
            <v>42376</v>
          </cell>
        </row>
        <row r="48">
          <cell r="A48">
            <v>6.2999999999999989</v>
          </cell>
          <cell r="B48">
            <v>0</v>
          </cell>
          <cell r="C48" t="str">
            <v>SUMINISTRO Y APLICACION DE PINTURA ACRILICA CON MICROESFERAS, LINEAS CONTINUAS Y DISCONTINUAS DE 12 CMS SEGUN NORMA INVIAS</v>
          </cell>
          <cell r="D48" t="str">
            <v>ML</v>
          </cell>
          <cell r="E48">
            <v>492.92</v>
          </cell>
          <cell r="F48">
            <v>2133</v>
          </cell>
        </row>
        <row r="49">
          <cell r="A49">
            <v>7</v>
          </cell>
          <cell r="B49">
            <v>0</v>
          </cell>
          <cell r="C49" t="str">
            <v>REALIZAR ASEO Y ENTREGA FINAL</v>
          </cell>
          <cell r="D49">
            <v>0</v>
          </cell>
          <cell r="E49">
            <v>0</v>
          </cell>
          <cell r="F49">
            <v>0</v>
          </cell>
        </row>
        <row r="50">
          <cell r="A50">
            <v>7.1</v>
          </cell>
          <cell r="B50">
            <v>0</v>
          </cell>
          <cell r="C50" t="str">
            <v>ASEO GENERAL ENTREGA</v>
          </cell>
          <cell r="D50" t="str">
            <v>M2</v>
          </cell>
          <cell r="E50">
            <v>1099.4315999999999</v>
          </cell>
          <cell r="F50">
            <v>4540</v>
          </cell>
        </row>
        <row r="51">
          <cell r="A51" t="str">
            <v>COSTO DIRECTO</v>
          </cell>
          <cell r="B51">
            <v>0</v>
          </cell>
          <cell r="C51">
            <v>0</v>
          </cell>
          <cell r="D51">
            <v>0</v>
          </cell>
          <cell r="E51">
            <v>0</v>
          </cell>
          <cell r="F51">
            <v>0</v>
          </cell>
        </row>
        <row r="52">
          <cell r="A52">
            <v>0</v>
          </cell>
          <cell r="B52">
            <v>0</v>
          </cell>
          <cell r="C52" t="str">
            <v>ADMINISTRACION</v>
          </cell>
          <cell r="D52">
            <v>0</v>
          </cell>
          <cell r="E52">
            <v>0</v>
          </cell>
          <cell r="F52">
            <v>0.25</v>
          </cell>
        </row>
        <row r="53">
          <cell r="A53">
            <v>0</v>
          </cell>
          <cell r="B53">
            <v>0</v>
          </cell>
          <cell r="C53" t="str">
            <v>IMPREVISTOS</v>
          </cell>
          <cell r="D53">
            <v>0</v>
          </cell>
          <cell r="E53">
            <v>0</v>
          </cell>
          <cell r="F53">
            <v>0.02</v>
          </cell>
        </row>
        <row r="54">
          <cell r="A54">
            <v>0</v>
          </cell>
          <cell r="B54">
            <v>0</v>
          </cell>
          <cell r="C54" t="str">
            <v>UTILIDAD</v>
          </cell>
          <cell r="D54">
            <v>0</v>
          </cell>
          <cell r="E54">
            <v>0</v>
          </cell>
          <cell r="F54">
            <v>0.03</v>
          </cell>
        </row>
        <row r="55">
          <cell r="A55">
            <v>0</v>
          </cell>
          <cell r="B55">
            <v>0</v>
          </cell>
          <cell r="C55" t="str">
            <v>COSTO TOTAL EJECUCION OBRA (A)</v>
          </cell>
          <cell r="D55">
            <v>0</v>
          </cell>
          <cell r="E55">
            <v>0</v>
          </cell>
          <cell r="F55">
            <v>0</v>
          </cell>
        </row>
        <row r="56">
          <cell r="A56">
            <v>0</v>
          </cell>
          <cell r="B56">
            <v>0</v>
          </cell>
          <cell r="C56">
            <v>0</v>
          </cell>
          <cell r="D56">
            <v>0</v>
          </cell>
          <cell r="E56">
            <v>0</v>
          </cell>
          <cell r="F56">
            <v>0</v>
          </cell>
        </row>
        <row r="57">
          <cell r="A57">
            <v>0</v>
          </cell>
          <cell r="B57">
            <v>0</v>
          </cell>
          <cell r="C57" t="str">
            <v>TOTAL ( A + B )</v>
          </cell>
          <cell r="D57">
            <v>0</v>
          </cell>
          <cell r="E57">
            <v>0</v>
          </cell>
          <cell r="F57">
            <v>0</v>
          </cell>
        </row>
        <row r="58">
          <cell r="A58">
            <v>0</v>
          </cell>
          <cell r="B58">
            <v>0</v>
          </cell>
          <cell r="C58" t="str">
            <v>REALIZAR INTERVENTORIA</v>
          </cell>
          <cell r="D58">
            <v>0</v>
          </cell>
          <cell r="E58">
            <v>0</v>
          </cell>
          <cell r="F58">
            <v>7.0000000000000007E-2</v>
          </cell>
        </row>
        <row r="59">
          <cell r="A59">
            <v>0</v>
          </cell>
          <cell r="B59">
            <v>0</v>
          </cell>
          <cell r="C59" t="str">
            <v>COSTO PROYECTO</v>
          </cell>
          <cell r="D59">
            <v>0</v>
          </cell>
          <cell r="E59">
            <v>0</v>
          </cell>
          <cell r="F59">
            <v>0</v>
          </cell>
        </row>
        <row r="60">
          <cell r="C60">
            <v>0</v>
          </cell>
          <cell r="D60">
            <v>0</v>
          </cell>
          <cell r="E60">
            <v>0</v>
          </cell>
          <cell r="F60">
            <v>0</v>
          </cell>
        </row>
        <row r="61">
          <cell r="C61">
            <v>0</v>
          </cell>
          <cell r="D61">
            <v>0</v>
          </cell>
          <cell r="E61">
            <v>0</v>
          </cell>
          <cell r="F61">
            <v>0</v>
          </cell>
        </row>
      </sheetData>
      <sheetData sheetId="1"/>
      <sheetData sheetId="2"/>
      <sheetData sheetId="3"/>
      <sheetData sheetId="4"/>
      <sheetData sheetId="5"/>
      <sheetData sheetId="6"/>
      <sheetData sheetId="7"/>
      <sheetData sheetId="8">
        <row r="34">
          <cell r="A34" t="str">
            <v xml:space="preserve">JORGE LUIS ALEXANDER CAJIGAS LEGUIZAMON
C.C. 7.178.893  de Tunja (Boyacá)
M.P. 25202-129424 CND
</v>
          </cell>
        </row>
      </sheetData>
      <sheetData sheetId="9"/>
      <sheetData sheetId="10"/>
      <sheetData sheetId="11"/>
      <sheetData sheetId="12"/>
      <sheetData sheetId="13"/>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v>0</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v>0</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VÍA CRITERIO TECNICO 90BLB"/>
    </sheetNames>
    <definedNames>
      <definedName name="absc"/>
    </defined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ESTADO VÍA-CRIT.TECNICO"/>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Insum"/>
      <sheetName val="TRANSPORTE"/>
      <sheetName val="Listas"/>
      <sheetName val="Excavación Mat. Común Estacione"/>
      <sheetName val="Demolición Pavimento"/>
      <sheetName val="SUB APU"/>
      <sheetName val="Equipo"/>
      <sheetName val="PUNITARIOS%20PARA%20241201%202S"/>
      <sheetName val="RELACION MES"/>
      <sheetName val="CRA.MODI"/>
      <sheetName val="PRESUPUESTO"/>
      <sheetName val="CLASIFICACION"/>
      <sheetName val="GCB2000"/>
      <sheetName val="A. P. U."/>
      <sheetName val="Presup_Cancha"/>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refreshError="1"/>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REC-COD,"/>
      <sheetName val="SUB_APU"/>
      <sheetName val="RESUMEN_PRESUPU_"/>
      <sheetName val="SUB_APU2"/>
      <sheetName val="RESUMEN_PRESUPU_2"/>
      <sheetName val="SUB_APU1"/>
      <sheetName val="RESUMEN_PRESUPU_1"/>
      <sheetName val="SUB_APU3"/>
      <sheetName val="RESUMEN_PRESUPU_3"/>
      <sheetName val="SUB_APU4"/>
      <sheetName val="RESUMEN_PRESUPU_4"/>
      <sheetName val="SIMULACIÓNEDIFICIO.ok"/>
      <sheetName val="Hoja4"/>
      <sheetName val="Indicadores"/>
      <sheetName val="Propiedad"/>
      <sheetName val="Reparación"/>
      <sheetName val="DESPLEGABLE"/>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ow r="1">
          <cell r="A1" t="str">
            <v>CODIGO</v>
          </cell>
        </row>
      </sheetData>
      <sheetData sheetId="18"/>
      <sheetData sheetId="19" refreshError="1"/>
      <sheetData sheetId="20" refreshError="1"/>
      <sheetData sheetId="21">
        <row r="1">
          <cell r="A1" t="str">
            <v>CODIGO</v>
          </cell>
        </row>
      </sheetData>
      <sheetData sheetId="22"/>
      <sheetData sheetId="23">
        <row r="1">
          <cell r="A1" t="str">
            <v>CODIGO</v>
          </cell>
        </row>
      </sheetData>
      <sheetData sheetId="24"/>
      <sheetData sheetId="25">
        <row r="1">
          <cell r="A1" t="str">
            <v>CODIGO</v>
          </cell>
        </row>
      </sheetData>
      <sheetData sheetId="26"/>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SUB APU"/>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OBRAS SES"/>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AIU"/>
      <sheetName val="Presup_640"/>
      <sheetName val="1_Preliminares"/>
      <sheetName val="2_Cimentación_Est.Met"/>
      <sheetName val="4_HS"/>
      <sheetName val="6_Pisos"/>
      <sheetName val="8_Dotación_Pintura"/>
      <sheetName val="Insumos"/>
      <sheetName val="Equipo_Trans "/>
      <sheetName val="M.Obra"/>
      <sheetName val="desmonte"/>
    </sheetNames>
    <sheetDataSet>
      <sheetData sheetId="0"/>
      <sheetData sheetId="1"/>
      <sheetData sheetId="2">
        <row r="13">
          <cell r="J13" t="str">
            <v>M³</v>
          </cell>
        </row>
      </sheetData>
      <sheetData sheetId="3"/>
      <sheetData sheetId="4"/>
      <sheetData sheetId="5"/>
      <sheetData sheetId="6"/>
      <sheetData sheetId="7"/>
      <sheetData sheetId="8"/>
      <sheetData sheetId="9"/>
      <sheetData sheetId="10"/>
      <sheetData sheetId="1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 val="c2.5y2.6"/>
    </sheetNames>
    <sheetDataSet>
      <sheetData sheetId="0"/>
      <sheetData sheetId="1"/>
      <sheetData sheetId="2">
        <row r="10">
          <cell r="D10">
            <v>2</v>
          </cell>
        </row>
      </sheetData>
      <sheetData sheetId="3"/>
      <sheetData sheetId="4"/>
      <sheetData sheetId="5"/>
      <sheetData sheetId="6"/>
      <sheetData sheetId="7"/>
      <sheetData sheetId="8"/>
      <sheetData sheetId="9"/>
      <sheetData sheetId="10"/>
      <sheetData sheetId="11"/>
      <sheetData sheetId="1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O44"/>
  <sheetViews>
    <sheetView topLeftCell="A19" zoomScale="160" zoomScaleNormal="160" workbookViewId="0">
      <selection activeCell="J34" sqref="J34"/>
    </sheetView>
  </sheetViews>
  <sheetFormatPr baseColWidth="10" defaultRowHeight="9" x14ac:dyDescent="0.15"/>
  <cols>
    <col min="1" max="1" width="3.5703125" style="9" customWidth="1"/>
    <col min="2" max="2" width="6.7109375" style="9" customWidth="1"/>
    <col min="3" max="3" width="35.140625" style="9" customWidth="1"/>
    <col min="4" max="4" width="6.7109375" style="9" customWidth="1"/>
    <col min="5" max="5" width="8.140625" style="9" customWidth="1"/>
    <col min="6" max="6" width="9" style="9" customWidth="1"/>
    <col min="7" max="7" width="13.5703125" style="9" customWidth="1"/>
    <col min="8" max="8" width="22.28515625" style="9" bestFit="1" customWidth="1"/>
    <col min="9" max="9" width="20.140625" style="9" customWidth="1"/>
    <col min="10" max="10" width="13" style="9" bestFit="1" customWidth="1"/>
    <col min="11" max="16384" width="11.42578125" style="9"/>
  </cols>
  <sheetData>
    <row r="2" spans="1:15" ht="21" customHeight="1" x14ac:dyDescent="0.15">
      <c r="A2" s="171" t="s">
        <v>170</v>
      </c>
      <c r="B2" s="171"/>
      <c r="C2" s="171"/>
      <c r="D2" s="171"/>
      <c r="E2" s="171"/>
      <c r="F2" s="171"/>
      <c r="G2" s="171"/>
    </row>
    <row r="3" spans="1:15" ht="13.5" customHeight="1" x14ac:dyDescent="0.15">
      <c r="A3" s="172" t="s">
        <v>0</v>
      </c>
      <c r="B3" s="172"/>
      <c r="C3" s="172"/>
      <c r="D3" s="172"/>
      <c r="E3" s="172"/>
      <c r="F3" s="172"/>
      <c r="G3" s="172"/>
    </row>
    <row r="4" spans="1:15" ht="15.75" customHeight="1" x14ac:dyDescent="0.15">
      <c r="A4" s="64"/>
      <c r="B4" s="65" t="s">
        <v>1</v>
      </c>
      <c r="C4" s="66"/>
      <c r="D4" s="66" t="s">
        <v>2</v>
      </c>
      <c r="E4" s="67" t="s">
        <v>3</v>
      </c>
      <c r="F4" s="66" t="s">
        <v>4</v>
      </c>
      <c r="G4" s="68" t="s">
        <v>5</v>
      </c>
      <c r="H4" s="10"/>
      <c r="I4" s="10"/>
      <c r="J4" s="10"/>
      <c r="K4" s="10"/>
      <c r="L4" s="10"/>
      <c r="M4" s="10"/>
    </row>
    <row r="5" spans="1:15" ht="17.25" customHeight="1" x14ac:dyDescent="0.15">
      <c r="A5" s="64" t="s">
        <v>6</v>
      </c>
      <c r="B5" s="69"/>
      <c r="C5" s="173" t="s">
        <v>171</v>
      </c>
      <c r="D5" s="173"/>
      <c r="E5" s="173"/>
      <c r="F5" s="173"/>
      <c r="G5" s="70">
        <f>G9+G8</f>
        <v>108771340.95641001</v>
      </c>
      <c r="H5" s="10"/>
      <c r="I5" s="10"/>
      <c r="J5" s="10"/>
      <c r="K5" s="10"/>
    </row>
    <row r="6" spans="1:15" ht="27" customHeight="1" x14ac:dyDescent="0.15">
      <c r="A6" s="71" t="s">
        <v>7</v>
      </c>
      <c r="B6" s="72" t="s">
        <v>8</v>
      </c>
      <c r="C6" s="73" t="s">
        <v>106</v>
      </c>
      <c r="D6" s="72" t="s">
        <v>10</v>
      </c>
      <c r="E6" s="74">
        <v>3</v>
      </c>
      <c r="F6" s="75">
        <f>'REFORESTACIÓN '!N38</f>
        <v>18435034.655000001</v>
      </c>
      <c r="G6" s="75">
        <f>(E6*F6)</f>
        <v>55305103.965000004</v>
      </c>
      <c r="I6" s="10"/>
      <c r="J6" s="10"/>
    </row>
    <row r="7" spans="1:15" ht="26.25" customHeight="1" x14ac:dyDescent="0.15">
      <c r="A7" s="71" t="s">
        <v>11</v>
      </c>
      <c r="B7" s="72" t="s">
        <v>8</v>
      </c>
      <c r="C7" s="73" t="s">
        <v>12</v>
      </c>
      <c r="D7" s="72" t="s">
        <v>10</v>
      </c>
      <c r="E7" s="74">
        <v>4</v>
      </c>
      <c r="F7" s="75">
        <f>AISLAMIENTO!N36</f>
        <v>12574534.920499999</v>
      </c>
      <c r="G7" s="75">
        <f>(E7*F7)</f>
        <v>50298139.681999996</v>
      </c>
      <c r="H7" s="11"/>
    </row>
    <row r="8" spans="1:15" x14ac:dyDescent="0.15">
      <c r="A8" s="172" t="s">
        <v>103</v>
      </c>
      <c r="B8" s="172"/>
      <c r="C8" s="172"/>
      <c r="D8" s="172"/>
      <c r="E8" s="172"/>
      <c r="F8" s="172"/>
      <c r="G8" s="77">
        <f>G6+G7</f>
        <v>105603243.647</v>
      </c>
      <c r="H8" s="11"/>
    </row>
    <row r="9" spans="1:15" x14ac:dyDescent="0.15">
      <c r="A9" s="175" t="s">
        <v>97</v>
      </c>
      <c r="B9" s="164"/>
      <c r="C9" s="164"/>
      <c r="D9" s="164"/>
      <c r="E9" s="165"/>
      <c r="F9" s="76">
        <v>0.03</v>
      </c>
      <c r="G9" s="75">
        <f>G8*F9</f>
        <v>3168097.3094099998</v>
      </c>
      <c r="H9" s="11"/>
    </row>
    <row r="10" spans="1:15" s="12" customFormat="1" x14ac:dyDescent="0.25">
      <c r="A10" s="78" t="s">
        <v>13</v>
      </c>
      <c r="B10" s="79"/>
      <c r="C10" s="170" t="s">
        <v>172</v>
      </c>
      <c r="D10" s="170"/>
      <c r="E10" s="170"/>
      <c r="F10" s="170"/>
      <c r="G10" s="80">
        <f>G13+G14</f>
        <v>27448205.444499999</v>
      </c>
      <c r="H10" s="13"/>
      <c r="I10" s="13"/>
      <c r="J10" s="13"/>
      <c r="K10" s="13"/>
    </row>
    <row r="11" spans="1:15" ht="36.75" customHeight="1" x14ac:dyDescent="0.15">
      <c r="A11" s="71" t="s">
        <v>14</v>
      </c>
      <c r="B11" s="72" t="s">
        <v>8</v>
      </c>
      <c r="C11" s="73" t="s">
        <v>15</v>
      </c>
      <c r="D11" s="72" t="s">
        <v>10</v>
      </c>
      <c r="E11" s="74">
        <v>3</v>
      </c>
      <c r="F11" s="75">
        <f>CONSERVACIÓN!N37</f>
        <v>6662185.6575000007</v>
      </c>
      <c r="G11" s="75">
        <f>ROUND(E11*F11,0)</f>
        <v>19986557</v>
      </c>
      <c r="H11" s="31"/>
      <c r="I11" s="14"/>
      <c r="J11" s="10"/>
      <c r="K11" s="10"/>
      <c r="L11" s="10"/>
      <c r="M11" s="10"/>
      <c r="N11" s="10"/>
      <c r="O11" s="10"/>
    </row>
    <row r="12" spans="1:15" ht="28.5" customHeight="1" x14ac:dyDescent="0.15">
      <c r="A12" s="71" t="s">
        <v>16</v>
      </c>
      <c r="B12" s="72" t="s">
        <v>8</v>
      </c>
      <c r="C12" s="73" t="s">
        <v>17</v>
      </c>
      <c r="D12" s="72" t="s">
        <v>10</v>
      </c>
      <c r="E12" s="74">
        <v>1</v>
      </c>
      <c r="F12" s="75">
        <f>RESTAURACIÓN!N37</f>
        <v>6662186.1500000004</v>
      </c>
      <c r="G12" s="75">
        <f>(E12*F12)</f>
        <v>6662186.1500000004</v>
      </c>
      <c r="H12" s="31"/>
      <c r="I12" s="14"/>
      <c r="J12" s="10"/>
    </row>
    <row r="13" spans="1:15" ht="10.5" customHeight="1" x14ac:dyDescent="0.15">
      <c r="A13" s="172" t="s">
        <v>103</v>
      </c>
      <c r="B13" s="172"/>
      <c r="C13" s="172"/>
      <c r="D13" s="172"/>
      <c r="E13" s="172"/>
      <c r="F13" s="172"/>
      <c r="G13" s="77">
        <f>G11+G12</f>
        <v>26648743.149999999</v>
      </c>
      <c r="H13" s="31"/>
      <c r="I13" s="14"/>
      <c r="J13" s="10"/>
    </row>
    <row r="14" spans="1:15" x14ac:dyDescent="0.15">
      <c r="A14" s="174" t="s">
        <v>97</v>
      </c>
      <c r="B14" s="174"/>
      <c r="C14" s="174"/>
      <c r="D14" s="174"/>
      <c r="E14" s="174"/>
      <c r="F14" s="76">
        <v>0.03</v>
      </c>
      <c r="G14" s="75">
        <f>G13*F14</f>
        <v>799462.29449999996</v>
      </c>
      <c r="H14" s="31"/>
      <c r="I14" s="14"/>
      <c r="J14" s="10"/>
    </row>
    <row r="15" spans="1:15" x14ac:dyDescent="0.15">
      <c r="A15" s="81" t="s">
        <v>18</v>
      </c>
      <c r="B15" s="69"/>
      <c r="C15" s="153" t="s">
        <v>173</v>
      </c>
      <c r="D15" s="153"/>
      <c r="E15" s="153"/>
      <c r="F15" s="153"/>
      <c r="G15" s="70">
        <f>G16</f>
        <v>32841059.887016684</v>
      </c>
      <c r="H15" s="10"/>
      <c r="I15" s="10"/>
      <c r="J15" s="15"/>
      <c r="K15" s="15"/>
    </row>
    <row r="16" spans="1:15" x14ac:dyDescent="0.15">
      <c r="A16" s="71" t="s">
        <v>19</v>
      </c>
      <c r="B16" s="72" t="s">
        <v>8</v>
      </c>
      <c r="C16" s="82" t="s">
        <v>20</v>
      </c>
      <c r="D16" s="71" t="s">
        <v>21</v>
      </c>
      <c r="E16" s="74">
        <v>12.689507000000001</v>
      </c>
      <c r="F16" s="83">
        <f>LIMPIEZA!N36</f>
        <v>2588048.5260000001</v>
      </c>
      <c r="G16" s="83">
        <f>(E16*F16)</f>
        <v>32841059.887016684</v>
      </c>
      <c r="I16" s="10"/>
      <c r="J16" s="10"/>
    </row>
    <row r="17" spans="1:12" ht="9" customHeight="1" x14ac:dyDescent="0.15">
      <c r="A17" s="154" t="s">
        <v>26</v>
      </c>
      <c r="B17" s="155"/>
      <c r="C17" s="155"/>
      <c r="D17" s="155"/>
      <c r="E17" s="155"/>
      <c r="F17" s="155"/>
      <c r="G17" s="77">
        <f>G15+G10+G5</f>
        <v>169060606.28792667</v>
      </c>
      <c r="J17" s="10"/>
    </row>
    <row r="18" spans="1:12" x14ac:dyDescent="0.15">
      <c r="A18" s="71"/>
      <c r="B18" s="72"/>
      <c r="C18" s="156" t="s">
        <v>27</v>
      </c>
      <c r="D18" s="156"/>
      <c r="E18" s="156"/>
      <c r="F18" s="84">
        <v>0.25</v>
      </c>
      <c r="G18" s="75">
        <f>G17*F18</f>
        <v>42265151.571981668</v>
      </c>
    </row>
    <row r="19" spans="1:12" x14ac:dyDescent="0.15">
      <c r="A19" s="71"/>
      <c r="B19" s="72"/>
      <c r="C19" s="166" t="s">
        <v>28</v>
      </c>
      <c r="D19" s="167"/>
      <c r="E19" s="168"/>
      <c r="F19" s="84">
        <v>0.02</v>
      </c>
      <c r="G19" s="75">
        <f>G17*F19</f>
        <v>3381212.1257585334</v>
      </c>
    </row>
    <row r="20" spans="1:12" x14ac:dyDescent="0.15">
      <c r="A20" s="71"/>
      <c r="B20" s="72"/>
      <c r="C20" s="166" t="s">
        <v>29</v>
      </c>
      <c r="D20" s="167"/>
      <c r="E20" s="168"/>
      <c r="F20" s="84">
        <v>0.05</v>
      </c>
      <c r="G20" s="75">
        <f>G17*F20</f>
        <v>8453030.3143963348</v>
      </c>
      <c r="H20" s="10"/>
    </row>
    <row r="21" spans="1:12" x14ac:dyDescent="0.15">
      <c r="A21" s="163" t="s">
        <v>105</v>
      </c>
      <c r="B21" s="164"/>
      <c r="C21" s="164"/>
      <c r="D21" s="164"/>
      <c r="E21" s="164"/>
      <c r="F21" s="165"/>
      <c r="G21" s="77">
        <f>G17+G19+G18+G20</f>
        <v>223160000.30006319</v>
      </c>
      <c r="H21" s="10"/>
      <c r="I21" s="10"/>
      <c r="J21" s="10"/>
      <c r="K21" s="10"/>
      <c r="L21" s="10"/>
    </row>
    <row r="22" spans="1:12" ht="13.5" customHeight="1" thickBot="1" x14ac:dyDescent="0.2">
      <c r="A22" s="64" t="s">
        <v>22</v>
      </c>
      <c r="B22" s="69"/>
      <c r="C22" s="153" t="s">
        <v>23</v>
      </c>
      <c r="D22" s="153"/>
      <c r="E22" s="153"/>
      <c r="F22" s="153"/>
      <c r="G22" s="85">
        <f>G23</f>
        <v>4840000</v>
      </c>
      <c r="I22" s="15"/>
    </row>
    <row r="23" spans="1:12" ht="18" customHeight="1" thickBot="1" x14ac:dyDescent="0.2">
      <c r="A23" s="71" t="s">
        <v>24</v>
      </c>
      <c r="B23" s="86" t="s">
        <v>8</v>
      </c>
      <c r="C23" s="87" t="s">
        <v>174</v>
      </c>
      <c r="D23" s="88" t="s">
        <v>2</v>
      </c>
      <c r="E23" s="74">
        <v>10</v>
      </c>
      <c r="F23" s="89">
        <f>'TALLERES DE EDU. AMBIENTAL'!J11</f>
        <v>484000</v>
      </c>
      <c r="G23" s="89">
        <f>(E23*F23)</f>
        <v>4840000</v>
      </c>
      <c r="J23" s="32"/>
    </row>
    <row r="24" spans="1:12" ht="15" customHeight="1" thickBot="1" x14ac:dyDescent="0.2">
      <c r="A24" s="90" t="s">
        <v>107</v>
      </c>
      <c r="B24" s="91"/>
      <c r="C24" s="157" t="s">
        <v>175</v>
      </c>
      <c r="D24" s="158"/>
      <c r="E24" s="158"/>
      <c r="F24" s="159"/>
      <c r="G24" s="92">
        <f>SUM(G25:G28)</f>
        <v>12000000</v>
      </c>
      <c r="I24" s="15"/>
      <c r="J24" s="33"/>
    </row>
    <row r="25" spans="1:12" ht="38.25" customHeight="1" thickBot="1" x14ac:dyDescent="0.2">
      <c r="A25" s="71" t="s">
        <v>165</v>
      </c>
      <c r="B25" s="72" t="s">
        <v>8</v>
      </c>
      <c r="C25" s="93" t="s">
        <v>110</v>
      </c>
      <c r="D25" s="71" t="s">
        <v>2</v>
      </c>
      <c r="E25" s="74">
        <v>1</v>
      </c>
      <c r="F25" s="83">
        <v>3000000</v>
      </c>
      <c r="G25" s="83">
        <f t="shared" ref="G25:G28" si="0">E25*F25</f>
        <v>3000000</v>
      </c>
      <c r="J25" s="33"/>
    </row>
    <row r="26" spans="1:12" ht="42" customHeight="1" x14ac:dyDescent="0.15">
      <c r="A26" s="71" t="s">
        <v>108</v>
      </c>
      <c r="B26" s="72" t="s">
        <v>8</v>
      </c>
      <c r="C26" s="93" t="s">
        <v>164</v>
      </c>
      <c r="D26" s="71" t="s">
        <v>2</v>
      </c>
      <c r="E26" s="74">
        <v>1</v>
      </c>
      <c r="F26" s="83">
        <v>3000000</v>
      </c>
      <c r="G26" s="83">
        <f t="shared" si="0"/>
        <v>3000000</v>
      </c>
      <c r="I26" s="15"/>
      <c r="J26" s="22"/>
    </row>
    <row r="27" spans="1:12" ht="29.25" customHeight="1" x14ac:dyDescent="0.15">
      <c r="A27" s="71" t="s">
        <v>108</v>
      </c>
      <c r="B27" s="72" t="s">
        <v>8</v>
      </c>
      <c r="C27" s="82" t="s">
        <v>166</v>
      </c>
      <c r="D27" s="71" t="s">
        <v>2</v>
      </c>
      <c r="E27" s="74">
        <v>1</v>
      </c>
      <c r="F27" s="83">
        <v>3000000</v>
      </c>
      <c r="G27" s="83">
        <f t="shared" si="0"/>
        <v>3000000</v>
      </c>
    </row>
    <row r="28" spans="1:12" ht="36" customHeight="1" thickBot="1" x14ac:dyDescent="0.2">
      <c r="A28" s="71" t="s">
        <v>109</v>
      </c>
      <c r="B28" s="72" t="s">
        <v>8</v>
      </c>
      <c r="C28" s="94" t="s">
        <v>167</v>
      </c>
      <c r="D28" s="71" t="s">
        <v>2</v>
      </c>
      <c r="E28" s="74">
        <v>1</v>
      </c>
      <c r="F28" s="83">
        <v>3000000</v>
      </c>
      <c r="G28" s="83">
        <f t="shared" si="0"/>
        <v>3000000</v>
      </c>
    </row>
    <row r="29" spans="1:12" ht="9.75" thickBot="1" x14ac:dyDescent="0.2">
      <c r="A29" s="160" t="s">
        <v>30</v>
      </c>
      <c r="B29" s="161"/>
      <c r="C29" s="161"/>
      <c r="D29" s="161"/>
      <c r="E29" s="161"/>
      <c r="F29" s="161"/>
      <c r="G29" s="95">
        <f>ROUND(G22+G21+G24,0)</f>
        <v>240000000</v>
      </c>
      <c r="H29" s="123"/>
      <c r="I29" s="18"/>
      <c r="J29" s="151">
        <v>240000000</v>
      </c>
    </row>
    <row r="30" spans="1:12" x14ac:dyDescent="0.15">
      <c r="A30" s="96"/>
      <c r="B30" s="97"/>
      <c r="C30" s="98"/>
      <c r="D30" s="96"/>
      <c r="E30" s="99"/>
      <c r="F30" s="100"/>
      <c r="G30" s="100"/>
      <c r="H30" s="11"/>
      <c r="I30" s="22"/>
      <c r="J30" s="124"/>
    </row>
    <row r="31" spans="1:12" x14ac:dyDescent="0.15">
      <c r="A31" s="96"/>
      <c r="B31" s="97"/>
      <c r="C31" s="98"/>
      <c r="D31" s="96"/>
      <c r="E31" s="99"/>
      <c r="F31" s="100"/>
      <c r="G31" s="100"/>
      <c r="H31" s="11"/>
      <c r="J31" s="11">
        <f>J29-G29</f>
        <v>0</v>
      </c>
    </row>
    <row r="32" spans="1:12" x14ac:dyDescent="0.15">
      <c r="A32" s="96"/>
      <c r="B32" s="97"/>
      <c r="C32" s="98"/>
      <c r="D32" s="96"/>
      <c r="E32" s="99"/>
      <c r="F32" s="100"/>
      <c r="G32" s="100"/>
      <c r="H32" s="15"/>
    </row>
    <row r="33" spans="1:11" x14ac:dyDescent="0.15">
      <c r="A33" s="162" t="s">
        <v>31</v>
      </c>
      <c r="B33" s="162"/>
      <c r="C33" s="101" t="s">
        <v>176</v>
      </c>
      <c r="D33" s="102" t="s">
        <v>98</v>
      </c>
      <c r="E33" s="169" t="s">
        <v>32</v>
      </c>
      <c r="F33" s="169"/>
      <c r="G33" s="169"/>
      <c r="H33" s="102"/>
      <c r="I33" s="15"/>
    </row>
    <row r="34" spans="1:11" x14ac:dyDescent="0.15">
      <c r="A34" s="96"/>
      <c r="B34" s="97"/>
      <c r="C34" s="101" t="s">
        <v>177</v>
      </c>
      <c r="D34" s="96"/>
      <c r="E34" s="169" t="s">
        <v>34</v>
      </c>
      <c r="F34" s="169"/>
      <c r="G34" s="169"/>
      <c r="H34" s="102"/>
    </row>
    <row r="35" spans="1:11" x14ac:dyDescent="0.15">
      <c r="A35" s="96"/>
      <c r="B35" s="97"/>
      <c r="C35" s="103"/>
      <c r="D35" s="96"/>
      <c r="E35" s="97"/>
      <c r="F35" s="97"/>
      <c r="G35" s="97"/>
    </row>
    <row r="36" spans="1:11" x14ac:dyDescent="0.15">
      <c r="A36" s="30"/>
      <c r="B36" s="12"/>
      <c r="C36" s="23"/>
      <c r="D36" s="30"/>
      <c r="E36" s="20"/>
      <c r="F36" s="21"/>
      <c r="G36" s="21"/>
      <c r="H36" s="11"/>
    </row>
    <row r="37" spans="1:11" ht="12.75" customHeight="1" x14ac:dyDescent="0.15">
      <c r="A37" s="162" t="s">
        <v>33</v>
      </c>
      <c r="B37" s="162"/>
      <c r="C37" s="101" t="s">
        <v>93</v>
      </c>
      <c r="D37" s="19"/>
      <c r="E37" s="19"/>
      <c r="F37" s="30"/>
      <c r="G37" s="24"/>
      <c r="H37" s="25"/>
      <c r="I37" s="11"/>
    </row>
    <row r="38" spans="1:11" x14ac:dyDescent="0.15">
      <c r="A38" s="30"/>
      <c r="B38" s="12"/>
      <c r="C38" s="101" t="s">
        <v>86</v>
      </c>
      <c r="D38" s="19"/>
      <c r="E38" s="19"/>
      <c r="F38" s="30"/>
      <c r="G38" s="30"/>
      <c r="H38" s="25"/>
      <c r="J38" s="11"/>
      <c r="K38" s="11"/>
    </row>
    <row r="39" spans="1:11" ht="12.75" x14ac:dyDescent="0.2">
      <c r="A39" s="30"/>
      <c r="B39" s="12"/>
      <c r="C39" s="30"/>
      <c r="D39" s="12"/>
      <c r="E39" s="152"/>
      <c r="F39" s="152"/>
      <c r="G39" s="152"/>
      <c r="H39" s="25"/>
      <c r="I39" s="26"/>
      <c r="J39" s="16"/>
      <c r="K39" s="11"/>
    </row>
    <row r="40" spans="1:11" x14ac:dyDescent="0.15">
      <c r="J40" s="17"/>
      <c r="K40" s="27"/>
    </row>
    <row r="41" spans="1:11" x14ac:dyDescent="0.15">
      <c r="G41" s="28"/>
      <c r="J41" s="17"/>
      <c r="K41" s="27"/>
    </row>
    <row r="42" spans="1:11" x14ac:dyDescent="0.15">
      <c r="G42" s="10"/>
      <c r="K42" s="11"/>
    </row>
    <row r="43" spans="1:11" x14ac:dyDescent="0.15">
      <c r="G43" s="11"/>
      <c r="K43" s="11"/>
    </row>
    <row r="44" spans="1:11" x14ac:dyDescent="0.15">
      <c r="G44" s="29"/>
      <c r="H44" s="11"/>
    </row>
  </sheetData>
  <mergeCells count="22">
    <mergeCell ref="C10:F10"/>
    <mergeCell ref="A2:G2"/>
    <mergeCell ref="A3:G3"/>
    <mergeCell ref="C5:F5"/>
    <mergeCell ref="A14:E14"/>
    <mergeCell ref="A9:E9"/>
    <mergeCell ref="A8:F8"/>
    <mergeCell ref="A13:F13"/>
    <mergeCell ref="E39:G39"/>
    <mergeCell ref="C15:F15"/>
    <mergeCell ref="C22:F22"/>
    <mergeCell ref="A17:F17"/>
    <mergeCell ref="C18:E18"/>
    <mergeCell ref="C24:F24"/>
    <mergeCell ref="A29:F29"/>
    <mergeCell ref="A33:B33"/>
    <mergeCell ref="A37:B37"/>
    <mergeCell ref="A21:F21"/>
    <mergeCell ref="C19:E19"/>
    <mergeCell ref="C20:E20"/>
    <mergeCell ref="E33:G33"/>
    <mergeCell ref="E34:G34"/>
  </mergeCells>
  <pageMargins left="0.7" right="0.7" top="0.75" bottom="0.75" header="0.3" footer="0.3"/>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T41"/>
  <sheetViews>
    <sheetView view="pageBreakPreview" topLeftCell="A19" zoomScaleNormal="110" zoomScaleSheetLayoutView="100" workbookViewId="0">
      <selection activeCell="A14" sqref="A14:XFD14"/>
    </sheetView>
  </sheetViews>
  <sheetFormatPr baseColWidth="10" defaultRowHeight="15" x14ac:dyDescent="0.25"/>
  <cols>
    <col min="1" max="1" width="4.85546875" customWidth="1"/>
    <col min="2" max="2" width="4.7109375" customWidth="1"/>
    <col min="3" max="3" width="6" customWidth="1"/>
    <col min="4" max="4" width="11.140625" customWidth="1"/>
    <col min="5" max="5" width="4.140625" customWidth="1"/>
    <col min="6" max="6" width="4" customWidth="1"/>
    <col min="7" max="7" width="2.85546875" customWidth="1"/>
    <col min="8" max="8" width="2.7109375" customWidth="1"/>
    <col min="9" max="9" width="4" customWidth="1"/>
    <col min="10" max="10" width="9.42578125" customWidth="1"/>
    <col min="11" max="11" width="9.140625" customWidth="1"/>
    <col min="12" max="12" width="7.7109375" customWidth="1"/>
    <col min="13" max="13" width="10.42578125" customWidth="1"/>
    <col min="14" max="14" width="24.42578125" customWidth="1"/>
  </cols>
  <sheetData>
    <row r="2" spans="1:18" ht="15.75" thickBot="1" x14ac:dyDescent="0.3"/>
    <row r="3" spans="1:18" x14ac:dyDescent="0.25">
      <c r="A3" s="176"/>
      <c r="B3" s="177"/>
      <c r="C3" s="177"/>
      <c r="D3" s="177"/>
      <c r="E3" s="177"/>
      <c r="F3" s="177" t="s">
        <v>35</v>
      </c>
      <c r="G3" s="177"/>
      <c r="H3" s="177"/>
      <c r="I3" s="178" t="s">
        <v>36</v>
      </c>
      <c r="J3" s="178"/>
      <c r="K3" s="178"/>
      <c r="L3" s="178"/>
      <c r="M3" s="178"/>
      <c r="N3" s="178"/>
    </row>
    <row r="4" spans="1:18" x14ac:dyDescent="0.25">
      <c r="A4" s="179"/>
      <c r="B4" s="180"/>
      <c r="C4" s="180"/>
      <c r="D4" s="180"/>
      <c r="E4" s="180"/>
      <c r="F4" s="180" t="s">
        <v>37</v>
      </c>
      <c r="G4" s="180"/>
      <c r="H4" s="180"/>
      <c r="I4" s="181" t="s">
        <v>8</v>
      </c>
      <c r="J4" s="181"/>
      <c r="K4" s="181"/>
      <c r="L4" s="181"/>
      <c r="M4" s="181"/>
      <c r="N4" s="181"/>
    </row>
    <row r="5" spans="1:18" ht="46.5" customHeight="1" x14ac:dyDescent="0.25">
      <c r="A5" s="179"/>
      <c r="B5" s="180"/>
      <c r="C5" s="180"/>
      <c r="D5" s="180"/>
      <c r="E5" s="180"/>
      <c r="F5" s="180" t="s">
        <v>38</v>
      </c>
      <c r="G5" s="180"/>
      <c r="H5" s="180"/>
      <c r="I5" s="186">
        <v>1.1000000000000001</v>
      </c>
      <c r="J5" s="186"/>
      <c r="K5" s="187" t="s">
        <v>9</v>
      </c>
      <c r="L5" s="187"/>
      <c r="M5" s="187"/>
      <c r="N5" s="188"/>
    </row>
    <row r="6" spans="1:18" ht="15" customHeight="1" thickBot="1" x14ac:dyDescent="0.3">
      <c r="A6" s="189"/>
      <c r="B6" s="190"/>
      <c r="C6" s="190"/>
      <c r="D6" s="190"/>
      <c r="E6" s="190"/>
      <c r="F6" s="191" t="s">
        <v>39</v>
      </c>
      <c r="G6" s="191"/>
      <c r="H6" s="191"/>
      <c r="I6" s="192" t="s">
        <v>10</v>
      </c>
      <c r="J6" s="192"/>
      <c r="K6" s="192"/>
      <c r="L6" s="192"/>
      <c r="M6" s="192"/>
      <c r="N6" s="192"/>
    </row>
    <row r="7" spans="1:18" x14ac:dyDescent="0.25">
      <c r="A7" s="104"/>
      <c r="B7" s="104"/>
      <c r="C7" s="104"/>
      <c r="D7" s="104"/>
      <c r="E7" s="104"/>
      <c r="F7" s="104"/>
      <c r="G7" s="104"/>
      <c r="H7" s="104"/>
      <c r="I7" s="104"/>
      <c r="J7" s="105"/>
      <c r="K7" s="105"/>
      <c r="L7" s="104"/>
      <c r="M7" s="104"/>
      <c r="N7" s="105"/>
    </row>
    <row r="8" spans="1:18" x14ac:dyDescent="0.25">
      <c r="A8" s="106">
        <v>1</v>
      </c>
      <c r="B8" s="193" t="s">
        <v>40</v>
      </c>
      <c r="C8" s="193"/>
      <c r="D8" s="104"/>
      <c r="E8" s="104"/>
      <c r="F8" s="104"/>
      <c r="G8" s="104"/>
      <c r="H8" s="104"/>
      <c r="I8" s="104"/>
      <c r="J8" s="105"/>
      <c r="K8" s="105"/>
      <c r="L8" s="104"/>
      <c r="M8" s="104"/>
      <c r="N8" s="105"/>
    </row>
    <row r="9" spans="1:18" x14ac:dyDescent="0.25">
      <c r="A9" s="104"/>
      <c r="B9" s="104"/>
      <c r="C9" s="104"/>
      <c r="D9" s="104"/>
      <c r="E9" s="104"/>
      <c r="F9" s="104"/>
      <c r="G9" s="104"/>
      <c r="H9" s="104"/>
      <c r="I9" s="104"/>
      <c r="J9" s="105"/>
      <c r="K9" s="105"/>
      <c r="L9" s="104"/>
      <c r="M9" s="104"/>
      <c r="N9" s="105"/>
    </row>
    <row r="10" spans="1:18" x14ac:dyDescent="0.25">
      <c r="A10" s="194" t="s">
        <v>41</v>
      </c>
      <c r="B10" s="194"/>
      <c r="C10" s="194"/>
      <c r="D10" s="194"/>
      <c r="E10" s="195" t="s">
        <v>39</v>
      </c>
      <c r="F10" s="195"/>
      <c r="G10" s="195"/>
      <c r="H10" s="195"/>
      <c r="I10" s="195"/>
      <c r="J10" s="196" t="s">
        <v>42</v>
      </c>
      <c r="K10" s="196"/>
      <c r="L10" s="195" t="s">
        <v>43</v>
      </c>
      <c r="M10" s="195"/>
      <c r="N10" s="107" t="s">
        <v>44</v>
      </c>
    </row>
    <row r="11" spans="1:18" x14ac:dyDescent="0.25">
      <c r="A11" s="104"/>
      <c r="B11" s="108"/>
      <c r="C11" s="108"/>
      <c r="D11" s="108"/>
      <c r="E11" s="108"/>
      <c r="F11" s="108"/>
      <c r="G11" s="108"/>
      <c r="H11" s="108"/>
      <c r="I11" s="108"/>
      <c r="J11" s="109"/>
      <c r="K11" s="109"/>
      <c r="L11" s="108"/>
      <c r="M11" s="108"/>
      <c r="N11" s="109"/>
    </row>
    <row r="12" spans="1:18" x14ac:dyDescent="0.25">
      <c r="A12" s="182" t="s">
        <v>45</v>
      </c>
      <c r="B12" s="182"/>
      <c r="C12" s="182"/>
      <c r="D12" s="182"/>
      <c r="E12" s="183" t="s">
        <v>46</v>
      </c>
      <c r="F12" s="183"/>
      <c r="G12" s="183"/>
      <c r="H12" s="183"/>
      <c r="I12" s="183"/>
      <c r="J12" s="184">
        <f>'ESTUDIO DE MERCADO'!J9</f>
        <v>8000</v>
      </c>
      <c r="K12" s="184"/>
      <c r="L12" s="185">
        <v>1222</v>
      </c>
      <c r="M12" s="185"/>
      <c r="N12" s="110">
        <f>(J12*L12)</f>
        <v>9776000</v>
      </c>
    </row>
    <row r="13" spans="1:18" ht="28.5" customHeight="1" x14ac:dyDescent="0.25">
      <c r="A13" s="197" t="s">
        <v>47</v>
      </c>
      <c r="B13" s="197"/>
      <c r="C13" s="197"/>
      <c r="D13" s="197"/>
      <c r="E13" s="183" t="s">
        <v>48</v>
      </c>
      <c r="F13" s="183"/>
      <c r="G13" s="183"/>
      <c r="H13" s="183"/>
      <c r="I13" s="183"/>
      <c r="J13" s="198">
        <f>'ESTUDIO DE MERCADO'!J10</f>
        <v>260000</v>
      </c>
      <c r="K13" s="198"/>
      <c r="L13" s="199">
        <v>2.9948589999999999</v>
      </c>
      <c r="M13" s="199"/>
      <c r="N13" s="110">
        <f>(J13*L13)</f>
        <v>778663.34</v>
      </c>
      <c r="R13" s="119"/>
    </row>
    <row r="14" spans="1:18" x14ac:dyDescent="0.25">
      <c r="A14" s="197" t="s">
        <v>49</v>
      </c>
      <c r="B14" s="197"/>
      <c r="C14" s="197"/>
      <c r="D14" s="197"/>
      <c r="E14" s="183" t="s">
        <v>50</v>
      </c>
      <c r="F14" s="183"/>
      <c r="G14" s="183"/>
      <c r="H14" s="183"/>
      <c r="I14" s="183"/>
      <c r="J14" s="198">
        <f>'ESTUDIO DE MERCADO'!J12</f>
        <v>210000</v>
      </c>
      <c r="K14" s="198"/>
      <c r="L14" s="185">
        <v>2</v>
      </c>
      <c r="M14" s="185"/>
      <c r="N14" s="110">
        <f t="shared" ref="N14:N16" si="0">(J14*L14)</f>
        <v>420000</v>
      </c>
    </row>
    <row r="15" spans="1:18" ht="16.5" customHeight="1" x14ac:dyDescent="0.25">
      <c r="A15" s="182" t="s">
        <v>51</v>
      </c>
      <c r="B15" s="182"/>
      <c r="C15" s="182"/>
      <c r="D15" s="182"/>
      <c r="E15" s="200" t="s">
        <v>48</v>
      </c>
      <c r="F15" s="200"/>
      <c r="G15" s="200"/>
      <c r="H15" s="200"/>
      <c r="I15" s="200"/>
      <c r="J15" s="198">
        <f>'ESTUDIO DE MERCADO'!J13</f>
        <v>58500</v>
      </c>
      <c r="K15" s="198"/>
      <c r="L15" s="185">
        <v>18</v>
      </c>
      <c r="M15" s="185"/>
      <c r="N15" s="110">
        <f t="shared" si="0"/>
        <v>1053000</v>
      </c>
    </row>
    <row r="16" spans="1:18" x14ac:dyDescent="0.25">
      <c r="A16" s="197" t="s">
        <v>52</v>
      </c>
      <c r="B16" s="197"/>
      <c r="C16" s="197"/>
      <c r="D16" s="197"/>
      <c r="E16" s="183" t="s">
        <v>50</v>
      </c>
      <c r="F16" s="183"/>
      <c r="G16" s="183"/>
      <c r="H16" s="183"/>
      <c r="I16" s="183"/>
      <c r="J16" s="198">
        <f>'ESTUDIO DE MERCADO'!J14</f>
        <v>183000</v>
      </c>
      <c r="K16" s="198"/>
      <c r="L16" s="201">
        <v>2</v>
      </c>
      <c r="M16" s="201"/>
      <c r="N16" s="110">
        <f t="shared" si="0"/>
        <v>366000</v>
      </c>
    </row>
    <row r="17" spans="1:20" x14ac:dyDescent="0.25">
      <c r="A17" s="197"/>
      <c r="B17" s="197"/>
      <c r="C17" s="197"/>
      <c r="D17" s="197"/>
      <c r="E17" s="183" t="s">
        <v>53</v>
      </c>
      <c r="F17" s="183"/>
      <c r="G17" s="183"/>
      <c r="H17" s="183"/>
      <c r="I17" s="183"/>
      <c r="J17" s="184"/>
      <c r="K17" s="184"/>
      <c r="L17" s="202"/>
      <c r="M17" s="202"/>
      <c r="N17" s="110">
        <f>ROUND(J17*L17%,0)</f>
        <v>0</v>
      </c>
    </row>
    <row r="18" spans="1:20" x14ac:dyDescent="0.25">
      <c r="A18" s="111"/>
      <c r="B18" s="111"/>
      <c r="C18" s="111"/>
      <c r="D18" s="111"/>
      <c r="E18" s="203"/>
      <c r="F18" s="203"/>
      <c r="G18" s="203"/>
      <c r="H18" s="203"/>
      <c r="I18" s="203"/>
      <c r="J18" s="203"/>
      <c r="K18" s="112" t="s">
        <v>54</v>
      </c>
      <c r="L18" s="204" t="s">
        <v>40</v>
      </c>
      <c r="M18" s="204"/>
      <c r="N18" s="113">
        <f>SUM(N12:N17)</f>
        <v>12393663.34</v>
      </c>
    </row>
    <row r="19" spans="1:20" x14ac:dyDescent="0.25">
      <c r="A19" s="106">
        <v>2</v>
      </c>
      <c r="B19" s="193" t="s">
        <v>55</v>
      </c>
      <c r="C19" s="193"/>
      <c r="D19" s="104"/>
      <c r="E19" s="104"/>
      <c r="F19" s="104"/>
      <c r="G19" s="104"/>
      <c r="H19" s="104"/>
      <c r="I19" s="104"/>
      <c r="J19" s="105"/>
      <c r="K19" s="105"/>
      <c r="L19" s="104"/>
      <c r="M19" s="104"/>
      <c r="N19" s="105"/>
    </row>
    <row r="20" spans="1:20" x14ac:dyDescent="0.25">
      <c r="A20" s="104"/>
      <c r="B20" s="104"/>
      <c r="C20" s="104"/>
      <c r="D20" s="104"/>
      <c r="E20" s="104"/>
      <c r="F20" s="104"/>
      <c r="G20" s="104"/>
      <c r="H20" s="104"/>
      <c r="I20" s="104"/>
      <c r="J20" s="105"/>
      <c r="K20" s="105"/>
      <c r="L20" s="104"/>
      <c r="M20" s="104"/>
      <c r="N20" s="105"/>
      <c r="T20" s="3"/>
    </row>
    <row r="21" spans="1:20" x14ac:dyDescent="0.25">
      <c r="A21" s="194" t="s">
        <v>41</v>
      </c>
      <c r="B21" s="194"/>
      <c r="C21" s="194"/>
      <c r="D21" s="194"/>
      <c r="E21" s="195" t="s">
        <v>39</v>
      </c>
      <c r="F21" s="195"/>
      <c r="G21" s="195"/>
      <c r="H21" s="195"/>
      <c r="I21" s="195"/>
      <c r="J21" s="196" t="s">
        <v>42</v>
      </c>
      <c r="K21" s="196"/>
      <c r="L21" s="195" t="s">
        <v>43</v>
      </c>
      <c r="M21" s="195"/>
      <c r="N21" s="107" t="s">
        <v>44</v>
      </c>
      <c r="T21" s="3"/>
    </row>
    <row r="22" spans="1:20" x14ac:dyDescent="0.25">
      <c r="A22" s="104"/>
      <c r="B22" s="104"/>
      <c r="C22" s="104"/>
      <c r="D22" s="104"/>
      <c r="E22" s="104"/>
      <c r="F22" s="104"/>
      <c r="G22" s="104"/>
      <c r="H22" s="104"/>
      <c r="I22" s="104"/>
      <c r="J22" s="105"/>
      <c r="K22" s="105"/>
      <c r="L22" s="104"/>
      <c r="M22" s="104"/>
      <c r="N22" s="105"/>
    </row>
    <row r="23" spans="1:20" x14ac:dyDescent="0.25">
      <c r="A23" s="197" t="s">
        <v>100</v>
      </c>
      <c r="B23" s="197"/>
      <c r="C23" s="197"/>
      <c r="D23" s="197"/>
      <c r="E23" s="183" t="s">
        <v>101</v>
      </c>
      <c r="F23" s="183"/>
      <c r="G23" s="183"/>
      <c r="H23" s="183"/>
      <c r="I23" s="183"/>
      <c r="J23" s="207">
        <v>280000</v>
      </c>
      <c r="K23" s="207"/>
      <c r="L23" s="208">
        <v>10</v>
      </c>
      <c r="M23" s="208"/>
      <c r="N23" s="110">
        <f>ROUND(J23*L23,0)</f>
        <v>2800000</v>
      </c>
    </row>
    <row r="24" spans="1:20" x14ac:dyDescent="0.25">
      <c r="A24" s="209"/>
      <c r="B24" s="209"/>
      <c r="C24" s="209"/>
      <c r="D24" s="209"/>
      <c r="E24" s="203"/>
      <c r="F24" s="203"/>
      <c r="G24" s="203"/>
      <c r="H24" s="203"/>
      <c r="I24" s="203"/>
      <c r="J24" s="203"/>
      <c r="K24" s="112" t="s">
        <v>54</v>
      </c>
      <c r="L24" s="204" t="s">
        <v>55</v>
      </c>
      <c r="M24" s="204"/>
      <c r="N24" s="112">
        <f>SUM(N23)</f>
        <v>2800000</v>
      </c>
    </row>
    <row r="25" spans="1:20" x14ac:dyDescent="0.25">
      <c r="A25" s="106">
        <v>3</v>
      </c>
      <c r="B25" s="193" t="s">
        <v>56</v>
      </c>
      <c r="C25" s="193"/>
      <c r="D25" s="104"/>
      <c r="E25" s="104"/>
      <c r="F25" s="104"/>
      <c r="G25" s="104"/>
      <c r="H25" s="104"/>
      <c r="I25" s="104"/>
      <c r="J25" s="105"/>
      <c r="K25" s="105"/>
      <c r="L25" s="104"/>
      <c r="M25" s="104"/>
      <c r="N25" s="105"/>
    </row>
    <row r="26" spans="1:20" x14ac:dyDescent="0.25">
      <c r="A26" s="104"/>
      <c r="B26" s="104"/>
      <c r="C26" s="104"/>
      <c r="D26" s="104"/>
      <c r="E26" s="104"/>
      <c r="F26" s="104"/>
      <c r="G26" s="104"/>
      <c r="H26" s="104"/>
      <c r="I26" s="104"/>
      <c r="J26" s="105"/>
      <c r="K26" s="105"/>
      <c r="L26" s="104"/>
      <c r="M26" s="104"/>
      <c r="N26" s="105"/>
    </row>
    <row r="27" spans="1:20" x14ac:dyDescent="0.25">
      <c r="A27" s="194" t="s">
        <v>41</v>
      </c>
      <c r="B27" s="194"/>
      <c r="C27" s="194"/>
      <c r="D27" s="194"/>
      <c r="E27" s="195" t="s">
        <v>39</v>
      </c>
      <c r="F27" s="195"/>
      <c r="G27" s="195"/>
      <c r="H27" s="195"/>
      <c r="I27" s="195"/>
      <c r="J27" s="196" t="s">
        <v>42</v>
      </c>
      <c r="K27" s="196"/>
      <c r="L27" s="195" t="s">
        <v>43</v>
      </c>
      <c r="M27" s="195"/>
      <c r="N27" s="107" t="s">
        <v>44</v>
      </c>
    </row>
    <row r="28" spans="1:20" x14ac:dyDescent="0.25">
      <c r="A28" s="104"/>
      <c r="B28" s="104"/>
      <c r="C28" s="104"/>
      <c r="D28" s="104"/>
      <c r="E28" s="104"/>
      <c r="F28" s="104"/>
      <c r="G28" s="104"/>
      <c r="H28" s="104"/>
      <c r="I28" s="104"/>
      <c r="J28" s="105"/>
      <c r="K28" s="105"/>
      <c r="L28" s="104"/>
      <c r="M28" s="104"/>
      <c r="N28" s="105"/>
    </row>
    <row r="29" spans="1:20" ht="15" customHeight="1" x14ac:dyDescent="0.25">
      <c r="A29" s="197" t="s">
        <v>94</v>
      </c>
      <c r="B29" s="197"/>
      <c r="C29" s="197"/>
      <c r="D29" s="197"/>
      <c r="E29" s="183" t="s">
        <v>58</v>
      </c>
      <c r="F29" s="183"/>
      <c r="G29" s="183"/>
      <c r="H29" s="183"/>
      <c r="I29" s="183"/>
      <c r="J29" s="205">
        <v>308702.03000000003</v>
      </c>
      <c r="K29" s="205"/>
      <c r="L29" s="206">
        <v>10</v>
      </c>
      <c r="M29" s="206"/>
      <c r="N29" s="110">
        <f>J29*L29</f>
        <v>3087020.3000000003</v>
      </c>
    </row>
    <row r="30" spans="1:20" x14ac:dyDescent="0.25">
      <c r="A30" s="197" t="s">
        <v>59</v>
      </c>
      <c r="B30" s="197"/>
      <c r="C30" s="197"/>
      <c r="D30" s="197"/>
      <c r="E30" s="183" t="s">
        <v>53</v>
      </c>
      <c r="F30" s="183"/>
      <c r="G30" s="183"/>
      <c r="H30" s="183"/>
      <c r="I30" s="183"/>
      <c r="J30" s="205">
        <f>+N29</f>
        <v>3087020.3000000003</v>
      </c>
      <c r="K30" s="205"/>
      <c r="L30" s="208">
        <v>5</v>
      </c>
      <c r="M30" s="208"/>
      <c r="N30" s="110">
        <f>(J30*L30%)</f>
        <v>154351.01500000001</v>
      </c>
    </row>
    <row r="31" spans="1:20" x14ac:dyDescent="0.25">
      <c r="A31" s="209"/>
      <c r="B31" s="209"/>
      <c r="C31" s="209"/>
      <c r="D31" s="209"/>
      <c r="E31" s="203"/>
      <c r="F31" s="203"/>
      <c r="G31" s="203"/>
      <c r="H31" s="203"/>
      <c r="I31" s="203"/>
      <c r="J31" s="203"/>
      <c r="K31" s="112" t="s">
        <v>54</v>
      </c>
      <c r="L31" s="204" t="s">
        <v>56</v>
      </c>
      <c r="M31" s="204"/>
      <c r="N31" s="112">
        <f>SUM(N29:N30)</f>
        <v>3241371.3150000004</v>
      </c>
    </row>
    <row r="32" spans="1:20" x14ac:dyDescent="0.25">
      <c r="A32" s="106">
        <v>4</v>
      </c>
      <c r="B32" s="193" t="s">
        <v>60</v>
      </c>
      <c r="C32" s="193"/>
      <c r="D32" s="104"/>
      <c r="E32" s="104"/>
      <c r="F32" s="104"/>
      <c r="G32" s="104"/>
      <c r="H32" s="104"/>
      <c r="I32" s="104"/>
      <c r="J32" s="105"/>
      <c r="K32" s="105"/>
      <c r="L32" s="104"/>
      <c r="M32" s="104"/>
      <c r="N32" s="105"/>
    </row>
    <row r="33" spans="1:14" x14ac:dyDescent="0.25">
      <c r="A33" s="104"/>
      <c r="B33" s="104"/>
      <c r="C33" s="104"/>
      <c r="D33" s="104"/>
      <c r="E33" s="104"/>
      <c r="F33" s="104"/>
      <c r="G33" s="104"/>
      <c r="H33" s="104"/>
      <c r="I33" s="104"/>
      <c r="J33" s="105"/>
      <c r="K33" s="105"/>
      <c r="L33" s="104"/>
      <c r="M33" s="104"/>
      <c r="N33" s="105"/>
    </row>
    <row r="34" spans="1:14" x14ac:dyDescent="0.25">
      <c r="A34" s="194" t="s">
        <v>41</v>
      </c>
      <c r="B34" s="194"/>
      <c r="C34" s="194"/>
      <c r="D34" s="194"/>
      <c r="E34" s="195" t="s">
        <v>39</v>
      </c>
      <c r="F34" s="195"/>
      <c r="G34" s="195"/>
      <c r="H34" s="195"/>
      <c r="I34" s="195"/>
      <c r="J34" s="196" t="s">
        <v>42</v>
      </c>
      <c r="K34" s="196"/>
      <c r="L34" s="195" t="s">
        <v>43</v>
      </c>
      <c r="M34" s="195"/>
      <c r="N34" s="107" t="s">
        <v>44</v>
      </c>
    </row>
    <row r="35" spans="1:14" x14ac:dyDescent="0.25">
      <c r="A35" s="104"/>
      <c r="B35" s="104"/>
      <c r="C35" s="104"/>
      <c r="D35" s="104"/>
      <c r="E35" s="104"/>
      <c r="F35" s="104"/>
      <c r="G35" s="104"/>
      <c r="H35" s="104"/>
      <c r="I35" s="104"/>
      <c r="J35" s="105"/>
      <c r="K35" s="105"/>
      <c r="L35" s="104"/>
      <c r="M35" s="104"/>
      <c r="N35" s="105"/>
    </row>
    <row r="36" spans="1:14" x14ac:dyDescent="0.25">
      <c r="A36" s="210"/>
      <c r="B36" s="210"/>
      <c r="C36" s="210"/>
      <c r="D36" s="210"/>
      <c r="E36" s="211"/>
      <c r="F36" s="211"/>
      <c r="G36" s="211"/>
      <c r="H36" s="211"/>
      <c r="I36" s="211"/>
      <c r="J36" s="207"/>
      <c r="K36" s="207"/>
      <c r="L36" s="212"/>
      <c r="M36" s="212"/>
      <c r="N36" s="114">
        <f>(J36*L36%)</f>
        <v>0</v>
      </c>
    </row>
    <row r="37" spans="1:14" x14ac:dyDescent="0.25">
      <c r="A37" s="209"/>
      <c r="B37" s="209"/>
      <c r="C37" s="209"/>
      <c r="D37" s="209"/>
      <c r="E37" s="203"/>
      <c r="F37" s="203"/>
      <c r="G37" s="203"/>
      <c r="H37" s="203"/>
      <c r="I37" s="203"/>
      <c r="J37" s="203"/>
      <c r="K37" s="112" t="s">
        <v>54</v>
      </c>
      <c r="L37" s="204" t="s">
        <v>60</v>
      </c>
      <c r="M37" s="204"/>
      <c r="N37" s="112">
        <f>SUM(N36)</f>
        <v>0</v>
      </c>
    </row>
    <row r="38" spans="1:14" x14ac:dyDescent="0.25">
      <c r="A38" s="104"/>
      <c r="B38" s="104"/>
      <c r="C38" s="104"/>
      <c r="D38" s="104"/>
      <c r="E38" s="104"/>
      <c r="F38" s="104"/>
      <c r="G38" s="104"/>
      <c r="H38" s="214" t="s">
        <v>62</v>
      </c>
      <c r="I38" s="215"/>
      <c r="J38" s="215"/>
      <c r="K38" s="215"/>
      <c r="L38" s="215"/>
      <c r="M38" s="216"/>
      <c r="N38" s="115">
        <f>+N18+N24+N31+N37</f>
        <v>18435034.655000001</v>
      </c>
    </row>
    <row r="39" spans="1:14" x14ac:dyDescent="0.25">
      <c r="A39" s="111"/>
      <c r="B39" s="111"/>
      <c r="C39" s="111"/>
      <c r="D39" s="111"/>
      <c r="E39" s="111"/>
      <c r="F39" s="111"/>
      <c r="G39" s="111"/>
      <c r="H39" s="111"/>
      <c r="I39" s="111"/>
      <c r="J39" s="111"/>
      <c r="K39" s="111"/>
      <c r="L39" s="111"/>
      <c r="M39" s="111"/>
      <c r="N39" s="111"/>
    </row>
    <row r="40" spans="1:14" x14ac:dyDescent="0.25">
      <c r="A40" s="213"/>
      <c r="B40" s="213"/>
      <c r="C40" s="213"/>
      <c r="D40" s="213"/>
      <c r="E40" s="213"/>
      <c r="F40" s="213"/>
      <c r="G40" s="213"/>
      <c r="H40" s="213"/>
      <c r="I40" s="213"/>
      <c r="J40" s="213"/>
      <c r="K40" s="213"/>
      <c r="L40" s="213"/>
      <c r="M40" s="213"/>
      <c r="N40" s="111"/>
    </row>
    <row r="41" spans="1:14" x14ac:dyDescent="0.25">
      <c r="A41" s="213"/>
      <c r="B41" s="213"/>
      <c r="C41" s="213"/>
      <c r="D41" s="213"/>
      <c r="E41" s="213"/>
      <c r="F41" s="213"/>
      <c r="G41" s="213"/>
      <c r="H41" s="213"/>
      <c r="I41" s="213"/>
      <c r="J41" s="213"/>
      <c r="K41" s="213"/>
      <c r="L41" s="213"/>
      <c r="M41" s="213"/>
      <c r="N41" s="111"/>
    </row>
  </sheetData>
  <mergeCells count="91">
    <mergeCell ref="J34:K34"/>
    <mergeCell ref="L34:M34"/>
    <mergeCell ref="A41:M41"/>
    <mergeCell ref="A37:D37"/>
    <mergeCell ref="E37:F37"/>
    <mergeCell ref="G37:J37"/>
    <mergeCell ref="L37:M37"/>
    <mergeCell ref="H38:M38"/>
    <mergeCell ref="A40:M40"/>
    <mergeCell ref="L27:M27"/>
    <mergeCell ref="A36:D36"/>
    <mergeCell ref="E36:I36"/>
    <mergeCell ref="J36:K36"/>
    <mergeCell ref="L36:M36"/>
    <mergeCell ref="A30:D30"/>
    <mergeCell ref="E30:I30"/>
    <mergeCell ref="J30:K30"/>
    <mergeCell ref="L30:M30"/>
    <mergeCell ref="A31:D31"/>
    <mergeCell ref="E31:F31"/>
    <mergeCell ref="G31:J31"/>
    <mergeCell ref="L31:M31"/>
    <mergeCell ref="B32:C32"/>
    <mergeCell ref="A34:D34"/>
    <mergeCell ref="E34:I34"/>
    <mergeCell ref="A29:D29"/>
    <mergeCell ref="E29:I29"/>
    <mergeCell ref="J29:K29"/>
    <mergeCell ref="L29:M29"/>
    <mergeCell ref="A23:D23"/>
    <mergeCell ref="E23:I23"/>
    <mergeCell ref="J23:K23"/>
    <mergeCell ref="L23:M23"/>
    <mergeCell ref="A24:D24"/>
    <mergeCell ref="E24:F24"/>
    <mergeCell ref="G24:J24"/>
    <mergeCell ref="L24:M24"/>
    <mergeCell ref="B25:C25"/>
    <mergeCell ref="A27:D27"/>
    <mergeCell ref="E27:I27"/>
    <mergeCell ref="J27:K27"/>
    <mergeCell ref="B19:C19"/>
    <mergeCell ref="A21:D21"/>
    <mergeCell ref="E21:I21"/>
    <mergeCell ref="J21:K21"/>
    <mergeCell ref="L21:M21"/>
    <mergeCell ref="A17:D17"/>
    <mergeCell ref="E17:I17"/>
    <mergeCell ref="J17:K17"/>
    <mergeCell ref="L17:M17"/>
    <mergeCell ref="E18:F18"/>
    <mergeCell ref="G18:J18"/>
    <mergeCell ref="L18:M18"/>
    <mergeCell ref="A15:D15"/>
    <mergeCell ref="E15:I15"/>
    <mergeCell ref="J15:K15"/>
    <mergeCell ref="L15:M15"/>
    <mergeCell ref="A16:D16"/>
    <mergeCell ref="E16:I16"/>
    <mergeCell ref="J16:K16"/>
    <mergeCell ref="L16:M16"/>
    <mergeCell ref="A13:D13"/>
    <mergeCell ref="E13:I13"/>
    <mergeCell ref="J13:K13"/>
    <mergeCell ref="L13:M13"/>
    <mergeCell ref="A14:D14"/>
    <mergeCell ref="E14:I14"/>
    <mergeCell ref="J14:K14"/>
    <mergeCell ref="L14:M14"/>
    <mergeCell ref="A12:D12"/>
    <mergeCell ref="E12:I12"/>
    <mergeCell ref="J12:K12"/>
    <mergeCell ref="L12:M12"/>
    <mergeCell ref="A5:E5"/>
    <mergeCell ref="F5:H5"/>
    <mergeCell ref="I5:J5"/>
    <mergeCell ref="K5:N5"/>
    <mergeCell ref="A6:E6"/>
    <mergeCell ref="F6:H6"/>
    <mergeCell ref="I6:N6"/>
    <mergeCell ref="B8:C8"/>
    <mergeCell ref="A10:D10"/>
    <mergeCell ref="E10:I10"/>
    <mergeCell ref="J10:K10"/>
    <mergeCell ref="L10:M10"/>
    <mergeCell ref="A3:E3"/>
    <mergeCell ref="F3:H3"/>
    <mergeCell ref="I3:N3"/>
    <mergeCell ref="A4:E4"/>
    <mergeCell ref="F4:H4"/>
    <mergeCell ref="I4:N4"/>
  </mergeCells>
  <pageMargins left="0.7" right="0.7" top="0.75" bottom="0.75" header="0.3" footer="0.3"/>
  <pageSetup scale="8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2:S39"/>
  <sheetViews>
    <sheetView view="pageBreakPreview" topLeftCell="A7" zoomScale="110" zoomScaleNormal="100" zoomScaleSheetLayoutView="110" workbookViewId="0">
      <selection activeCell="A14" sqref="A14:XFD14"/>
    </sheetView>
  </sheetViews>
  <sheetFormatPr baseColWidth="10" defaultRowHeight="15" x14ac:dyDescent="0.25"/>
  <cols>
    <col min="1" max="1" width="5.7109375" customWidth="1"/>
    <col min="2" max="2" width="8.28515625" customWidth="1"/>
    <col min="3" max="3" width="5.28515625" customWidth="1"/>
    <col min="4" max="4" width="5" customWidth="1"/>
    <col min="5" max="5" width="4.85546875" customWidth="1"/>
    <col min="6" max="6" width="4.42578125" customWidth="1"/>
    <col min="7" max="7" width="3.85546875" customWidth="1"/>
    <col min="8" max="8" width="4.28515625" customWidth="1"/>
    <col min="9" max="9" width="5.85546875" customWidth="1"/>
    <col min="10" max="10" width="4.85546875" customWidth="1"/>
    <col min="11" max="11" width="7.5703125" customWidth="1"/>
    <col min="12" max="12" width="6.85546875" customWidth="1"/>
    <col min="13" max="13" width="6" customWidth="1"/>
    <col min="14" max="14" width="13.7109375" customWidth="1"/>
    <col min="16" max="16" width="13.42578125" bestFit="1" customWidth="1"/>
    <col min="17" max="17" width="14" bestFit="1" customWidth="1"/>
    <col min="18" max="18" width="16.28515625" customWidth="1"/>
  </cols>
  <sheetData>
    <row r="2" spans="1:18" ht="15.75" thickBot="1" x14ac:dyDescent="0.3"/>
    <row r="3" spans="1:18" x14ac:dyDescent="0.25">
      <c r="A3" s="176"/>
      <c r="B3" s="177"/>
      <c r="C3" s="177"/>
      <c r="D3" s="177"/>
      <c r="E3" s="177"/>
      <c r="F3" s="177" t="s">
        <v>35</v>
      </c>
      <c r="G3" s="177"/>
      <c r="H3" s="177"/>
      <c r="I3" s="178" t="s">
        <v>63</v>
      </c>
      <c r="J3" s="178"/>
      <c r="K3" s="178"/>
      <c r="L3" s="178"/>
      <c r="M3" s="178"/>
      <c r="N3" s="178"/>
    </row>
    <row r="4" spans="1:18" x14ac:dyDescent="0.25">
      <c r="A4" s="179"/>
      <c r="B4" s="180"/>
      <c r="C4" s="180"/>
      <c r="D4" s="180"/>
      <c r="E4" s="180"/>
      <c r="F4" s="180" t="s">
        <v>37</v>
      </c>
      <c r="G4" s="180"/>
      <c r="H4" s="180"/>
      <c r="I4" s="181" t="s">
        <v>8</v>
      </c>
      <c r="J4" s="181"/>
      <c r="K4" s="181"/>
      <c r="L4" s="181"/>
      <c r="M4" s="181"/>
      <c r="N4" s="181"/>
    </row>
    <row r="5" spans="1:18" ht="59.25" customHeight="1" x14ac:dyDescent="0.25">
      <c r="A5" s="179"/>
      <c r="B5" s="180"/>
      <c r="C5" s="180"/>
      <c r="D5" s="180"/>
      <c r="E5" s="180"/>
      <c r="F5" s="180" t="s">
        <v>38</v>
      </c>
      <c r="G5" s="180"/>
      <c r="H5" s="180"/>
      <c r="I5" s="186" t="s">
        <v>95</v>
      </c>
      <c r="J5" s="186"/>
      <c r="K5" s="187" t="s">
        <v>64</v>
      </c>
      <c r="L5" s="187"/>
      <c r="M5" s="187"/>
      <c r="N5" s="188"/>
    </row>
    <row r="6" spans="1:18" ht="15" customHeight="1" thickBot="1" x14ac:dyDescent="0.3">
      <c r="A6" s="189"/>
      <c r="B6" s="190"/>
      <c r="C6" s="190"/>
      <c r="D6" s="190"/>
      <c r="E6" s="190"/>
      <c r="F6" s="191" t="s">
        <v>39</v>
      </c>
      <c r="G6" s="191"/>
      <c r="H6" s="191"/>
      <c r="I6" s="192" t="s">
        <v>10</v>
      </c>
      <c r="J6" s="192"/>
      <c r="K6" s="192"/>
      <c r="L6" s="192"/>
      <c r="M6" s="192"/>
      <c r="N6" s="192"/>
    </row>
    <row r="7" spans="1:18" x14ac:dyDescent="0.25">
      <c r="A7" s="104"/>
      <c r="B7" s="104"/>
      <c r="C7" s="104"/>
      <c r="D7" s="104"/>
      <c r="E7" s="104"/>
      <c r="F7" s="104"/>
      <c r="G7" s="104"/>
      <c r="H7" s="104"/>
      <c r="I7" s="104"/>
      <c r="J7" s="105"/>
      <c r="K7" s="105"/>
      <c r="L7" s="104"/>
      <c r="M7" s="104"/>
      <c r="N7" s="105"/>
    </row>
    <row r="8" spans="1:18" x14ac:dyDescent="0.25">
      <c r="A8" s="106">
        <v>1</v>
      </c>
      <c r="B8" s="193" t="s">
        <v>40</v>
      </c>
      <c r="C8" s="193"/>
      <c r="D8" s="104"/>
      <c r="E8" s="104"/>
      <c r="F8" s="104"/>
      <c r="G8" s="104"/>
      <c r="H8" s="104"/>
      <c r="I8" s="104"/>
      <c r="J8" s="105"/>
      <c r="K8" s="105"/>
      <c r="L8" s="104"/>
      <c r="M8" s="104"/>
      <c r="N8" s="105"/>
    </row>
    <row r="9" spans="1:18" x14ac:dyDescent="0.25">
      <c r="A9" s="104"/>
      <c r="B9" s="104"/>
      <c r="C9" s="104"/>
      <c r="D9" s="104"/>
      <c r="E9" s="104"/>
      <c r="F9" s="104"/>
      <c r="G9" s="104"/>
      <c r="H9" s="104"/>
      <c r="I9" s="104"/>
      <c r="J9" s="105"/>
      <c r="K9" s="105"/>
      <c r="L9" s="104"/>
      <c r="M9" s="104"/>
      <c r="N9" s="105"/>
    </row>
    <row r="10" spans="1:18" x14ac:dyDescent="0.25">
      <c r="A10" s="194" t="s">
        <v>41</v>
      </c>
      <c r="B10" s="194"/>
      <c r="C10" s="194"/>
      <c r="D10" s="194"/>
      <c r="E10" s="195" t="s">
        <v>39</v>
      </c>
      <c r="F10" s="195"/>
      <c r="G10" s="195"/>
      <c r="H10" s="195"/>
      <c r="I10" s="195"/>
      <c r="J10" s="196" t="s">
        <v>42</v>
      </c>
      <c r="K10" s="196"/>
      <c r="L10" s="195" t="s">
        <v>43</v>
      </c>
      <c r="M10" s="195"/>
      <c r="N10" s="107" t="s">
        <v>44</v>
      </c>
    </row>
    <row r="11" spans="1:18" x14ac:dyDescent="0.25">
      <c r="A11" s="104"/>
      <c r="B11" s="108"/>
      <c r="C11" s="108"/>
      <c r="D11" s="108"/>
      <c r="E11" s="108"/>
      <c r="F11" s="108"/>
      <c r="G11" s="108"/>
      <c r="H11" s="108"/>
      <c r="I11" s="108"/>
      <c r="J11" s="109"/>
      <c r="K11" s="109"/>
      <c r="L11" s="108"/>
      <c r="M11" s="108"/>
      <c r="N11" s="109"/>
    </row>
    <row r="12" spans="1:18" ht="15" customHeight="1" x14ac:dyDescent="0.25">
      <c r="A12" s="197" t="s">
        <v>65</v>
      </c>
      <c r="B12" s="197"/>
      <c r="C12" s="197"/>
      <c r="D12" s="197"/>
      <c r="E12" s="183" t="s">
        <v>46</v>
      </c>
      <c r="F12" s="183"/>
      <c r="G12" s="183"/>
      <c r="H12" s="183"/>
      <c r="I12" s="183"/>
      <c r="J12" s="207">
        <f>'ESTUDIO DE MERCADO'!J9</f>
        <v>8000</v>
      </c>
      <c r="K12" s="207"/>
      <c r="L12" s="208">
        <v>337</v>
      </c>
      <c r="M12" s="208"/>
      <c r="N12" s="114">
        <f>(J12*L12)</f>
        <v>2696000</v>
      </c>
    </row>
    <row r="13" spans="1:18" x14ac:dyDescent="0.25">
      <c r="A13" s="197" t="s">
        <v>66</v>
      </c>
      <c r="B13" s="197"/>
      <c r="C13" s="197"/>
      <c r="D13" s="197"/>
      <c r="E13" s="183" t="s">
        <v>48</v>
      </c>
      <c r="F13" s="183"/>
      <c r="G13" s="183"/>
      <c r="H13" s="183"/>
      <c r="I13" s="183"/>
      <c r="J13" s="207">
        <f>'ESTUDIO DE MERCADO'!J10</f>
        <v>260000</v>
      </c>
      <c r="K13" s="207"/>
      <c r="L13" s="208">
        <v>1</v>
      </c>
      <c r="M13" s="208"/>
      <c r="N13" s="110">
        <f t="shared" ref="N13:N15" si="0">(J13*L13)</f>
        <v>260000</v>
      </c>
      <c r="O13" s="217"/>
      <c r="P13" s="217"/>
      <c r="Q13" s="1"/>
      <c r="R13" s="120"/>
    </row>
    <row r="14" spans="1:18" x14ac:dyDescent="0.25">
      <c r="A14" s="197" t="s">
        <v>49</v>
      </c>
      <c r="B14" s="197"/>
      <c r="C14" s="197"/>
      <c r="D14" s="197"/>
      <c r="E14" s="183" t="s">
        <v>50</v>
      </c>
      <c r="F14" s="183"/>
      <c r="G14" s="183"/>
      <c r="H14" s="183"/>
      <c r="I14" s="183"/>
      <c r="J14" s="207">
        <f>'ESTUDIO DE MERCADO'!J12</f>
        <v>210000</v>
      </c>
      <c r="K14" s="207"/>
      <c r="L14" s="208">
        <v>1</v>
      </c>
      <c r="M14" s="208"/>
      <c r="N14" s="110">
        <f t="shared" si="0"/>
        <v>210000</v>
      </c>
    </row>
    <row r="15" spans="1:18" ht="15" customHeight="1" x14ac:dyDescent="0.25">
      <c r="A15" s="197" t="s">
        <v>51</v>
      </c>
      <c r="B15" s="197"/>
      <c r="C15" s="197"/>
      <c r="D15" s="197"/>
      <c r="E15" s="183" t="s">
        <v>48</v>
      </c>
      <c r="F15" s="183"/>
      <c r="G15" s="183"/>
      <c r="H15" s="183"/>
      <c r="I15" s="183"/>
      <c r="J15" s="207">
        <f>'ESTUDIO DE MERCADO'!J13</f>
        <v>58500</v>
      </c>
      <c r="K15" s="207"/>
      <c r="L15" s="208">
        <v>5</v>
      </c>
      <c r="M15" s="208"/>
      <c r="N15" s="110">
        <f t="shared" si="0"/>
        <v>292500</v>
      </c>
    </row>
    <row r="16" spans="1:18" x14ac:dyDescent="0.25">
      <c r="A16" s="197" t="s">
        <v>52</v>
      </c>
      <c r="B16" s="197"/>
      <c r="C16" s="197"/>
      <c r="D16" s="197"/>
      <c r="E16" s="183" t="s">
        <v>67</v>
      </c>
      <c r="F16" s="183"/>
      <c r="G16" s="183"/>
      <c r="H16" s="183"/>
      <c r="I16" s="183"/>
      <c r="J16" s="207">
        <f>'ESTUDIO DE MERCADO'!J14</f>
        <v>183000</v>
      </c>
      <c r="K16" s="207"/>
      <c r="L16" s="218">
        <v>1</v>
      </c>
      <c r="M16" s="218"/>
      <c r="N16" s="110">
        <f>(J16*L16)</f>
        <v>183000</v>
      </c>
    </row>
    <row r="17" spans="1:19" x14ac:dyDescent="0.25">
      <c r="A17" s="111"/>
      <c r="B17" s="111"/>
      <c r="C17" s="111"/>
      <c r="D17" s="111"/>
      <c r="E17" s="203"/>
      <c r="F17" s="203"/>
      <c r="G17" s="203"/>
      <c r="H17" s="203"/>
      <c r="I17" s="203"/>
      <c r="J17" s="203"/>
      <c r="K17" s="112" t="s">
        <v>54</v>
      </c>
      <c r="L17" s="204" t="s">
        <v>40</v>
      </c>
      <c r="M17" s="204"/>
      <c r="N17" s="113">
        <f>SUM(N12:N16)</f>
        <v>3641500</v>
      </c>
    </row>
    <row r="18" spans="1:19" x14ac:dyDescent="0.25">
      <c r="A18" s="106">
        <v>2</v>
      </c>
      <c r="B18" s="193" t="s">
        <v>55</v>
      </c>
      <c r="C18" s="193"/>
      <c r="D18" s="104"/>
      <c r="E18" s="104"/>
      <c r="F18" s="104"/>
      <c r="G18" s="104"/>
      <c r="H18" s="104"/>
      <c r="I18" s="104"/>
      <c r="J18" s="105"/>
      <c r="K18" s="105"/>
      <c r="L18" s="104"/>
      <c r="M18" s="104"/>
      <c r="N18" s="105"/>
      <c r="R18" s="219"/>
      <c r="S18" s="219"/>
    </row>
    <row r="19" spans="1:19" x14ac:dyDescent="0.25">
      <c r="A19" s="104"/>
      <c r="B19" s="104"/>
      <c r="C19" s="104"/>
      <c r="D19" s="104"/>
      <c r="E19" s="104"/>
      <c r="F19" s="104"/>
      <c r="G19" s="104"/>
      <c r="H19" s="104"/>
      <c r="I19" s="104"/>
      <c r="J19" s="105"/>
      <c r="K19" s="105"/>
      <c r="L19" s="104"/>
      <c r="M19" s="104"/>
      <c r="N19" s="105"/>
      <c r="R19" s="219"/>
      <c r="S19" s="219"/>
    </row>
    <row r="20" spans="1:19" x14ac:dyDescent="0.25">
      <c r="A20" s="194" t="s">
        <v>41</v>
      </c>
      <c r="B20" s="194"/>
      <c r="C20" s="194"/>
      <c r="D20" s="194"/>
      <c r="E20" s="195" t="s">
        <v>39</v>
      </c>
      <c r="F20" s="195"/>
      <c r="G20" s="195"/>
      <c r="H20" s="195"/>
      <c r="I20" s="195"/>
      <c r="J20" s="196" t="s">
        <v>42</v>
      </c>
      <c r="K20" s="196"/>
      <c r="L20" s="195" t="s">
        <v>43</v>
      </c>
      <c r="M20" s="195"/>
      <c r="N20" s="107" t="s">
        <v>44</v>
      </c>
      <c r="R20" s="219"/>
      <c r="S20" s="219"/>
    </row>
    <row r="21" spans="1:19" x14ac:dyDescent="0.25">
      <c r="A21" s="104"/>
      <c r="B21" s="104"/>
      <c r="C21" s="104"/>
      <c r="D21" s="104"/>
      <c r="E21" s="104"/>
      <c r="F21" s="104"/>
      <c r="G21" s="104"/>
      <c r="H21" s="104"/>
      <c r="I21" s="104"/>
      <c r="J21" s="105"/>
      <c r="K21" s="105"/>
      <c r="L21" s="104"/>
      <c r="M21" s="104"/>
      <c r="N21" s="105"/>
      <c r="R21" s="219"/>
      <c r="S21" s="219"/>
    </row>
    <row r="22" spans="1:19" x14ac:dyDescent="0.25">
      <c r="A22" s="197" t="s">
        <v>102</v>
      </c>
      <c r="B22" s="197"/>
      <c r="C22" s="197"/>
      <c r="D22" s="197"/>
      <c r="E22" s="183" t="s">
        <v>101</v>
      </c>
      <c r="F22" s="183"/>
      <c r="G22" s="183"/>
      <c r="H22" s="183"/>
      <c r="I22" s="183"/>
      <c r="J22" s="207">
        <v>280000</v>
      </c>
      <c r="K22" s="207"/>
      <c r="L22" s="208">
        <v>5</v>
      </c>
      <c r="M22" s="208"/>
      <c r="N22" s="110">
        <f>ROUND(J22*L22,0)</f>
        <v>1400000</v>
      </c>
      <c r="R22" s="219"/>
      <c r="S22" s="219"/>
    </row>
    <row r="23" spans="1:19" x14ac:dyDescent="0.25">
      <c r="A23" s="209"/>
      <c r="B23" s="209"/>
      <c r="C23" s="209"/>
      <c r="D23" s="209"/>
      <c r="E23" s="203"/>
      <c r="F23" s="203"/>
      <c r="G23" s="203"/>
      <c r="H23" s="203"/>
      <c r="I23" s="203"/>
      <c r="J23" s="203"/>
      <c r="K23" s="112" t="s">
        <v>54</v>
      </c>
      <c r="L23" s="204" t="s">
        <v>55</v>
      </c>
      <c r="M23" s="204"/>
      <c r="N23" s="112">
        <f>SUM(N22)</f>
        <v>1400000</v>
      </c>
      <c r="R23" s="220"/>
      <c r="S23" s="220"/>
    </row>
    <row r="24" spans="1:19" x14ac:dyDescent="0.25">
      <c r="A24" s="106">
        <v>3</v>
      </c>
      <c r="B24" s="193" t="s">
        <v>56</v>
      </c>
      <c r="C24" s="193"/>
      <c r="D24" s="104"/>
      <c r="E24" s="104"/>
      <c r="F24" s="104"/>
      <c r="G24" s="104"/>
      <c r="H24" s="104"/>
      <c r="I24" s="104"/>
      <c r="J24" s="105"/>
      <c r="K24" s="105"/>
      <c r="L24" s="104"/>
      <c r="M24" s="104"/>
      <c r="N24" s="105"/>
    </row>
    <row r="25" spans="1:19" x14ac:dyDescent="0.25">
      <c r="A25" s="104"/>
      <c r="B25" s="104"/>
      <c r="C25" s="104"/>
      <c r="D25" s="104"/>
      <c r="E25" s="104"/>
      <c r="F25" s="104"/>
      <c r="G25" s="104"/>
      <c r="H25" s="104"/>
      <c r="I25" s="104"/>
      <c r="J25" s="105"/>
      <c r="K25" s="105"/>
      <c r="L25" s="104"/>
      <c r="M25" s="104"/>
      <c r="N25" s="105"/>
    </row>
    <row r="26" spans="1:19" x14ac:dyDescent="0.25">
      <c r="A26" s="194" t="s">
        <v>41</v>
      </c>
      <c r="B26" s="194"/>
      <c r="C26" s="194"/>
      <c r="D26" s="194"/>
      <c r="E26" s="195" t="s">
        <v>39</v>
      </c>
      <c r="F26" s="195"/>
      <c r="G26" s="195"/>
      <c r="H26" s="195"/>
      <c r="I26" s="195"/>
      <c r="J26" s="196" t="s">
        <v>42</v>
      </c>
      <c r="K26" s="196"/>
      <c r="L26" s="195" t="s">
        <v>43</v>
      </c>
      <c r="M26" s="195"/>
      <c r="N26" s="107" t="s">
        <v>44</v>
      </c>
    </row>
    <row r="27" spans="1:19" x14ac:dyDescent="0.25">
      <c r="A27" s="104"/>
      <c r="B27" s="104"/>
      <c r="C27" s="104"/>
      <c r="D27" s="104"/>
      <c r="E27" s="104"/>
      <c r="F27" s="104"/>
      <c r="G27" s="104"/>
      <c r="H27" s="104"/>
      <c r="I27" s="104"/>
      <c r="J27" s="105"/>
      <c r="K27" s="105"/>
      <c r="L27" s="104"/>
      <c r="M27" s="104"/>
      <c r="N27" s="105"/>
    </row>
    <row r="28" spans="1:19" ht="15" customHeight="1" x14ac:dyDescent="0.25">
      <c r="A28" s="197" t="s">
        <v>94</v>
      </c>
      <c r="B28" s="197"/>
      <c r="C28" s="197"/>
      <c r="D28" s="197"/>
      <c r="E28" s="183" t="s">
        <v>58</v>
      </c>
      <c r="F28" s="183"/>
      <c r="G28" s="183"/>
      <c r="H28" s="183"/>
      <c r="I28" s="183"/>
      <c r="J28" s="221">
        <v>308702.03000000003</v>
      </c>
      <c r="K28" s="222"/>
      <c r="L28" s="223">
        <v>5</v>
      </c>
      <c r="M28" s="224"/>
      <c r="N28" s="114">
        <f>J28*L28</f>
        <v>1543510.1500000001</v>
      </c>
    </row>
    <row r="29" spans="1:19" x14ac:dyDescent="0.25">
      <c r="A29" s="197" t="s">
        <v>59</v>
      </c>
      <c r="B29" s="197"/>
      <c r="C29" s="197"/>
      <c r="D29" s="197"/>
      <c r="E29" s="183" t="s">
        <v>53</v>
      </c>
      <c r="F29" s="183"/>
      <c r="G29" s="183"/>
      <c r="H29" s="183"/>
      <c r="I29" s="183"/>
      <c r="J29" s="221">
        <f>+N28</f>
        <v>1543510.1500000001</v>
      </c>
      <c r="K29" s="222"/>
      <c r="L29" s="225">
        <v>5</v>
      </c>
      <c r="M29" s="226"/>
      <c r="N29" s="114">
        <f>(J29*L29%)</f>
        <v>77175.507500000007</v>
      </c>
    </row>
    <row r="30" spans="1:19" x14ac:dyDescent="0.25">
      <c r="A30" s="209"/>
      <c r="B30" s="209"/>
      <c r="C30" s="209"/>
      <c r="D30" s="209"/>
      <c r="E30" s="203"/>
      <c r="F30" s="203"/>
      <c r="G30" s="203"/>
      <c r="H30" s="203"/>
      <c r="I30" s="203"/>
      <c r="J30" s="203"/>
      <c r="K30" s="112" t="s">
        <v>54</v>
      </c>
      <c r="L30" s="204" t="s">
        <v>56</v>
      </c>
      <c r="M30" s="204"/>
      <c r="N30" s="113">
        <f>SUM(N28:N29)</f>
        <v>1620685.6575000002</v>
      </c>
    </row>
    <row r="31" spans="1:19" x14ac:dyDescent="0.25">
      <c r="A31" s="106">
        <v>4</v>
      </c>
      <c r="B31" s="193" t="s">
        <v>60</v>
      </c>
      <c r="C31" s="193"/>
      <c r="D31" s="104"/>
      <c r="E31" s="104"/>
      <c r="F31" s="104"/>
      <c r="G31" s="104"/>
      <c r="H31" s="104"/>
      <c r="I31" s="104"/>
      <c r="J31" s="105"/>
      <c r="K31" s="105"/>
      <c r="L31" s="104"/>
      <c r="M31" s="104"/>
      <c r="N31" s="105"/>
    </row>
    <row r="32" spans="1:19" x14ac:dyDescent="0.25">
      <c r="A32" s="104"/>
      <c r="B32" s="104"/>
      <c r="C32" s="104"/>
      <c r="D32" s="104"/>
      <c r="E32" s="104"/>
      <c r="F32" s="104"/>
      <c r="G32" s="104"/>
      <c r="H32" s="104"/>
      <c r="I32" s="104"/>
      <c r="J32" s="105"/>
      <c r="K32" s="105"/>
      <c r="L32" s="104"/>
      <c r="M32" s="104"/>
      <c r="N32" s="105"/>
    </row>
    <row r="33" spans="1:18" x14ac:dyDescent="0.25">
      <c r="A33" s="194" t="s">
        <v>41</v>
      </c>
      <c r="B33" s="194"/>
      <c r="C33" s="194"/>
      <c r="D33" s="194"/>
      <c r="E33" s="195" t="s">
        <v>39</v>
      </c>
      <c r="F33" s="195"/>
      <c r="G33" s="195"/>
      <c r="H33" s="195"/>
      <c r="I33" s="195"/>
      <c r="J33" s="196" t="s">
        <v>42</v>
      </c>
      <c r="K33" s="196"/>
      <c r="L33" s="195" t="s">
        <v>43</v>
      </c>
      <c r="M33" s="195"/>
      <c r="N33" s="107" t="s">
        <v>44</v>
      </c>
    </row>
    <row r="34" spans="1:18" x14ac:dyDescent="0.25">
      <c r="A34" s="104"/>
      <c r="B34" s="104"/>
      <c r="C34" s="104"/>
      <c r="D34" s="104"/>
      <c r="E34" s="104"/>
      <c r="F34" s="104"/>
      <c r="G34" s="104"/>
      <c r="H34" s="104"/>
      <c r="I34" s="104"/>
      <c r="J34" s="105"/>
      <c r="K34" s="105"/>
      <c r="L34" s="104"/>
      <c r="M34" s="104"/>
      <c r="N34" s="105"/>
      <c r="Q34" s="2"/>
    </row>
    <row r="35" spans="1:18" ht="27.75" customHeight="1" x14ac:dyDescent="0.25">
      <c r="A35" s="197"/>
      <c r="B35" s="197"/>
      <c r="C35" s="197"/>
      <c r="D35" s="197"/>
      <c r="E35" s="227"/>
      <c r="F35" s="227"/>
      <c r="G35" s="227"/>
      <c r="H35" s="227"/>
      <c r="I35" s="227"/>
      <c r="J35" s="207"/>
      <c r="K35" s="207"/>
      <c r="L35" s="212"/>
      <c r="M35" s="212"/>
      <c r="N35" s="110">
        <f>(J35*L35%)</f>
        <v>0</v>
      </c>
    </row>
    <row r="36" spans="1:18" x14ac:dyDescent="0.25">
      <c r="A36" s="209"/>
      <c r="B36" s="209"/>
      <c r="C36" s="209"/>
      <c r="D36" s="209"/>
      <c r="E36" s="203"/>
      <c r="F36" s="203"/>
      <c r="G36" s="203"/>
      <c r="H36" s="203"/>
      <c r="I36" s="203"/>
      <c r="J36" s="203"/>
      <c r="K36" s="112" t="s">
        <v>54</v>
      </c>
      <c r="L36" s="204" t="s">
        <v>60</v>
      </c>
      <c r="M36" s="204"/>
      <c r="N36" s="112">
        <f>SUM(N35)</f>
        <v>0</v>
      </c>
    </row>
    <row r="37" spans="1:18" x14ac:dyDescent="0.25">
      <c r="A37" s="104"/>
      <c r="B37" s="104"/>
      <c r="C37" s="104"/>
      <c r="D37" s="104"/>
      <c r="E37" s="104"/>
      <c r="F37" s="104"/>
      <c r="G37" s="104"/>
      <c r="H37" s="214" t="s">
        <v>62</v>
      </c>
      <c r="I37" s="215"/>
      <c r="J37" s="215"/>
      <c r="K37" s="215"/>
      <c r="L37" s="215"/>
      <c r="M37" s="216"/>
      <c r="N37" s="115">
        <f>N30+N17+N23+N36</f>
        <v>6662185.6575000007</v>
      </c>
      <c r="P37" s="6"/>
      <c r="R37" s="2"/>
    </row>
    <row r="38" spans="1:18" x14ac:dyDescent="0.25">
      <c r="A38" s="111"/>
      <c r="B38" s="111"/>
      <c r="C38" s="111"/>
      <c r="D38" s="111"/>
      <c r="E38" s="111"/>
      <c r="F38" s="111"/>
      <c r="G38" s="111"/>
      <c r="H38" s="111"/>
      <c r="I38" s="111"/>
      <c r="J38" s="111"/>
      <c r="K38" s="111"/>
      <c r="L38" s="111"/>
      <c r="M38" s="111"/>
      <c r="N38" s="111"/>
      <c r="Q38" s="5"/>
    </row>
    <row r="39" spans="1:18" x14ac:dyDescent="0.25">
      <c r="A39" s="213"/>
      <c r="B39" s="213"/>
      <c r="C39" s="213"/>
      <c r="D39" s="213"/>
      <c r="E39" s="213"/>
      <c r="F39" s="213"/>
      <c r="G39" s="213"/>
      <c r="H39" s="213"/>
      <c r="I39" s="213"/>
      <c r="J39" s="213"/>
      <c r="K39" s="213"/>
      <c r="L39" s="213"/>
      <c r="M39" s="213"/>
      <c r="N39" s="116"/>
    </row>
  </sheetData>
  <mergeCells count="93">
    <mergeCell ref="A39:M39"/>
    <mergeCell ref="B31:C31"/>
    <mergeCell ref="A33:D33"/>
    <mergeCell ref="E33:I33"/>
    <mergeCell ref="J33:K33"/>
    <mergeCell ref="L33:M33"/>
    <mergeCell ref="A35:D35"/>
    <mergeCell ref="E35:I35"/>
    <mergeCell ref="J35:K35"/>
    <mergeCell ref="L35:M35"/>
    <mergeCell ref="A36:D36"/>
    <mergeCell ref="E36:F36"/>
    <mergeCell ref="G36:J36"/>
    <mergeCell ref="L36:M36"/>
    <mergeCell ref="H37:M37"/>
    <mergeCell ref="A29:D29"/>
    <mergeCell ref="E29:I29"/>
    <mergeCell ref="J29:K29"/>
    <mergeCell ref="L29:M29"/>
    <mergeCell ref="A30:D30"/>
    <mergeCell ref="E30:F30"/>
    <mergeCell ref="G30:J30"/>
    <mergeCell ref="L30:M30"/>
    <mergeCell ref="A26:D26"/>
    <mergeCell ref="E26:I26"/>
    <mergeCell ref="J26:K26"/>
    <mergeCell ref="L26:M26"/>
    <mergeCell ref="A28:D28"/>
    <mergeCell ref="E28:I28"/>
    <mergeCell ref="J28:K28"/>
    <mergeCell ref="L28:M28"/>
    <mergeCell ref="B24:C24"/>
    <mergeCell ref="R21:S21"/>
    <mergeCell ref="A22:D22"/>
    <mergeCell ref="E22:I22"/>
    <mergeCell ref="J22:K22"/>
    <mergeCell ref="L22:M22"/>
    <mergeCell ref="R22:S22"/>
    <mergeCell ref="A23:D23"/>
    <mergeCell ref="E23:F23"/>
    <mergeCell ref="G23:J23"/>
    <mergeCell ref="L23:M23"/>
    <mergeCell ref="R23:S23"/>
    <mergeCell ref="R19:S19"/>
    <mergeCell ref="A20:D20"/>
    <mergeCell ref="E20:I20"/>
    <mergeCell ref="J20:K20"/>
    <mergeCell ref="L20:M20"/>
    <mergeCell ref="R20:S20"/>
    <mergeCell ref="E17:F17"/>
    <mergeCell ref="G17:J17"/>
    <mergeCell ref="L17:M17"/>
    <mergeCell ref="B18:C18"/>
    <mergeCell ref="R18:S18"/>
    <mergeCell ref="A15:D15"/>
    <mergeCell ref="E15:I15"/>
    <mergeCell ref="J15:K15"/>
    <mergeCell ref="L15:M15"/>
    <mergeCell ref="A16:D16"/>
    <mergeCell ref="E16:I16"/>
    <mergeCell ref="J16:K16"/>
    <mergeCell ref="L16:M16"/>
    <mergeCell ref="O13:P13"/>
    <mergeCell ref="A14:D14"/>
    <mergeCell ref="E14:I14"/>
    <mergeCell ref="J14:K14"/>
    <mergeCell ref="L14:M14"/>
    <mergeCell ref="B8:C8"/>
    <mergeCell ref="A10:D10"/>
    <mergeCell ref="E10:I10"/>
    <mergeCell ref="J10:K10"/>
    <mergeCell ref="L10:M10"/>
    <mergeCell ref="A12:D12"/>
    <mergeCell ref="E12:I12"/>
    <mergeCell ref="J12:K12"/>
    <mergeCell ref="L12:M12"/>
    <mergeCell ref="A13:D13"/>
    <mergeCell ref="E13:I13"/>
    <mergeCell ref="J13:K13"/>
    <mergeCell ref="L13:M13"/>
    <mergeCell ref="A5:E5"/>
    <mergeCell ref="F5:H5"/>
    <mergeCell ref="I5:J5"/>
    <mergeCell ref="K5:N5"/>
    <mergeCell ref="A6:E6"/>
    <mergeCell ref="F6:H6"/>
    <mergeCell ref="I6:N6"/>
    <mergeCell ref="A3:E3"/>
    <mergeCell ref="F3:H3"/>
    <mergeCell ref="I3:N3"/>
    <mergeCell ref="A4:E4"/>
    <mergeCell ref="F4:H4"/>
    <mergeCell ref="I4:N4"/>
  </mergeCells>
  <pageMargins left="0.7" right="0.7" top="0.75" bottom="0.75" header="0.3" footer="0.3"/>
  <pageSetup fitToWidth="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Q37"/>
  <sheetViews>
    <sheetView view="pageBreakPreview" topLeftCell="A3" zoomScale="110" zoomScaleNormal="100" zoomScaleSheetLayoutView="110" workbookViewId="0">
      <selection activeCell="A14" sqref="A14:XFD14"/>
    </sheetView>
  </sheetViews>
  <sheetFormatPr baseColWidth="10" defaultRowHeight="15" x14ac:dyDescent="0.25"/>
  <cols>
    <col min="1" max="1" width="5.7109375" customWidth="1"/>
    <col min="2" max="2" width="8.28515625" customWidth="1"/>
    <col min="3" max="3" width="5.28515625" customWidth="1"/>
    <col min="4" max="4" width="5" customWidth="1"/>
    <col min="5" max="5" width="4.85546875" customWidth="1"/>
    <col min="6" max="6" width="4.5703125" customWidth="1"/>
    <col min="7" max="7" width="4" customWidth="1"/>
    <col min="8" max="8" width="3.7109375" customWidth="1"/>
    <col min="9" max="9" width="3.85546875" customWidth="1"/>
    <col min="10" max="10" width="6" customWidth="1"/>
    <col min="11" max="11" width="6.140625" customWidth="1"/>
    <col min="12" max="12" width="5.5703125" customWidth="1"/>
    <col min="13" max="13" width="7.7109375" customWidth="1"/>
    <col min="14" max="14" width="18.5703125" customWidth="1"/>
    <col min="16" max="16" width="13" bestFit="1" customWidth="1"/>
    <col min="17" max="17" width="22.140625" customWidth="1"/>
  </cols>
  <sheetData>
    <row r="2" spans="1:17" ht="15.75" thickBot="1" x14ac:dyDescent="0.3"/>
    <row r="3" spans="1:17" x14ac:dyDescent="0.25">
      <c r="A3" s="176"/>
      <c r="B3" s="177"/>
      <c r="C3" s="177"/>
      <c r="D3" s="177"/>
      <c r="E3" s="177"/>
      <c r="F3" s="177" t="s">
        <v>35</v>
      </c>
      <c r="G3" s="177"/>
      <c r="H3" s="177"/>
      <c r="I3" s="178" t="s">
        <v>63</v>
      </c>
      <c r="J3" s="178"/>
      <c r="K3" s="178"/>
      <c r="L3" s="178"/>
      <c r="M3" s="178"/>
      <c r="N3" s="178"/>
    </row>
    <row r="4" spans="1:17" x14ac:dyDescent="0.25">
      <c r="A4" s="179"/>
      <c r="B4" s="180"/>
      <c r="C4" s="180"/>
      <c r="D4" s="180"/>
      <c r="E4" s="180"/>
      <c r="F4" s="180" t="s">
        <v>37</v>
      </c>
      <c r="G4" s="180"/>
      <c r="H4" s="180"/>
      <c r="I4" s="181" t="s">
        <v>8</v>
      </c>
      <c r="J4" s="181"/>
      <c r="K4" s="181"/>
      <c r="L4" s="181"/>
      <c r="M4" s="181"/>
      <c r="N4" s="181"/>
    </row>
    <row r="5" spans="1:17" ht="38.25" customHeight="1" x14ac:dyDescent="0.25">
      <c r="A5" s="179"/>
      <c r="B5" s="180"/>
      <c r="C5" s="180"/>
      <c r="D5" s="180"/>
      <c r="E5" s="180"/>
      <c r="F5" s="180" t="s">
        <v>38</v>
      </c>
      <c r="G5" s="180"/>
      <c r="H5" s="180"/>
      <c r="I5" s="186" t="s">
        <v>96</v>
      </c>
      <c r="J5" s="186"/>
      <c r="K5" s="187" t="s">
        <v>17</v>
      </c>
      <c r="L5" s="187"/>
      <c r="M5" s="187"/>
      <c r="N5" s="188"/>
    </row>
    <row r="6" spans="1:17" ht="15" customHeight="1" thickBot="1" x14ac:dyDescent="0.3">
      <c r="A6" s="189"/>
      <c r="B6" s="190"/>
      <c r="C6" s="190"/>
      <c r="D6" s="190"/>
      <c r="E6" s="190"/>
      <c r="F6" s="191" t="s">
        <v>39</v>
      </c>
      <c r="G6" s="191"/>
      <c r="H6" s="191"/>
      <c r="I6" s="192" t="s">
        <v>10</v>
      </c>
      <c r="J6" s="192"/>
      <c r="K6" s="192"/>
      <c r="L6" s="192"/>
      <c r="M6" s="192"/>
      <c r="N6" s="192"/>
    </row>
    <row r="7" spans="1:17" x14ac:dyDescent="0.25">
      <c r="A7" s="104"/>
      <c r="B7" s="104"/>
      <c r="C7" s="104"/>
      <c r="D7" s="104"/>
      <c r="E7" s="104"/>
      <c r="F7" s="104"/>
      <c r="G7" s="104"/>
      <c r="H7" s="104"/>
      <c r="I7" s="104"/>
      <c r="J7" s="105"/>
      <c r="K7" s="105"/>
      <c r="L7" s="104"/>
      <c r="M7" s="104"/>
      <c r="N7" s="105"/>
    </row>
    <row r="8" spans="1:17" x14ac:dyDescent="0.25">
      <c r="A8" s="106">
        <v>1</v>
      </c>
      <c r="B8" s="193" t="s">
        <v>40</v>
      </c>
      <c r="C8" s="193"/>
      <c r="D8" s="104"/>
      <c r="E8" s="104"/>
      <c r="F8" s="104"/>
      <c r="G8" s="104"/>
      <c r="H8" s="104"/>
      <c r="I8" s="104"/>
      <c r="J8" s="105"/>
      <c r="K8" s="105"/>
      <c r="L8" s="104"/>
      <c r="M8" s="104"/>
      <c r="N8" s="105"/>
    </row>
    <row r="9" spans="1:17" x14ac:dyDescent="0.25">
      <c r="A9" s="104"/>
      <c r="B9" s="104"/>
      <c r="C9" s="104"/>
      <c r="D9" s="104"/>
      <c r="E9" s="104"/>
      <c r="F9" s="104"/>
      <c r="G9" s="104"/>
      <c r="H9" s="104"/>
      <c r="I9" s="104"/>
      <c r="J9" s="105"/>
      <c r="K9" s="105"/>
      <c r="L9" s="104"/>
      <c r="M9" s="104"/>
      <c r="N9" s="105"/>
    </row>
    <row r="10" spans="1:17" x14ac:dyDescent="0.25">
      <c r="A10" s="194" t="s">
        <v>41</v>
      </c>
      <c r="B10" s="194"/>
      <c r="C10" s="194"/>
      <c r="D10" s="194"/>
      <c r="E10" s="195" t="s">
        <v>39</v>
      </c>
      <c r="F10" s="195"/>
      <c r="G10" s="195"/>
      <c r="H10" s="195"/>
      <c r="I10" s="195"/>
      <c r="J10" s="196" t="s">
        <v>42</v>
      </c>
      <c r="K10" s="196"/>
      <c r="L10" s="195" t="s">
        <v>43</v>
      </c>
      <c r="M10" s="195"/>
      <c r="N10" s="107" t="s">
        <v>44</v>
      </c>
    </row>
    <row r="11" spans="1:17" x14ac:dyDescent="0.25">
      <c r="A11" s="104"/>
      <c r="B11" s="108"/>
      <c r="C11" s="108"/>
      <c r="D11" s="108"/>
      <c r="E11" s="108"/>
      <c r="F11" s="108"/>
      <c r="G11" s="108"/>
      <c r="H11" s="108"/>
      <c r="I11" s="108"/>
      <c r="J11" s="109"/>
      <c r="K11" s="109"/>
      <c r="L11" s="108"/>
      <c r="M11" s="108"/>
      <c r="N11" s="109"/>
    </row>
    <row r="12" spans="1:17" ht="15" customHeight="1" x14ac:dyDescent="0.25">
      <c r="A12" s="197" t="s">
        <v>65</v>
      </c>
      <c r="B12" s="197"/>
      <c r="C12" s="197"/>
      <c r="D12" s="197"/>
      <c r="E12" s="183" t="s">
        <v>46</v>
      </c>
      <c r="F12" s="183"/>
      <c r="G12" s="183"/>
      <c r="H12" s="183"/>
      <c r="I12" s="183"/>
      <c r="J12" s="207">
        <f>'ESTUDIO DE MERCADO'!J9</f>
        <v>8000</v>
      </c>
      <c r="K12" s="207"/>
      <c r="L12" s="208">
        <v>337</v>
      </c>
      <c r="M12" s="208"/>
      <c r="N12" s="110">
        <f>J12*L12</f>
        <v>2696000</v>
      </c>
      <c r="P12" s="229"/>
      <c r="Q12" s="229"/>
    </row>
    <row r="13" spans="1:17" ht="24.75" customHeight="1" x14ac:dyDescent="0.25">
      <c r="A13" s="197" t="s">
        <v>47</v>
      </c>
      <c r="B13" s="197"/>
      <c r="C13" s="197"/>
      <c r="D13" s="197"/>
      <c r="E13" s="183" t="s">
        <v>48</v>
      </c>
      <c r="F13" s="183"/>
      <c r="G13" s="183"/>
      <c r="H13" s="183"/>
      <c r="I13" s="183"/>
      <c r="J13" s="207">
        <f>'ESTUDIO DE MERCADO'!J10</f>
        <v>260000</v>
      </c>
      <c r="K13" s="207"/>
      <c r="L13" s="208">
        <v>1</v>
      </c>
      <c r="M13" s="208"/>
      <c r="N13" s="110">
        <f t="shared" ref="N13:N16" si="0">J13*L13</f>
        <v>260000</v>
      </c>
      <c r="P13" s="229"/>
      <c r="Q13" s="229"/>
    </row>
    <row r="14" spans="1:17" x14ac:dyDescent="0.25">
      <c r="A14" s="197" t="s">
        <v>49</v>
      </c>
      <c r="B14" s="197"/>
      <c r="C14" s="197"/>
      <c r="D14" s="197"/>
      <c r="E14" s="183" t="s">
        <v>50</v>
      </c>
      <c r="F14" s="183"/>
      <c r="G14" s="183"/>
      <c r="H14" s="183"/>
      <c r="I14" s="183"/>
      <c r="J14" s="207">
        <f>'ESTUDIO DE MERCADO'!J12</f>
        <v>210000</v>
      </c>
      <c r="K14" s="207"/>
      <c r="L14" s="208">
        <v>1</v>
      </c>
      <c r="M14" s="208"/>
      <c r="N14" s="110">
        <f t="shared" si="0"/>
        <v>210000</v>
      </c>
      <c r="P14" s="229"/>
      <c r="Q14" s="229"/>
    </row>
    <row r="15" spans="1:17" ht="15" customHeight="1" x14ac:dyDescent="0.25">
      <c r="A15" s="197" t="s">
        <v>51</v>
      </c>
      <c r="B15" s="197"/>
      <c r="C15" s="197"/>
      <c r="D15" s="197"/>
      <c r="E15" s="183" t="s">
        <v>48</v>
      </c>
      <c r="F15" s="183"/>
      <c r="G15" s="183"/>
      <c r="H15" s="183"/>
      <c r="I15" s="183"/>
      <c r="J15" s="207">
        <f>'ESTUDIO DE MERCADO'!J13</f>
        <v>58500</v>
      </c>
      <c r="K15" s="207"/>
      <c r="L15" s="208">
        <v>5</v>
      </c>
      <c r="M15" s="208"/>
      <c r="N15" s="110">
        <f t="shared" si="0"/>
        <v>292500</v>
      </c>
      <c r="P15" s="229"/>
      <c r="Q15" s="229"/>
    </row>
    <row r="16" spans="1:17" x14ac:dyDescent="0.25">
      <c r="A16" s="197" t="s">
        <v>52</v>
      </c>
      <c r="B16" s="197"/>
      <c r="C16" s="197"/>
      <c r="D16" s="197"/>
      <c r="E16" s="183" t="s">
        <v>67</v>
      </c>
      <c r="F16" s="183"/>
      <c r="G16" s="183"/>
      <c r="H16" s="183"/>
      <c r="I16" s="183"/>
      <c r="J16" s="207">
        <f>'ESTUDIO DE MERCADO'!J14</f>
        <v>183000</v>
      </c>
      <c r="K16" s="207"/>
      <c r="L16" s="218">
        <v>1</v>
      </c>
      <c r="M16" s="218"/>
      <c r="N16" s="110">
        <f t="shared" si="0"/>
        <v>183000</v>
      </c>
      <c r="P16" s="228"/>
      <c r="Q16" s="228"/>
    </row>
    <row r="17" spans="1:14" x14ac:dyDescent="0.25">
      <c r="A17" s="111"/>
      <c r="B17" s="111"/>
      <c r="C17" s="111"/>
      <c r="D17" s="111"/>
      <c r="E17" s="203"/>
      <c r="F17" s="203"/>
      <c r="G17" s="203"/>
      <c r="H17" s="203"/>
      <c r="I17" s="203"/>
      <c r="J17" s="203"/>
      <c r="K17" s="112" t="s">
        <v>54</v>
      </c>
      <c r="L17" s="204" t="s">
        <v>40</v>
      </c>
      <c r="M17" s="204"/>
      <c r="N17" s="112">
        <f>SUM(N12:N16)</f>
        <v>3641500</v>
      </c>
    </row>
    <row r="18" spans="1:14" x14ac:dyDescent="0.25">
      <c r="A18" s="106">
        <v>2</v>
      </c>
      <c r="B18" s="193" t="s">
        <v>55</v>
      </c>
      <c r="C18" s="193"/>
      <c r="D18" s="104"/>
      <c r="E18" s="104"/>
      <c r="F18" s="104"/>
      <c r="G18" s="104"/>
      <c r="H18" s="104"/>
      <c r="I18" s="104"/>
      <c r="J18" s="105"/>
      <c r="K18" s="105"/>
      <c r="L18" s="104"/>
      <c r="M18" s="104"/>
      <c r="N18" s="105"/>
    </row>
    <row r="19" spans="1:14" x14ac:dyDescent="0.25">
      <c r="A19" s="104"/>
      <c r="B19" s="104"/>
      <c r="C19" s="104"/>
      <c r="D19" s="104"/>
      <c r="E19" s="104"/>
      <c r="F19" s="104"/>
      <c r="G19" s="104"/>
      <c r="H19" s="104"/>
      <c r="I19" s="104"/>
      <c r="J19" s="105"/>
      <c r="K19" s="105"/>
      <c r="L19" s="104"/>
      <c r="M19" s="104"/>
      <c r="N19" s="105"/>
    </row>
    <row r="20" spans="1:14" x14ac:dyDescent="0.25">
      <c r="A20" s="194" t="s">
        <v>41</v>
      </c>
      <c r="B20" s="194"/>
      <c r="C20" s="194"/>
      <c r="D20" s="194"/>
      <c r="E20" s="195" t="s">
        <v>39</v>
      </c>
      <c r="F20" s="195"/>
      <c r="G20" s="195"/>
      <c r="H20" s="195"/>
      <c r="I20" s="195"/>
      <c r="J20" s="196" t="s">
        <v>42</v>
      </c>
      <c r="K20" s="196"/>
      <c r="L20" s="195" t="s">
        <v>43</v>
      </c>
      <c r="M20" s="195"/>
      <c r="N20" s="107" t="s">
        <v>44</v>
      </c>
    </row>
    <row r="21" spans="1:14" x14ac:dyDescent="0.25">
      <c r="A21" s="104"/>
      <c r="B21" s="104"/>
      <c r="C21" s="104"/>
      <c r="D21" s="104"/>
      <c r="E21" s="104"/>
      <c r="F21" s="104"/>
      <c r="G21" s="104"/>
      <c r="H21" s="104"/>
      <c r="I21" s="104"/>
      <c r="J21" s="105"/>
      <c r="K21" s="105"/>
      <c r="L21" s="104"/>
      <c r="M21" s="104"/>
      <c r="N21" s="105"/>
    </row>
    <row r="22" spans="1:14" x14ac:dyDescent="0.25">
      <c r="A22" s="197" t="s">
        <v>102</v>
      </c>
      <c r="B22" s="197"/>
      <c r="C22" s="197"/>
      <c r="D22" s="197"/>
      <c r="E22" s="183" t="s">
        <v>101</v>
      </c>
      <c r="F22" s="183"/>
      <c r="G22" s="183"/>
      <c r="H22" s="183"/>
      <c r="I22" s="183"/>
      <c r="J22" s="207">
        <v>280000</v>
      </c>
      <c r="K22" s="207"/>
      <c r="L22" s="208">
        <v>5</v>
      </c>
      <c r="M22" s="208"/>
      <c r="N22" s="110">
        <f>ROUND(J22*L22,0)</f>
        <v>1400000</v>
      </c>
    </row>
    <row r="23" spans="1:14" x14ac:dyDescent="0.25">
      <c r="A23" s="209"/>
      <c r="B23" s="209"/>
      <c r="C23" s="209"/>
      <c r="D23" s="209"/>
      <c r="E23" s="203"/>
      <c r="F23" s="203"/>
      <c r="G23" s="203"/>
      <c r="H23" s="203"/>
      <c r="I23" s="203"/>
      <c r="J23" s="203"/>
      <c r="K23" s="112" t="s">
        <v>54</v>
      </c>
      <c r="L23" s="204" t="s">
        <v>55</v>
      </c>
      <c r="M23" s="204"/>
      <c r="N23" s="112">
        <f>SUM(N22)</f>
        <v>1400000</v>
      </c>
    </row>
    <row r="24" spans="1:14" x14ac:dyDescent="0.25">
      <c r="A24" s="106">
        <v>3</v>
      </c>
      <c r="B24" s="193" t="s">
        <v>56</v>
      </c>
      <c r="C24" s="193"/>
      <c r="D24" s="104"/>
      <c r="E24" s="104"/>
      <c r="F24" s="104"/>
      <c r="G24" s="104"/>
      <c r="H24" s="104"/>
      <c r="I24" s="104"/>
      <c r="J24" s="105"/>
      <c r="K24" s="105"/>
      <c r="L24" s="104"/>
      <c r="M24" s="104"/>
      <c r="N24" s="105"/>
    </row>
    <row r="25" spans="1:14" x14ac:dyDescent="0.25">
      <c r="A25" s="104"/>
      <c r="B25" s="104"/>
      <c r="C25" s="104"/>
      <c r="D25" s="104"/>
      <c r="E25" s="104"/>
      <c r="F25" s="104"/>
      <c r="G25" s="104"/>
      <c r="H25" s="104"/>
      <c r="I25" s="104"/>
      <c r="J25" s="105"/>
      <c r="K25" s="105"/>
      <c r="L25" s="104"/>
      <c r="M25" s="104"/>
      <c r="N25" s="105"/>
    </row>
    <row r="26" spans="1:14" x14ac:dyDescent="0.25">
      <c r="A26" s="194" t="s">
        <v>41</v>
      </c>
      <c r="B26" s="194"/>
      <c r="C26" s="194"/>
      <c r="D26" s="194"/>
      <c r="E26" s="195" t="s">
        <v>39</v>
      </c>
      <c r="F26" s="195"/>
      <c r="G26" s="195"/>
      <c r="H26" s="195"/>
      <c r="I26" s="195"/>
      <c r="J26" s="196" t="s">
        <v>42</v>
      </c>
      <c r="K26" s="196"/>
      <c r="L26" s="195" t="s">
        <v>43</v>
      </c>
      <c r="M26" s="195"/>
      <c r="N26" s="107" t="s">
        <v>44</v>
      </c>
    </row>
    <row r="27" spans="1:14" x14ac:dyDescent="0.25">
      <c r="A27" s="104"/>
      <c r="B27" s="104"/>
      <c r="C27" s="104"/>
      <c r="D27" s="104"/>
      <c r="E27" s="104"/>
      <c r="F27" s="104"/>
      <c r="G27" s="104"/>
      <c r="H27" s="104"/>
      <c r="I27" s="104"/>
      <c r="J27" s="105"/>
      <c r="K27" s="105"/>
      <c r="L27" s="104"/>
      <c r="M27" s="104"/>
      <c r="N27" s="105"/>
    </row>
    <row r="28" spans="1:14" ht="15" customHeight="1" x14ac:dyDescent="0.25">
      <c r="A28" s="197" t="s">
        <v>94</v>
      </c>
      <c r="B28" s="197"/>
      <c r="C28" s="197"/>
      <c r="D28" s="197"/>
      <c r="E28" s="183" t="s">
        <v>58</v>
      </c>
      <c r="F28" s="183"/>
      <c r="G28" s="183"/>
      <c r="H28" s="183"/>
      <c r="I28" s="183"/>
      <c r="J28" s="221">
        <v>308702.03000000003</v>
      </c>
      <c r="K28" s="222"/>
      <c r="L28" s="206">
        <v>5</v>
      </c>
      <c r="M28" s="206"/>
      <c r="N28" s="110">
        <f>J28*L28</f>
        <v>1543510.1500000001</v>
      </c>
    </row>
    <row r="29" spans="1:14" x14ac:dyDescent="0.25">
      <c r="A29" s="197" t="s">
        <v>59</v>
      </c>
      <c r="B29" s="197"/>
      <c r="C29" s="197"/>
      <c r="D29" s="197"/>
      <c r="E29" s="183" t="s">
        <v>53</v>
      </c>
      <c r="F29" s="183"/>
      <c r="G29" s="183"/>
      <c r="H29" s="183"/>
      <c r="I29" s="183"/>
      <c r="J29" s="205">
        <f>+N28</f>
        <v>1543510.1500000001</v>
      </c>
      <c r="K29" s="205"/>
      <c r="L29" s="208">
        <v>5</v>
      </c>
      <c r="M29" s="208"/>
      <c r="N29" s="110">
        <f>ROUND(J29*L29%,0)</f>
        <v>77176</v>
      </c>
    </row>
    <row r="30" spans="1:14" x14ac:dyDescent="0.25">
      <c r="A30" s="209"/>
      <c r="B30" s="209"/>
      <c r="C30" s="209"/>
      <c r="D30" s="209"/>
      <c r="E30" s="203"/>
      <c r="F30" s="203"/>
      <c r="G30" s="203"/>
      <c r="H30" s="203"/>
      <c r="I30" s="203"/>
      <c r="J30" s="203"/>
      <c r="K30" s="112" t="s">
        <v>54</v>
      </c>
      <c r="L30" s="204" t="s">
        <v>56</v>
      </c>
      <c r="M30" s="204"/>
      <c r="N30" s="112">
        <f>SUM(N28:N29)</f>
        <v>1620686.1500000001</v>
      </c>
    </row>
    <row r="31" spans="1:14" x14ac:dyDescent="0.25">
      <c r="A31" s="106">
        <v>4</v>
      </c>
      <c r="B31" s="193" t="s">
        <v>60</v>
      </c>
      <c r="C31" s="193"/>
      <c r="D31" s="104"/>
      <c r="E31" s="104"/>
      <c r="F31" s="104"/>
      <c r="G31" s="104"/>
      <c r="H31" s="104"/>
      <c r="I31" s="104"/>
      <c r="J31" s="105"/>
      <c r="K31" s="105"/>
      <c r="L31" s="104"/>
      <c r="M31" s="104"/>
      <c r="N31" s="105"/>
    </row>
    <row r="32" spans="1:14" x14ac:dyDescent="0.25">
      <c r="A32" s="104"/>
      <c r="B32" s="104"/>
      <c r="C32" s="104"/>
      <c r="D32" s="104"/>
      <c r="E32" s="104"/>
      <c r="F32" s="104"/>
      <c r="G32" s="104"/>
      <c r="H32" s="104"/>
      <c r="I32" s="104"/>
      <c r="J32" s="105"/>
      <c r="K32" s="105"/>
      <c r="L32" s="104"/>
      <c r="M32" s="104"/>
      <c r="N32" s="105"/>
    </row>
    <row r="33" spans="1:16" x14ac:dyDescent="0.25">
      <c r="A33" s="194" t="s">
        <v>41</v>
      </c>
      <c r="B33" s="194"/>
      <c r="C33" s="194"/>
      <c r="D33" s="194"/>
      <c r="E33" s="195" t="s">
        <v>39</v>
      </c>
      <c r="F33" s="195"/>
      <c r="G33" s="195"/>
      <c r="H33" s="195"/>
      <c r="I33" s="195"/>
      <c r="J33" s="196" t="s">
        <v>42</v>
      </c>
      <c r="K33" s="196"/>
      <c r="L33" s="195" t="s">
        <v>43</v>
      </c>
      <c r="M33" s="195"/>
      <c r="N33" s="107" t="s">
        <v>44</v>
      </c>
    </row>
    <row r="34" spans="1:16" x14ac:dyDescent="0.25">
      <c r="A34" s="104"/>
      <c r="B34" s="104"/>
      <c r="C34" s="104"/>
      <c r="D34" s="104"/>
      <c r="E34" s="104"/>
      <c r="F34" s="104"/>
      <c r="G34" s="104"/>
      <c r="H34" s="104"/>
      <c r="I34" s="104"/>
      <c r="J34" s="105"/>
      <c r="K34" s="105"/>
      <c r="L34" s="104"/>
      <c r="M34" s="104"/>
      <c r="N34" s="105"/>
    </row>
    <row r="35" spans="1:16" ht="30.75" customHeight="1" x14ac:dyDescent="0.25">
      <c r="A35" s="197"/>
      <c r="B35" s="197"/>
      <c r="C35" s="197"/>
      <c r="D35" s="197"/>
      <c r="E35" s="227"/>
      <c r="F35" s="227"/>
      <c r="G35" s="227"/>
      <c r="H35" s="227"/>
      <c r="I35" s="227"/>
      <c r="J35" s="207"/>
      <c r="K35" s="207"/>
      <c r="L35" s="212"/>
      <c r="M35" s="212"/>
      <c r="N35" s="110">
        <f>(J35*L35%)</f>
        <v>0</v>
      </c>
    </row>
    <row r="36" spans="1:16" x14ac:dyDescent="0.25">
      <c r="A36" s="209"/>
      <c r="B36" s="209"/>
      <c r="C36" s="209"/>
      <c r="D36" s="209"/>
      <c r="E36" s="203"/>
      <c r="F36" s="203"/>
      <c r="G36" s="203"/>
      <c r="H36" s="203"/>
      <c r="I36" s="203"/>
      <c r="J36" s="203"/>
      <c r="K36" s="112" t="s">
        <v>54</v>
      </c>
      <c r="L36" s="204" t="s">
        <v>60</v>
      </c>
      <c r="M36" s="204"/>
      <c r="N36" s="112">
        <f>SUM(N35)</f>
        <v>0</v>
      </c>
    </row>
    <row r="37" spans="1:16" x14ac:dyDescent="0.25">
      <c r="A37" s="104"/>
      <c r="B37" s="104"/>
      <c r="C37" s="104"/>
      <c r="D37" s="104"/>
      <c r="E37" s="104"/>
      <c r="F37" s="104"/>
      <c r="G37" s="104"/>
      <c r="H37" s="214" t="s">
        <v>62</v>
      </c>
      <c r="I37" s="215"/>
      <c r="J37" s="215"/>
      <c r="K37" s="215"/>
      <c r="L37" s="215"/>
      <c r="M37" s="216"/>
      <c r="N37" s="115">
        <f>+N17+N23+N30+N36</f>
        <v>6662186.1500000004</v>
      </c>
      <c r="P37" s="2"/>
    </row>
  </sheetData>
  <mergeCells count="90">
    <mergeCell ref="B31:C31"/>
    <mergeCell ref="H37:M37"/>
    <mergeCell ref="A35:D35"/>
    <mergeCell ref="E35:I35"/>
    <mergeCell ref="J35:K35"/>
    <mergeCell ref="L35:M35"/>
    <mergeCell ref="A36:D36"/>
    <mergeCell ref="E36:F36"/>
    <mergeCell ref="G36:J36"/>
    <mergeCell ref="L36:M36"/>
    <mergeCell ref="A33:D33"/>
    <mergeCell ref="E33:I33"/>
    <mergeCell ref="J33:K33"/>
    <mergeCell ref="L33:M33"/>
    <mergeCell ref="A28:D28"/>
    <mergeCell ref="E28:I28"/>
    <mergeCell ref="J28:K28"/>
    <mergeCell ref="L28:M28"/>
    <mergeCell ref="A29:D29"/>
    <mergeCell ref="E29:I29"/>
    <mergeCell ref="J29:K29"/>
    <mergeCell ref="L29:M29"/>
    <mergeCell ref="A30:D30"/>
    <mergeCell ref="E30:F30"/>
    <mergeCell ref="G30:J30"/>
    <mergeCell ref="L30:M30"/>
    <mergeCell ref="A23:D23"/>
    <mergeCell ref="E23:F23"/>
    <mergeCell ref="G23:J23"/>
    <mergeCell ref="L23:M23"/>
    <mergeCell ref="B24:C24"/>
    <mergeCell ref="E17:F17"/>
    <mergeCell ref="G17:J17"/>
    <mergeCell ref="L17:M17"/>
    <mergeCell ref="A26:D26"/>
    <mergeCell ref="E26:I26"/>
    <mergeCell ref="J26:K26"/>
    <mergeCell ref="L26:M26"/>
    <mergeCell ref="B18:C18"/>
    <mergeCell ref="A20:D20"/>
    <mergeCell ref="E20:I20"/>
    <mergeCell ref="J20:K20"/>
    <mergeCell ref="L20:M20"/>
    <mergeCell ref="A22:D22"/>
    <mergeCell ref="E22:I22"/>
    <mergeCell ref="J22:K22"/>
    <mergeCell ref="L22:M22"/>
    <mergeCell ref="A15:D15"/>
    <mergeCell ref="E15:I15"/>
    <mergeCell ref="J15:K15"/>
    <mergeCell ref="L15:M15"/>
    <mergeCell ref="A16:D16"/>
    <mergeCell ref="E16:I16"/>
    <mergeCell ref="J16:K16"/>
    <mergeCell ref="L16:M16"/>
    <mergeCell ref="A13:D13"/>
    <mergeCell ref="E13:I13"/>
    <mergeCell ref="J13:K13"/>
    <mergeCell ref="L13:M13"/>
    <mergeCell ref="A14:D14"/>
    <mergeCell ref="E14:I14"/>
    <mergeCell ref="J14:K14"/>
    <mergeCell ref="L14:M14"/>
    <mergeCell ref="A12:D12"/>
    <mergeCell ref="E12:I12"/>
    <mergeCell ref="J12:K12"/>
    <mergeCell ref="L12:M12"/>
    <mergeCell ref="A5:E5"/>
    <mergeCell ref="F5:H5"/>
    <mergeCell ref="I5:J5"/>
    <mergeCell ref="K5:N5"/>
    <mergeCell ref="A6:E6"/>
    <mergeCell ref="F6:H6"/>
    <mergeCell ref="I6:N6"/>
    <mergeCell ref="B8:C8"/>
    <mergeCell ref="A10:D10"/>
    <mergeCell ref="E10:I10"/>
    <mergeCell ref="J10:K10"/>
    <mergeCell ref="L10:M10"/>
    <mergeCell ref="A3:E3"/>
    <mergeCell ref="F3:H3"/>
    <mergeCell ref="I3:N3"/>
    <mergeCell ref="A4:E4"/>
    <mergeCell ref="F4:H4"/>
    <mergeCell ref="I4:N4"/>
    <mergeCell ref="P16:Q16"/>
    <mergeCell ref="P12:Q12"/>
    <mergeCell ref="P13:Q13"/>
    <mergeCell ref="P14:Q14"/>
    <mergeCell ref="P15:Q15"/>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N36"/>
  <sheetViews>
    <sheetView view="pageBreakPreview" topLeftCell="A7" zoomScale="110" zoomScaleNormal="100" zoomScaleSheetLayoutView="110" workbookViewId="0">
      <selection activeCell="A13" sqref="A13:D13"/>
    </sheetView>
  </sheetViews>
  <sheetFormatPr baseColWidth="10" defaultRowHeight="15" x14ac:dyDescent="0.25"/>
  <cols>
    <col min="1" max="2" width="5.85546875" customWidth="1"/>
    <col min="3" max="3" width="6.85546875" customWidth="1"/>
    <col min="4" max="4" width="9" customWidth="1"/>
    <col min="5" max="5" width="7" customWidth="1"/>
    <col min="6" max="6" width="1.85546875" customWidth="1"/>
    <col min="7" max="7" width="2.140625" customWidth="1"/>
    <col min="8" max="8" width="4.7109375" customWidth="1"/>
    <col min="9" max="9" width="5.42578125" customWidth="1"/>
    <col min="10" max="10" width="2.140625" customWidth="1"/>
    <col min="11" max="11" width="10.28515625" customWidth="1"/>
    <col min="12" max="12" width="5" customWidth="1"/>
    <col min="13" max="13" width="4.7109375" customWidth="1"/>
    <col min="14" max="14" width="17.5703125" customWidth="1"/>
  </cols>
  <sheetData>
    <row r="1" spans="1:14" ht="15.75" thickBot="1" x14ac:dyDescent="0.3"/>
    <row r="2" spans="1:14" x14ac:dyDescent="0.25">
      <c r="A2" s="176"/>
      <c r="B2" s="177"/>
      <c r="C2" s="177"/>
      <c r="D2" s="177"/>
      <c r="E2" s="177"/>
      <c r="F2" s="177" t="s">
        <v>35</v>
      </c>
      <c r="G2" s="177"/>
      <c r="H2" s="177"/>
      <c r="I2" s="178" t="s">
        <v>68</v>
      </c>
      <c r="J2" s="178"/>
      <c r="K2" s="178"/>
      <c r="L2" s="178"/>
      <c r="M2" s="178"/>
      <c r="N2" s="178"/>
    </row>
    <row r="3" spans="1:14" x14ac:dyDescent="0.25">
      <c r="A3" s="179"/>
      <c r="B3" s="180"/>
      <c r="C3" s="180"/>
      <c r="D3" s="180"/>
      <c r="E3" s="180"/>
      <c r="F3" s="180" t="s">
        <v>37</v>
      </c>
      <c r="G3" s="180"/>
      <c r="H3" s="180"/>
      <c r="I3" s="181" t="s">
        <v>8</v>
      </c>
      <c r="J3" s="181"/>
      <c r="K3" s="181"/>
      <c r="L3" s="181"/>
      <c r="M3" s="181"/>
      <c r="N3" s="181"/>
    </row>
    <row r="4" spans="1:14" ht="42.75" customHeight="1" x14ac:dyDescent="0.25">
      <c r="A4" s="179"/>
      <c r="B4" s="180"/>
      <c r="C4" s="180"/>
      <c r="D4" s="180"/>
      <c r="E4" s="180"/>
      <c r="F4" s="180" t="s">
        <v>38</v>
      </c>
      <c r="G4" s="180"/>
      <c r="H4" s="180"/>
      <c r="I4" s="186">
        <v>1.2</v>
      </c>
      <c r="J4" s="186"/>
      <c r="K4" s="187" t="s">
        <v>69</v>
      </c>
      <c r="L4" s="187"/>
      <c r="M4" s="187"/>
      <c r="N4" s="188"/>
    </row>
    <row r="5" spans="1:14" ht="18.75" customHeight="1" thickBot="1" x14ac:dyDescent="0.3">
      <c r="A5" s="189"/>
      <c r="B5" s="190"/>
      <c r="C5" s="190"/>
      <c r="D5" s="190"/>
      <c r="E5" s="190"/>
      <c r="F5" s="191" t="s">
        <v>39</v>
      </c>
      <c r="G5" s="191"/>
      <c r="H5" s="191"/>
      <c r="I5" s="192" t="s">
        <v>10</v>
      </c>
      <c r="J5" s="192"/>
      <c r="K5" s="192"/>
      <c r="L5" s="192"/>
      <c r="M5" s="192"/>
      <c r="N5" s="192"/>
    </row>
    <row r="6" spans="1:14" x14ac:dyDescent="0.25">
      <c r="A6" s="104"/>
      <c r="B6" s="104"/>
      <c r="C6" s="104"/>
      <c r="D6" s="104"/>
      <c r="E6" s="104"/>
      <c r="F6" s="104"/>
      <c r="G6" s="104"/>
      <c r="H6" s="104"/>
      <c r="I6" s="104"/>
      <c r="J6" s="105"/>
      <c r="K6" s="105"/>
      <c r="L6" s="104"/>
      <c r="M6" s="104"/>
      <c r="N6" s="105"/>
    </row>
    <row r="7" spans="1:14" x14ac:dyDescent="0.25">
      <c r="A7" s="106">
        <v>1</v>
      </c>
      <c r="B7" s="193" t="s">
        <v>40</v>
      </c>
      <c r="C7" s="193"/>
      <c r="D7" s="104"/>
      <c r="E7" s="104"/>
      <c r="F7" s="104"/>
      <c r="G7" s="104"/>
      <c r="H7" s="104"/>
      <c r="I7" s="104"/>
      <c r="J7" s="105"/>
      <c r="K7" s="105"/>
      <c r="L7" s="104"/>
      <c r="M7" s="104"/>
      <c r="N7" s="105"/>
    </row>
    <row r="8" spans="1:14" x14ac:dyDescent="0.25">
      <c r="A8" s="104"/>
      <c r="B8" s="104"/>
      <c r="C8" s="104"/>
      <c r="D8" s="104"/>
      <c r="E8" s="104"/>
      <c r="F8" s="104"/>
      <c r="G8" s="104"/>
      <c r="H8" s="104"/>
      <c r="I8" s="104"/>
      <c r="J8" s="105"/>
      <c r="K8" s="105"/>
      <c r="L8" s="104"/>
      <c r="M8" s="104"/>
      <c r="N8" s="105"/>
    </row>
    <row r="9" spans="1:14" x14ac:dyDescent="0.25">
      <c r="A9" s="194" t="s">
        <v>41</v>
      </c>
      <c r="B9" s="194"/>
      <c r="C9" s="194"/>
      <c r="D9" s="194"/>
      <c r="E9" s="195" t="s">
        <v>39</v>
      </c>
      <c r="F9" s="195"/>
      <c r="G9" s="195"/>
      <c r="H9" s="195"/>
      <c r="I9" s="195"/>
      <c r="J9" s="196" t="s">
        <v>42</v>
      </c>
      <c r="K9" s="196"/>
      <c r="L9" s="195" t="s">
        <v>43</v>
      </c>
      <c r="M9" s="195"/>
      <c r="N9" s="107" t="s">
        <v>44</v>
      </c>
    </row>
    <row r="10" spans="1:14" x14ac:dyDescent="0.25">
      <c r="A10" s="104"/>
      <c r="B10" s="108"/>
      <c r="C10" s="108"/>
      <c r="D10" s="108"/>
      <c r="E10" s="108"/>
      <c r="F10" s="108"/>
      <c r="G10" s="108"/>
      <c r="H10" s="108"/>
      <c r="I10" s="108"/>
      <c r="J10" s="109"/>
      <c r="K10" s="109"/>
      <c r="L10" s="108"/>
      <c r="M10" s="108"/>
      <c r="N10" s="109"/>
    </row>
    <row r="11" spans="1:14" x14ac:dyDescent="0.25">
      <c r="A11" s="230" t="s">
        <v>178</v>
      </c>
      <c r="B11" s="230"/>
      <c r="C11" s="230"/>
      <c r="D11" s="230"/>
      <c r="E11" s="231" t="s">
        <v>46</v>
      </c>
      <c r="F11" s="231"/>
      <c r="G11" s="231"/>
      <c r="H11" s="231"/>
      <c r="I11" s="231"/>
      <c r="J11" s="232">
        <f>'ESTUDIO DE MERCADO'!J15</f>
        <v>34700</v>
      </c>
      <c r="K11" s="232"/>
      <c r="L11" s="233">
        <v>200</v>
      </c>
      <c r="M11" s="233"/>
      <c r="N11" s="114">
        <f>(J11*L11)</f>
        <v>6940000</v>
      </c>
    </row>
    <row r="12" spans="1:14" ht="26.25" customHeight="1" x14ac:dyDescent="0.25">
      <c r="A12" s="234" t="s">
        <v>152</v>
      </c>
      <c r="B12" s="235"/>
      <c r="C12" s="235"/>
      <c r="D12" s="236"/>
      <c r="E12" s="237" t="s">
        <v>70</v>
      </c>
      <c r="F12" s="237"/>
      <c r="G12" s="237"/>
      <c r="H12" s="237"/>
      <c r="I12" s="237"/>
      <c r="J12" s="205">
        <f>'ESTUDIO DE MERCADO'!J16</f>
        <v>395000</v>
      </c>
      <c r="K12" s="205"/>
      <c r="L12" s="238">
        <v>4</v>
      </c>
      <c r="M12" s="238"/>
      <c r="N12" s="114">
        <f>(J12*L12)</f>
        <v>1580000</v>
      </c>
    </row>
    <row r="13" spans="1:14" ht="26.25" customHeight="1" x14ac:dyDescent="0.25">
      <c r="A13" s="239" t="s">
        <v>157</v>
      </c>
      <c r="B13" s="240"/>
      <c r="C13" s="240"/>
      <c r="D13" s="241"/>
      <c r="E13" s="231" t="s">
        <v>48</v>
      </c>
      <c r="F13" s="231"/>
      <c r="G13" s="231"/>
      <c r="H13" s="231"/>
      <c r="I13" s="231"/>
      <c r="J13" s="205">
        <f>'ESTUDIO DE MERCADO'!J17</f>
        <v>595000</v>
      </c>
      <c r="K13" s="205"/>
      <c r="L13" s="238">
        <v>0.5</v>
      </c>
      <c r="M13" s="238"/>
      <c r="N13" s="117">
        <f>(J13*L13)</f>
        <v>297500</v>
      </c>
    </row>
    <row r="14" spans="1:14" x14ac:dyDescent="0.25">
      <c r="A14" s="210" t="s">
        <v>71</v>
      </c>
      <c r="B14" s="210"/>
      <c r="C14" s="210"/>
      <c r="D14" s="210"/>
      <c r="E14" s="237" t="s">
        <v>53</v>
      </c>
      <c r="F14" s="237"/>
      <c r="G14" s="237"/>
      <c r="H14" s="237"/>
      <c r="I14" s="237"/>
      <c r="J14" s="242">
        <f>+N11+N12+N13</f>
        <v>8817500</v>
      </c>
      <c r="K14" s="242"/>
      <c r="L14" s="243">
        <v>0.05</v>
      </c>
      <c r="M14" s="243"/>
      <c r="N14" s="114">
        <f>(J14*L14)</f>
        <v>440875</v>
      </c>
    </row>
    <row r="15" spans="1:14" x14ac:dyDescent="0.25">
      <c r="A15" s="197"/>
      <c r="B15" s="197"/>
      <c r="C15" s="197"/>
      <c r="D15" s="197"/>
      <c r="E15" s="183"/>
      <c r="F15" s="183"/>
      <c r="G15" s="183"/>
      <c r="H15" s="183"/>
      <c r="I15" s="183"/>
      <c r="J15" s="207"/>
      <c r="K15" s="207"/>
      <c r="L15" s="202"/>
      <c r="M15" s="202"/>
      <c r="N15" s="110">
        <f>ROUND(J15*L15%,0)</f>
        <v>0</v>
      </c>
    </row>
    <row r="16" spans="1:14" x14ac:dyDescent="0.25">
      <c r="A16" s="111"/>
      <c r="B16" s="111"/>
      <c r="C16" s="111"/>
      <c r="D16" s="111"/>
      <c r="E16" s="203"/>
      <c r="F16" s="203"/>
      <c r="G16" s="203"/>
      <c r="H16" s="203"/>
      <c r="I16" s="203"/>
      <c r="J16" s="203"/>
      <c r="K16" s="112" t="s">
        <v>54</v>
      </c>
      <c r="L16" s="204" t="s">
        <v>40</v>
      </c>
      <c r="M16" s="204"/>
      <c r="N16" s="113">
        <f>SUM(N11:N15)</f>
        <v>9258375</v>
      </c>
    </row>
    <row r="17" spans="1:14" x14ac:dyDescent="0.25">
      <c r="A17" s="106">
        <v>2</v>
      </c>
      <c r="B17" s="193" t="s">
        <v>55</v>
      </c>
      <c r="C17" s="193"/>
      <c r="D17" s="104"/>
      <c r="E17" s="104"/>
      <c r="F17" s="104"/>
      <c r="G17" s="104"/>
      <c r="H17" s="104"/>
      <c r="I17" s="104"/>
      <c r="J17" s="105"/>
      <c r="K17" s="105"/>
      <c r="L17" s="104"/>
      <c r="M17" s="104"/>
      <c r="N17" s="105"/>
    </row>
    <row r="18" spans="1:14" x14ac:dyDescent="0.25">
      <c r="A18" s="104"/>
      <c r="B18" s="104"/>
      <c r="C18" s="104"/>
      <c r="D18" s="104"/>
      <c r="E18" s="104"/>
      <c r="F18" s="104"/>
      <c r="G18" s="104"/>
      <c r="H18" s="104"/>
      <c r="I18" s="104"/>
      <c r="J18" s="105"/>
      <c r="K18" s="105"/>
      <c r="L18" s="104"/>
      <c r="M18" s="104"/>
      <c r="N18" s="105"/>
    </row>
    <row r="19" spans="1:14" x14ac:dyDescent="0.25">
      <c r="A19" s="194" t="s">
        <v>41</v>
      </c>
      <c r="B19" s="194"/>
      <c r="C19" s="194"/>
      <c r="D19" s="194"/>
      <c r="E19" s="195" t="s">
        <v>39</v>
      </c>
      <c r="F19" s="195"/>
      <c r="G19" s="195"/>
      <c r="H19" s="195"/>
      <c r="I19" s="195"/>
      <c r="J19" s="196" t="s">
        <v>42</v>
      </c>
      <c r="K19" s="196"/>
      <c r="L19" s="195" t="s">
        <v>43</v>
      </c>
      <c r="M19" s="195"/>
      <c r="N19" s="107" t="s">
        <v>44</v>
      </c>
    </row>
    <row r="20" spans="1:14" x14ac:dyDescent="0.25">
      <c r="A20" s="104"/>
      <c r="B20" s="104"/>
      <c r="C20" s="104"/>
      <c r="D20" s="104"/>
      <c r="E20" s="104"/>
      <c r="F20" s="104"/>
      <c r="G20" s="104"/>
      <c r="H20" s="104"/>
      <c r="I20" s="104"/>
      <c r="J20" s="105"/>
      <c r="K20" s="105"/>
      <c r="L20" s="104"/>
      <c r="M20" s="104"/>
      <c r="N20" s="105"/>
    </row>
    <row r="21" spans="1:14" x14ac:dyDescent="0.25">
      <c r="A21" s="197"/>
      <c r="B21" s="197"/>
      <c r="C21" s="197"/>
      <c r="D21" s="197"/>
      <c r="E21" s="183"/>
      <c r="F21" s="183"/>
      <c r="G21" s="183"/>
      <c r="H21" s="183"/>
      <c r="I21" s="183"/>
      <c r="J21" s="207"/>
      <c r="K21" s="207"/>
      <c r="L21" s="202"/>
      <c r="M21" s="202"/>
      <c r="N21" s="110">
        <f>ROUND(J21*L21,0)</f>
        <v>0</v>
      </c>
    </row>
    <row r="22" spans="1:14" x14ac:dyDescent="0.25">
      <c r="A22" s="209"/>
      <c r="B22" s="209"/>
      <c r="C22" s="209"/>
      <c r="D22" s="209"/>
      <c r="E22" s="203"/>
      <c r="F22" s="203"/>
      <c r="G22" s="203"/>
      <c r="H22" s="203"/>
      <c r="I22" s="203"/>
      <c r="J22" s="203"/>
      <c r="K22" s="112" t="s">
        <v>54</v>
      </c>
      <c r="L22" s="204" t="s">
        <v>55</v>
      </c>
      <c r="M22" s="204"/>
      <c r="N22" s="112">
        <f>SUM(N21)</f>
        <v>0</v>
      </c>
    </row>
    <row r="23" spans="1:14" x14ac:dyDescent="0.25">
      <c r="A23" s="106">
        <v>3</v>
      </c>
      <c r="B23" s="193" t="s">
        <v>56</v>
      </c>
      <c r="C23" s="193"/>
      <c r="D23" s="104"/>
      <c r="E23" s="104"/>
      <c r="F23" s="104"/>
      <c r="G23" s="104"/>
      <c r="H23" s="104"/>
      <c r="I23" s="104"/>
      <c r="J23" s="105"/>
      <c r="K23" s="105"/>
      <c r="L23" s="104"/>
      <c r="M23" s="104"/>
      <c r="N23" s="105"/>
    </row>
    <row r="24" spans="1:14" x14ac:dyDescent="0.25">
      <c r="A24" s="104"/>
      <c r="B24" s="104"/>
      <c r="C24" s="104"/>
      <c r="D24" s="104"/>
      <c r="E24" s="104"/>
      <c r="F24" s="104"/>
      <c r="G24" s="104"/>
      <c r="H24" s="104"/>
      <c r="I24" s="104"/>
      <c r="J24" s="105"/>
      <c r="K24" s="105"/>
      <c r="L24" s="104"/>
      <c r="M24" s="104"/>
      <c r="N24" s="105"/>
    </row>
    <row r="25" spans="1:14" x14ac:dyDescent="0.25">
      <c r="A25" s="194" t="s">
        <v>41</v>
      </c>
      <c r="B25" s="194"/>
      <c r="C25" s="194"/>
      <c r="D25" s="194"/>
      <c r="E25" s="195" t="s">
        <v>39</v>
      </c>
      <c r="F25" s="195"/>
      <c r="G25" s="195"/>
      <c r="H25" s="195"/>
      <c r="I25" s="195"/>
      <c r="J25" s="196" t="s">
        <v>42</v>
      </c>
      <c r="K25" s="196"/>
      <c r="L25" s="195" t="s">
        <v>43</v>
      </c>
      <c r="M25" s="195"/>
      <c r="N25" s="107" t="s">
        <v>44</v>
      </c>
    </row>
    <row r="26" spans="1:14" x14ac:dyDescent="0.25">
      <c r="A26" s="104"/>
      <c r="B26" s="104"/>
      <c r="C26" s="104"/>
      <c r="D26" s="104"/>
      <c r="E26" s="104"/>
      <c r="F26" s="104"/>
      <c r="G26" s="104"/>
      <c r="H26" s="104"/>
      <c r="I26" s="104"/>
      <c r="J26" s="105"/>
      <c r="K26" s="105"/>
      <c r="L26" s="104"/>
      <c r="M26" s="104"/>
      <c r="N26" s="105"/>
    </row>
    <row r="27" spans="1:14" ht="15" customHeight="1" x14ac:dyDescent="0.25">
      <c r="A27" s="197" t="s">
        <v>94</v>
      </c>
      <c r="B27" s="197"/>
      <c r="C27" s="197"/>
      <c r="D27" s="197"/>
      <c r="E27" s="183" t="s">
        <v>58</v>
      </c>
      <c r="F27" s="183"/>
      <c r="G27" s="183"/>
      <c r="H27" s="183"/>
      <c r="I27" s="183"/>
      <c r="J27" s="221">
        <v>308702.03000000003</v>
      </c>
      <c r="K27" s="222"/>
      <c r="L27" s="206">
        <v>7</v>
      </c>
      <c r="M27" s="206"/>
      <c r="N27" s="110">
        <f>J27*L27</f>
        <v>2160914.21</v>
      </c>
    </row>
    <row r="28" spans="1:14" x14ac:dyDescent="0.25">
      <c r="A28" s="197" t="s">
        <v>59</v>
      </c>
      <c r="B28" s="197"/>
      <c r="C28" s="197"/>
      <c r="D28" s="197"/>
      <c r="E28" s="183" t="s">
        <v>53</v>
      </c>
      <c r="F28" s="183"/>
      <c r="G28" s="183"/>
      <c r="H28" s="183"/>
      <c r="I28" s="183"/>
      <c r="J28" s="205">
        <f>+N27</f>
        <v>2160914.21</v>
      </c>
      <c r="K28" s="205"/>
      <c r="L28" s="208">
        <v>5</v>
      </c>
      <c r="M28" s="208"/>
      <c r="N28" s="110">
        <f>(J28*L28%)</f>
        <v>108045.7105</v>
      </c>
    </row>
    <row r="29" spans="1:14" x14ac:dyDescent="0.25">
      <c r="A29" s="209"/>
      <c r="B29" s="209"/>
      <c r="C29" s="209"/>
      <c r="D29" s="209"/>
      <c r="E29" s="203"/>
      <c r="F29" s="203"/>
      <c r="G29" s="203"/>
      <c r="H29" s="203"/>
      <c r="I29" s="203"/>
      <c r="J29" s="203"/>
      <c r="K29" s="112" t="s">
        <v>54</v>
      </c>
      <c r="L29" s="204" t="s">
        <v>56</v>
      </c>
      <c r="M29" s="204"/>
      <c r="N29" s="112">
        <f>SUM(N27:N28)</f>
        <v>2268959.9205</v>
      </c>
    </row>
    <row r="30" spans="1:14" x14ac:dyDescent="0.25">
      <c r="A30" s="106">
        <v>4</v>
      </c>
      <c r="B30" s="193" t="s">
        <v>60</v>
      </c>
      <c r="C30" s="193"/>
      <c r="D30" s="104"/>
      <c r="E30" s="104"/>
      <c r="F30" s="104"/>
      <c r="G30" s="104"/>
      <c r="H30" s="104"/>
      <c r="I30" s="104"/>
      <c r="J30" s="105"/>
      <c r="K30" s="105"/>
      <c r="L30" s="104"/>
      <c r="M30" s="104"/>
      <c r="N30" s="105"/>
    </row>
    <row r="31" spans="1:14" x14ac:dyDescent="0.25">
      <c r="A31" s="104"/>
      <c r="B31" s="104"/>
      <c r="C31" s="104"/>
      <c r="D31" s="104"/>
      <c r="E31" s="104"/>
      <c r="F31" s="104"/>
      <c r="G31" s="104"/>
      <c r="H31" s="104"/>
      <c r="I31" s="104"/>
      <c r="J31" s="105"/>
      <c r="K31" s="105"/>
      <c r="L31" s="104"/>
      <c r="M31" s="104"/>
      <c r="N31" s="105"/>
    </row>
    <row r="32" spans="1:14" x14ac:dyDescent="0.25">
      <c r="A32" s="194" t="s">
        <v>41</v>
      </c>
      <c r="B32" s="194"/>
      <c r="C32" s="194"/>
      <c r="D32" s="194"/>
      <c r="E32" s="195" t="s">
        <v>39</v>
      </c>
      <c r="F32" s="195"/>
      <c r="G32" s="195"/>
      <c r="H32" s="195"/>
      <c r="I32" s="195"/>
      <c r="J32" s="196" t="s">
        <v>42</v>
      </c>
      <c r="K32" s="196"/>
      <c r="L32" s="195" t="s">
        <v>43</v>
      </c>
      <c r="M32" s="195"/>
      <c r="N32" s="107" t="s">
        <v>44</v>
      </c>
    </row>
    <row r="33" spans="1:14" x14ac:dyDescent="0.25">
      <c r="A33" s="104"/>
      <c r="B33" s="104"/>
      <c r="C33" s="104"/>
      <c r="D33" s="104"/>
      <c r="E33" s="104"/>
      <c r="F33" s="104"/>
      <c r="G33" s="104"/>
      <c r="H33" s="104"/>
      <c r="I33" s="104"/>
      <c r="J33" s="105"/>
      <c r="K33" s="105"/>
      <c r="L33" s="104"/>
      <c r="M33" s="104"/>
      <c r="N33" s="105"/>
    </row>
    <row r="34" spans="1:14" ht="30.75" customHeight="1" x14ac:dyDescent="0.25">
      <c r="A34" s="197" t="s">
        <v>61</v>
      </c>
      <c r="B34" s="197"/>
      <c r="C34" s="197"/>
      <c r="D34" s="197"/>
      <c r="E34" s="183" t="s">
        <v>53</v>
      </c>
      <c r="F34" s="183"/>
      <c r="G34" s="183"/>
      <c r="H34" s="183"/>
      <c r="I34" s="183"/>
      <c r="J34" s="207">
        <v>65450</v>
      </c>
      <c r="K34" s="207"/>
      <c r="L34" s="208">
        <v>16</v>
      </c>
      <c r="M34" s="208"/>
      <c r="N34" s="110">
        <f>(J34*L34)</f>
        <v>1047200</v>
      </c>
    </row>
    <row r="35" spans="1:14" x14ac:dyDescent="0.25">
      <c r="A35" s="209"/>
      <c r="B35" s="209"/>
      <c r="C35" s="209"/>
      <c r="D35" s="209"/>
      <c r="E35" s="203"/>
      <c r="F35" s="203"/>
      <c r="G35" s="203"/>
      <c r="H35" s="203"/>
      <c r="I35" s="203"/>
      <c r="J35" s="203"/>
      <c r="K35" s="112" t="s">
        <v>54</v>
      </c>
      <c r="L35" s="204" t="s">
        <v>60</v>
      </c>
      <c r="M35" s="204"/>
      <c r="N35" s="112">
        <f>SUM(N34)</f>
        <v>1047200</v>
      </c>
    </row>
    <row r="36" spans="1:14" x14ac:dyDescent="0.25">
      <c r="A36" s="104"/>
      <c r="B36" s="104"/>
      <c r="C36" s="104"/>
      <c r="D36" s="104"/>
      <c r="E36" s="104"/>
      <c r="F36" s="104"/>
      <c r="G36" s="104"/>
      <c r="H36" s="214" t="s">
        <v>62</v>
      </c>
      <c r="I36" s="215"/>
      <c r="J36" s="215"/>
      <c r="K36" s="215"/>
      <c r="L36" s="215"/>
      <c r="M36" s="216"/>
      <c r="N36" s="115">
        <f>+N16+N22+N29+N35</f>
        <v>12574534.920499999</v>
      </c>
    </row>
  </sheetData>
  <mergeCells count="85">
    <mergeCell ref="H36:M36"/>
    <mergeCell ref="J32:K32"/>
    <mergeCell ref="L32:M32"/>
    <mergeCell ref="A35:D35"/>
    <mergeCell ref="E35:F35"/>
    <mergeCell ref="G35:J35"/>
    <mergeCell ref="L35:M35"/>
    <mergeCell ref="L25:M25"/>
    <mergeCell ref="A34:D34"/>
    <mergeCell ref="E34:I34"/>
    <mergeCell ref="J34:K34"/>
    <mergeCell ref="L34:M34"/>
    <mergeCell ref="A28:D28"/>
    <mergeCell ref="E28:I28"/>
    <mergeCell ref="J28:K28"/>
    <mergeCell ref="L28:M28"/>
    <mergeCell ref="A29:D29"/>
    <mergeCell ref="E29:F29"/>
    <mergeCell ref="G29:J29"/>
    <mergeCell ref="L29:M29"/>
    <mergeCell ref="B30:C30"/>
    <mergeCell ref="A32:D32"/>
    <mergeCell ref="E32:I32"/>
    <mergeCell ref="A27:D27"/>
    <mergeCell ref="E27:I27"/>
    <mergeCell ref="J27:K27"/>
    <mergeCell ref="L27:M27"/>
    <mergeCell ref="A21:D21"/>
    <mergeCell ref="E21:I21"/>
    <mergeCell ref="J21:K21"/>
    <mergeCell ref="L21:M21"/>
    <mergeCell ref="A22:D22"/>
    <mergeCell ref="E22:F22"/>
    <mergeCell ref="G22:J22"/>
    <mergeCell ref="L22:M22"/>
    <mergeCell ref="B23:C23"/>
    <mergeCell ref="A25:D25"/>
    <mergeCell ref="E25:I25"/>
    <mergeCell ref="J25:K25"/>
    <mergeCell ref="E16:F16"/>
    <mergeCell ref="G16:J16"/>
    <mergeCell ref="L16:M16"/>
    <mergeCell ref="B17:C17"/>
    <mergeCell ref="A19:D19"/>
    <mergeCell ref="E19:I19"/>
    <mergeCell ref="J19:K19"/>
    <mergeCell ref="L19:M19"/>
    <mergeCell ref="A14:D14"/>
    <mergeCell ref="E14:I14"/>
    <mergeCell ref="J14:K14"/>
    <mergeCell ref="L14:M14"/>
    <mergeCell ref="A15:D15"/>
    <mergeCell ref="E15:I15"/>
    <mergeCell ref="J15:K15"/>
    <mergeCell ref="L15:M15"/>
    <mergeCell ref="A12:D12"/>
    <mergeCell ref="E12:I12"/>
    <mergeCell ref="J12:K12"/>
    <mergeCell ref="L12:M12"/>
    <mergeCell ref="A13:D13"/>
    <mergeCell ref="E13:I13"/>
    <mergeCell ref="J13:K13"/>
    <mergeCell ref="L13:M13"/>
    <mergeCell ref="A11:D11"/>
    <mergeCell ref="E11:I11"/>
    <mergeCell ref="J11:K11"/>
    <mergeCell ref="L11:M11"/>
    <mergeCell ref="A4:E4"/>
    <mergeCell ref="F4:H4"/>
    <mergeCell ref="I4:J4"/>
    <mergeCell ref="K4:N4"/>
    <mergeCell ref="A5:E5"/>
    <mergeCell ref="F5:H5"/>
    <mergeCell ref="I5:N5"/>
    <mergeCell ref="B7:C7"/>
    <mergeCell ref="A9:D9"/>
    <mergeCell ref="E9:I9"/>
    <mergeCell ref="J9:K9"/>
    <mergeCell ref="L9:M9"/>
    <mergeCell ref="A2:E2"/>
    <mergeCell ref="F2:H2"/>
    <mergeCell ref="I2:N2"/>
    <mergeCell ref="A3:E3"/>
    <mergeCell ref="F3:H3"/>
    <mergeCell ref="I3:N3"/>
  </mergeCells>
  <pageMargins left="0.7" right="0.7" top="0.75" bottom="0.75" header="0.3" footer="0.3"/>
  <pageSetup orientation="portrait" r:id="rId1"/>
  <colBreaks count="1" manualBreakCount="1">
    <brk id="15"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W36"/>
  <sheetViews>
    <sheetView topLeftCell="A13" workbookViewId="0">
      <selection activeCell="T23" sqref="T23"/>
    </sheetView>
  </sheetViews>
  <sheetFormatPr baseColWidth="10" defaultRowHeight="15" x14ac:dyDescent="0.25"/>
  <cols>
    <col min="1" max="1" width="7.140625" customWidth="1"/>
    <col min="2" max="2" width="4.5703125" customWidth="1"/>
    <col min="3" max="3" width="6.85546875" customWidth="1"/>
    <col min="4" max="4" width="6.7109375" customWidth="1"/>
    <col min="5" max="5" width="5.28515625" customWidth="1"/>
    <col min="6" max="6" width="7.85546875" customWidth="1"/>
    <col min="7" max="7" width="4.42578125" customWidth="1"/>
    <col min="8" max="8" width="5" customWidth="1"/>
    <col min="9" max="9" width="4.42578125" customWidth="1"/>
    <col min="10" max="10" width="5.85546875" customWidth="1"/>
    <col min="11" max="11" width="5.7109375" customWidth="1"/>
    <col min="12" max="12" width="4.7109375" customWidth="1"/>
    <col min="13" max="13" width="5.5703125" customWidth="1"/>
    <col min="14" max="14" width="15.28515625" customWidth="1"/>
  </cols>
  <sheetData>
    <row r="1" spans="1:20" ht="15.75" thickBot="1" x14ac:dyDescent="0.3"/>
    <row r="2" spans="1:20" x14ac:dyDescent="0.25">
      <c r="A2" s="176"/>
      <c r="B2" s="177"/>
      <c r="C2" s="177"/>
      <c r="D2" s="177"/>
      <c r="E2" s="177"/>
      <c r="F2" s="177" t="s">
        <v>35</v>
      </c>
      <c r="G2" s="177"/>
      <c r="H2" s="177"/>
      <c r="I2" s="178" t="s">
        <v>72</v>
      </c>
      <c r="J2" s="178"/>
      <c r="K2" s="178"/>
      <c r="L2" s="178"/>
      <c r="M2" s="178"/>
      <c r="N2" s="244"/>
    </row>
    <row r="3" spans="1:20" x14ac:dyDescent="0.25">
      <c r="A3" s="179"/>
      <c r="B3" s="180"/>
      <c r="C3" s="180"/>
      <c r="D3" s="180"/>
      <c r="E3" s="180"/>
      <c r="F3" s="180" t="s">
        <v>37</v>
      </c>
      <c r="G3" s="180"/>
      <c r="H3" s="180"/>
      <c r="I3" s="181" t="s">
        <v>8</v>
      </c>
      <c r="J3" s="181"/>
      <c r="K3" s="181"/>
      <c r="L3" s="181"/>
      <c r="M3" s="181"/>
      <c r="N3" s="245"/>
    </row>
    <row r="4" spans="1:20" ht="50.25" customHeight="1" x14ac:dyDescent="0.25">
      <c r="A4" s="179"/>
      <c r="B4" s="180"/>
      <c r="C4" s="180"/>
      <c r="D4" s="180"/>
      <c r="E4" s="180"/>
      <c r="F4" s="180" t="s">
        <v>38</v>
      </c>
      <c r="G4" s="180"/>
      <c r="H4" s="180"/>
      <c r="I4" s="186" t="s">
        <v>14</v>
      </c>
      <c r="J4" s="186"/>
      <c r="K4" s="246" t="s">
        <v>73</v>
      </c>
      <c r="L4" s="246"/>
      <c r="M4" s="246"/>
      <c r="N4" s="245"/>
    </row>
    <row r="5" spans="1:20" ht="15.75" thickBot="1" x14ac:dyDescent="0.3">
      <c r="A5" s="189"/>
      <c r="B5" s="190"/>
      <c r="C5" s="190"/>
      <c r="D5" s="190"/>
      <c r="E5" s="190"/>
      <c r="F5" s="191" t="s">
        <v>39</v>
      </c>
      <c r="G5" s="191"/>
      <c r="H5" s="191"/>
      <c r="I5" s="192" t="s">
        <v>21</v>
      </c>
      <c r="J5" s="192"/>
      <c r="K5" s="192"/>
      <c r="L5" s="192"/>
      <c r="M5" s="192"/>
      <c r="N5" s="247"/>
    </row>
    <row r="6" spans="1:20" x14ac:dyDescent="0.25">
      <c r="A6" s="104"/>
      <c r="B6" s="104"/>
      <c r="C6" s="104"/>
      <c r="D6" s="104"/>
      <c r="E6" s="104"/>
      <c r="F6" s="104"/>
      <c r="G6" s="104"/>
      <c r="H6" s="104"/>
      <c r="I6" s="104"/>
      <c r="J6" s="105"/>
      <c r="K6" s="105"/>
      <c r="L6" s="104"/>
      <c r="M6" s="104"/>
      <c r="N6" s="105"/>
    </row>
    <row r="7" spans="1:20" x14ac:dyDescent="0.25">
      <c r="A7" s="106">
        <v>1</v>
      </c>
      <c r="B7" s="193" t="s">
        <v>40</v>
      </c>
      <c r="C7" s="193"/>
      <c r="D7" s="104"/>
      <c r="E7" s="104"/>
      <c r="F7" s="104"/>
      <c r="G7" s="104"/>
      <c r="H7" s="104"/>
      <c r="I7" s="104"/>
      <c r="J7" s="105"/>
      <c r="K7" s="105"/>
      <c r="L7" s="104"/>
      <c r="M7" s="104"/>
      <c r="N7" s="105"/>
    </row>
    <row r="8" spans="1:20" x14ac:dyDescent="0.25">
      <c r="A8" s="104"/>
      <c r="B8" s="104"/>
      <c r="C8" s="104"/>
      <c r="D8" s="104"/>
      <c r="E8" s="104"/>
      <c r="F8" s="104"/>
      <c r="G8" s="104"/>
      <c r="H8" s="104"/>
      <c r="I8" s="104"/>
      <c r="J8" s="105"/>
      <c r="K8" s="105"/>
      <c r="L8" s="104"/>
      <c r="M8" s="104"/>
      <c r="N8" s="105"/>
    </row>
    <row r="9" spans="1:20" x14ac:dyDescent="0.25">
      <c r="A9" s="194" t="s">
        <v>41</v>
      </c>
      <c r="B9" s="194"/>
      <c r="C9" s="194"/>
      <c r="D9" s="194"/>
      <c r="E9" s="195" t="s">
        <v>39</v>
      </c>
      <c r="F9" s="195"/>
      <c r="G9" s="195"/>
      <c r="H9" s="195"/>
      <c r="I9" s="195"/>
      <c r="J9" s="196" t="s">
        <v>42</v>
      </c>
      <c r="K9" s="196"/>
      <c r="L9" s="195" t="s">
        <v>43</v>
      </c>
      <c r="M9" s="195"/>
      <c r="N9" s="107" t="s">
        <v>44</v>
      </c>
    </row>
    <row r="10" spans="1:20" x14ac:dyDescent="0.25">
      <c r="A10" s="104"/>
      <c r="B10" s="108"/>
      <c r="C10" s="108"/>
      <c r="D10" s="108"/>
      <c r="E10" s="108"/>
      <c r="F10" s="108"/>
      <c r="G10" s="108"/>
      <c r="H10" s="108"/>
      <c r="I10" s="108"/>
      <c r="J10" s="109"/>
      <c r="K10" s="109"/>
      <c r="L10" s="108"/>
      <c r="M10" s="108"/>
      <c r="N10" s="109"/>
    </row>
    <row r="11" spans="1:20" ht="25.5" customHeight="1" x14ac:dyDescent="0.25">
      <c r="A11" s="182" t="s">
        <v>161</v>
      </c>
      <c r="B11" s="182"/>
      <c r="C11" s="182"/>
      <c r="D11" s="182"/>
      <c r="E11" s="183" t="s">
        <v>74</v>
      </c>
      <c r="F11" s="183"/>
      <c r="G11" s="183"/>
      <c r="H11" s="183"/>
      <c r="I11" s="183"/>
      <c r="J11" s="207">
        <f>'ESTUDIO DE MERCADO'!J3</f>
        <v>560000</v>
      </c>
      <c r="K11" s="207"/>
      <c r="L11" s="225">
        <v>0.17</v>
      </c>
      <c r="M11" s="226"/>
      <c r="N11" s="114">
        <f>(J11*L11)</f>
        <v>95200</v>
      </c>
      <c r="O11" s="4"/>
      <c r="P11" s="7"/>
      <c r="Q11" s="7"/>
      <c r="S11" s="248"/>
      <c r="T11" s="248"/>
    </row>
    <row r="12" spans="1:20" ht="21.75" customHeight="1" x14ac:dyDescent="0.25">
      <c r="A12" s="182" t="s">
        <v>99</v>
      </c>
      <c r="B12" s="182"/>
      <c r="C12" s="182"/>
      <c r="D12" s="182"/>
      <c r="E12" s="183" t="s">
        <v>74</v>
      </c>
      <c r="F12" s="183"/>
      <c r="G12" s="183"/>
      <c r="H12" s="183"/>
      <c r="I12" s="183"/>
      <c r="J12" s="207">
        <f>'ESTUDIO DE MERCADO'!J5</f>
        <v>40000</v>
      </c>
      <c r="K12" s="207"/>
      <c r="L12" s="225">
        <v>0.33</v>
      </c>
      <c r="M12" s="226"/>
      <c r="N12" s="114">
        <f>(J12*L12)</f>
        <v>13200</v>
      </c>
      <c r="O12" s="4"/>
      <c r="P12" s="7"/>
      <c r="Q12" s="7"/>
      <c r="S12" s="248"/>
      <c r="T12" s="248"/>
    </row>
    <row r="13" spans="1:20" ht="21.75" customHeight="1" x14ac:dyDescent="0.25">
      <c r="A13" s="182" t="s">
        <v>162</v>
      </c>
      <c r="B13" s="182"/>
      <c r="C13" s="182"/>
      <c r="D13" s="182"/>
      <c r="E13" s="183" t="s">
        <v>75</v>
      </c>
      <c r="F13" s="183"/>
      <c r="G13" s="183"/>
      <c r="H13" s="183"/>
      <c r="I13" s="183"/>
      <c r="J13" s="207">
        <f>'ESTUDIO DE MERCADO'!J8</f>
        <v>17100</v>
      </c>
      <c r="K13" s="207"/>
      <c r="L13" s="253">
        <v>2</v>
      </c>
      <c r="M13" s="254"/>
      <c r="N13" s="114">
        <f>(J13*L13)</f>
        <v>34200</v>
      </c>
      <c r="O13" s="4"/>
      <c r="P13" s="7"/>
      <c r="Q13" s="7"/>
      <c r="S13" s="249"/>
      <c r="T13" s="249"/>
    </row>
    <row r="14" spans="1:20" ht="24.75" customHeight="1" x14ac:dyDescent="0.25">
      <c r="A14" s="182" t="s">
        <v>163</v>
      </c>
      <c r="B14" s="182"/>
      <c r="C14" s="182"/>
      <c r="D14" s="182"/>
      <c r="E14" s="227" t="s">
        <v>111</v>
      </c>
      <c r="F14" s="227"/>
      <c r="G14" s="227"/>
      <c r="H14" s="227"/>
      <c r="I14" s="227"/>
      <c r="J14" s="207">
        <f>'ESTUDIO DE MERCADO'!J6</f>
        <v>9200</v>
      </c>
      <c r="K14" s="207"/>
      <c r="L14" s="250">
        <v>2</v>
      </c>
      <c r="M14" s="251"/>
      <c r="N14" s="114">
        <f>(J14*L14)</f>
        <v>18400</v>
      </c>
      <c r="O14" s="4"/>
      <c r="P14" s="7"/>
      <c r="Q14" s="7"/>
      <c r="S14" s="252"/>
      <c r="T14" s="252"/>
    </row>
    <row r="15" spans="1:20" x14ac:dyDescent="0.25">
      <c r="A15" s="182" t="s">
        <v>76</v>
      </c>
      <c r="B15" s="182"/>
      <c r="C15" s="182"/>
      <c r="D15" s="182"/>
      <c r="E15" s="183" t="s">
        <v>74</v>
      </c>
      <c r="F15" s="183"/>
      <c r="G15" s="183"/>
      <c r="H15" s="183"/>
      <c r="I15" s="183"/>
      <c r="J15" s="207">
        <f>'ESTUDIO DE MERCADO'!J7</f>
        <v>2100</v>
      </c>
      <c r="K15" s="207"/>
      <c r="L15" s="225">
        <v>5</v>
      </c>
      <c r="M15" s="226"/>
      <c r="N15" s="114">
        <f>(J15*L15)</f>
        <v>10500</v>
      </c>
      <c r="O15" s="4"/>
      <c r="P15" s="7"/>
      <c r="Q15" s="7"/>
      <c r="S15" s="248"/>
      <c r="T15" s="248"/>
    </row>
    <row r="16" spans="1:20" x14ac:dyDescent="0.25">
      <c r="A16" s="111"/>
      <c r="B16" s="111"/>
      <c r="C16" s="111"/>
      <c r="D16" s="111"/>
      <c r="E16" s="203"/>
      <c r="F16" s="203"/>
      <c r="G16" s="203"/>
      <c r="H16" s="203"/>
      <c r="I16" s="203"/>
      <c r="J16" s="203"/>
      <c r="K16" s="112" t="s">
        <v>54</v>
      </c>
      <c r="L16" s="204" t="s">
        <v>40</v>
      </c>
      <c r="M16" s="204"/>
      <c r="N16" s="113">
        <f>SUM(N11:N15)</f>
        <v>171500</v>
      </c>
    </row>
    <row r="17" spans="1:23" x14ac:dyDescent="0.25">
      <c r="A17" s="106">
        <v>2</v>
      </c>
      <c r="B17" s="193" t="s">
        <v>55</v>
      </c>
      <c r="C17" s="193"/>
      <c r="D17" s="104"/>
      <c r="E17" s="104"/>
      <c r="F17" s="104"/>
      <c r="G17" s="104"/>
      <c r="H17" s="104"/>
      <c r="I17" s="104"/>
      <c r="J17" s="105"/>
      <c r="K17" s="105"/>
      <c r="L17" s="104"/>
      <c r="M17" s="104"/>
      <c r="N17" s="105"/>
    </row>
    <row r="18" spans="1:23" x14ac:dyDescent="0.25">
      <c r="A18" s="104"/>
      <c r="B18" s="104"/>
      <c r="C18" s="104"/>
      <c r="D18" s="104"/>
      <c r="E18" s="104"/>
      <c r="F18" s="104"/>
      <c r="G18" s="104"/>
      <c r="H18" s="104"/>
      <c r="I18" s="104"/>
      <c r="J18" s="105"/>
      <c r="K18" s="105"/>
      <c r="L18" s="104"/>
      <c r="M18" s="104"/>
      <c r="N18" s="105"/>
    </row>
    <row r="19" spans="1:23" x14ac:dyDescent="0.25">
      <c r="A19" s="194" t="s">
        <v>41</v>
      </c>
      <c r="B19" s="194"/>
      <c r="C19" s="194"/>
      <c r="D19" s="194"/>
      <c r="E19" s="195" t="s">
        <v>39</v>
      </c>
      <c r="F19" s="195"/>
      <c r="G19" s="195"/>
      <c r="H19" s="195"/>
      <c r="I19" s="195"/>
      <c r="J19" s="196" t="s">
        <v>42</v>
      </c>
      <c r="K19" s="196"/>
      <c r="L19" s="195" t="s">
        <v>43</v>
      </c>
      <c r="M19" s="195"/>
      <c r="N19" s="107" t="s">
        <v>44</v>
      </c>
    </row>
    <row r="20" spans="1:23" x14ac:dyDescent="0.25">
      <c r="A20" s="104"/>
      <c r="B20" s="104"/>
      <c r="C20" s="104"/>
      <c r="D20" s="104"/>
      <c r="E20" s="104"/>
      <c r="F20" s="104"/>
      <c r="G20" s="104"/>
      <c r="H20" s="104"/>
      <c r="I20" s="104"/>
      <c r="J20" s="105"/>
      <c r="K20" s="105"/>
      <c r="L20" s="104"/>
      <c r="M20" s="104"/>
      <c r="N20" s="105"/>
    </row>
    <row r="21" spans="1:23" x14ac:dyDescent="0.25">
      <c r="A21" s="197" t="s">
        <v>102</v>
      </c>
      <c r="B21" s="197"/>
      <c r="C21" s="197"/>
      <c r="D21" s="197"/>
      <c r="E21" s="183" t="s">
        <v>101</v>
      </c>
      <c r="F21" s="183"/>
      <c r="G21" s="183"/>
      <c r="H21" s="183"/>
      <c r="I21" s="183"/>
      <c r="J21" s="207">
        <v>280000</v>
      </c>
      <c r="K21" s="207"/>
      <c r="L21" s="202">
        <v>4</v>
      </c>
      <c r="M21" s="202"/>
      <c r="N21" s="110">
        <f>ROUND(J21*L21,0)</f>
        <v>1120000</v>
      </c>
      <c r="U21" s="4"/>
      <c r="V21" s="7"/>
      <c r="W21" s="7"/>
    </row>
    <row r="22" spans="1:23" x14ac:dyDescent="0.25">
      <c r="A22" s="209"/>
      <c r="B22" s="209"/>
      <c r="C22" s="209"/>
      <c r="D22" s="209"/>
      <c r="E22" s="203"/>
      <c r="F22" s="203"/>
      <c r="G22" s="203"/>
      <c r="H22" s="203"/>
      <c r="I22" s="203"/>
      <c r="J22" s="203"/>
      <c r="K22" s="112" t="s">
        <v>54</v>
      </c>
      <c r="L22" s="204" t="s">
        <v>55</v>
      </c>
      <c r="M22" s="204"/>
      <c r="N22" s="112">
        <f>SUM(N21)</f>
        <v>1120000</v>
      </c>
      <c r="U22" s="4"/>
      <c r="V22" s="7"/>
      <c r="W22" s="7"/>
    </row>
    <row r="23" spans="1:23" x14ac:dyDescent="0.25">
      <c r="A23" s="106">
        <v>3</v>
      </c>
      <c r="B23" s="193" t="s">
        <v>56</v>
      </c>
      <c r="C23" s="193"/>
      <c r="D23" s="104"/>
      <c r="E23" s="104"/>
      <c r="F23" s="104"/>
      <c r="G23" s="104"/>
      <c r="H23" s="104"/>
      <c r="I23" s="104"/>
      <c r="J23" s="105"/>
      <c r="K23" s="105"/>
      <c r="L23" s="104"/>
      <c r="M23" s="104"/>
      <c r="N23" s="105"/>
      <c r="U23" s="4"/>
      <c r="V23" s="8"/>
      <c r="W23" s="7"/>
    </row>
    <row r="24" spans="1:23" x14ac:dyDescent="0.25">
      <c r="A24" s="104"/>
      <c r="B24" s="104"/>
      <c r="C24" s="104"/>
      <c r="D24" s="104"/>
      <c r="E24" s="104"/>
      <c r="F24" s="104"/>
      <c r="G24" s="104"/>
      <c r="H24" s="104"/>
      <c r="I24" s="104"/>
      <c r="J24" s="105"/>
      <c r="K24" s="105"/>
      <c r="L24" s="104"/>
      <c r="M24" s="104"/>
      <c r="N24" s="105"/>
      <c r="U24" s="4"/>
      <c r="V24" s="7"/>
      <c r="W24" s="7"/>
    </row>
    <row r="25" spans="1:23" x14ac:dyDescent="0.25">
      <c r="A25" s="194" t="s">
        <v>41</v>
      </c>
      <c r="B25" s="194"/>
      <c r="C25" s="194"/>
      <c r="D25" s="194"/>
      <c r="E25" s="195" t="s">
        <v>39</v>
      </c>
      <c r="F25" s="195"/>
      <c r="G25" s="195"/>
      <c r="H25" s="195"/>
      <c r="I25" s="195"/>
      <c r="J25" s="196" t="s">
        <v>42</v>
      </c>
      <c r="K25" s="196"/>
      <c r="L25" s="195" t="s">
        <v>43</v>
      </c>
      <c r="M25" s="195"/>
      <c r="N25" s="107" t="s">
        <v>44</v>
      </c>
      <c r="U25" s="4"/>
      <c r="V25" s="7"/>
      <c r="W25" s="7"/>
    </row>
    <row r="26" spans="1:23" x14ac:dyDescent="0.25">
      <c r="A26" s="104"/>
      <c r="B26" s="104"/>
      <c r="C26" s="104"/>
      <c r="D26" s="104"/>
      <c r="E26" s="104"/>
      <c r="F26" s="104"/>
      <c r="G26" s="104"/>
      <c r="H26" s="104"/>
      <c r="I26" s="104"/>
      <c r="J26" s="105"/>
      <c r="K26" s="105"/>
      <c r="L26" s="104"/>
      <c r="M26" s="104"/>
      <c r="N26" s="105"/>
    </row>
    <row r="27" spans="1:23" ht="15" customHeight="1" x14ac:dyDescent="0.25">
      <c r="A27" s="197" t="s">
        <v>94</v>
      </c>
      <c r="B27" s="197"/>
      <c r="C27" s="197"/>
      <c r="D27" s="197"/>
      <c r="E27" s="183" t="s">
        <v>58</v>
      </c>
      <c r="F27" s="183"/>
      <c r="G27" s="183"/>
      <c r="H27" s="183"/>
      <c r="I27" s="183"/>
      <c r="J27" s="221">
        <v>308702.03000000003</v>
      </c>
      <c r="K27" s="222"/>
      <c r="L27" s="206">
        <v>4</v>
      </c>
      <c r="M27" s="206"/>
      <c r="N27" s="110">
        <f>J27*L27</f>
        <v>1234808.1200000001</v>
      </c>
    </row>
    <row r="28" spans="1:23" ht="18" customHeight="1" x14ac:dyDescent="0.25">
      <c r="A28" s="197" t="s">
        <v>59</v>
      </c>
      <c r="B28" s="197"/>
      <c r="C28" s="197"/>
      <c r="D28" s="197"/>
      <c r="E28" s="183" t="s">
        <v>53</v>
      </c>
      <c r="F28" s="183"/>
      <c r="G28" s="183"/>
      <c r="H28" s="183"/>
      <c r="I28" s="183"/>
      <c r="J28" s="207">
        <f>+N27</f>
        <v>1234808.1200000001</v>
      </c>
      <c r="K28" s="207"/>
      <c r="L28" s="202">
        <v>5</v>
      </c>
      <c r="M28" s="202"/>
      <c r="N28" s="110">
        <f>(J28*L28%)</f>
        <v>61740.40600000001</v>
      </c>
    </row>
    <row r="29" spans="1:23" x14ac:dyDescent="0.25">
      <c r="A29" s="209"/>
      <c r="B29" s="209"/>
      <c r="C29" s="209"/>
      <c r="D29" s="209"/>
      <c r="E29" s="203"/>
      <c r="F29" s="203"/>
      <c r="G29" s="203"/>
      <c r="H29" s="203"/>
      <c r="I29" s="203"/>
      <c r="J29" s="203"/>
      <c r="K29" s="112" t="s">
        <v>54</v>
      </c>
      <c r="L29" s="204" t="s">
        <v>56</v>
      </c>
      <c r="M29" s="204"/>
      <c r="N29" s="112">
        <f>SUM(N27:N28)</f>
        <v>1296548.5260000001</v>
      </c>
    </row>
    <row r="30" spans="1:23" x14ac:dyDescent="0.25">
      <c r="A30" s="106">
        <v>4</v>
      </c>
      <c r="B30" s="193" t="s">
        <v>60</v>
      </c>
      <c r="C30" s="193"/>
      <c r="D30" s="104"/>
      <c r="E30" s="104"/>
      <c r="F30" s="104"/>
      <c r="G30" s="104"/>
      <c r="H30" s="104"/>
      <c r="I30" s="104"/>
      <c r="J30" s="105"/>
      <c r="K30" s="105"/>
      <c r="L30" s="104"/>
      <c r="M30" s="104"/>
      <c r="N30" s="105"/>
    </row>
    <row r="31" spans="1:23" x14ac:dyDescent="0.25">
      <c r="A31" s="104"/>
      <c r="B31" s="104"/>
      <c r="C31" s="104"/>
      <c r="D31" s="104"/>
      <c r="E31" s="104"/>
      <c r="F31" s="104"/>
      <c r="G31" s="104"/>
      <c r="H31" s="104"/>
      <c r="I31" s="104"/>
      <c r="J31" s="105"/>
      <c r="K31" s="105"/>
      <c r="L31" s="104"/>
      <c r="M31" s="104"/>
      <c r="N31" s="105"/>
    </row>
    <row r="32" spans="1:23" x14ac:dyDescent="0.25">
      <c r="A32" s="194" t="s">
        <v>41</v>
      </c>
      <c r="B32" s="194"/>
      <c r="C32" s="194"/>
      <c r="D32" s="194"/>
      <c r="E32" s="195" t="s">
        <v>39</v>
      </c>
      <c r="F32" s="195"/>
      <c r="G32" s="195"/>
      <c r="H32" s="195"/>
      <c r="I32" s="195"/>
      <c r="J32" s="196" t="s">
        <v>42</v>
      </c>
      <c r="K32" s="196"/>
      <c r="L32" s="195" t="s">
        <v>43</v>
      </c>
      <c r="M32" s="195"/>
      <c r="N32" s="107" t="s">
        <v>44</v>
      </c>
    </row>
    <row r="33" spans="1:14" x14ac:dyDescent="0.25">
      <c r="A33" s="104"/>
      <c r="B33" s="104"/>
      <c r="C33" s="104"/>
      <c r="D33" s="104"/>
      <c r="E33" s="104"/>
      <c r="F33" s="104"/>
      <c r="G33" s="104"/>
      <c r="H33" s="104"/>
      <c r="I33" s="104"/>
      <c r="J33" s="105"/>
      <c r="K33" s="105"/>
      <c r="L33" s="104"/>
      <c r="M33" s="104"/>
      <c r="N33" s="105"/>
    </row>
    <row r="34" spans="1:14" ht="29.25" customHeight="1" x14ac:dyDescent="0.25">
      <c r="A34" s="255"/>
      <c r="B34" s="255"/>
      <c r="C34" s="255"/>
      <c r="D34" s="255"/>
      <c r="E34" s="256"/>
      <c r="F34" s="256"/>
      <c r="G34" s="256"/>
      <c r="H34" s="256"/>
      <c r="I34" s="256"/>
      <c r="J34" s="257"/>
      <c r="K34" s="257"/>
      <c r="L34" s="258"/>
      <c r="M34" s="258"/>
      <c r="N34" s="118"/>
    </row>
    <row r="35" spans="1:14" x14ac:dyDescent="0.25">
      <c r="A35" s="209"/>
      <c r="B35" s="209"/>
      <c r="C35" s="209"/>
      <c r="D35" s="209"/>
      <c r="E35" s="203"/>
      <c r="F35" s="203"/>
      <c r="G35" s="203"/>
      <c r="H35" s="203"/>
      <c r="I35" s="203"/>
      <c r="J35" s="203"/>
      <c r="K35" s="112" t="s">
        <v>54</v>
      </c>
      <c r="L35" s="204" t="s">
        <v>60</v>
      </c>
      <c r="M35" s="204"/>
      <c r="N35" s="112">
        <f>SUM(N34)</f>
        <v>0</v>
      </c>
    </row>
    <row r="36" spans="1:14" x14ac:dyDescent="0.25">
      <c r="A36" s="104"/>
      <c r="B36" s="104"/>
      <c r="C36" s="104"/>
      <c r="D36" s="104"/>
      <c r="E36" s="104"/>
      <c r="F36" s="104"/>
      <c r="G36" s="104"/>
      <c r="H36" s="214" t="s">
        <v>62</v>
      </c>
      <c r="I36" s="215"/>
      <c r="J36" s="215"/>
      <c r="K36" s="215"/>
      <c r="L36" s="215"/>
      <c r="M36" s="216"/>
      <c r="N36" s="115">
        <f>+N16+N22+N29+N35</f>
        <v>2588048.5260000001</v>
      </c>
    </row>
  </sheetData>
  <mergeCells count="90">
    <mergeCell ref="E29:F29"/>
    <mergeCell ref="G29:J29"/>
    <mergeCell ref="L29:M29"/>
    <mergeCell ref="B30:C30"/>
    <mergeCell ref="H36:M36"/>
    <mergeCell ref="A34:D34"/>
    <mergeCell ref="E34:I34"/>
    <mergeCell ref="J34:K34"/>
    <mergeCell ref="L34:M34"/>
    <mergeCell ref="A35:D35"/>
    <mergeCell ref="E35:F35"/>
    <mergeCell ref="G35:J35"/>
    <mergeCell ref="L35:M35"/>
    <mergeCell ref="G22:J22"/>
    <mergeCell ref="L22:M22"/>
    <mergeCell ref="B23:C23"/>
    <mergeCell ref="A32:D32"/>
    <mergeCell ref="E32:I32"/>
    <mergeCell ref="J32:K32"/>
    <mergeCell ref="L32:M32"/>
    <mergeCell ref="A27:D27"/>
    <mergeCell ref="E27:I27"/>
    <mergeCell ref="J27:K27"/>
    <mergeCell ref="L27:M27"/>
    <mergeCell ref="A28:D28"/>
    <mergeCell ref="E28:I28"/>
    <mergeCell ref="J28:K28"/>
    <mergeCell ref="L28:M28"/>
    <mergeCell ref="A29:D29"/>
    <mergeCell ref="S15:T15"/>
    <mergeCell ref="A25:D25"/>
    <mergeCell ref="E25:I25"/>
    <mergeCell ref="J25:K25"/>
    <mergeCell ref="L25:M25"/>
    <mergeCell ref="B17:C17"/>
    <mergeCell ref="A19:D19"/>
    <mergeCell ref="E19:I19"/>
    <mergeCell ref="J19:K19"/>
    <mergeCell ref="L19:M19"/>
    <mergeCell ref="A21:D21"/>
    <mergeCell ref="E21:I21"/>
    <mergeCell ref="J21:K21"/>
    <mergeCell ref="L21:M21"/>
    <mergeCell ref="A22:D22"/>
    <mergeCell ref="E22:F22"/>
    <mergeCell ref="E16:F16"/>
    <mergeCell ref="G16:J16"/>
    <mergeCell ref="L16:M16"/>
    <mergeCell ref="A13:D13"/>
    <mergeCell ref="E13:I13"/>
    <mergeCell ref="J13:K13"/>
    <mergeCell ref="L13:M13"/>
    <mergeCell ref="A15:D15"/>
    <mergeCell ref="E15:I15"/>
    <mergeCell ref="J15:K15"/>
    <mergeCell ref="L15:M15"/>
    <mergeCell ref="S13:T13"/>
    <mergeCell ref="A14:D14"/>
    <mergeCell ref="E14:I14"/>
    <mergeCell ref="J14:K14"/>
    <mergeCell ref="L14:M14"/>
    <mergeCell ref="S14:T14"/>
    <mergeCell ref="S11:T11"/>
    <mergeCell ref="A12:D12"/>
    <mergeCell ref="E12:I12"/>
    <mergeCell ref="J12:K12"/>
    <mergeCell ref="L12:M12"/>
    <mergeCell ref="S12:T12"/>
    <mergeCell ref="A11:D11"/>
    <mergeCell ref="E11:I11"/>
    <mergeCell ref="J11:K11"/>
    <mergeCell ref="L11:M11"/>
    <mergeCell ref="B7:C7"/>
    <mergeCell ref="A9:D9"/>
    <mergeCell ref="E9:I9"/>
    <mergeCell ref="J9:K9"/>
    <mergeCell ref="L9:M9"/>
    <mergeCell ref="A4:E4"/>
    <mergeCell ref="F4:H4"/>
    <mergeCell ref="I4:J4"/>
    <mergeCell ref="K4:N4"/>
    <mergeCell ref="A5:E5"/>
    <mergeCell ref="F5:H5"/>
    <mergeCell ref="I5:N5"/>
    <mergeCell ref="A2:E2"/>
    <mergeCell ref="F2:H2"/>
    <mergeCell ref="I2:N2"/>
    <mergeCell ref="A3:E3"/>
    <mergeCell ref="F3:H3"/>
    <mergeCell ref="I3:N3"/>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35"/>
  <sheetViews>
    <sheetView topLeftCell="A14" workbookViewId="0">
      <selection activeCell="R20" sqref="R20"/>
    </sheetView>
  </sheetViews>
  <sheetFormatPr baseColWidth="10" defaultRowHeight="15" x14ac:dyDescent="0.25"/>
  <cols>
    <col min="1" max="1" width="7.7109375" customWidth="1"/>
    <col min="2" max="2" width="7.28515625" customWidth="1"/>
    <col min="3" max="3" width="8.85546875" customWidth="1"/>
    <col min="4" max="4" width="6.42578125" customWidth="1"/>
    <col min="5" max="5" width="6.5703125" customWidth="1"/>
    <col min="6" max="6" width="2.85546875" customWidth="1"/>
    <col min="7" max="7" width="4.5703125" customWidth="1"/>
    <col min="8" max="8" width="4.28515625" customWidth="1"/>
    <col min="9" max="9" width="4.5703125" customWidth="1"/>
    <col min="10" max="10" width="7" customWidth="1"/>
    <col min="11" max="11" width="5.140625" customWidth="1"/>
    <col min="12" max="12" width="6.7109375" customWidth="1"/>
    <col min="13" max="13" width="3.140625" customWidth="1"/>
    <col min="14" max="14" width="15.140625" customWidth="1"/>
  </cols>
  <sheetData>
    <row r="1" spans="1:14" ht="15.75" thickBot="1" x14ac:dyDescent="0.3"/>
    <row r="2" spans="1:14" x14ac:dyDescent="0.25">
      <c r="A2" s="176"/>
      <c r="B2" s="177"/>
      <c r="C2" s="177"/>
      <c r="D2" s="177"/>
      <c r="E2" s="177"/>
      <c r="F2" s="177" t="s">
        <v>35</v>
      </c>
      <c r="G2" s="177"/>
      <c r="H2" s="177"/>
      <c r="I2" s="178" t="s">
        <v>23</v>
      </c>
      <c r="J2" s="178"/>
      <c r="K2" s="178"/>
      <c r="L2" s="178"/>
      <c r="M2" s="178"/>
      <c r="N2" s="178"/>
    </row>
    <row r="3" spans="1:14" x14ac:dyDescent="0.25">
      <c r="A3" s="179"/>
      <c r="B3" s="180"/>
      <c r="C3" s="180"/>
      <c r="D3" s="180"/>
      <c r="E3" s="180"/>
      <c r="F3" s="180" t="s">
        <v>37</v>
      </c>
      <c r="G3" s="180"/>
      <c r="H3" s="180"/>
      <c r="I3" s="181" t="s">
        <v>8</v>
      </c>
      <c r="J3" s="181"/>
      <c r="K3" s="181"/>
      <c r="L3" s="181"/>
      <c r="M3" s="181"/>
      <c r="N3" s="181"/>
    </row>
    <row r="4" spans="1:14" ht="21.75" customHeight="1" x14ac:dyDescent="0.25">
      <c r="A4" s="179"/>
      <c r="B4" s="180"/>
      <c r="C4" s="180"/>
      <c r="D4" s="180"/>
      <c r="E4" s="180"/>
      <c r="F4" s="180" t="s">
        <v>38</v>
      </c>
      <c r="G4" s="180"/>
      <c r="H4" s="180"/>
      <c r="I4" s="246" t="s">
        <v>16</v>
      </c>
      <c r="J4" s="246"/>
      <c r="K4" s="246" t="s">
        <v>77</v>
      </c>
      <c r="L4" s="246"/>
      <c r="M4" s="246"/>
      <c r="N4" s="181"/>
    </row>
    <row r="5" spans="1:14" ht="15.75" thickBot="1" x14ac:dyDescent="0.3">
      <c r="A5" s="189"/>
      <c r="B5" s="190"/>
      <c r="C5" s="190"/>
      <c r="D5" s="190"/>
      <c r="E5" s="190"/>
      <c r="F5" s="191" t="s">
        <v>39</v>
      </c>
      <c r="G5" s="191"/>
      <c r="H5" s="191"/>
      <c r="I5" s="192" t="s">
        <v>2</v>
      </c>
      <c r="J5" s="192"/>
      <c r="K5" s="192"/>
      <c r="L5" s="192"/>
      <c r="M5" s="192"/>
      <c r="N5" s="192"/>
    </row>
    <row r="6" spans="1:14" x14ac:dyDescent="0.25">
      <c r="A6" s="104"/>
      <c r="B6" s="104"/>
      <c r="C6" s="104"/>
      <c r="D6" s="104"/>
      <c r="E6" s="104"/>
      <c r="F6" s="104"/>
      <c r="G6" s="104"/>
      <c r="H6" s="104"/>
      <c r="I6" s="104"/>
      <c r="J6" s="105"/>
      <c r="K6" s="105"/>
      <c r="L6" s="104"/>
      <c r="M6" s="104"/>
      <c r="N6" s="105"/>
    </row>
    <row r="7" spans="1:14" x14ac:dyDescent="0.25">
      <c r="A7" s="106">
        <v>1</v>
      </c>
      <c r="B7" s="193" t="s">
        <v>40</v>
      </c>
      <c r="C7" s="193"/>
      <c r="D7" s="104"/>
      <c r="E7" s="104"/>
      <c r="F7" s="104"/>
      <c r="G7" s="104"/>
      <c r="H7" s="104"/>
      <c r="I7" s="104"/>
      <c r="J7" s="105"/>
      <c r="K7" s="105"/>
      <c r="L7" s="104"/>
      <c r="M7" s="104"/>
      <c r="N7" s="105"/>
    </row>
    <row r="8" spans="1:14" x14ac:dyDescent="0.25">
      <c r="A8" s="104"/>
      <c r="B8" s="104"/>
      <c r="C8" s="104"/>
      <c r="D8" s="104"/>
      <c r="E8" s="104"/>
      <c r="F8" s="104"/>
      <c r="G8" s="104"/>
      <c r="H8" s="104"/>
      <c r="I8" s="104"/>
      <c r="J8" s="105"/>
      <c r="K8" s="105"/>
      <c r="L8" s="104"/>
      <c r="M8" s="104"/>
      <c r="N8" s="105"/>
    </row>
    <row r="9" spans="1:14" x14ac:dyDescent="0.25">
      <c r="A9" s="194" t="s">
        <v>41</v>
      </c>
      <c r="B9" s="194"/>
      <c r="C9" s="194"/>
      <c r="D9" s="194"/>
      <c r="E9" s="195" t="s">
        <v>39</v>
      </c>
      <c r="F9" s="195"/>
      <c r="G9" s="195"/>
      <c r="H9" s="195"/>
      <c r="I9" s="195"/>
      <c r="J9" s="196" t="s">
        <v>42</v>
      </c>
      <c r="K9" s="196"/>
      <c r="L9" s="195" t="s">
        <v>43</v>
      </c>
      <c r="M9" s="195"/>
      <c r="N9" s="107" t="s">
        <v>44</v>
      </c>
    </row>
    <row r="10" spans="1:14" x14ac:dyDescent="0.25">
      <c r="A10" s="104"/>
      <c r="B10" s="108"/>
      <c r="C10" s="108"/>
      <c r="D10" s="108"/>
      <c r="E10" s="108"/>
      <c r="F10" s="108"/>
      <c r="G10" s="108"/>
      <c r="H10" s="108"/>
      <c r="I10" s="108"/>
      <c r="J10" s="109"/>
      <c r="K10" s="109"/>
      <c r="L10" s="108"/>
      <c r="M10" s="108"/>
      <c r="N10" s="109"/>
    </row>
    <row r="11" spans="1:14" ht="40.5" customHeight="1" x14ac:dyDescent="0.25">
      <c r="A11" s="197" t="s">
        <v>25</v>
      </c>
      <c r="B11" s="197"/>
      <c r="C11" s="197"/>
      <c r="D11" s="197"/>
      <c r="E11" s="227" t="s">
        <v>46</v>
      </c>
      <c r="F11" s="227"/>
      <c r="G11" s="227"/>
      <c r="H11" s="227"/>
      <c r="I11" s="227"/>
      <c r="J11" s="259">
        <f>'ESTUDIO DE MERCADO'!J20</f>
        <v>484000</v>
      </c>
      <c r="K11" s="260"/>
      <c r="L11" s="261">
        <v>1</v>
      </c>
      <c r="M11" s="262"/>
      <c r="N11" s="122">
        <f>ROUND(J11*L11,0)</f>
        <v>484000</v>
      </c>
    </row>
    <row r="12" spans="1:14" ht="20.25" customHeight="1" x14ac:dyDescent="0.25">
      <c r="A12" s="197"/>
      <c r="B12" s="197"/>
      <c r="C12" s="197"/>
      <c r="D12" s="197"/>
      <c r="E12" s="183"/>
      <c r="F12" s="183"/>
      <c r="G12" s="183"/>
      <c r="H12" s="183"/>
      <c r="I12" s="183"/>
      <c r="J12" s="207"/>
      <c r="K12" s="207"/>
      <c r="L12" s="202"/>
      <c r="M12" s="202"/>
      <c r="N12" s="110">
        <f>ROUND(J12*L12,0)</f>
        <v>0</v>
      </c>
    </row>
    <row r="13" spans="1:14" x14ac:dyDescent="0.25">
      <c r="A13" s="197"/>
      <c r="B13" s="197"/>
      <c r="C13" s="197"/>
      <c r="D13" s="197"/>
      <c r="E13" s="183"/>
      <c r="F13" s="183"/>
      <c r="G13" s="183"/>
      <c r="H13" s="183"/>
      <c r="I13" s="183"/>
      <c r="J13" s="197"/>
      <c r="K13" s="197"/>
      <c r="L13" s="197"/>
      <c r="M13" s="197"/>
      <c r="N13" s="110"/>
    </row>
    <row r="14" spans="1:14" x14ac:dyDescent="0.25">
      <c r="A14" s="197"/>
      <c r="B14" s="197"/>
      <c r="C14" s="197"/>
      <c r="D14" s="197"/>
      <c r="E14" s="183"/>
      <c r="F14" s="183"/>
      <c r="G14" s="183"/>
      <c r="H14" s="183"/>
      <c r="I14" s="183"/>
      <c r="J14" s="207"/>
      <c r="K14" s="207"/>
      <c r="L14" s="202"/>
      <c r="M14" s="202"/>
      <c r="N14" s="110">
        <f>ROUND(J14*L14%,0)</f>
        <v>0</v>
      </c>
    </row>
    <row r="15" spans="1:14" ht="24" x14ac:dyDescent="0.25">
      <c r="A15" s="111"/>
      <c r="B15" s="111"/>
      <c r="C15" s="111"/>
      <c r="D15" s="111"/>
      <c r="E15" s="203"/>
      <c r="F15" s="203"/>
      <c r="G15" s="203"/>
      <c r="H15" s="203"/>
      <c r="I15" s="203"/>
      <c r="J15" s="203"/>
      <c r="K15" s="112" t="s">
        <v>54</v>
      </c>
      <c r="L15" s="204" t="s">
        <v>40</v>
      </c>
      <c r="M15" s="204"/>
      <c r="N15" s="112">
        <f>SUM(N11:N14)</f>
        <v>484000</v>
      </c>
    </row>
    <row r="16" spans="1:14" x14ac:dyDescent="0.25">
      <c r="A16" s="106">
        <v>2</v>
      </c>
      <c r="B16" s="193" t="s">
        <v>55</v>
      </c>
      <c r="C16" s="193"/>
      <c r="D16" s="104"/>
      <c r="E16" s="104"/>
      <c r="F16" s="104"/>
      <c r="G16" s="104"/>
      <c r="H16" s="104"/>
      <c r="I16" s="104"/>
      <c r="J16" s="105"/>
      <c r="K16" s="105"/>
      <c r="L16" s="104"/>
      <c r="M16" s="104"/>
      <c r="N16" s="105"/>
    </row>
    <row r="17" spans="1:14" x14ac:dyDescent="0.25">
      <c r="A17" s="104"/>
      <c r="B17" s="104"/>
      <c r="C17" s="104"/>
      <c r="D17" s="104"/>
      <c r="E17" s="104"/>
      <c r="F17" s="104"/>
      <c r="G17" s="104"/>
      <c r="H17" s="104"/>
      <c r="I17" s="104"/>
      <c r="J17" s="105"/>
      <c r="K17" s="105"/>
      <c r="L17" s="104"/>
      <c r="M17" s="104"/>
      <c r="N17" s="105"/>
    </row>
    <row r="18" spans="1:14" x14ac:dyDescent="0.25">
      <c r="A18" s="194" t="s">
        <v>41</v>
      </c>
      <c r="B18" s="194"/>
      <c r="C18" s="194"/>
      <c r="D18" s="194"/>
      <c r="E18" s="195" t="s">
        <v>39</v>
      </c>
      <c r="F18" s="195"/>
      <c r="G18" s="195"/>
      <c r="H18" s="195"/>
      <c r="I18" s="195"/>
      <c r="J18" s="196" t="s">
        <v>42</v>
      </c>
      <c r="K18" s="196"/>
      <c r="L18" s="195" t="s">
        <v>43</v>
      </c>
      <c r="M18" s="195"/>
      <c r="N18" s="107" t="s">
        <v>44</v>
      </c>
    </row>
    <row r="19" spans="1:14" x14ac:dyDescent="0.25">
      <c r="A19" s="104"/>
      <c r="B19" s="104"/>
      <c r="C19" s="104"/>
      <c r="D19" s="104"/>
      <c r="E19" s="104"/>
      <c r="F19" s="104"/>
      <c r="G19" s="104"/>
      <c r="H19" s="104"/>
      <c r="I19" s="104"/>
      <c r="J19" s="105"/>
      <c r="K19" s="105"/>
      <c r="L19" s="104"/>
      <c r="M19" s="104"/>
      <c r="N19" s="105"/>
    </row>
    <row r="20" spans="1:14" x14ac:dyDescent="0.25">
      <c r="A20" s="197"/>
      <c r="B20" s="197"/>
      <c r="C20" s="197"/>
      <c r="D20" s="197"/>
      <c r="E20" s="183"/>
      <c r="F20" s="183"/>
      <c r="G20" s="183"/>
      <c r="H20" s="183"/>
      <c r="I20" s="183"/>
      <c r="J20" s="207"/>
      <c r="K20" s="207"/>
      <c r="L20" s="202"/>
      <c r="M20" s="202"/>
      <c r="N20" s="110">
        <f>ROUND(J20*L20,0)</f>
        <v>0</v>
      </c>
    </row>
    <row r="21" spans="1:14" ht="24" x14ac:dyDescent="0.25">
      <c r="A21" s="209"/>
      <c r="B21" s="209"/>
      <c r="C21" s="209"/>
      <c r="D21" s="209"/>
      <c r="E21" s="203"/>
      <c r="F21" s="203"/>
      <c r="G21" s="203"/>
      <c r="H21" s="203"/>
      <c r="I21" s="203"/>
      <c r="J21" s="203"/>
      <c r="K21" s="112" t="s">
        <v>54</v>
      </c>
      <c r="L21" s="204" t="s">
        <v>55</v>
      </c>
      <c r="M21" s="204"/>
      <c r="N21" s="112">
        <f>SUM(N20)</f>
        <v>0</v>
      </c>
    </row>
    <row r="22" spans="1:14" x14ac:dyDescent="0.25">
      <c r="A22" s="106">
        <v>3</v>
      </c>
      <c r="B22" s="193" t="s">
        <v>56</v>
      </c>
      <c r="C22" s="193"/>
      <c r="D22" s="104"/>
      <c r="E22" s="104"/>
      <c r="F22" s="104"/>
      <c r="G22" s="104"/>
      <c r="H22" s="104"/>
      <c r="I22" s="104"/>
      <c r="J22" s="105"/>
      <c r="K22" s="105"/>
      <c r="L22" s="104"/>
      <c r="M22" s="104"/>
      <c r="N22" s="105"/>
    </row>
    <row r="23" spans="1:14" x14ac:dyDescent="0.25">
      <c r="A23" s="104"/>
      <c r="B23" s="104"/>
      <c r="C23" s="104"/>
      <c r="D23" s="104"/>
      <c r="E23" s="104"/>
      <c r="F23" s="104"/>
      <c r="G23" s="104"/>
      <c r="H23" s="104"/>
      <c r="I23" s="104"/>
      <c r="J23" s="105"/>
      <c r="K23" s="105"/>
      <c r="L23" s="104"/>
      <c r="M23" s="104"/>
      <c r="N23" s="105"/>
    </row>
    <row r="24" spans="1:14" x14ac:dyDescent="0.25">
      <c r="A24" s="194" t="s">
        <v>41</v>
      </c>
      <c r="B24" s="194"/>
      <c r="C24" s="194"/>
      <c r="D24" s="194"/>
      <c r="E24" s="195" t="s">
        <v>39</v>
      </c>
      <c r="F24" s="195"/>
      <c r="G24" s="195"/>
      <c r="H24" s="195"/>
      <c r="I24" s="195"/>
      <c r="J24" s="196" t="s">
        <v>42</v>
      </c>
      <c r="K24" s="196"/>
      <c r="L24" s="195" t="s">
        <v>43</v>
      </c>
      <c r="M24" s="195"/>
      <c r="N24" s="107" t="s">
        <v>44</v>
      </c>
    </row>
    <row r="25" spans="1:14" x14ac:dyDescent="0.25">
      <c r="A25" s="104"/>
      <c r="B25" s="104"/>
      <c r="C25" s="104"/>
      <c r="D25" s="104"/>
      <c r="E25" s="104"/>
      <c r="F25" s="104"/>
      <c r="G25" s="104"/>
      <c r="H25" s="104"/>
      <c r="I25" s="104"/>
      <c r="J25" s="105"/>
      <c r="K25" s="105"/>
      <c r="L25" s="104"/>
      <c r="M25" s="104"/>
      <c r="N25" s="105"/>
    </row>
    <row r="26" spans="1:14" x14ac:dyDescent="0.25">
      <c r="A26" s="197" t="s">
        <v>57</v>
      </c>
      <c r="B26" s="197"/>
      <c r="C26" s="197"/>
      <c r="D26" s="197"/>
      <c r="E26" s="183" t="s">
        <v>58</v>
      </c>
      <c r="F26" s="183"/>
      <c r="G26" s="183"/>
      <c r="H26" s="183"/>
      <c r="I26" s="183"/>
      <c r="J26" s="207"/>
      <c r="K26" s="207"/>
      <c r="L26" s="263"/>
      <c r="M26" s="263"/>
      <c r="N26" s="110">
        <f>J26*L26</f>
        <v>0</v>
      </c>
    </row>
    <row r="27" spans="1:14" x14ac:dyDescent="0.25">
      <c r="A27" s="197" t="s">
        <v>59</v>
      </c>
      <c r="B27" s="197"/>
      <c r="C27" s="197"/>
      <c r="D27" s="197"/>
      <c r="E27" s="183" t="s">
        <v>53</v>
      </c>
      <c r="F27" s="183"/>
      <c r="G27" s="183"/>
      <c r="H27" s="183"/>
      <c r="I27" s="183"/>
      <c r="J27" s="207">
        <f>+N26</f>
        <v>0</v>
      </c>
      <c r="K27" s="207"/>
      <c r="L27" s="202"/>
      <c r="M27" s="202"/>
      <c r="N27" s="110">
        <f>ROUND(J27*L27%,0)</f>
        <v>0</v>
      </c>
    </row>
    <row r="28" spans="1:14" ht="24" x14ac:dyDescent="0.25">
      <c r="A28" s="209"/>
      <c r="B28" s="209"/>
      <c r="C28" s="209"/>
      <c r="D28" s="209"/>
      <c r="E28" s="203"/>
      <c r="F28" s="203"/>
      <c r="G28" s="203"/>
      <c r="H28" s="203"/>
      <c r="I28" s="203"/>
      <c r="J28" s="203"/>
      <c r="K28" s="112" t="s">
        <v>54</v>
      </c>
      <c r="L28" s="204" t="s">
        <v>56</v>
      </c>
      <c r="M28" s="204"/>
      <c r="N28" s="112">
        <f>SUM(N26:N27)</f>
        <v>0</v>
      </c>
    </row>
    <row r="29" spans="1:14" x14ac:dyDescent="0.25">
      <c r="A29" s="106">
        <v>4</v>
      </c>
      <c r="B29" s="193" t="s">
        <v>60</v>
      </c>
      <c r="C29" s="193"/>
      <c r="D29" s="104"/>
      <c r="E29" s="104"/>
      <c r="F29" s="104"/>
      <c r="G29" s="104"/>
      <c r="H29" s="104"/>
      <c r="I29" s="104"/>
      <c r="J29" s="105"/>
      <c r="K29" s="105"/>
      <c r="L29" s="104"/>
      <c r="M29" s="104"/>
      <c r="N29" s="105"/>
    </row>
    <row r="30" spans="1:14" x14ac:dyDescent="0.25">
      <c r="A30" s="104"/>
      <c r="B30" s="104"/>
      <c r="C30" s="104"/>
      <c r="D30" s="104"/>
      <c r="E30" s="104"/>
      <c r="F30" s="104"/>
      <c r="G30" s="104"/>
      <c r="H30" s="104"/>
      <c r="I30" s="104"/>
      <c r="J30" s="105"/>
      <c r="K30" s="105"/>
      <c r="L30" s="104"/>
      <c r="M30" s="104"/>
      <c r="N30" s="105"/>
    </row>
    <row r="31" spans="1:14" x14ac:dyDescent="0.25">
      <c r="A31" s="194" t="s">
        <v>41</v>
      </c>
      <c r="B31" s="194"/>
      <c r="C31" s="194"/>
      <c r="D31" s="194"/>
      <c r="E31" s="195" t="s">
        <v>39</v>
      </c>
      <c r="F31" s="195"/>
      <c r="G31" s="195"/>
      <c r="H31" s="195"/>
      <c r="I31" s="195"/>
      <c r="J31" s="196" t="s">
        <v>42</v>
      </c>
      <c r="K31" s="196"/>
      <c r="L31" s="195" t="s">
        <v>43</v>
      </c>
      <c r="M31" s="195"/>
      <c r="N31" s="107" t="s">
        <v>44</v>
      </c>
    </row>
    <row r="32" spans="1:14" x14ac:dyDescent="0.25">
      <c r="A32" s="104"/>
      <c r="B32" s="104"/>
      <c r="C32" s="104"/>
      <c r="D32" s="104"/>
      <c r="E32" s="104"/>
      <c r="F32" s="104"/>
      <c r="G32" s="104"/>
      <c r="H32" s="104"/>
      <c r="I32" s="104"/>
      <c r="J32" s="105"/>
      <c r="K32" s="105"/>
      <c r="L32" s="104"/>
      <c r="M32" s="104"/>
      <c r="N32" s="105"/>
    </row>
    <row r="33" spans="1:14" x14ac:dyDescent="0.25">
      <c r="A33" s="255" t="s">
        <v>78</v>
      </c>
      <c r="B33" s="255"/>
      <c r="C33" s="255"/>
      <c r="D33" s="255"/>
      <c r="E33" s="256" t="s">
        <v>79</v>
      </c>
      <c r="F33" s="256"/>
      <c r="G33" s="256"/>
      <c r="H33" s="256"/>
      <c r="I33" s="256"/>
      <c r="J33" s="257"/>
      <c r="K33" s="257"/>
      <c r="L33" s="264"/>
      <c r="M33" s="264"/>
      <c r="N33" s="118">
        <f>ROUND(J33*L33,0)</f>
        <v>0</v>
      </c>
    </row>
    <row r="34" spans="1:14" ht="24" x14ac:dyDescent="0.25">
      <c r="A34" s="209"/>
      <c r="B34" s="209"/>
      <c r="C34" s="209"/>
      <c r="D34" s="209"/>
      <c r="E34" s="203"/>
      <c r="F34" s="203"/>
      <c r="G34" s="203"/>
      <c r="H34" s="203"/>
      <c r="I34" s="203"/>
      <c r="J34" s="203"/>
      <c r="K34" s="112" t="s">
        <v>54</v>
      </c>
      <c r="L34" s="204" t="s">
        <v>60</v>
      </c>
      <c r="M34" s="204"/>
      <c r="N34" s="112">
        <f>SUM(N33)</f>
        <v>0</v>
      </c>
    </row>
    <row r="35" spans="1:14" x14ac:dyDescent="0.25">
      <c r="A35" s="104"/>
      <c r="B35" s="104"/>
      <c r="C35" s="104"/>
      <c r="D35" s="104"/>
      <c r="E35" s="104"/>
      <c r="F35" s="104"/>
      <c r="G35" s="104"/>
      <c r="H35" s="214" t="s">
        <v>62</v>
      </c>
      <c r="I35" s="215"/>
      <c r="J35" s="215"/>
      <c r="K35" s="215"/>
      <c r="L35" s="215"/>
      <c r="M35" s="216"/>
      <c r="N35" s="115">
        <f>+N15+N21+N28+N34</f>
        <v>484000</v>
      </c>
    </row>
  </sheetData>
  <mergeCells count="81">
    <mergeCell ref="G28:J28"/>
    <mergeCell ref="L28:M28"/>
    <mergeCell ref="B29:C29"/>
    <mergeCell ref="H35:M35"/>
    <mergeCell ref="A33:D33"/>
    <mergeCell ref="E33:I33"/>
    <mergeCell ref="J33:K33"/>
    <mergeCell ref="L33:M33"/>
    <mergeCell ref="A34:D34"/>
    <mergeCell ref="E34:F34"/>
    <mergeCell ref="G34:J34"/>
    <mergeCell ref="L34:M34"/>
    <mergeCell ref="L21:M21"/>
    <mergeCell ref="B22:C22"/>
    <mergeCell ref="A31:D31"/>
    <mergeCell ref="E31:I31"/>
    <mergeCell ref="J31:K31"/>
    <mergeCell ref="L31:M31"/>
    <mergeCell ref="A26:D26"/>
    <mergeCell ref="E26:I26"/>
    <mergeCell ref="J26:K26"/>
    <mergeCell ref="L26:M26"/>
    <mergeCell ref="A27:D27"/>
    <mergeCell ref="E27:I27"/>
    <mergeCell ref="J27:K27"/>
    <mergeCell ref="L27:M27"/>
    <mergeCell ref="A28:D28"/>
    <mergeCell ref="E28:F28"/>
    <mergeCell ref="A24:D24"/>
    <mergeCell ref="E24:I24"/>
    <mergeCell ref="J24:K24"/>
    <mergeCell ref="L24:M24"/>
    <mergeCell ref="B16:C16"/>
    <mergeCell ref="A18:D18"/>
    <mergeCell ref="E18:I18"/>
    <mergeCell ref="J18:K18"/>
    <mergeCell ref="L18:M18"/>
    <mergeCell ref="A20:D20"/>
    <mergeCell ref="E20:I20"/>
    <mergeCell ref="J20:K20"/>
    <mergeCell ref="L20:M20"/>
    <mergeCell ref="A21:D21"/>
    <mergeCell ref="E21:F21"/>
    <mergeCell ref="G21:J21"/>
    <mergeCell ref="A14:D14"/>
    <mergeCell ref="E14:I14"/>
    <mergeCell ref="J14:K14"/>
    <mergeCell ref="L14:M14"/>
    <mergeCell ref="E15:F15"/>
    <mergeCell ref="G15:J15"/>
    <mergeCell ref="L15:M15"/>
    <mergeCell ref="A12:D12"/>
    <mergeCell ref="E12:I12"/>
    <mergeCell ref="J12:K12"/>
    <mergeCell ref="L12:M12"/>
    <mergeCell ref="A13:D13"/>
    <mergeCell ref="E13:I13"/>
    <mergeCell ref="J13:K13"/>
    <mergeCell ref="L13:M13"/>
    <mergeCell ref="A11:D11"/>
    <mergeCell ref="E11:I11"/>
    <mergeCell ref="J11:K11"/>
    <mergeCell ref="L11:M11"/>
    <mergeCell ref="A4:E4"/>
    <mergeCell ref="F4:H4"/>
    <mergeCell ref="I4:J4"/>
    <mergeCell ref="K4:N4"/>
    <mergeCell ref="A5:E5"/>
    <mergeCell ref="F5:H5"/>
    <mergeCell ref="I5:N5"/>
    <mergeCell ref="B7:C7"/>
    <mergeCell ref="A9:D9"/>
    <mergeCell ref="E9:I9"/>
    <mergeCell ref="J9:K9"/>
    <mergeCell ref="L9:M9"/>
    <mergeCell ref="A2:E2"/>
    <mergeCell ref="F2:H2"/>
    <mergeCell ref="I2:N2"/>
    <mergeCell ref="A3:E3"/>
    <mergeCell ref="F3:H3"/>
    <mergeCell ref="I3:N3"/>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W21"/>
  <sheetViews>
    <sheetView tabSelected="1" workbookViewId="0">
      <selection activeCell="M19" sqref="M19"/>
    </sheetView>
  </sheetViews>
  <sheetFormatPr baseColWidth="10" defaultRowHeight="15" x14ac:dyDescent="0.25"/>
  <cols>
    <col min="1" max="1" width="6.7109375" customWidth="1"/>
    <col min="2" max="2" width="21.28515625" customWidth="1"/>
    <col min="3" max="3" width="8.85546875" customWidth="1"/>
    <col min="4" max="4" width="13.5703125" customWidth="1"/>
    <col min="5" max="5" width="10.42578125" customWidth="1"/>
    <col min="6" max="6" width="13.5703125" customWidth="1"/>
    <col min="7" max="7" width="10.42578125" customWidth="1"/>
    <col min="8" max="8" width="11.28515625" customWidth="1"/>
    <col min="9" max="9" width="12.28515625" customWidth="1"/>
    <col min="10" max="10" width="12" customWidth="1"/>
    <col min="13" max="13" width="6.7109375" customWidth="1"/>
    <col min="14" max="14" width="26.42578125" customWidth="1"/>
    <col min="15" max="15" width="11.140625" customWidth="1"/>
    <col min="16" max="16" width="16" customWidth="1"/>
    <col min="17" max="17" width="13.7109375" customWidth="1"/>
    <col min="18" max="18" width="18.7109375" customWidth="1"/>
    <col min="19" max="19" width="13.7109375" customWidth="1"/>
    <col min="20" max="20" width="13.140625" customWidth="1"/>
    <col min="21" max="21" width="14.42578125" customWidth="1"/>
    <col min="22" max="22" width="17.7109375" customWidth="1"/>
  </cols>
  <sheetData>
    <row r="1" spans="1:23" ht="21" x14ac:dyDescent="0.25">
      <c r="A1" s="275" t="s">
        <v>80</v>
      </c>
      <c r="B1" s="277" t="s">
        <v>87</v>
      </c>
      <c r="C1" s="277" t="s">
        <v>2</v>
      </c>
      <c r="D1" s="266" t="s">
        <v>81</v>
      </c>
      <c r="E1" s="266"/>
      <c r="F1" s="266" t="s">
        <v>82</v>
      </c>
      <c r="G1" s="266"/>
      <c r="H1" s="266" t="s">
        <v>136</v>
      </c>
      <c r="I1" s="266"/>
      <c r="J1" s="125" t="s">
        <v>83</v>
      </c>
      <c r="M1" s="35"/>
      <c r="N1" s="35"/>
      <c r="O1" s="35"/>
      <c r="P1" s="265"/>
      <c r="Q1" s="265"/>
      <c r="R1" s="265"/>
      <c r="S1" s="265"/>
      <c r="T1" s="265"/>
      <c r="U1" s="265"/>
      <c r="V1" s="35"/>
    </row>
    <row r="2" spans="1:23" ht="15.75" thickBot="1" x14ac:dyDescent="0.3">
      <c r="A2" s="276"/>
      <c r="B2" s="278"/>
      <c r="C2" s="278"/>
      <c r="D2" s="126" t="s">
        <v>137</v>
      </c>
      <c r="E2" s="126" t="s">
        <v>138</v>
      </c>
      <c r="F2" s="126" t="s">
        <v>137</v>
      </c>
      <c r="G2" s="126" t="s">
        <v>138</v>
      </c>
      <c r="H2" s="126" t="s">
        <v>137</v>
      </c>
      <c r="I2" s="126" t="s">
        <v>138</v>
      </c>
      <c r="J2" s="127"/>
      <c r="M2" s="35"/>
      <c r="N2" s="35"/>
      <c r="O2" s="35"/>
      <c r="P2" s="35"/>
      <c r="Q2" s="35"/>
      <c r="R2" s="35"/>
      <c r="S2" s="35"/>
      <c r="T2" s="35"/>
      <c r="U2" s="35"/>
      <c r="V2" s="35"/>
    </row>
    <row r="3" spans="1:23" ht="24" customHeight="1" x14ac:dyDescent="0.25">
      <c r="A3" s="128">
        <v>1</v>
      </c>
      <c r="B3" s="129" t="s">
        <v>140</v>
      </c>
      <c r="C3" s="130" t="s">
        <v>146</v>
      </c>
      <c r="D3" s="279" t="s">
        <v>139</v>
      </c>
      <c r="E3" s="131">
        <v>530000</v>
      </c>
      <c r="F3" s="281" t="s">
        <v>148</v>
      </c>
      <c r="G3" s="131">
        <v>550000</v>
      </c>
      <c r="H3" s="269" t="s">
        <v>149</v>
      </c>
      <c r="I3" s="131">
        <v>600000</v>
      </c>
      <c r="J3" s="132">
        <f>AVERAGE(E3+G3+I3)/3</f>
        <v>560000</v>
      </c>
      <c r="M3" s="37"/>
      <c r="N3" s="38"/>
      <c r="O3" s="39"/>
      <c r="P3" s="272"/>
      <c r="Q3" s="34"/>
      <c r="R3" s="267"/>
      <c r="S3" s="34"/>
      <c r="T3" s="268"/>
      <c r="U3" s="34"/>
      <c r="V3" s="41"/>
      <c r="W3" s="41"/>
    </row>
    <row r="4" spans="1:23" ht="19.5" customHeight="1" x14ac:dyDescent="0.25">
      <c r="A4" s="133">
        <v>2</v>
      </c>
      <c r="B4" s="134" t="s">
        <v>141</v>
      </c>
      <c r="C4" s="135" t="s">
        <v>146</v>
      </c>
      <c r="D4" s="280"/>
      <c r="E4" s="136">
        <v>150000</v>
      </c>
      <c r="F4" s="271"/>
      <c r="G4" s="136">
        <v>230000</v>
      </c>
      <c r="H4" s="270"/>
      <c r="I4" s="136">
        <v>250000</v>
      </c>
      <c r="J4" s="138">
        <f t="shared" ref="J4:J18" si="0">AVERAGE(E4+G4+I4)/3</f>
        <v>210000</v>
      </c>
      <c r="M4" s="4"/>
      <c r="N4" s="38"/>
      <c r="O4" s="39"/>
      <c r="P4" s="272"/>
      <c r="Q4" s="34"/>
      <c r="R4" s="267"/>
      <c r="S4" s="34"/>
      <c r="T4" s="268"/>
      <c r="U4" s="34"/>
      <c r="V4" s="41"/>
      <c r="W4" s="41"/>
    </row>
    <row r="5" spans="1:23" ht="18.75" customHeight="1" x14ac:dyDescent="0.25">
      <c r="A5" s="133">
        <v>3</v>
      </c>
      <c r="B5" s="139" t="s">
        <v>142</v>
      </c>
      <c r="C5" s="140" t="s">
        <v>2</v>
      </c>
      <c r="D5" s="280"/>
      <c r="E5" s="136">
        <v>40000</v>
      </c>
      <c r="F5" s="271"/>
      <c r="G5" s="136">
        <v>38000</v>
      </c>
      <c r="H5" s="270"/>
      <c r="I5" s="136">
        <v>42000</v>
      </c>
      <c r="J5" s="138">
        <f t="shared" si="0"/>
        <v>40000</v>
      </c>
      <c r="M5" s="4"/>
      <c r="N5" s="42"/>
      <c r="O5" s="43"/>
      <c r="P5" s="272"/>
      <c r="Q5" s="34"/>
      <c r="R5" s="267"/>
      <c r="S5" s="34"/>
      <c r="T5" s="268"/>
      <c r="U5" s="34"/>
      <c r="V5" s="41"/>
      <c r="W5" s="41"/>
    </row>
    <row r="6" spans="1:23" ht="16.5" customHeight="1" x14ac:dyDescent="0.25">
      <c r="A6" s="141">
        <v>4</v>
      </c>
      <c r="B6" s="134" t="s">
        <v>143</v>
      </c>
      <c r="C6" s="135" t="s">
        <v>111</v>
      </c>
      <c r="D6" s="280"/>
      <c r="E6" s="136">
        <v>8600</v>
      </c>
      <c r="F6" s="271"/>
      <c r="G6" s="136">
        <v>9000</v>
      </c>
      <c r="H6" s="270"/>
      <c r="I6" s="136">
        <v>10000</v>
      </c>
      <c r="J6" s="138">
        <f t="shared" si="0"/>
        <v>9200</v>
      </c>
      <c r="M6" s="37"/>
      <c r="N6" s="38"/>
      <c r="O6" s="39"/>
      <c r="P6" s="272"/>
      <c r="Q6" s="34"/>
      <c r="R6" s="267"/>
      <c r="S6" s="34"/>
      <c r="T6" s="268"/>
      <c r="U6" s="34"/>
      <c r="V6" s="41"/>
      <c r="W6" s="41"/>
    </row>
    <row r="7" spans="1:23" ht="15.75" customHeight="1" x14ac:dyDescent="0.25">
      <c r="A7" s="141">
        <v>5</v>
      </c>
      <c r="B7" s="134" t="s">
        <v>144</v>
      </c>
      <c r="C7" s="135" t="s">
        <v>2</v>
      </c>
      <c r="D7" s="280"/>
      <c r="E7" s="136">
        <v>2000</v>
      </c>
      <c r="F7" s="271"/>
      <c r="G7" s="136">
        <v>2100</v>
      </c>
      <c r="H7" s="270"/>
      <c r="I7" s="136">
        <v>2200</v>
      </c>
      <c r="J7" s="138">
        <f t="shared" si="0"/>
        <v>2100</v>
      </c>
      <c r="M7" s="37"/>
      <c r="N7" s="38"/>
      <c r="O7" s="39"/>
      <c r="P7" s="272"/>
      <c r="Q7" s="34"/>
      <c r="R7" s="267"/>
      <c r="S7" s="34"/>
      <c r="T7" s="268"/>
      <c r="U7" s="34"/>
      <c r="V7" s="41"/>
      <c r="W7" s="41"/>
    </row>
    <row r="8" spans="1:23" ht="18.75" customHeight="1" x14ac:dyDescent="0.25">
      <c r="A8" s="133">
        <v>6</v>
      </c>
      <c r="B8" s="134" t="s">
        <v>145</v>
      </c>
      <c r="C8" s="135" t="s">
        <v>147</v>
      </c>
      <c r="D8" s="280"/>
      <c r="E8" s="136">
        <v>16000</v>
      </c>
      <c r="F8" s="271"/>
      <c r="G8" s="136">
        <v>17300</v>
      </c>
      <c r="H8" s="270"/>
      <c r="I8" s="136">
        <v>18000</v>
      </c>
      <c r="J8" s="138">
        <f t="shared" si="0"/>
        <v>17100</v>
      </c>
      <c r="M8" s="4"/>
      <c r="N8" s="38"/>
      <c r="O8" s="39"/>
      <c r="P8" s="272"/>
      <c r="Q8" s="34"/>
      <c r="R8" s="267"/>
      <c r="S8" s="34"/>
      <c r="T8" s="268"/>
      <c r="U8" s="34"/>
      <c r="V8" s="41"/>
      <c r="W8" s="41"/>
    </row>
    <row r="9" spans="1:23" ht="25.5" customHeight="1" x14ac:dyDescent="0.25">
      <c r="A9" s="133">
        <v>7</v>
      </c>
      <c r="B9" s="134" t="s">
        <v>158</v>
      </c>
      <c r="C9" s="135" t="s">
        <v>2</v>
      </c>
      <c r="D9" s="273" t="s">
        <v>154</v>
      </c>
      <c r="E9" s="136">
        <v>7500</v>
      </c>
      <c r="F9" s="271" t="s">
        <v>155</v>
      </c>
      <c r="G9" s="136">
        <v>8000</v>
      </c>
      <c r="H9" s="270" t="s">
        <v>156</v>
      </c>
      <c r="I9" s="136">
        <v>8500</v>
      </c>
      <c r="J9" s="132">
        <f t="shared" si="0"/>
        <v>8000</v>
      </c>
      <c r="M9" s="4"/>
      <c r="N9" s="38"/>
      <c r="O9" s="39"/>
      <c r="P9" s="268"/>
      <c r="Q9" s="34"/>
      <c r="R9" s="267"/>
      <c r="S9" s="34"/>
      <c r="T9" s="268"/>
      <c r="U9" s="34"/>
      <c r="V9" s="36"/>
    </row>
    <row r="10" spans="1:23" ht="19.5" customHeight="1" x14ac:dyDescent="0.25">
      <c r="A10" s="141">
        <v>8</v>
      </c>
      <c r="B10" s="134" t="s">
        <v>150</v>
      </c>
      <c r="C10" s="135" t="s">
        <v>48</v>
      </c>
      <c r="D10" s="274"/>
      <c r="E10" s="136">
        <v>258000</v>
      </c>
      <c r="F10" s="271"/>
      <c r="G10" s="136">
        <v>262000</v>
      </c>
      <c r="H10" s="270"/>
      <c r="I10" s="136">
        <v>260000</v>
      </c>
      <c r="J10" s="132">
        <f t="shared" si="0"/>
        <v>260000</v>
      </c>
      <c r="M10" s="37"/>
      <c r="N10" s="38"/>
      <c r="O10" s="39"/>
      <c r="P10" s="268"/>
      <c r="Q10" s="34"/>
      <c r="R10" s="267"/>
      <c r="S10" s="34"/>
      <c r="T10" s="268"/>
      <c r="U10" s="34"/>
      <c r="V10" s="36"/>
    </row>
    <row r="11" spans="1:23" ht="15.75" customHeight="1" x14ac:dyDescent="0.25">
      <c r="A11" s="141">
        <v>9</v>
      </c>
      <c r="B11" s="139" t="s">
        <v>151</v>
      </c>
      <c r="C11" s="135" t="s">
        <v>48</v>
      </c>
      <c r="D11" s="274"/>
      <c r="E11" s="136">
        <v>820000</v>
      </c>
      <c r="F11" s="271"/>
      <c r="G11" s="136">
        <v>1100000</v>
      </c>
      <c r="H11" s="270"/>
      <c r="I11" s="136">
        <v>1200000</v>
      </c>
      <c r="J11" s="132">
        <f t="shared" si="0"/>
        <v>1040000</v>
      </c>
      <c r="M11" s="37"/>
      <c r="N11" s="42"/>
      <c r="O11" s="39"/>
      <c r="P11" s="268"/>
      <c r="Q11" s="34"/>
      <c r="R11" s="267"/>
      <c r="S11" s="34"/>
      <c r="T11" s="268"/>
      <c r="U11" s="34"/>
      <c r="V11" s="36"/>
    </row>
    <row r="12" spans="1:23" ht="24" customHeight="1" x14ac:dyDescent="0.25">
      <c r="A12" s="133">
        <v>10</v>
      </c>
      <c r="B12" s="134" t="s">
        <v>88</v>
      </c>
      <c r="C12" s="135" t="s">
        <v>153</v>
      </c>
      <c r="D12" s="274"/>
      <c r="E12" s="136">
        <v>180000</v>
      </c>
      <c r="F12" s="271"/>
      <c r="G12" s="136">
        <v>220000</v>
      </c>
      <c r="H12" s="270"/>
      <c r="I12" s="136">
        <v>230000</v>
      </c>
      <c r="J12" s="132">
        <f t="shared" si="0"/>
        <v>210000</v>
      </c>
      <c r="M12" s="4"/>
      <c r="N12" s="38"/>
      <c r="O12" s="39"/>
      <c r="P12" s="268"/>
      <c r="Q12" s="34"/>
      <c r="R12" s="267"/>
      <c r="S12" s="34"/>
      <c r="T12" s="268"/>
      <c r="U12" s="34"/>
      <c r="V12" s="36"/>
    </row>
    <row r="13" spans="1:23" ht="20.25" customHeight="1" x14ac:dyDescent="0.25">
      <c r="A13" s="133">
        <v>11</v>
      </c>
      <c r="B13" s="134" t="s">
        <v>84</v>
      </c>
      <c r="C13" s="135" t="s">
        <v>48</v>
      </c>
      <c r="D13" s="274"/>
      <c r="E13" s="136">
        <v>55500</v>
      </c>
      <c r="F13" s="271"/>
      <c r="G13" s="136">
        <v>60000</v>
      </c>
      <c r="H13" s="270"/>
      <c r="I13" s="136">
        <v>60000</v>
      </c>
      <c r="J13" s="132">
        <f t="shared" si="0"/>
        <v>58500</v>
      </c>
      <c r="M13" s="4"/>
      <c r="N13" s="38"/>
      <c r="O13" s="39"/>
      <c r="P13" s="268"/>
      <c r="Q13" s="34"/>
      <c r="R13" s="267"/>
      <c r="S13" s="34"/>
      <c r="T13" s="268"/>
      <c r="U13" s="34"/>
      <c r="V13" s="36"/>
    </row>
    <row r="14" spans="1:23" ht="26.25" customHeight="1" x14ac:dyDescent="0.25">
      <c r="A14" s="141">
        <v>12</v>
      </c>
      <c r="B14" s="134" t="s">
        <v>89</v>
      </c>
      <c r="C14" s="135" t="s">
        <v>153</v>
      </c>
      <c r="D14" s="274"/>
      <c r="E14" s="136">
        <v>183000</v>
      </c>
      <c r="F14" s="271"/>
      <c r="G14" s="136">
        <v>203000</v>
      </c>
      <c r="H14" s="270"/>
      <c r="I14" s="136">
        <v>163000</v>
      </c>
      <c r="J14" s="132">
        <f t="shared" si="0"/>
        <v>183000</v>
      </c>
      <c r="M14" s="37"/>
      <c r="N14" s="38"/>
      <c r="O14" s="39"/>
      <c r="P14" s="268"/>
      <c r="Q14" s="34"/>
      <c r="R14" s="267"/>
      <c r="S14" s="34"/>
      <c r="T14" s="268"/>
      <c r="U14" s="34"/>
      <c r="V14" s="36"/>
    </row>
    <row r="15" spans="1:23" ht="35.25" customHeight="1" x14ac:dyDescent="0.25">
      <c r="A15" s="133">
        <v>14</v>
      </c>
      <c r="B15" s="142" t="s">
        <v>90</v>
      </c>
      <c r="C15" s="135" t="s">
        <v>2</v>
      </c>
      <c r="D15" s="274"/>
      <c r="E15" s="136">
        <v>36000</v>
      </c>
      <c r="F15" s="271"/>
      <c r="G15" s="136">
        <v>32600</v>
      </c>
      <c r="H15" s="270"/>
      <c r="I15" s="136">
        <v>35500</v>
      </c>
      <c r="J15" s="132">
        <f t="shared" si="0"/>
        <v>34700</v>
      </c>
      <c r="M15" s="4"/>
      <c r="N15" s="44"/>
      <c r="O15" s="39"/>
      <c r="P15" s="268"/>
      <c r="Q15" s="34"/>
      <c r="R15" s="267"/>
      <c r="S15" s="34"/>
      <c r="T15" s="268"/>
      <c r="U15" s="34"/>
      <c r="V15" s="36"/>
    </row>
    <row r="16" spans="1:23" ht="22.5" x14ac:dyDescent="0.25">
      <c r="A16" s="133">
        <v>15</v>
      </c>
      <c r="B16" s="134" t="s">
        <v>152</v>
      </c>
      <c r="C16" s="135" t="s">
        <v>147</v>
      </c>
      <c r="D16" s="274"/>
      <c r="E16" s="136">
        <v>397000</v>
      </c>
      <c r="F16" s="271"/>
      <c r="G16" s="136">
        <v>398000</v>
      </c>
      <c r="H16" s="270"/>
      <c r="I16" s="136">
        <v>390000</v>
      </c>
      <c r="J16" s="132">
        <f t="shared" si="0"/>
        <v>395000</v>
      </c>
      <c r="M16" s="4"/>
      <c r="N16" s="45"/>
      <c r="O16" s="39"/>
      <c r="P16" s="268"/>
      <c r="Q16" s="34"/>
      <c r="R16" s="267"/>
      <c r="S16" s="34"/>
      <c r="T16" s="268"/>
      <c r="U16" s="34"/>
      <c r="V16" s="36"/>
    </row>
    <row r="17" spans="1:22" ht="22.5" x14ac:dyDescent="0.25">
      <c r="A17" s="141">
        <v>16</v>
      </c>
      <c r="B17" s="134" t="s">
        <v>157</v>
      </c>
      <c r="C17" s="135" t="s">
        <v>48</v>
      </c>
      <c r="D17" s="274"/>
      <c r="E17" s="143">
        <v>596000</v>
      </c>
      <c r="F17" s="271"/>
      <c r="G17" s="143">
        <v>598000</v>
      </c>
      <c r="H17" s="270"/>
      <c r="I17" s="143">
        <v>591000</v>
      </c>
      <c r="J17" s="132">
        <f t="shared" si="0"/>
        <v>595000</v>
      </c>
      <c r="M17" s="37"/>
      <c r="N17" s="45"/>
      <c r="O17" s="39"/>
      <c r="P17" s="268"/>
      <c r="Q17" s="46"/>
      <c r="R17" s="267"/>
      <c r="S17" s="46"/>
      <c r="T17" s="268"/>
      <c r="U17" s="46"/>
      <c r="V17" s="36"/>
    </row>
    <row r="18" spans="1:22" ht="45" x14ac:dyDescent="0.25">
      <c r="A18" s="141">
        <v>13</v>
      </c>
      <c r="B18" s="142" t="s">
        <v>159</v>
      </c>
      <c r="C18" s="135" t="s">
        <v>2</v>
      </c>
      <c r="D18" s="269"/>
      <c r="E18" s="143">
        <v>36000</v>
      </c>
      <c r="F18" s="137" t="s">
        <v>168</v>
      </c>
      <c r="G18" s="143">
        <v>35000</v>
      </c>
      <c r="H18" s="135" t="s">
        <v>169</v>
      </c>
      <c r="I18" s="143">
        <v>35944.65</v>
      </c>
      <c r="J18" s="132">
        <f t="shared" si="0"/>
        <v>35648.216666666667</v>
      </c>
      <c r="M18" s="37"/>
      <c r="N18" s="45"/>
      <c r="O18" s="39"/>
      <c r="P18" s="39"/>
      <c r="Q18" s="46"/>
      <c r="R18" s="121"/>
      <c r="S18" s="46"/>
      <c r="T18" s="39"/>
      <c r="U18" s="46"/>
      <c r="V18" s="36"/>
    </row>
    <row r="19" spans="1:22" ht="67.5" x14ac:dyDescent="0.25">
      <c r="A19" s="141">
        <v>17</v>
      </c>
      <c r="B19" s="142" t="s">
        <v>104</v>
      </c>
      <c r="C19" s="135" t="s">
        <v>146</v>
      </c>
      <c r="D19" s="135" t="s">
        <v>112</v>
      </c>
      <c r="E19" s="136">
        <v>270000</v>
      </c>
      <c r="F19" s="135" t="s">
        <v>113</v>
      </c>
      <c r="G19" s="136">
        <v>290000</v>
      </c>
      <c r="H19" s="144"/>
      <c r="I19" s="144"/>
      <c r="J19" s="132">
        <f>AVERAGE(E19+G19)/2</f>
        <v>280000</v>
      </c>
      <c r="M19" s="37"/>
      <c r="N19" s="44"/>
      <c r="O19" s="39"/>
      <c r="P19" s="47"/>
      <c r="Q19" s="34"/>
      <c r="R19" s="47"/>
      <c r="S19" s="34"/>
      <c r="T19" s="39"/>
      <c r="U19" s="34"/>
      <c r="V19" s="36"/>
    </row>
    <row r="20" spans="1:22" ht="90.75" thickBot="1" x14ac:dyDescent="0.3">
      <c r="A20" s="145">
        <v>18</v>
      </c>
      <c r="B20" s="146" t="s">
        <v>85</v>
      </c>
      <c r="C20" s="147" t="s">
        <v>2</v>
      </c>
      <c r="D20" s="148" t="s">
        <v>91</v>
      </c>
      <c r="E20" s="149">
        <v>464100</v>
      </c>
      <c r="F20" s="148" t="s">
        <v>92</v>
      </c>
      <c r="G20" s="149">
        <v>487900</v>
      </c>
      <c r="H20" s="147" t="s">
        <v>160</v>
      </c>
      <c r="I20" s="150">
        <v>500000</v>
      </c>
      <c r="J20" s="132">
        <f t="shared" ref="J20" si="1">AVERAGE(E20+G20+I20)/3</f>
        <v>484000</v>
      </c>
      <c r="M20" s="4"/>
      <c r="N20" s="44"/>
      <c r="O20" s="39"/>
      <c r="P20" s="40"/>
      <c r="Q20" s="46"/>
      <c r="R20" s="40"/>
      <c r="S20" s="46"/>
      <c r="T20" s="47"/>
      <c r="U20" s="34"/>
      <c r="V20" s="36"/>
    </row>
    <row r="21" spans="1:22" x14ac:dyDescent="0.25">
      <c r="Q21" s="41"/>
      <c r="S21" s="41"/>
      <c r="U21" s="41"/>
    </row>
  </sheetData>
  <mergeCells count="21">
    <mergeCell ref="A1:A2"/>
    <mergeCell ref="B1:B2"/>
    <mergeCell ref="C1:C2"/>
    <mergeCell ref="D3:D8"/>
    <mergeCell ref="F3:F8"/>
    <mergeCell ref="H3:H8"/>
    <mergeCell ref="F9:F17"/>
    <mergeCell ref="H9:H17"/>
    <mergeCell ref="P3:P8"/>
    <mergeCell ref="D9:D18"/>
    <mergeCell ref="R3:R8"/>
    <mergeCell ref="T3:T8"/>
    <mergeCell ref="P9:P17"/>
    <mergeCell ref="R9:R17"/>
    <mergeCell ref="T9:T17"/>
    <mergeCell ref="P1:Q1"/>
    <mergeCell ref="T1:U1"/>
    <mergeCell ref="R1:S1"/>
    <mergeCell ref="D1:E1"/>
    <mergeCell ref="F1:G1"/>
    <mergeCell ref="H1:I1"/>
  </mergeCells>
  <phoneticPr fontId="11" type="noConversion"/>
  <pageMargins left="0.7" right="0.7" top="0.75" bottom="0.75" header="0.3" footer="0.3"/>
  <pageSetup orientation="landscape" r:id="rId1"/>
  <ignoredErrors>
    <ignoredError sqref="J19" formula="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21"/>
  <sheetViews>
    <sheetView workbookViewId="0">
      <selection activeCell="P22" sqref="P22"/>
    </sheetView>
  </sheetViews>
  <sheetFormatPr baseColWidth="10" defaultRowHeight="15" x14ac:dyDescent="0.25"/>
  <cols>
    <col min="2" max="2" width="27.42578125" customWidth="1"/>
    <col min="3" max="3" width="13.85546875" customWidth="1"/>
  </cols>
  <sheetData>
    <row r="1" spans="1:4" ht="15.75" thickBot="1" x14ac:dyDescent="0.3"/>
    <row r="2" spans="1:4" ht="15.75" x14ac:dyDescent="0.25">
      <c r="A2" s="48">
        <v>1</v>
      </c>
      <c r="B2" s="285" t="s">
        <v>114</v>
      </c>
      <c r="C2" s="285"/>
      <c r="D2" s="286">
        <f>C3+C11+C12</f>
        <v>0.25</v>
      </c>
    </row>
    <row r="3" spans="1:4" ht="31.5" x14ac:dyDescent="0.25">
      <c r="A3" s="49">
        <v>1.1000000000000001</v>
      </c>
      <c r="B3" s="50" t="s">
        <v>115</v>
      </c>
      <c r="C3" s="51">
        <f>SUM(C4:C10)</f>
        <v>0.16200000000000001</v>
      </c>
      <c r="D3" s="287"/>
    </row>
    <row r="4" spans="1:4" ht="15.75" x14ac:dyDescent="0.25">
      <c r="A4" s="49" t="s">
        <v>116</v>
      </c>
      <c r="B4" s="52" t="s">
        <v>117</v>
      </c>
      <c r="C4" s="53">
        <v>0.04</v>
      </c>
      <c r="D4" s="287"/>
    </row>
    <row r="5" spans="1:4" ht="15.75" x14ac:dyDescent="0.25">
      <c r="A5" s="49" t="s">
        <v>118</v>
      </c>
      <c r="B5" s="52" t="s">
        <v>119</v>
      </c>
      <c r="C5" s="53">
        <v>1.4999999999999999E-2</v>
      </c>
      <c r="D5" s="287"/>
    </row>
    <row r="6" spans="1:4" ht="15.75" x14ac:dyDescent="0.25">
      <c r="A6" s="49" t="s">
        <v>120</v>
      </c>
      <c r="B6" s="52" t="s">
        <v>121</v>
      </c>
      <c r="C6" s="53">
        <v>0.02</v>
      </c>
      <c r="D6" s="287"/>
    </row>
    <row r="7" spans="1:4" ht="15.75" x14ac:dyDescent="0.25">
      <c r="A7" s="49" t="s">
        <v>122</v>
      </c>
      <c r="B7" s="52" t="s">
        <v>123</v>
      </c>
      <c r="C7" s="53">
        <v>0.01</v>
      </c>
      <c r="D7" s="287"/>
    </row>
    <row r="8" spans="1:4" ht="15.75" x14ac:dyDescent="0.25">
      <c r="A8" s="49" t="s">
        <v>124</v>
      </c>
      <c r="B8" s="52" t="s">
        <v>125</v>
      </c>
      <c r="C8" s="53">
        <v>1.5E-3</v>
      </c>
      <c r="D8" s="287"/>
    </row>
    <row r="9" spans="1:4" ht="15.75" x14ac:dyDescent="0.25">
      <c r="A9" s="49" t="s">
        <v>126</v>
      </c>
      <c r="B9" s="52" t="s">
        <v>127</v>
      </c>
      <c r="C9" s="53">
        <v>9.4000000000000004E-3</v>
      </c>
      <c r="D9" s="287"/>
    </row>
    <row r="10" spans="1:4" ht="31.5" x14ac:dyDescent="0.25">
      <c r="A10" s="49" t="s">
        <v>128</v>
      </c>
      <c r="B10" s="54" t="s">
        <v>129</v>
      </c>
      <c r="C10" s="53">
        <v>6.6100000000000006E-2</v>
      </c>
      <c r="D10" s="287"/>
    </row>
    <row r="11" spans="1:4" ht="31.5" x14ac:dyDescent="0.25">
      <c r="A11" s="49">
        <v>1.2</v>
      </c>
      <c r="B11" s="55" t="s">
        <v>130</v>
      </c>
      <c r="C11" s="51">
        <v>5.6000000000000001E-2</v>
      </c>
      <c r="D11" s="287"/>
    </row>
    <row r="12" spans="1:4" ht="15.75" x14ac:dyDescent="0.25">
      <c r="A12" s="49">
        <v>1.3</v>
      </c>
      <c r="B12" s="55" t="s">
        <v>131</v>
      </c>
      <c r="C12" s="51">
        <v>3.2000000000000001E-2</v>
      </c>
      <c r="D12" s="288"/>
    </row>
    <row r="13" spans="1:4" ht="15.75" x14ac:dyDescent="0.25">
      <c r="A13" s="49">
        <v>2</v>
      </c>
      <c r="B13" s="289" t="s">
        <v>132</v>
      </c>
      <c r="C13" s="289"/>
      <c r="D13" s="290">
        <f>C14</f>
        <v>0.02</v>
      </c>
    </row>
    <row r="14" spans="1:4" ht="15.75" x14ac:dyDescent="0.25">
      <c r="A14" s="49">
        <v>2.1</v>
      </c>
      <c r="B14" s="56" t="s">
        <v>132</v>
      </c>
      <c r="C14" s="57">
        <v>0.02</v>
      </c>
      <c r="D14" s="291"/>
    </row>
    <row r="15" spans="1:4" ht="15.75" x14ac:dyDescent="0.25">
      <c r="A15" s="49">
        <v>3</v>
      </c>
      <c r="B15" s="289" t="s">
        <v>29</v>
      </c>
      <c r="C15" s="289"/>
      <c r="D15" s="290">
        <f>C16</f>
        <v>0.05</v>
      </c>
    </row>
    <row r="16" spans="1:4" ht="16.5" thickBot="1" x14ac:dyDescent="0.3">
      <c r="A16" s="58">
        <v>3.1</v>
      </c>
      <c r="B16" s="59" t="s">
        <v>133</v>
      </c>
      <c r="C16" s="60">
        <v>0.05</v>
      </c>
      <c r="D16" s="292"/>
    </row>
    <row r="17" spans="1:4" ht="16.5" thickBot="1" x14ac:dyDescent="0.3">
      <c r="A17" s="282" t="s">
        <v>134</v>
      </c>
      <c r="B17" s="283"/>
      <c r="C17" s="283"/>
      <c r="D17" s="61">
        <f>D2+D13+D15</f>
        <v>0.32</v>
      </c>
    </row>
    <row r="18" spans="1:4" ht="15.75" x14ac:dyDescent="0.25">
      <c r="A18" s="62"/>
      <c r="B18" s="62"/>
      <c r="C18" s="62"/>
      <c r="D18" s="62"/>
    </row>
    <row r="19" spans="1:4" ht="15.75" x14ac:dyDescent="0.25">
      <c r="A19" s="62"/>
      <c r="B19" s="62"/>
      <c r="C19" s="62"/>
      <c r="D19" s="62"/>
    </row>
    <row r="20" spans="1:4" ht="15.75" x14ac:dyDescent="0.25">
      <c r="A20" s="62"/>
      <c r="B20" s="62"/>
      <c r="C20" s="62"/>
      <c r="D20" s="62"/>
    </row>
    <row r="21" spans="1:4" ht="33.75" customHeight="1" x14ac:dyDescent="0.25">
      <c r="A21" s="63" t="s">
        <v>31</v>
      </c>
      <c r="B21" s="284" t="s">
        <v>135</v>
      </c>
      <c r="C21" s="284"/>
      <c r="D21" s="284"/>
    </row>
  </sheetData>
  <mergeCells count="8">
    <mergeCell ref="A17:C17"/>
    <mergeCell ref="B21:D21"/>
    <mergeCell ref="B2:C2"/>
    <mergeCell ref="D2:D12"/>
    <mergeCell ref="B13:C13"/>
    <mergeCell ref="D13:D14"/>
    <mergeCell ref="B15:C15"/>
    <mergeCell ref="D15:D16"/>
  </mergeCells>
  <pageMargins left="0.7" right="0.7" top="0.75" bottom="0.75" header="0.3" footer="0.3"/>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3</vt:i4>
      </vt:variant>
    </vt:vector>
  </HeadingPairs>
  <TitlesOfParts>
    <vt:vector size="12" baseType="lpstr">
      <vt:lpstr>PRESUPUESTO </vt:lpstr>
      <vt:lpstr>REFORESTACIÓN </vt:lpstr>
      <vt:lpstr>CONSERVACIÓN</vt:lpstr>
      <vt:lpstr>RESTAURACIÓN</vt:lpstr>
      <vt:lpstr>AISLAMIENTO</vt:lpstr>
      <vt:lpstr>LIMPIEZA</vt:lpstr>
      <vt:lpstr>TALLERES DE EDU. AMBIENTAL</vt:lpstr>
      <vt:lpstr>ESTUDIO DE MERCADO</vt:lpstr>
      <vt:lpstr>AIU</vt:lpstr>
      <vt:lpstr>AISLAMIENTO!Área_de_impresión</vt:lpstr>
      <vt:lpstr>CONSERVACIÓN!Área_de_impresión</vt:lpstr>
      <vt:lpstr>RESTAURACIÓN!Área_de_impresión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HP</cp:lastModifiedBy>
  <cp:lastPrinted>2023-03-03T16:56:07Z</cp:lastPrinted>
  <dcterms:created xsi:type="dcterms:W3CDTF">2022-04-18T21:10:39Z</dcterms:created>
  <dcterms:modified xsi:type="dcterms:W3CDTF">2023-05-29T22:23:09Z</dcterms:modified>
</cp:coreProperties>
</file>