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amon.bueno\Documents\COMPRAS 2023\SELECCIONES ABREVIADAS 2023\S.A. 065-2023 INSUMOS MEDICO QUIRURGICOS\"/>
    </mc:Choice>
  </mc:AlternateContent>
  <bookViews>
    <workbookView xWindow="0" yWindow="0" windowWidth="28800" windowHeight="11700"/>
  </bookViews>
  <sheets>
    <sheet name="OFERTA ECONÓMICA" sheetId="1" r:id="rId1"/>
  </sheets>
  <definedNames>
    <definedName name="_xlnm._FilterDatabase" localSheetId="0" hidden="1">'OFERTA ECONÓMICA'!#REF!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48" i="1" l="1"/>
  <c r="L47" i="1"/>
  <c r="L46" i="1"/>
  <c r="L45" i="1"/>
  <c r="L44" i="1"/>
  <c r="L40" i="1"/>
  <c r="L39" i="1"/>
  <c r="L41" i="1" s="1"/>
  <c r="L35" i="1"/>
  <c r="L34" i="1"/>
  <c r="L33" i="1"/>
  <c r="L29" i="1"/>
  <c r="K28" i="1"/>
  <c r="L28" i="1" s="1"/>
  <c r="L27" i="1"/>
  <c r="K26" i="1"/>
  <c r="L26" i="1" s="1"/>
  <c r="K25" i="1"/>
  <c r="L25" i="1" s="1"/>
  <c r="L24" i="1"/>
  <c r="L23" i="1"/>
  <c r="L19" i="1"/>
  <c r="L18" i="1"/>
  <c r="L17" i="1"/>
  <c r="L16" i="1"/>
  <c r="L15" i="1"/>
  <c r="L11" i="1"/>
  <c r="L10" i="1"/>
  <c r="L9" i="1"/>
  <c r="L8" i="1"/>
  <c r="L7" i="1"/>
  <c r="L6" i="1"/>
  <c r="L5" i="1"/>
  <c r="L4" i="1"/>
  <c r="L3" i="1"/>
  <c r="I48" i="1"/>
  <c r="I47" i="1"/>
  <c r="I46" i="1"/>
  <c r="I45" i="1"/>
  <c r="I44" i="1"/>
  <c r="I40" i="1"/>
  <c r="I39" i="1"/>
  <c r="I41" i="1" s="1"/>
  <c r="I35" i="1"/>
  <c r="I36" i="1" s="1"/>
  <c r="I34" i="1"/>
  <c r="I33" i="1"/>
  <c r="I29" i="1"/>
  <c r="H28" i="1"/>
  <c r="I28" i="1" s="1"/>
  <c r="I27" i="1"/>
  <c r="H26" i="1"/>
  <c r="I26" i="1" s="1"/>
  <c r="H25" i="1"/>
  <c r="I25" i="1" s="1"/>
  <c r="I30" i="1" s="1"/>
  <c r="I24" i="1"/>
  <c r="I23" i="1"/>
  <c r="I19" i="1"/>
  <c r="I18" i="1"/>
  <c r="I17" i="1"/>
  <c r="I16" i="1"/>
  <c r="I15" i="1"/>
  <c r="I11" i="1"/>
  <c r="I10" i="1"/>
  <c r="I9" i="1"/>
  <c r="I8" i="1"/>
  <c r="I7" i="1"/>
  <c r="I6" i="1"/>
  <c r="I5" i="1"/>
  <c r="I4" i="1"/>
  <c r="I3" i="1"/>
  <c r="I49" i="1" l="1"/>
  <c r="I20" i="1"/>
  <c r="I12" i="1"/>
  <c r="L49" i="1"/>
  <c r="L36" i="1"/>
  <c r="L20" i="1"/>
  <c r="L12" i="1"/>
  <c r="L30" i="1"/>
</calcChain>
</file>

<file path=xl/sharedStrings.xml><?xml version="1.0" encoding="utf-8"?>
<sst xmlns="http://schemas.openxmlformats.org/spreadsheetml/2006/main" count="209" uniqueCount="90">
  <si>
    <t>PRECIO DE REFERENCIA</t>
  </si>
  <si>
    <t>ITEM</t>
  </si>
  <si>
    <t>CÓDIGO INTERNO</t>
  </si>
  <si>
    <t xml:space="preserve">CÓDIGO UNSPCS </t>
  </si>
  <si>
    <t>DESCRIPCION</t>
  </si>
  <si>
    <t xml:space="preserve">ESPECIFICACION TECNICA </t>
  </si>
  <si>
    <t>UNIDAD DE MEDIDA</t>
  </si>
  <si>
    <t>VALOR UNITARIO</t>
  </si>
  <si>
    <t>VALOR IVA</t>
  </si>
  <si>
    <t>VALOR UNITARIO CON IVA (cuando aplique)</t>
  </si>
  <si>
    <t>UNIDAD</t>
  </si>
  <si>
    <t>LOTE No. 2</t>
  </si>
  <si>
    <t>ASAS PARA COLPOSCOPIA</t>
  </si>
  <si>
    <t>GINECOLOGIA</t>
  </si>
  <si>
    <t xml:space="preserve">ESPECIFICACIÓN TÉCNICA </t>
  </si>
  <si>
    <t xml:space="preserve">ASA PARA COLPOSCOPIA BOLA  DE 3MM CON EQUIPO EN APOYO TECNOLOGICO </t>
  </si>
  <si>
    <t>ASA PARA COLPOSCOPIA BOLA  DE 3MM</t>
  </si>
  <si>
    <t xml:space="preserve">ASA PARA COLPOSCOPIA  CUADRADA 5MM X5 MM CON EQUIPO EN APOYO TECNOLOGICO </t>
  </si>
  <si>
    <t>ASA PARA COLPOSCOPIA  CUADRADA 5MM X5 MM</t>
  </si>
  <si>
    <t xml:space="preserve">ASA PARA COLPOSCOPIA  CUADRADA 10MMX 5MM CON EQUIPO EN APOYO TECNOLOGICO </t>
  </si>
  <si>
    <t>ASA PARA COLPOSCOPIA  CUADRADA 10MMX 5MM</t>
  </si>
  <si>
    <t xml:space="preserve">ASA PARA COLPOSCOPIA BOLA  DE 4,5MM CON EQUIPO EN APOYO TECNOLOGICO </t>
  </si>
  <si>
    <t>ELECTRODOS LOOP REDONDO DE 5/32"</t>
  </si>
  <si>
    <t>ELECTRODOS LOOP TRIANGULO DE 3/16"</t>
  </si>
  <si>
    <t xml:space="preserve">MICROAGUJA DERMATOLOGICA (VULVA) DESECHABLE COMPATIBLE CON EQUIPO EN APOYO TECNOLOGICO PUNTA 64  DE RADIOFRECUENCIA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</si>
  <si>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</si>
  <si>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</si>
  <si>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ASA PARA COLPOSCOPIA CON EQUIPO EN APOYO TECNOLOGICO </t>
  </si>
  <si>
    <t>ASA  PARA COLPOSCOPIA</t>
  </si>
  <si>
    <t>TOTAL PRECIO LOTE No. 2</t>
  </si>
  <si>
    <t>LOTE No. 3</t>
  </si>
  <si>
    <t>INSUMOS GINECOLOGIA</t>
  </si>
  <si>
    <t xml:space="preserve">SISTEMA DE MALLA MÁS SUTURA PARA PROLAPSO DE CÚPULA ANTERIOR FIJACION A LIGAMENTO SACRO ESPINOSO </t>
  </si>
  <si>
    <t xml:space="preserve">SISTEMA DE SOPORTE VAGINAL PARA LIGAMENTO SACRO ESPINOSO MEDIANTE MALLA DE POLIPROPOLIENO, PARA EL TRATAMIENTO DE  EN LA REPARACIÓN DE PISO PÉLVICO, JUNTO CON EL SISTEMA DE FIJACIÓN AL LIGAMENTO SACROESPINOSO 
</t>
  </si>
  <si>
    <t xml:space="preserve">CINTA DE INCONTINENCIA TRANSOBTURADORA BASICA 
  Y CINTA TRANSVAGINAL BASICA 
</t>
  </si>
  <si>
    <t xml:space="preserve">SISTEMA DE CABESTRILLO TRANSOBTURADOR DE LA URETRA MEDIA BÁSICA Y  TRANSVAGINAL BASICA </t>
  </si>
  <si>
    <t>DISPOSITIVO DE FIJACIÓN DE CINTA TRANSOBTURADORA</t>
  </si>
  <si>
    <t xml:space="preserve">DISPOSITIVO DE FIJACIÓN DE CINTA TRANSOBTURADORA COMPATIBLE CON CINTA 
</t>
  </si>
  <si>
    <t>DISPOSITIVO DE FIJACIÓN PARA CINTA TRANSVAGINAL</t>
  </si>
  <si>
    <t xml:space="preserve">DISPOSITIVO DE FIJACIÓN PARA CINTA TRANSVAGINAL COMPATIBLE CON CINTA  ( AGUJA) 
</t>
  </si>
  <si>
    <t>CINTA DE INCONTINENCIA TRANSVAGINAL</t>
  </si>
  <si>
    <t>SISTEMA DE CABESTRILLO TRANSVAGINAL DE LA URETRA MEDIA</t>
  </si>
  <si>
    <t>LOTE No. 4</t>
  </si>
  <si>
    <t>NEUROCIRUGIA</t>
  </si>
  <si>
    <t>TOTAL PRECIO LOTE No. 4</t>
  </si>
  <si>
    <t>LOTE No. 5</t>
  </si>
  <si>
    <t>TOTAL PRECIO LOTE No. 5</t>
  </si>
  <si>
    <t>LOTE No. 6</t>
  </si>
  <si>
    <t>KIT</t>
  </si>
  <si>
    <t>TOTAL PRECIO LOTE No. 6</t>
  </si>
  <si>
    <t>INSUMOS NEURO - ENDOVASCULAR</t>
  </si>
  <si>
    <t>42203405-
42142800</t>
  </si>
  <si>
    <t>EVOH-DMSO VIAL</t>
  </si>
  <si>
    <t>MATERIAL PARA OCLUSIÓN ARTERIA CEREBRAL</t>
  </si>
  <si>
    <t>MICROCATETER COMPATIBLE CON EVOH-DMSO DIAMETRO INTERNO 0.013 PULGADAS 2.7/1.3 FR</t>
  </si>
  <si>
    <t>MICROCATETER DE FLUJO DE 2,3 A 14 FR DE NILON, CON DIAMETROS INTERNOS DE 0,015 PULGADAS HASTA 0,165/0,533 A 1,9 MM, CON PUNTA RECTA O PUNTA DE 90 GRADOS O PUNTA DE 45 GRADOS, CON MICROGUIA COMPATIBLE CON EVOH-DMSO</t>
  </si>
  <si>
    <t>42203403-
42295100</t>
  </si>
  <si>
    <t>MICROGUIA COMPATIBLE CON MICROCATETER PARA EVOHDMSO</t>
  </si>
  <si>
    <t>MICROGUIA COMPATIBLE CON MICROCATETER PARA EVOH-DMSO, DIFERENTES DIAMETROS</t>
  </si>
  <si>
    <t>42203406-
42295100</t>
  </si>
  <si>
    <t>STENT CAROTIDEO AUTOEXPANDIBLE</t>
  </si>
  <si>
    <t>STENT CAROTIDEO AUTOEXPANDIBLE DESDE 5 HASTA 8 MM DE DIAMETRO</t>
  </si>
  <si>
    <t>MICROGUIA NEUROVASCULAR 0.014 PULGADAS POR 200 CM</t>
  </si>
  <si>
    <t>SISTEMA DE PROTECCION CEREBRAL</t>
  </si>
  <si>
    <t>MICROCATETER COMPATIBLE CON EVOH-DMSO 0.021 PULGADAS 2.8 / 2.3 FR</t>
  </si>
  <si>
    <t>MICROCATETER COMPATIBLE CON EVOH-DMSO0.021 PULGADAS</t>
  </si>
  <si>
    <t xml:space="preserve">ENDOPROTESIS AORTICA  CON FIJACION PARARENAL  EXTENSIONES Y KIT DE IMPLANTACION </t>
  </si>
  <si>
    <t>CIRUGIA VASCULAR</t>
  </si>
  <si>
    <t xml:space="preserve">ENDOPROTESIS AORTICA VASCULAR PARA CORRECCION DE ANEURISMA AORTICA ABDOMINAL BIFURCADA, CON FIJACIÓN PARARRENAL, CON ESQUELETO EN POLIESTER Y/O NITINOL,   CON SU RESPECTIVO KIT DE IMPLANTACION. </t>
  </si>
  <si>
    <t xml:space="preserve">ENDOPROTESIS AORTICA VASCULAR PARA CORRECCION DE ANEURISMA AORTICA ABDOMINAL BIFURCADA, CON FIJACIÓN PARARRENAL, CON ESQUELETO EN POLIESTER Y/O NITINOL,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</si>
  <si>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EXTENSION ILIACA (CONTRALATERLA) PARA ENDOPROTESIS ABDOMINAL COMPATIBLE CON ENDOPROTESIS PARARENAL</t>
  </si>
  <si>
    <t>EXTESION Y/O CUFF PARA ENDOPROTESIS ABDOMINAL  COMPATIBLE CON ENDOPROTESIS PARARENAL</t>
  </si>
  <si>
    <t>EXTESION Y/O CUFF PARA ENDOPROTESIS ABDOMINAL  COMPATIBLE CON ENDOPROTESIS  PARARENAL</t>
  </si>
  <si>
    <t xml:space="preserve">SISTEMA DE STENT MONTADO SOBRE BALON </t>
  </si>
  <si>
    <t xml:space="preserve">SISTEMA DE STENT PERIFERICO RECUBIERTO </t>
  </si>
  <si>
    <t xml:space="preserve">DISPOSITIVOS E INSUMOS PARA MANEJO DE INFECCIONES (INTRACAVIDAD Y HERIDAS ) </t>
  </si>
  <si>
    <t>CIRUGIA GENERAL - CIRUGIA PLASTICA</t>
  </si>
  <si>
    <t xml:space="preserve">42292900  
42311900  
42312600                                 42293900 </t>
  </si>
  <si>
    <t>SOLUCIÓN BOTELLA DE 8OZ (237ML) CON ATOMIZADOR DE GATILLO.</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</si>
  <si>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CLORURO DE SODIO AL 0.85% , Y ACIDO HIPOCLOROSO AL 0,015% , PRODUCTO  ALTAMENTE BIOSEGURO, INOCUO, ISOTONICO, ESTABLE Y BIODEGRADABLE. </t>
  </si>
  <si>
    <t>SOLUCIÓN  BOTELLA DE 8OZ (237ML) CON TAPA DISPENSADORA</t>
  </si>
  <si>
    <t>SOLUCIÓN  BOTELLA DE 15OZ (443ML) CON TAPA DISPENSADORA</t>
  </si>
  <si>
    <t>SOLUCIÓN  BOTELLA DE  IRRIGACION 16OZ (473ML) CON TAPA DE GOMA.</t>
  </si>
  <si>
    <t>GEL DE 3OZ (86G) TUBO CON TAPA DISPENSADORA</t>
  </si>
  <si>
    <t xml:space="preserve">ANTIMICROBIANO DE AMPLIO ESPECTRO. ES UN GEL TÓPICO, VISCOSO, PURO, COMPLETAMENTE INCOLORO, ISOTÓNICO, NO CITOTOXICO, COMPATIBLE CON LOS TEJIDOS. ES UNA TRIPLETA DE SALES EN CONCENTRACIONES EXACTAS DE HIPOCLORITO DE SODIO AL 0,057%, CLORURO DE SODIO AL 0.85% , Y ACIDO HIPOCLOROSO AL 0,015%  ALTAMENTE BIOSEGURO, INOCUO, ISOTONICO, ESTABLE Y BIODEGRADABLE.  APROBADO POR LA FDA, MATA VIRUS, BACTERIAS, HONGOS Y ESPORAS. ELIMINA LA BIOPELICULA  MEJORANDO LA VELOCIDAD DE CICATRIZACION,  QUITA EL MAL OLOR DE LA HERIDA Y DESBRIDA QUIMICAMENTE SUAVE.  CREA UNA SINERGIA MANTENIENDO  LAS CONDICIONES IDEALES DE ESTABILIDAD Y ACTIVIDAD ANTIMICROBIANA ENTRE 24 A 36 HORAS.  
BIOSEGURIDAD EN: CITOTOXICIDAD,  TOXICIDAD SISTEMICA,SENSIBILIDAD E IRRITABILIDAD DE MUCOSA A NIVEL VAGINAL. </t>
  </si>
  <si>
    <t>TOTAL PRECIO LOTE No. 10</t>
  </si>
  <si>
    <t>VALOR OFERTADO</t>
  </si>
  <si>
    <t>TOTAL PRECIO  LOTE No. 3</t>
  </si>
  <si>
    <t>LOTE No. 1</t>
  </si>
  <si>
    <t>SISTEMA DE STENT PERIFERICO DESNUDO (PULSAR 35) DIFERENTES MEDIDAS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</si>
</sst>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quot;$&quot;\ #,##0"/>
  </numFmts>
  <fonts count="6" x14ac:knownFonts="1">
    <font>
      <sz val="11"/>
      <color theme="1"/>
      <name val="Calibri"/>
      <family val="2"/>
      <scheme val="minor"/>
    </font>
    <font>
      <sz val="11"/>
      <color theme="1"/>
      <name val="Calibri"/>
      <family val="2"/>
      <scheme val="minor"/>
    </font>
    <font>
      <b/>
      <sz val="7"/>
      <name val="Arial Narrow"/>
      <family val="2"/>
    </font>
    <font>
      <sz val="7"/>
      <name val="Arial Narrow"/>
      <family val="2"/>
    </font>
    <font>
      <b/>
      <sz val="7"/>
      <color theme="1"/>
      <name val="Arial Narrow"/>
      <family val="2"/>
    </font>
    <font>
      <sz val="7"/>
      <color theme="1"/>
      <name val="Arial Narrow"/>
      <family val="2"/>
    </font>
  </fonts>
  <fills count="6">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FF"/>
        <bgColor indexed="64"/>
      </patternFill>
    </fill>
    <fill>
      <patternFill patternType="solid">
        <fgColor rgb="FFFFFFFF"/>
        <bgColor rgb="FFFFFFFF"/>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42">
    <xf numFmtId="0" fontId="0" fillId="0" borderId="0" xfId="0"/>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3" fillId="0" borderId="0" xfId="0" applyFont="1" applyAlignment="1">
      <alignment vertical="center"/>
    </xf>
    <xf numFmtId="0" fontId="4"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164" fontId="2" fillId="3" borderId="1" xfId="0" applyNumberFormat="1" applyFont="1" applyFill="1" applyBorder="1" applyAlignment="1">
      <alignment horizontal="center" vertical="center" wrapText="1"/>
    </xf>
    <xf numFmtId="0" fontId="5" fillId="0" borderId="1" xfId="0" applyFont="1" applyBorder="1" applyAlignment="1">
      <alignment horizontal="center" vertical="center"/>
    </xf>
    <xf numFmtId="0" fontId="5"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1" xfId="1" applyNumberFormat="1" applyFont="1" applyFill="1" applyBorder="1" applyAlignment="1">
      <alignment vertical="center" wrapText="1"/>
    </xf>
    <xf numFmtId="0" fontId="3" fillId="2" borderId="1" xfId="1" applyNumberFormat="1" applyFont="1" applyFill="1" applyBorder="1" applyAlignment="1">
      <alignment horizontal="left" vertical="center" wrapText="1"/>
    </xf>
    <xf numFmtId="0" fontId="3" fillId="2" borderId="1" xfId="0" applyFont="1" applyFill="1" applyBorder="1" applyAlignment="1">
      <alignment horizontal="center" vertical="center"/>
    </xf>
    <xf numFmtId="164" fontId="3" fillId="0" borderId="1" xfId="0" applyNumberFormat="1" applyFont="1" applyBorder="1" applyAlignment="1">
      <alignment horizontal="right" vertical="center"/>
    </xf>
    <xf numFmtId="164" fontId="5" fillId="0" borderId="1" xfId="0" applyNumberFormat="1" applyFont="1" applyBorder="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1" applyNumberFormat="1" applyFont="1" applyFill="1" applyBorder="1" applyAlignment="1">
      <alignment vertical="center" wrapText="1"/>
    </xf>
    <xf numFmtId="0" fontId="3" fillId="0" borderId="1" xfId="1" applyNumberFormat="1" applyFont="1" applyFill="1" applyBorder="1" applyAlignment="1">
      <alignment horizontal="left" vertical="center" wrapText="1"/>
    </xf>
    <xf numFmtId="0" fontId="5" fillId="0" borderId="0" xfId="0" applyFont="1" applyAlignment="1">
      <alignment horizontal="center" vertical="center"/>
    </xf>
    <xf numFmtId="0" fontId="4" fillId="0" borderId="1" xfId="0" applyFont="1" applyBorder="1" applyAlignment="1">
      <alignment horizontal="left" vertical="center"/>
    </xf>
    <xf numFmtId="164" fontId="2" fillId="0" borderId="1" xfId="0" applyNumberFormat="1" applyFont="1" applyBorder="1" applyAlignment="1">
      <alignment horizontal="right" vertical="center"/>
    </xf>
    <xf numFmtId="164" fontId="4" fillId="0" borderId="1" xfId="0" applyNumberFormat="1" applyFont="1" applyBorder="1" applyAlignment="1">
      <alignment horizontal="right" vertical="center"/>
    </xf>
    <xf numFmtId="0" fontId="5" fillId="0" borderId="0" xfId="0" applyFont="1" applyAlignment="1">
      <alignment vertical="center"/>
    </xf>
    <xf numFmtId="0" fontId="2" fillId="0" borderId="1" xfId="0" applyFont="1" applyBorder="1" applyAlignment="1">
      <alignment vertical="center" wrapText="1"/>
    </xf>
    <xf numFmtId="0" fontId="3" fillId="0" borderId="1" xfId="1" applyNumberFormat="1" applyFont="1" applyFill="1" applyBorder="1" applyAlignment="1">
      <alignment horizontal="center" vertical="center" wrapText="1"/>
    </xf>
    <xf numFmtId="164" fontId="2" fillId="0" borderId="1" xfId="0" applyNumberFormat="1" applyFont="1" applyBorder="1" applyAlignment="1">
      <alignment vertical="center"/>
    </xf>
    <xf numFmtId="164" fontId="2" fillId="0" borderId="1" xfId="0" applyNumberFormat="1" applyFont="1" applyBorder="1" applyAlignment="1">
      <alignment horizontal="center" vertical="center"/>
    </xf>
    <xf numFmtId="0" fontId="3" fillId="0" borderId="1" xfId="0" applyFont="1" applyBorder="1" applyAlignment="1">
      <alignment vertical="center" wrapText="1"/>
    </xf>
    <xf numFmtId="0" fontId="3" fillId="0" borderId="0" xfId="0" applyFont="1" applyAlignment="1">
      <alignment horizontal="center" vertical="center"/>
    </xf>
    <xf numFmtId="0" fontId="5"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vertical="center" wrapText="1"/>
    </xf>
    <xf numFmtId="164" fontId="4" fillId="0" borderId="1" xfId="0" applyNumberFormat="1" applyFont="1" applyBorder="1" applyAlignment="1">
      <alignment vertical="center"/>
    </xf>
    <xf numFmtId="0" fontId="5" fillId="2" borderId="1" xfId="0" applyFont="1" applyFill="1" applyBorder="1" applyAlignment="1">
      <alignment horizontal="center" vertical="center" wrapText="1"/>
    </xf>
    <xf numFmtId="0" fontId="3" fillId="5" borderId="1" xfId="0" applyFont="1" applyFill="1" applyBorder="1" applyAlignment="1">
      <alignment vertical="center" wrapText="1"/>
    </xf>
    <xf numFmtId="0" fontId="4" fillId="0" borderId="0" xfId="0" applyFont="1" applyAlignment="1">
      <alignment horizontal="center" vertical="center"/>
    </xf>
    <xf numFmtId="164" fontId="3" fillId="0" borderId="0" xfId="0" applyNumberFormat="1" applyFont="1" applyAlignment="1">
      <alignment vertical="center"/>
    </xf>
    <xf numFmtId="164" fontId="3" fillId="0" borderId="0" xfId="0" applyNumberFormat="1" applyFont="1" applyAlignment="1">
      <alignment horizontal="center" vertical="center"/>
    </xf>
    <xf numFmtId="164" fontId="5" fillId="0" borderId="0" xfId="0" applyNumberFormat="1" applyFont="1" applyAlignment="1">
      <alignment horizontal="center" vertical="center"/>
    </xf>
    <xf numFmtId="0" fontId="2" fillId="2" borderId="1" xfId="0" applyFont="1" applyFill="1" applyBorder="1" applyAlignment="1">
      <alignment horizontal="center" vertical="center" wrapText="1"/>
    </xf>
    <xf numFmtId="164" fontId="2" fillId="0" borderId="1" xfId="0" applyNumberFormat="1" applyFont="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25" name="Object 1" hidden="1">
              <a:extLst>
                <a:ext uri="{63B3BB69-23CF-44E3-9099-C40C66FF867C}">
                  <a14:compatExt spid="_x0000_s1025"/>
                </a:ext>
                <a:ext uri="{FF2B5EF4-FFF2-40B4-BE49-F238E27FC236}">
                  <a16:creationId xmlns="" xmlns:a16="http://schemas.microsoft.com/office/drawing/2014/main" id="{00000000-0008-0000-03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L49"/>
  <sheetViews>
    <sheetView tabSelected="1" topLeftCell="A40" zoomScaleNormal="100" workbookViewId="0">
      <selection activeCell="F45" sqref="F45"/>
    </sheetView>
  </sheetViews>
  <sheetFormatPr baseColWidth="10" defaultColWidth="11.42578125" defaultRowHeight="9" x14ac:dyDescent="0.25"/>
  <cols>
    <col min="1" max="1" width="12.28515625" style="19" customWidth="1"/>
    <col min="2" max="2" width="12" style="19" customWidth="1"/>
    <col min="3" max="3" width="9.5703125" style="19" hidden="1" customWidth="1"/>
    <col min="4" max="4" width="22.85546875" style="29" customWidth="1"/>
    <col min="5" max="5" width="59" style="29" customWidth="1"/>
    <col min="6" max="6" width="24.7109375" style="29" bestFit="1" customWidth="1"/>
    <col min="7" max="7" width="12.7109375" style="37" bestFit="1" customWidth="1"/>
    <col min="8" max="8" width="8.42578125" style="38" bestFit="1" customWidth="1"/>
    <col min="9" max="9" width="13" style="39" customWidth="1"/>
    <col min="10" max="10" width="12.7109375" style="37" bestFit="1" customWidth="1"/>
    <col min="11" max="11" width="8.42578125" style="38" bestFit="1" customWidth="1"/>
    <col min="12" max="12" width="13" style="39" customWidth="1"/>
    <col min="13" max="16384" width="11.42578125" style="19"/>
  </cols>
  <sheetData>
    <row r="1" spans="1:12" s="23" customFormat="1" ht="33" customHeight="1" x14ac:dyDescent="0.25">
      <c r="A1" s="1" t="s">
        <v>88</v>
      </c>
      <c r="B1" s="40" t="s">
        <v>12</v>
      </c>
      <c r="C1" s="40"/>
      <c r="D1" s="40"/>
      <c r="E1" s="40"/>
      <c r="F1" s="2" t="s">
        <v>13</v>
      </c>
      <c r="G1" s="41" t="s">
        <v>0</v>
      </c>
      <c r="H1" s="41"/>
      <c r="I1" s="41"/>
      <c r="J1" s="41" t="s">
        <v>86</v>
      </c>
      <c r="K1" s="41"/>
      <c r="L1" s="41"/>
    </row>
    <row r="2" spans="1:12" s="23" customFormat="1" ht="36" x14ac:dyDescent="0.25">
      <c r="A2" s="4" t="s">
        <v>1</v>
      </c>
      <c r="B2" s="4" t="s">
        <v>2</v>
      </c>
      <c r="C2" s="5" t="s">
        <v>3</v>
      </c>
      <c r="D2" s="5" t="s">
        <v>4</v>
      </c>
      <c r="E2" s="5" t="s">
        <v>14</v>
      </c>
      <c r="F2" s="5" t="s">
        <v>6</v>
      </c>
      <c r="G2" s="6" t="s">
        <v>7</v>
      </c>
      <c r="H2" s="6" t="s">
        <v>8</v>
      </c>
      <c r="I2" s="6" t="s">
        <v>9</v>
      </c>
      <c r="J2" s="6" t="s">
        <v>7</v>
      </c>
      <c r="K2" s="6" t="s">
        <v>8</v>
      </c>
      <c r="L2" s="6" t="s">
        <v>9</v>
      </c>
    </row>
    <row r="3" spans="1:12" s="23" customFormat="1" ht="27" x14ac:dyDescent="0.25">
      <c r="A3" s="7">
        <v>1</v>
      </c>
      <c r="B3" s="8">
        <v>1199020191</v>
      </c>
      <c r="C3" s="9">
        <v>42293902</v>
      </c>
      <c r="D3" s="10" t="s">
        <v>15</v>
      </c>
      <c r="E3" s="11" t="s">
        <v>16</v>
      </c>
      <c r="F3" s="9" t="s">
        <v>10</v>
      </c>
      <c r="G3" s="13">
        <v>59954</v>
      </c>
      <c r="H3" s="13">
        <v>0</v>
      </c>
      <c r="I3" s="14">
        <f t="shared" ref="I3:I11" si="0">+G3+H3</f>
        <v>59954</v>
      </c>
      <c r="J3" s="13"/>
      <c r="K3" s="13">
        <v>0</v>
      </c>
      <c r="L3" s="14">
        <f t="shared" ref="L3:L11" si="1">+J3+K3</f>
        <v>0</v>
      </c>
    </row>
    <row r="4" spans="1:12" s="23" customFormat="1" ht="36" x14ac:dyDescent="0.25">
      <c r="A4" s="7">
        <v>2</v>
      </c>
      <c r="B4" s="8">
        <v>1199020193</v>
      </c>
      <c r="C4" s="9">
        <v>42293902</v>
      </c>
      <c r="D4" s="10" t="s">
        <v>17</v>
      </c>
      <c r="E4" s="11" t="s">
        <v>18</v>
      </c>
      <c r="F4" s="9" t="s">
        <v>10</v>
      </c>
      <c r="G4" s="13">
        <v>59954</v>
      </c>
      <c r="H4" s="13">
        <v>0</v>
      </c>
      <c r="I4" s="14">
        <f t="shared" si="0"/>
        <v>59954</v>
      </c>
      <c r="J4" s="13"/>
      <c r="K4" s="13">
        <v>0</v>
      </c>
      <c r="L4" s="14">
        <f t="shared" si="1"/>
        <v>0</v>
      </c>
    </row>
    <row r="5" spans="1:12" s="23" customFormat="1" ht="36" x14ac:dyDescent="0.25">
      <c r="A5" s="7">
        <v>3</v>
      </c>
      <c r="B5" s="8">
        <v>1199020194</v>
      </c>
      <c r="C5" s="9">
        <v>42293902</v>
      </c>
      <c r="D5" s="10" t="s">
        <v>19</v>
      </c>
      <c r="E5" s="11" t="s">
        <v>20</v>
      </c>
      <c r="F5" s="9" t="s">
        <v>10</v>
      </c>
      <c r="G5" s="13">
        <v>59954</v>
      </c>
      <c r="H5" s="13">
        <v>0</v>
      </c>
      <c r="I5" s="14">
        <f t="shared" si="0"/>
        <v>59954</v>
      </c>
      <c r="J5" s="13"/>
      <c r="K5" s="13">
        <v>0</v>
      </c>
      <c r="L5" s="14">
        <f t="shared" si="1"/>
        <v>0</v>
      </c>
    </row>
    <row r="6" spans="1:12" s="23" customFormat="1" ht="27" x14ac:dyDescent="0.25">
      <c r="A6" s="7">
        <v>4</v>
      </c>
      <c r="B6" s="8">
        <v>1199020195</v>
      </c>
      <c r="C6" s="9">
        <v>42293902</v>
      </c>
      <c r="D6" s="10" t="s">
        <v>21</v>
      </c>
      <c r="E6" s="10" t="s">
        <v>21</v>
      </c>
      <c r="F6" s="9" t="s">
        <v>10</v>
      </c>
      <c r="G6" s="13">
        <v>59954</v>
      </c>
      <c r="H6" s="13">
        <v>0</v>
      </c>
      <c r="I6" s="14">
        <f t="shared" si="0"/>
        <v>59954</v>
      </c>
      <c r="J6" s="13"/>
      <c r="K6" s="13">
        <v>0</v>
      </c>
      <c r="L6" s="14">
        <f t="shared" si="1"/>
        <v>0</v>
      </c>
    </row>
    <row r="7" spans="1:12" s="23" customFormat="1" ht="18" x14ac:dyDescent="0.25">
      <c r="A7" s="7">
        <v>5</v>
      </c>
      <c r="B7" s="8">
        <v>1199020196</v>
      </c>
      <c r="C7" s="9">
        <v>42293902</v>
      </c>
      <c r="D7" s="10" t="s">
        <v>22</v>
      </c>
      <c r="E7" s="10" t="s">
        <v>22</v>
      </c>
      <c r="F7" s="9" t="s">
        <v>10</v>
      </c>
      <c r="G7" s="13">
        <v>59954</v>
      </c>
      <c r="H7" s="13">
        <v>0</v>
      </c>
      <c r="I7" s="14">
        <f t="shared" si="0"/>
        <v>59954</v>
      </c>
      <c r="J7" s="13"/>
      <c r="K7" s="13">
        <v>0</v>
      </c>
      <c r="L7" s="14">
        <f t="shared" si="1"/>
        <v>0</v>
      </c>
    </row>
    <row r="8" spans="1:12" s="23" customFormat="1" ht="18" x14ac:dyDescent="0.25">
      <c r="A8" s="7">
        <v>6</v>
      </c>
      <c r="B8" s="8">
        <v>1199020197</v>
      </c>
      <c r="C8" s="9">
        <v>42293902</v>
      </c>
      <c r="D8" s="10" t="s">
        <v>23</v>
      </c>
      <c r="E8" s="10" t="s">
        <v>23</v>
      </c>
      <c r="F8" s="9" t="s">
        <v>10</v>
      </c>
      <c r="G8" s="13">
        <v>59954</v>
      </c>
      <c r="H8" s="13">
        <v>0</v>
      </c>
      <c r="I8" s="14">
        <f t="shared" si="0"/>
        <v>59954</v>
      </c>
      <c r="J8" s="13"/>
      <c r="K8" s="13">
        <v>0</v>
      </c>
      <c r="L8" s="14">
        <f t="shared" si="1"/>
        <v>0</v>
      </c>
    </row>
    <row r="9" spans="1:12" s="23" customFormat="1" ht="99" x14ac:dyDescent="0.25">
      <c r="A9" s="7">
        <v>7</v>
      </c>
      <c r="B9" s="16">
        <v>1196410051</v>
      </c>
      <c r="C9" s="9">
        <v>42293902</v>
      </c>
      <c r="D9" s="10" t="s">
        <v>24</v>
      </c>
      <c r="E9" s="10" t="s">
        <v>24</v>
      </c>
      <c r="F9" s="9" t="s">
        <v>10</v>
      </c>
      <c r="G9" s="13">
        <v>147056</v>
      </c>
      <c r="H9" s="13">
        <v>0</v>
      </c>
      <c r="I9" s="14">
        <f t="shared" si="0"/>
        <v>147056</v>
      </c>
      <c r="J9" s="13"/>
      <c r="K9" s="13">
        <v>0</v>
      </c>
      <c r="L9" s="14">
        <f t="shared" si="1"/>
        <v>0</v>
      </c>
    </row>
    <row r="10" spans="1:12" s="23" customFormat="1" ht="99" x14ac:dyDescent="0.25">
      <c r="A10" s="7">
        <v>8</v>
      </c>
      <c r="B10" s="8">
        <v>1199020198</v>
      </c>
      <c r="C10" s="9">
        <v>42293902</v>
      </c>
      <c r="D10" s="10" t="s">
        <v>25</v>
      </c>
      <c r="E10" s="10" t="s">
        <v>26</v>
      </c>
      <c r="F10" s="9" t="s">
        <v>10</v>
      </c>
      <c r="G10" s="13">
        <v>147056</v>
      </c>
      <c r="H10" s="13">
        <v>0</v>
      </c>
      <c r="I10" s="14">
        <f t="shared" si="0"/>
        <v>147056</v>
      </c>
      <c r="J10" s="13"/>
      <c r="K10" s="13">
        <v>0</v>
      </c>
      <c r="L10" s="14">
        <f t="shared" si="1"/>
        <v>0</v>
      </c>
    </row>
    <row r="11" spans="1:12" s="23" customFormat="1" ht="27" x14ac:dyDescent="0.25">
      <c r="A11" s="7">
        <v>9</v>
      </c>
      <c r="B11" s="8">
        <v>1196491383</v>
      </c>
      <c r="C11" s="9">
        <v>42293902</v>
      </c>
      <c r="D11" s="10" t="s">
        <v>27</v>
      </c>
      <c r="E11" s="11" t="s">
        <v>28</v>
      </c>
      <c r="F11" s="9" t="s">
        <v>10</v>
      </c>
      <c r="G11" s="13">
        <v>59954</v>
      </c>
      <c r="H11" s="13">
        <v>0</v>
      </c>
      <c r="I11" s="14">
        <f t="shared" si="0"/>
        <v>59954</v>
      </c>
      <c r="J11" s="13"/>
      <c r="K11" s="13">
        <v>0</v>
      </c>
      <c r="L11" s="14">
        <f t="shared" si="1"/>
        <v>0</v>
      </c>
    </row>
    <row r="12" spans="1:12" s="23" customFormat="1" ht="16.5" customHeight="1" x14ac:dyDescent="0.25">
      <c r="A12" s="20" t="s">
        <v>85</v>
      </c>
      <c r="B12" s="7"/>
      <c r="C12" s="7"/>
      <c r="D12" s="15"/>
      <c r="E12" s="15"/>
      <c r="F12" s="15"/>
      <c r="G12" s="21"/>
      <c r="H12" s="21"/>
      <c r="I12" s="22">
        <f>SUM(I3:I11)</f>
        <v>713790</v>
      </c>
      <c r="J12" s="21"/>
      <c r="K12" s="21"/>
      <c r="L12" s="22">
        <f>SUM(L3:L11)</f>
        <v>0</v>
      </c>
    </row>
    <row r="13" spans="1:12" s="23" customFormat="1" ht="12.75" customHeight="1" x14ac:dyDescent="0.25">
      <c r="A13" s="24" t="s">
        <v>11</v>
      </c>
      <c r="B13" s="40" t="s">
        <v>31</v>
      </c>
      <c r="C13" s="40"/>
      <c r="D13" s="40"/>
      <c r="E13" s="40"/>
      <c r="F13" s="2" t="s">
        <v>13</v>
      </c>
      <c r="G13" s="41" t="s">
        <v>0</v>
      </c>
      <c r="H13" s="41"/>
      <c r="I13" s="41"/>
      <c r="J13" s="41" t="s">
        <v>86</v>
      </c>
      <c r="K13" s="41"/>
      <c r="L13" s="41"/>
    </row>
    <row r="14" spans="1:12" s="23" customFormat="1" ht="36" x14ac:dyDescent="0.25">
      <c r="A14" s="4" t="s">
        <v>1</v>
      </c>
      <c r="B14" s="4" t="s">
        <v>2</v>
      </c>
      <c r="C14" s="5" t="s">
        <v>3</v>
      </c>
      <c r="D14" s="5" t="s">
        <v>4</v>
      </c>
      <c r="E14" s="5" t="s">
        <v>14</v>
      </c>
      <c r="F14" s="5" t="s">
        <v>6</v>
      </c>
      <c r="G14" s="6" t="s">
        <v>7</v>
      </c>
      <c r="H14" s="6" t="s">
        <v>8</v>
      </c>
      <c r="I14" s="6" t="s">
        <v>9</v>
      </c>
      <c r="J14" s="6" t="s">
        <v>7</v>
      </c>
      <c r="K14" s="6" t="s">
        <v>8</v>
      </c>
      <c r="L14" s="6" t="s">
        <v>9</v>
      </c>
    </row>
    <row r="15" spans="1:12" s="23" customFormat="1" ht="45" x14ac:dyDescent="0.25">
      <c r="A15" s="7">
        <v>1</v>
      </c>
      <c r="B15" s="12">
        <v>1196490293</v>
      </c>
      <c r="C15" s="9">
        <v>42295513</v>
      </c>
      <c r="D15" s="10" t="s">
        <v>32</v>
      </c>
      <c r="E15" s="11" t="s">
        <v>33</v>
      </c>
      <c r="F15" s="12" t="s">
        <v>10</v>
      </c>
      <c r="G15" s="13">
        <v>1018500</v>
      </c>
      <c r="H15" s="13">
        <v>0</v>
      </c>
      <c r="I15" s="14">
        <f>+G15+H15</f>
        <v>1018500</v>
      </c>
      <c r="J15" s="13"/>
      <c r="K15" s="13">
        <v>0</v>
      </c>
      <c r="L15" s="14">
        <f>+J15+K15</f>
        <v>0</v>
      </c>
    </row>
    <row r="16" spans="1:12" s="23" customFormat="1" ht="45" x14ac:dyDescent="0.25">
      <c r="A16" s="7">
        <v>2</v>
      </c>
      <c r="B16" s="12">
        <v>1196490771</v>
      </c>
      <c r="C16" s="9">
        <v>42295513</v>
      </c>
      <c r="D16" s="10" t="s">
        <v>34</v>
      </c>
      <c r="E16" s="11" t="s">
        <v>35</v>
      </c>
      <c r="F16" s="12" t="s">
        <v>10</v>
      </c>
      <c r="G16" s="13">
        <v>1018500</v>
      </c>
      <c r="H16" s="13">
        <v>0</v>
      </c>
      <c r="I16" s="14">
        <f t="shared" ref="I16:I19" si="2">+G16+H16</f>
        <v>1018500</v>
      </c>
      <c r="J16" s="13"/>
      <c r="K16" s="13">
        <v>0</v>
      </c>
      <c r="L16" s="14">
        <f t="shared" ref="L16:L19" si="3">+J16+K16</f>
        <v>0</v>
      </c>
    </row>
    <row r="17" spans="1:12" s="23" customFormat="1" ht="27" x14ac:dyDescent="0.25">
      <c r="A17" s="7">
        <v>3</v>
      </c>
      <c r="B17" s="12">
        <v>1196490774</v>
      </c>
      <c r="C17" s="9">
        <v>42295513</v>
      </c>
      <c r="D17" s="10" t="s">
        <v>36</v>
      </c>
      <c r="E17" s="11" t="s">
        <v>37</v>
      </c>
      <c r="F17" s="12" t="s">
        <v>10</v>
      </c>
      <c r="G17" s="13">
        <v>3832475</v>
      </c>
      <c r="H17" s="13">
        <v>0</v>
      </c>
      <c r="I17" s="14">
        <f t="shared" si="2"/>
        <v>3832475</v>
      </c>
      <c r="J17" s="13"/>
      <c r="K17" s="13">
        <v>0</v>
      </c>
      <c r="L17" s="14">
        <f t="shared" si="3"/>
        <v>0</v>
      </c>
    </row>
    <row r="18" spans="1:12" s="23" customFormat="1" ht="27" x14ac:dyDescent="0.25">
      <c r="A18" s="7">
        <v>4</v>
      </c>
      <c r="B18" s="12">
        <v>1196490874</v>
      </c>
      <c r="C18" s="9">
        <v>42295513</v>
      </c>
      <c r="D18" s="10" t="s">
        <v>38</v>
      </c>
      <c r="E18" s="11" t="s">
        <v>39</v>
      </c>
      <c r="F18" s="12" t="s">
        <v>10</v>
      </c>
      <c r="G18" s="13">
        <v>3832475</v>
      </c>
      <c r="H18" s="13">
        <v>0</v>
      </c>
      <c r="I18" s="14">
        <f t="shared" si="2"/>
        <v>3832475</v>
      </c>
      <c r="J18" s="13"/>
      <c r="K18" s="13">
        <v>0</v>
      </c>
      <c r="L18" s="14">
        <f t="shared" si="3"/>
        <v>0</v>
      </c>
    </row>
    <row r="19" spans="1:12" s="23" customFormat="1" ht="18" x14ac:dyDescent="0.25">
      <c r="A19" s="7">
        <v>5</v>
      </c>
      <c r="B19" s="12">
        <v>1196490775</v>
      </c>
      <c r="C19" s="9">
        <v>42295513</v>
      </c>
      <c r="D19" s="10" t="s">
        <v>40</v>
      </c>
      <c r="E19" s="11" t="s">
        <v>41</v>
      </c>
      <c r="F19" s="12" t="s">
        <v>10</v>
      </c>
      <c r="G19" s="13">
        <v>1018500</v>
      </c>
      <c r="H19" s="13">
        <v>0</v>
      </c>
      <c r="I19" s="14">
        <f t="shared" si="2"/>
        <v>1018500</v>
      </c>
      <c r="J19" s="13"/>
      <c r="K19" s="13">
        <v>0</v>
      </c>
      <c r="L19" s="14">
        <f t="shared" si="3"/>
        <v>0</v>
      </c>
    </row>
    <row r="20" spans="1:12" s="23" customFormat="1" ht="19.5" customHeight="1" x14ac:dyDescent="0.25">
      <c r="A20" s="20" t="s">
        <v>29</v>
      </c>
      <c r="B20" s="15"/>
      <c r="C20" s="25"/>
      <c r="D20" s="25"/>
      <c r="E20" s="17"/>
      <c r="F20" s="16"/>
      <c r="G20" s="21"/>
      <c r="H20" s="21"/>
      <c r="I20" s="22">
        <f>SUM(I15:I19)</f>
        <v>10720450</v>
      </c>
      <c r="J20" s="21"/>
      <c r="K20" s="21"/>
      <c r="L20" s="22">
        <f>SUM(L15:L19)</f>
        <v>0</v>
      </c>
    </row>
    <row r="21" spans="1:12" s="23" customFormat="1" ht="18" customHeight="1" x14ac:dyDescent="0.25">
      <c r="A21" s="1" t="s">
        <v>30</v>
      </c>
      <c r="B21" s="40" t="s">
        <v>50</v>
      </c>
      <c r="C21" s="40"/>
      <c r="D21" s="40"/>
      <c r="E21" s="40"/>
      <c r="F21" s="2" t="s">
        <v>43</v>
      </c>
      <c r="G21" s="41" t="s">
        <v>0</v>
      </c>
      <c r="H21" s="41"/>
      <c r="I21" s="41"/>
      <c r="J21" s="41" t="s">
        <v>86</v>
      </c>
      <c r="K21" s="41"/>
      <c r="L21" s="41"/>
    </row>
    <row r="22" spans="1:12" s="23" customFormat="1" ht="36" x14ac:dyDescent="0.25">
      <c r="A22" s="4" t="s">
        <v>1</v>
      </c>
      <c r="B22" s="4" t="s">
        <v>2</v>
      </c>
      <c r="C22" s="5" t="s">
        <v>3</v>
      </c>
      <c r="D22" s="5" t="s">
        <v>4</v>
      </c>
      <c r="E22" s="5" t="s">
        <v>14</v>
      </c>
      <c r="F22" s="5" t="s">
        <v>6</v>
      </c>
      <c r="G22" s="6" t="s">
        <v>7</v>
      </c>
      <c r="H22" s="6" t="s">
        <v>8</v>
      </c>
      <c r="I22" s="6" t="s">
        <v>9</v>
      </c>
      <c r="J22" s="6" t="s">
        <v>7</v>
      </c>
      <c r="K22" s="6" t="s">
        <v>8</v>
      </c>
      <c r="L22" s="6" t="s">
        <v>9</v>
      </c>
    </row>
    <row r="23" spans="1:12" s="23" customFormat="1" ht="18" x14ac:dyDescent="0.25">
      <c r="A23" s="7">
        <v>1</v>
      </c>
      <c r="B23" s="7">
        <v>1186220240</v>
      </c>
      <c r="C23" s="16" t="s">
        <v>51</v>
      </c>
      <c r="D23" s="28" t="s">
        <v>52</v>
      </c>
      <c r="E23" s="16" t="s">
        <v>53</v>
      </c>
      <c r="F23" s="16" t="s">
        <v>10</v>
      </c>
      <c r="G23" s="13">
        <v>3341998</v>
      </c>
      <c r="H23" s="13">
        <v>0</v>
      </c>
      <c r="I23" s="14">
        <f t="shared" ref="I23:I25" si="4">+G23+H23</f>
        <v>3341998</v>
      </c>
      <c r="J23" s="13"/>
      <c r="K23" s="13">
        <v>0</v>
      </c>
      <c r="L23" s="14">
        <f t="shared" ref="L23:L25" si="5">+J23+K23</f>
        <v>0</v>
      </c>
    </row>
    <row r="24" spans="1:12" s="23" customFormat="1" ht="36" x14ac:dyDescent="0.25">
      <c r="A24" s="7">
        <v>2</v>
      </c>
      <c r="B24" s="7">
        <v>1186290565</v>
      </c>
      <c r="C24" s="16">
        <v>42203405</v>
      </c>
      <c r="D24" s="28" t="s">
        <v>54</v>
      </c>
      <c r="E24" s="16" t="s">
        <v>55</v>
      </c>
      <c r="F24" s="16" t="s">
        <v>10</v>
      </c>
      <c r="G24" s="13">
        <v>3249821</v>
      </c>
      <c r="H24" s="13">
        <v>0</v>
      </c>
      <c r="I24" s="14">
        <f t="shared" si="4"/>
        <v>3249821</v>
      </c>
      <c r="J24" s="13"/>
      <c r="K24" s="13">
        <v>0</v>
      </c>
      <c r="L24" s="14">
        <f t="shared" si="5"/>
        <v>0</v>
      </c>
    </row>
    <row r="25" spans="1:12" s="23" customFormat="1" ht="27" x14ac:dyDescent="0.25">
      <c r="A25" s="7">
        <v>3</v>
      </c>
      <c r="B25" s="7">
        <v>1186290557</v>
      </c>
      <c r="C25" s="16" t="s">
        <v>56</v>
      </c>
      <c r="D25" s="28" t="s">
        <v>57</v>
      </c>
      <c r="E25" s="16" t="s">
        <v>58</v>
      </c>
      <c r="F25" s="16" t="s">
        <v>10</v>
      </c>
      <c r="G25" s="13">
        <v>1868364</v>
      </c>
      <c r="H25" s="13">
        <f t="shared" ref="H25:H26" si="6">ROUND(G25*0.19,0)</f>
        <v>354989</v>
      </c>
      <c r="I25" s="14">
        <f t="shared" si="4"/>
        <v>2223353</v>
      </c>
      <c r="J25" s="13"/>
      <c r="K25" s="13">
        <f t="shared" ref="K25:K26" si="7">ROUND(J25*0.19,0)</f>
        <v>0</v>
      </c>
      <c r="L25" s="14">
        <f t="shared" si="5"/>
        <v>0</v>
      </c>
    </row>
    <row r="26" spans="1:12" s="23" customFormat="1" ht="18" x14ac:dyDescent="0.25">
      <c r="A26" s="7">
        <v>4</v>
      </c>
      <c r="B26" s="7">
        <v>1186290561</v>
      </c>
      <c r="C26" s="16" t="s">
        <v>59</v>
      </c>
      <c r="D26" s="28" t="s">
        <v>60</v>
      </c>
      <c r="E26" s="16" t="s">
        <v>61</v>
      </c>
      <c r="F26" s="16" t="s">
        <v>10</v>
      </c>
      <c r="G26" s="13">
        <v>1472044</v>
      </c>
      <c r="H26" s="13">
        <f t="shared" si="6"/>
        <v>279688</v>
      </c>
      <c r="I26" s="14">
        <f>+G26+H26</f>
        <v>1751732</v>
      </c>
      <c r="J26" s="13"/>
      <c r="K26" s="13">
        <f t="shared" si="7"/>
        <v>0</v>
      </c>
      <c r="L26" s="14">
        <f>+J26+K26</f>
        <v>0</v>
      </c>
    </row>
    <row r="27" spans="1:12" ht="18" x14ac:dyDescent="0.25">
      <c r="A27" s="7">
        <v>5</v>
      </c>
      <c r="B27" s="7">
        <v>1186220048</v>
      </c>
      <c r="C27" s="16">
        <v>42295905</v>
      </c>
      <c r="D27" s="28" t="s">
        <v>62</v>
      </c>
      <c r="E27" s="16" t="s">
        <v>62</v>
      </c>
      <c r="F27" s="16" t="s">
        <v>10</v>
      </c>
      <c r="G27" s="13">
        <v>2702180</v>
      </c>
      <c r="H27" s="13">
        <v>0</v>
      </c>
      <c r="I27" s="14">
        <f>+G27+H27</f>
        <v>2702180</v>
      </c>
      <c r="J27" s="13"/>
      <c r="K27" s="13">
        <v>0</v>
      </c>
      <c r="L27" s="14">
        <f>+J27+K27</f>
        <v>0</v>
      </c>
    </row>
    <row r="28" spans="1:12" s="23" customFormat="1" ht="18" x14ac:dyDescent="0.25">
      <c r="A28" s="7">
        <v>6</v>
      </c>
      <c r="B28" s="7">
        <v>1186290057</v>
      </c>
      <c r="C28" s="16">
        <v>42203406</v>
      </c>
      <c r="D28" s="28" t="s">
        <v>63</v>
      </c>
      <c r="E28" s="16" t="s">
        <v>63</v>
      </c>
      <c r="F28" s="16" t="s">
        <v>10</v>
      </c>
      <c r="G28" s="13">
        <v>1687188</v>
      </c>
      <c r="H28" s="13">
        <f>ROUND(G28*0.19,0)</f>
        <v>320566</v>
      </c>
      <c r="I28" s="14">
        <f>+G28+H28</f>
        <v>2007754</v>
      </c>
      <c r="J28" s="13"/>
      <c r="K28" s="13">
        <f>ROUND(J28*0.19,0)</f>
        <v>0</v>
      </c>
      <c r="L28" s="14">
        <f>+J28+K28</f>
        <v>0</v>
      </c>
    </row>
    <row r="29" spans="1:12" s="23" customFormat="1" ht="27" x14ac:dyDescent="0.25">
      <c r="A29" s="7">
        <v>7</v>
      </c>
      <c r="B29" s="7">
        <v>1186220050</v>
      </c>
      <c r="C29" s="16">
        <v>42296100</v>
      </c>
      <c r="D29" s="28" t="s">
        <v>64</v>
      </c>
      <c r="E29" s="16" t="s">
        <v>65</v>
      </c>
      <c r="F29" s="16" t="s">
        <v>10</v>
      </c>
      <c r="G29" s="13">
        <v>1188960</v>
      </c>
      <c r="H29" s="13">
        <v>0</v>
      </c>
      <c r="I29" s="14">
        <f>+G29+H29</f>
        <v>1188960</v>
      </c>
      <c r="J29" s="13"/>
      <c r="K29" s="13">
        <v>0</v>
      </c>
      <c r="L29" s="14">
        <f>+J29+K29</f>
        <v>0</v>
      </c>
    </row>
    <row r="30" spans="1:12" s="23" customFormat="1" ht="15.75" customHeight="1" x14ac:dyDescent="0.25">
      <c r="A30" s="20" t="s">
        <v>87</v>
      </c>
      <c r="B30" s="7"/>
      <c r="C30" s="7"/>
      <c r="D30" s="15"/>
      <c r="E30" s="15"/>
      <c r="F30" s="15"/>
      <c r="G30" s="26"/>
      <c r="H30" s="27"/>
      <c r="I30" s="22">
        <f>SUM(I23:I29)</f>
        <v>16465798</v>
      </c>
      <c r="J30" s="26"/>
      <c r="K30" s="27"/>
      <c r="L30" s="22">
        <f>SUM(L23:L29)</f>
        <v>0</v>
      </c>
    </row>
    <row r="31" spans="1:12" s="29" customFormat="1" ht="25.5" customHeight="1" x14ac:dyDescent="0.25">
      <c r="A31" s="1" t="s">
        <v>42</v>
      </c>
      <c r="B31" s="40" t="s">
        <v>66</v>
      </c>
      <c r="C31" s="40"/>
      <c r="D31" s="40"/>
      <c r="E31" s="40"/>
      <c r="F31" s="2" t="s">
        <v>67</v>
      </c>
      <c r="G31" s="41" t="s">
        <v>0</v>
      </c>
      <c r="H31" s="41"/>
      <c r="I31" s="41"/>
      <c r="J31" s="41" t="s">
        <v>86</v>
      </c>
      <c r="K31" s="41"/>
      <c r="L31" s="41"/>
    </row>
    <row r="32" spans="1:12" s="29" customFormat="1" ht="36" x14ac:dyDescent="0.25">
      <c r="A32" s="4" t="s">
        <v>1</v>
      </c>
      <c r="B32" s="4" t="s">
        <v>2</v>
      </c>
      <c r="C32" s="4" t="s">
        <v>3</v>
      </c>
      <c r="D32" s="5" t="s">
        <v>4</v>
      </c>
      <c r="E32" s="5" t="s">
        <v>5</v>
      </c>
      <c r="F32" s="5" t="s">
        <v>6</v>
      </c>
      <c r="G32" s="6" t="s">
        <v>7</v>
      </c>
      <c r="H32" s="6" t="s">
        <v>8</v>
      </c>
      <c r="I32" s="6" t="s">
        <v>9</v>
      </c>
      <c r="J32" s="6" t="s">
        <v>7</v>
      </c>
      <c r="K32" s="6" t="s">
        <v>8</v>
      </c>
      <c r="L32" s="6" t="s">
        <v>9</v>
      </c>
    </row>
    <row r="33" spans="1:12" s="29" customFormat="1" ht="72" x14ac:dyDescent="0.25">
      <c r="A33" s="15">
        <v>1</v>
      </c>
      <c r="B33" s="15">
        <v>1186290140</v>
      </c>
      <c r="C33" s="15">
        <v>42295905</v>
      </c>
      <c r="D33" s="17" t="s">
        <v>68</v>
      </c>
      <c r="E33" s="18" t="s">
        <v>69</v>
      </c>
      <c r="F33" s="16" t="s">
        <v>48</v>
      </c>
      <c r="G33" s="13">
        <v>40707900</v>
      </c>
      <c r="H33" s="13">
        <v>0</v>
      </c>
      <c r="I33" s="13">
        <f t="shared" ref="I33:I35" si="8">+G33+H33</f>
        <v>40707900</v>
      </c>
      <c r="J33" s="13"/>
      <c r="K33" s="13">
        <v>0</v>
      </c>
      <c r="L33" s="13">
        <f t="shared" ref="L33:L35" si="9">+J33+K33</f>
        <v>0</v>
      </c>
    </row>
    <row r="34" spans="1:12" s="29" customFormat="1" ht="45" x14ac:dyDescent="0.25">
      <c r="A34" s="15">
        <v>2</v>
      </c>
      <c r="B34" s="15">
        <v>1186290141</v>
      </c>
      <c r="C34" s="15">
        <v>42295905</v>
      </c>
      <c r="D34" s="17" t="s">
        <v>70</v>
      </c>
      <c r="E34" s="18" t="s">
        <v>70</v>
      </c>
      <c r="F34" s="16" t="s">
        <v>10</v>
      </c>
      <c r="G34" s="13">
        <v>16180500</v>
      </c>
      <c r="H34" s="13">
        <v>0</v>
      </c>
      <c r="I34" s="13">
        <f t="shared" si="8"/>
        <v>16180500</v>
      </c>
      <c r="J34" s="13"/>
      <c r="K34" s="13">
        <v>0</v>
      </c>
      <c r="L34" s="13">
        <f t="shared" si="9"/>
        <v>0</v>
      </c>
    </row>
    <row r="35" spans="1:12" s="29" customFormat="1" ht="36" x14ac:dyDescent="0.25">
      <c r="A35" s="15">
        <v>3</v>
      </c>
      <c r="B35" s="15">
        <v>1186290142</v>
      </c>
      <c r="C35" s="15">
        <v>42295905</v>
      </c>
      <c r="D35" s="17" t="s">
        <v>71</v>
      </c>
      <c r="E35" s="18" t="s">
        <v>72</v>
      </c>
      <c r="F35" s="16" t="s">
        <v>10</v>
      </c>
      <c r="G35" s="13">
        <v>16180500</v>
      </c>
      <c r="H35" s="13">
        <v>0</v>
      </c>
      <c r="I35" s="13">
        <f t="shared" si="8"/>
        <v>16180500</v>
      </c>
      <c r="J35" s="13"/>
      <c r="K35" s="13">
        <v>0</v>
      </c>
      <c r="L35" s="13">
        <f t="shared" si="9"/>
        <v>0</v>
      </c>
    </row>
    <row r="36" spans="1:12" s="29" customFormat="1" ht="18.75" customHeight="1" x14ac:dyDescent="0.25">
      <c r="A36" s="20" t="s">
        <v>44</v>
      </c>
      <c r="B36" s="7"/>
      <c r="C36" s="7"/>
      <c r="D36" s="15"/>
      <c r="E36" s="15"/>
      <c r="F36" s="15"/>
      <c r="G36" s="26"/>
      <c r="H36" s="27"/>
      <c r="I36" s="22">
        <f>SUM(I33:I35)</f>
        <v>73068900</v>
      </c>
      <c r="J36" s="26"/>
      <c r="K36" s="27"/>
      <c r="L36" s="22">
        <f>SUM(L33:L35)</f>
        <v>0</v>
      </c>
    </row>
    <row r="37" spans="1:12" s="23" customFormat="1" ht="9" customHeight="1" x14ac:dyDescent="0.25">
      <c r="A37" s="1" t="s">
        <v>45</v>
      </c>
      <c r="B37" s="40" t="s">
        <v>73</v>
      </c>
      <c r="C37" s="40"/>
      <c r="D37" s="40"/>
      <c r="E37" s="40"/>
      <c r="F37" s="2" t="s">
        <v>67</v>
      </c>
      <c r="G37" s="41" t="s">
        <v>0</v>
      </c>
      <c r="H37" s="41"/>
      <c r="I37" s="41"/>
      <c r="J37" s="41" t="s">
        <v>86</v>
      </c>
      <c r="K37" s="41"/>
      <c r="L37" s="41"/>
    </row>
    <row r="38" spans="1:12" s="23" customFormat="1" ht="36" x14ac:dyDescent="0.25">
      <c r="A38" s="4" t="s">
        <v>1</v>
      </c>
      <c r="B38" s="4" t="s">
        <v>2</v>
      </c>
      <c r="C38" s="5" t="s">
        <v>3</v>
      </c>
      <c r="D38" s="5" t="s">
        <v>4</v>
      </c>
      <c r="E38" s="5" t="s">
        <v>14</v>
      </c>
      <c r="F38" s="5" t="s">
        <v>6</v>
      </c>
      <c r="G38" s="6" t="s">
        <v>7</v>
      </c>
      <c r="H38" s="6" t="s">
        <v>8</v>
      </c>
      <c r="I38" s="6" t="s">
        <v>9</v>
      </c>
      <c r="J38" s="6" t="s">
        <v>7</v>
      </c>
      <c r="K38" s="6" t="s">
        <v>8</v>
      </c>
      <c r="L38" s="6" t="s">
        <v>9</v>
      </c>
    </row>
    <row r="39" spans="1:12" s="23" customFormat="1" ht="18" x14ac:dyDescent="0.25">
      <c r="A39" s="7">
        <v>1</v>
      </c>
      <c r="B39" s="30">
        <v>1186220594</v>
      </c>
      <c r="C39" s="31">
        <v>42293400</v>
      </c>
      <c r="D39" s="32" t="s">
        <v>74</v>
      </c>
      <c r="E39" s="31" t="s">
        <v>74</v>
      </c>
      <c r="F39" s="9" t="s">
        <v>10</v>
      </c>
      <c r="G39" s="13">
        <v>13000000</v>
      </c>
      <c r="H39" s="13">
        <v>0</v>
      </c>
      <c r="I39" s="14">
        <f>+G39+H39</f>
        <v>13000000</v>
      </c>
      <c r="J39" s="13"/>
      <c r="K39" s="13">
        <v>0</v>
      </c>
      <c r="L39" s="14">
        <f>+J39+K39</f>
        <v>0</v>
      </c>
    </row>
    <row r="40" spans="1:12" s="23" customFormat="1" ht="27" x14ac:dyDescent="0.25">
      <c r="A40" s="7">
        <v>2</v>
      </c>
      <c r="B40" s="30">
        <v>1186220907</v>
      </c>
      <c r="C40" s="31">
        <v>42293400</v>
      </c>
      <c r="D40" s="32" t="s">
        <v>89</v>
      </c>
      <c r="E40" s="32" t="s">
        <v>89</v>
      </c>
      <c r="F40" s="9" t="s">
        <v>10</v>
      </c>
      <c r="G40" s="13">
        <v>4500000</v>
      </c>
      <c r="H40" s="13">
        <v>0</v>
      </c>
      <c r="I40" s="14">
        <f>+G40+H40</f>
        <v>4500000</v>
      </c>
      <c r="J40" s="13"/>
      <c r="K40" s="13">
        <v>0</v>
      </c>
      <c r="L40" s="14">
        <f>+J40+K40</f>
        <v>0</v>
      </c>
    </row>
    <row r="41" spans="1:12" s="23" customFormat="1" ht="15.75" customHeight="1" x14ac:dyDescent="0.25">
      <c r="A41" s="20" t="s">
        <v>46</v>
      </c>
      <c r="B41" s="7"/>
      <c r="C41" s="7"/>
      <c r="D41" s="15"/>
      <c r="E41" s="15"/>
      <c r="F41" s="15"/>
      <c r="G41" s="26"/>
      <c r="H41" s="27"/>
      <c r="I41" s="33">
        <f>SUM(I39:I40)</f>
        <v>17500000</v>
      </c>
      <c r="J41" s="26"/>
      <c r="K41" s="27"/>
      <c r="L41" s="33">
        <f>SUM(L39:L40)</f>
        <v>0</v>
      </c>
    </row>
    <row r="42" spans="1:12" s="23" customFormat="1" ht="25.5" customHeight="1" x14ac:dyDescent="0.25">
      <c r="A42" s="1" t="s">
        <v>47</v>
      </c>
      <c r="B42" s="40" t="s">
        <v>75</v>
      </c>
      <c r="C42" s="40"/>
      <c r="D42" s="40"/>
      <c r="E42" s="40"/>
      <c r="F42" s="2" t="s">
        <v>76</v>
      </c>
      <c r="G42" s="41" t="s">
        <v>0</v>
      </c>
      <c r="H42" s="41"/>
      <c r="I42" s="41"/>
      <c r="J42" s="41" t="s">
        <v>86</v>
      </c>
      <c r="K42" s="41"/>
      <c r="L42" s="41"/>
    </row>
    <row r="43" spans="1:12" s="23" customFormat="1" ht="36" x14ac:dyDescent="0.25">
      <c r="A43" s="4" t="s">
        <v>1</v>
      </c>
      <c r="B43" s="4" t="s">
        <v>2</v>
      </c>
      <c r="C43" s="5" t="s">
        <v>3</v>
      </c>
      <c r="D43" s="5" t="s">
        <v>4</v>
      </c>
      <c r="E43" s="5" t="s">
        <v>14</v>
      </c>
      <c r="F43" s="5" t="s">
        <v>6</v>
      </c>
      <c r="G43" s="6" t="s">
        <v>7</v>
      </c>
      <c r="H43" s="6" t="s">
        <v>8</v>
      </c>
      <c r="I43" s="6" t="s">
        <v>9</v>
      </c>
      <c r="J43" s="6" t="s">
        <v>7</v>
      </c>
      <c r="K43" s="6" t="s">
        <v>8</v>
      </c>
      <c r="L43" s="6" t="s">
        <v>9</v>
      </c>
    </row>
    <row r="44" spans="1:12" s="23" customFormat="1" ht="72" x14ac:dyDescent="0.25">
      <c r="A44" s="7">
        <v>1</v>
      </c>
      <c r="B44" s="34">
        <v>1196420145</v>
      </c>
      <c r="C44" s="9" t="s">
        <v>77</v>
      </c>
      <c r="D44" s="32" t="s">
        <v>78</v>
      </c>
      <c r="E44" s="35" t="s">
        <v>79</v>
      </c>
      <c r="F44" s="9" t="s">
        <v>10</v>
      </c>
      <c r="G44" s="13">
        <v>236111</v>
      </c>
      <c r="H44" s="13">
        <v>0</v>
      </c>
      <c r="I44" s="14">
        <f>+G44+H44</f>
        <v>236111</v>
      </c>
      <c r="J44" s="13"/>
      <c r="K44" s="13">
        <v>0</v>
      </c>
      <c r="L44" s="14">
        <f>+J44+K44</f>
        <v>0</v>
      </c>
    </row>
    <row r="45" spans="1:12" s="23" customFormat="1" ht="72" x14ac:dyDescent="0.25">
      <c r="A45" s="7">
        <v>2</v>
      </c>
      <c r="B45" s="34">
        <v>1196420146</v>
      </c>
      <c r="C45" s="9" t="s">
        <v>77</v>
      </c>
      <c r="D45" s="32" t="s">
        <v>80</v>
      </c>
      <c r="E45" s="35" t="s">
        <v>79</v>
      </c>
      <c r="F45" s="9" t="s">
        <v>10</v>
      </c>
      <c r="G45" s="13">
        <v>188889</v>
      </c>
      <c r="H45" s="13">
        <v>0</v>
      </c>
      <c r="I45" s="14">
        <f>+G45+H45</f>
        <v>188889</v>
      </c>
      <c r="J45" s="13"/>
      <c r="K45" s="13">
        <v>0</v>
      </c>
      <c r="L45" s="14">
        <f>+J45+K45</f>
        <v>0</v>
      </c>
    </row>
    <row r="46" spans="1:12" s="36" customFormat="1" ht="72" x14ac:dyDescent="0.25">
      <c r="A46" s="7">
        <v>3</v>
      </c>
      <c r="B46" s="34">
        <v>1196420147</v>
      </c>
      <c r="C46" s="9" t="s">
        <v>77</v>
      </c>
      <c r="D46" s="32" t="s">
        <v>81</v>
      </c>
      <c r="E46" s="35" t="s">
        <v>79</v>
      </c>
      <c r="F46" s="9" t="s">
        <v>10</v>
      </c>
      <c r="G46" s="13">
        <v>354167</v>
      </c>
      <c r="H46" s="13">
        <v>0</v>
      </c>
      <c r="I46" s="14">
        <f>+G46+H46</f>
        <v>354167</v>
      </c>
      <c r="J46" s="13"/>
      <c r="K46" s="13">
        <v>0</v>
      </c>
      <c r="L46" s="14">
        <f>+J46+K46</f>
        <v>0</v>
      </c>
    </row>
    <row r="47" spans="1:12" ht="72" x14ac:dyDescent="0.25">
      <c r="A47" s="7">
        <v>4</v>
      </c>
      <c r="B47" s="34">
        <v>1196420151</v>
      </c>
      <c r="C47" s="9" t="s">
        <v>77</v>
      </c>
      <c r="D47" s="32" t="s">
        <v>82</v>
      </c>
      <c r="E47" s="35" t="s">
        <v>79</v>
      </c>
      <c r="F47" s="9" t="s">
        <v>10</v>
      </c>
      <c r="G47" s="13">
        <v>377778</v>
      </c>
      <c r="H47" s="13">
        <v>0</v>
      </c>
      <c r="I47" s="14">
        <f>+G47+H47</f>
        <v>377778</v>
      </c>
      <c r="J47" s="13"/>
      <c r="K47" s="13">
        <v>0</v>
      </c>
      <c r="L47" s="14">
        <f>+J47+K47</f>
        <v>0</v>
      </c>
    </row>
    <row r="48" spans="1:12" s="23" customFormat="1" ht="108" x14ac:dyDescent="0.25">
      <c r="A48" s="7">
        <v>5</v>
      </c>
      <c r="B48" s="34">
        <v>1196420148</v>
      </c>
      <c r="C48" s="9" t="s">
        <v>77</v>
      </c>
      <c r="D48" s="32" t="s">
        <v>83</v>
      </c>
      <c r="E48" s="35" t="s">
        <v>84</v>
      </c>
      <c r="F48" s="9" t="s">
        <v>10</v>
      </c>
      <c r="G48" s="13">
        <v>358496</v>
      </c>
      <c r="H48" s="13">
        <v>0</v>
      </c>
      <c r="I48" s="14">
        <f>+G48+H48</f>
        <v>358496</v>
      </c>
      <c r="J48" s="13"/>
      <c r="K48" s="13">
        <v>0</v>
      </c>
      <c r="L48" s="14">
        <f>+J48+K48</f>
        <v>0</v>
      </c>
    </row>
    <row r="49" spans="1:12" s="3" customFormat="1" ht="14.25" customHeight="1" x14ac:dyDescent="0.25">
      <c r="A49" s="20" t="s">
        <v>49</v>
      </c>
      <c r="B49" s="7"/>
      <c r="C49" s="7"/>
      <c r="D49" s="15"/>
      <c r="E49" s="15"/>
      <c r="F49" s="15"/>
      <c r="G49" s="26"/>
      <c r="H49" s="27"/>
      <c r="I49" s="33">
        <f>SUM(I44:I48)</f>
        <v>1515441</v>
      </c>
      <c r="J49" s="26"/>
      <c r="K49" s="27"/>
      <c r="L49" s="33">
        <f>SUM(L44:L48)</f>
        <v>0</v>
      </c>
    </row>
  </sheetData>
  <mergeCells count="18">
    <mergeCell ref="J1:L1"/>
    <mergeCell ref="J13:L13"/>
    <mergeCell ref="J21:L21"/>
    <mergeCell ref="J31:L31"/>
    <mergeCell ref="B21:E21"/>
    <mergeCell ref="G21:I21"/>
    <mergeCell ref="B31:E31"/>
    <mergeCell ref="G31:I31"/>
    <mergeCell ref="B1:E1"/>
    <mergeCell ref="G1:I1"/>
    <mergeCell ref="B13:E13"/>
    <mergeCell ref="G13:I13"/>
    <mergeCell ref="B37:E37"/>
    <mergeCell ref="G37:I37"/>
    <mergeCell ref="J37:L37"/>
    <mergeCell ref="J42:L42"/>
    <mergeCell ref="B42:E42"/>
    <mergeCell ref="G42:I42"/>
  </mergeCells>
  <pageMargins left="0.7" right="0.7" top="0.75" bottom="0.75" header="0.3" footer="0.3"/>
  <pageSetup paperSize="14" orientation="landscape" r:id="rId1"/>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0</xdr:col>
                <xdr:colOff>0</xdr:colOff>
                <xdr:row>0</xdr:row>
                <xdr:rowOff>0</xdr:rowOff>
              </from>
              <to>
                <xdr:col>0</xdr:col>
                <xdr:colOff>0</xdr:colOff>
                <xdr:row>0</xdr:row>
                <xdr:rowOff>0</xdr:rowOff>
              </to>
            </anchor>
          </objectPr>
        </oleObject>
      </mc:Choice>
      <mc:Fallback>
        <oleObject progId="PBrush"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 Bueno</dc:creator>
  <cp:lastModifiedBy>Ramon Bueno</cp:lastModifiedBy>
  <dcterms:created xsi:type="dcterms:W3CDTF">2023-05-19T20:17:48Z</dcterms:created>
  <dcterms:modified xsi:type="dcterms:W3CDTF">2023-06-07T21:20:11Z</dcterms:modified>
</cp:coreProperties>
</file>