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ego Andrés\Desktop\Mínima cuantía - GPS\"/>
    </mc:Choice>
  </mc:AlternateContent>
  <xr:revisionPtr revIDLastSave="0" documentId="13_ncr:1_{26E8C7BB-CD39-41A2-BEE0-9DE4FAA7EE62}" xr6:coauthVersionLast="47" xr6:coauthVersionMax="47" xr10:uidLastSave="{00000000-0000-0000-0000-000000000000}"/>
  <bookViews>
    <workbookView minimized="1" xWindow="12990" yWindow="4920" windowWidth="7500" windowHeight="6000" xr2:uid="{CEB4268D-56C5-4980-B1E8-6B690DC40A3B}"/>
  </bookViews>
  <sheets>
    <sheet name="estudio de mercados " sheetId="3" r:id="rId1"/>
  </sheets>
  <definedNames>
    <definedName name="_xlnm.Print_Area" localSheetId="0">'estudio de mercados '!$A$1:$N$16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6" i="3" l="1"/>
  <c r="N15" i="3"/>
  <c r="M15" i="3"/>
  <c r="L15" i="3"/>
  <c r="J15" i="3"/>
  <c r="K15" i="3" s="1"/>
  <c r="F15" i="3"/>
  <c r="G15" i="3" s="1"/>
  <c r="N16" i="3"/>
  <c r="I10" i="3"/>
  <c r="J10" i="3" s="1"/>
  <c r="K10" i="3" s="1"/>
  <c r="F10" i="3"/>
  <c r="G10" i="3" s="1"/>
  <c r="L10" i="3" l="1"/>
  <c r="M10" i="3" s="1"/>
  <c r="N10" i="3" s="1"/>
  <c r="N11" i="3"/>
</calcChain>
</file>

<file path=xl/sharedStrings.xml><?xml version="1.0" encoding="utf-8"?>
<sst xmlns="http://schemas.openxmlformats.org/spreadsheetml/2006/main" count="37" uniqueCount="19">
  <si>
    <t>SECRETARÍA DISTRITAL DE GOBIERNO</t>
  </si>
  <si>
    <t>DIRECCIÓN ADMINISTRATIVA</t>
  </si>
  <si>
    <t>ITEM</t>
  </si>
  <si>
    <t>CANTIDAD</t>
  </si>
  <si>
    <t>N/A</t>
  </si>
  <si>
    <t>Servicio de monitoreo administración vía web por GPS 
( Mensual)</t>
  </si>
  <si>
    <t>UNIDAD/MES</t>
  </si>
  <si>
    <t>DESCRIPCIÓN</t>
  </si>
  <si>
    <t>VALOR UNITARIO SIN IVA</t>
  </si>
  <si>
    <t xml:space="preserve">VALOR OFERTA </t>
  </si>
  <si>
    <t xml:space="preserve">Suministro e instalacion  de GPS </t>
  </si>
  <si>
    <t xml:space="preserve">MOSSAD </t>
  </si>
  <si>
    <t>PROMEDIO</t>
  </si>
  <si>
    <t>VALOR TOTAL 12 EQUIPOS  CON IVA</t>
  </si>
  <si>
    <t>TSO MOBILE</t>
  </si>
  <si>
    <t>CONTRATAR EL SERVICIO DE MONITOREO POR SISTEMA DE POSICIONAMIENTO GLOBAL – GPS PARA LOS VEHÍCULOS DE PROPIEDAD DE LA SECRETARIA DISTRITAL DE GOBIERNO.</t>
  </si>
  <si>
    <t>VALOR UNITARIO CON IVA</t>
  </si>
  <si>
    <t>VALOR   CON IVA</t>
  </si>
  <si>
    <t>VALOR TOTAL 12 EQUIPOS  POR 7 MESES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</si>
</sst>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&quot;$&quot;\ 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1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42" fontId="3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/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 applyAlignment="1">
      <alignment vertical="center" wrapText="1"/>
    </xf>
    <xf numFmtId="0" fontId="0" fillId="3" borderId="4" xfId="0" applyFill="1" applyBorder="1" applyAlignment="1">
      <alignment horizontal="center" vertical="center" wrapText="1"/>
    </xf>
    <xf numFmtId="164" fontId="0" fillId="3" borderId="4" xfId="1" applyNumberFormat="1" applyFont="1" applyFill="1" applyBorder="1" applyAlignment="1">
      <alignment horizontal="center" vertical="center"/>
    </xf>
    <xf numFmtId="164" fontId="1" fillId="0" borderId="0" xfId="0" applyNumberFormat="1" applyFont="1"/>
    <xf numFmtId="0" fontId="6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209550</xdr:colOff>
      <xdr:row>0</xdr:row>
      <xdr:rowOff>109104</xdr:rowOff>
    </xdr:from>
    <xdr:to>
      <xdr:col>13</xdr:col>
      <xdr:colOff>168245</xdr:colOff>
      <xdr:row>3</xdr:row>
      <xdr:rowOff>96114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D4579B-F98A-4D94-ACFF-ACB592A953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15700" y="109104"/>
          <a:ext cx="1663670" cy="54898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527340</xdr:colOff>
      <xdr:row>0</xdr:row>
      <xdr:rowOff>45029</xdr:rowOff>
    </xdr:from>
    <xdr:to>
      <xdr:col>1</xdr:col>
      <xdr:colOff>580160</xdr:colOff>
      <xdr:row>3</xdr:row>
      <xdr:rowOff>119827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94731B6-34C9-41E5-96E5-8684291D65A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89" r="11189" b="21015"/>
        <a:stretch/>
      </xdr:blipFill>
      <xdr:spPr bwMode="auto">
        <a:xfrm>
          <a:off x="527340" y="45029"/>
          <a:ext cx="662420" cy="6367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69C58-B872-481A-9C89-E4C2E05C479B}">
  <dimension ref="A1:P19"/>
  <sheetViews>
    <sheetView tabSelected="1" view="pageBreakPreview" topLeftCell="C13" zoomScaleNormal="100" zoomScaleSheetLayoutView="100" workbookViewId="0">
      <selection activeCell="M17" sqref="M17"/>
    </sheetView>
  </sheetViews>
  <sheetFormatPr baseColWidth="10" defaultRowHeight="14.25" x14ac:dyDescent="0.2"/>
  <cols>
    <col min="1" max="1" width="9.140625" style="4" customWidth="1"/>
    <col min="2" max="2" width="43.140625" style="1" customWidth="1"/>
    <col min="3" max="3" width="15.28515625" style="1" customWidth="1"/>
    <col min="4" max="6" width="12.7109375" style="1" customWidth="1"/>
    <col min="7" max="7" width="11.42578125" style="1"/>
    <col min="8" max="8" width="0.5703125" style="1" customWidth="1"/>
    <col min="9" max="10" width="11.42578125" style="1"/>
    <col min="11" max="12" width="11.85546875" style="1" bestFit="1" customWidth="1"/>
    <col min="13" max="13" width="13.7109375" style="1" customWidth="1"/>
    <col min="14" max="15" width="11.42578125" style="1"/>
    <col min="16" max="16" width="13" style="1" bestFit="1" customWidth="1"/>
    <col min="17" max="16384" width="11.42578125" style="1"/>
  </cols>
  <sheetData>
    <row r="1" spans="1:16" x14ac:dyDescent="0.2">
      <c r="A1" s="2"/>
      <c r="B1" s="5"/>
      <c r="C1" s="5"/>
    </row>
    <row r="2" spans="1:16" ht="15" x14ac:dyDescent="0.25">
      <c r="A2" s="3"/>
      <c r="B2" s="14" t="s">
        <v>0</v>
      </c>
      <c r="C2" s="14"/>
      <c r="D2" s="14"/>
      <c r="E2" s="14"/>
      <c r="F2" s="14"/>
      <c r="G2" s="14"/>
      <c r="H2" s="14"/>
      <c r="I2" s="14"/>
      <c r="J2" s="14"/>
      <c r="K2" s="14"/>
    </row>
    <row r="3" spans="1:16" ht="15" x14ac:dyDescent="0.25">
      <c r="A3" s="3"/>
      <c r="B3" s="14" t="s">
        <v>1</v>
      </c>
      <c r="C3" s="14"/>
      <c r="D3" s="14"/>
      <c r="E3" s="14"/>
      <c r="F3" s="14"/>
      <c r="G3" s="14"/>
      <c r="H3" s="14"/>
      <c r="I3" s="14"/>
      <c r="J3" s="14"/>
      <c r="K3" s="14"/>
    </row>
    <row r="4" spans="1:16" x14ac:dyDescent="0.2">
      <c r="A4" s="3"/>
    </row>
    <row r="6" spans="1:16" ht="58.5" customHeight="1" x14ac:dyDescent="0.2">
      <c r="A6" s="15" t="s">
        <v>15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6" x14ac:dyDescent="0.2">
      <c r="A7" s="3"/>
    </row>
    <row r="8" spans="1:16" ht="15" x14ac:dyDescent="0.2">
      <c r="A8" s="3"/>
      <c r="E8" s="16" t="s">
        <v>11</v>
      </c>
      <c r="F8" s="17"/>
      <c r="G8" s="17"/>
      <c r="I8" s="16" t="s">
        <v>14</v>
      </c>
      <c r="J8" s="17"/>
      <c r="K8" s="17"/>
      <c r="L8" s="16" t="s">
        <v>12</v>
      </c>
      <c r="M8" s="17"/>
      <c r="N8" s="17"/>
    </row>
    <row r="9" spans="1:16" ht="60" x14ac:dyDescent="0.2">
      <c r="A9" s="6" t="s">
        <v>2</v>
      </c>
      <c r="B9" s="6" t="s">
        <v>7</v>
      </c>
      <c r="C9" s="6" t="s">
        <v>6</v>
      </c>
      <c r="D9" s="6" t="s">
        <v>3</v>
      </c>
      <c r="E9" s="7" t="s">
        <v>8</v>
      </c>
      <c r="F9" s="7" t="s">
        <v>17</v>
      </c>
      <c r="G9" s="7" t="s">
        <v>13</v>
      </c>
      <c r="I9" s="7" t="s">
        <v>8</v>
      </c>
      <c r="J9" s="7" t="s">
        <v>16</v>
      </c>
      <c r="K9" s="7" t="s">
        <v>13</v>
      </c>
      <c r="L9" s="7" t="s">
        <v>8</v>
      </c>
      <c r="M9" s="7" t="s">
        <v>16</v>
      </c>
      <c r="N9" s="7" t="s">
        <v>13</v>
      </c>
    </row>
    <row r="10" spans="1:16" ht="24" customHeight="1" x14ac:dyDescent="0.2">
      <c r="A10" s="8">
        <v>1</v>
      </c>
      <c r="B10" s="9" t="s">
        <v>10</v>
      </c>
      <c r="C10" s="10" t="s">
        <v>4</v>
      </c>
      <c r="D10" s="8">
        <v>12</v>
      </c>
      <c r="E10" s="11">
        <v>335294</v>
      </c>
      <c r="F10" s="11">
        <f>+E10*1.19</f>
        <v>398999.86</v>
      </c>
      <c r="G10" s="11">
        <f>+F10*12</f>
        <v>4787998.32</v>
      </c>
      <c r="I10" s="11">
        <f>298000+78000</f>
        <v>376000</v>
      </c>
      <c r="J10" s="11">
        <f>+I10*1.19</f>
        <v>447440</v>
      </c>
      <c r="K10" s="11">
        <f>+J10*12</f>
        <v>5369280</v>
      </c>
      <c r="L10" s="11">
        <f>(E10+I10)/2</f>
        <v>355647</v>
      </c>
      <c r="M10" s="11">
        <f>+L10*1.19</f>
        <v>423219.93</v>
      </c>
      <c r="N10" s="11">
        <f>+M10*12</f>
        <v>5078639.16</v>
      </c>
    </row>
    <row r="11" spans="1:16" ht="15" x14ac:dyDescent="0.2">
      <c r="A11" s="13" t="s">
        <v>9</v>
      </c>
      <c r="B11" s="13"/>
      <c r="C11" s="13"/>
      <c r="D11" s="13"/>
      <c r="E11" s="13"/>
      <c r="F11" s="13"/>
      <c r="G11" s="11"/>
      <c r="K11" s="11"/>
      <c r="N11" s="11">
        <f>SUM(N10:N10)</f>
        <v>5078639.16</v>
      </c>
      <c r="P11" s="12"/>
    </row>
    <row r="14" spans="1:16" ht="90" x14ac:dyDescent="0.2">
      <c r="A14" s="6" t="s">
        <v>2</v>
      </c>
      <c r="B14" s="6" t="s">
        <v>7</v>
      </c>
      <c r="C14" s="6" t="s">
        <v>6</v>
      </c>
      <c r="D14" s="6" t="s">
        <v>3</v>
      </c>
      <c r="E14" s="7" t="s">
        <v>8</v>
      </c>
      <c r="F14" s="7" t="s">
        <v>17</v>
      </c>
      <c r="G14" s="7" t="s">
        <v>18</v>
      </c>
      <c r="I14" s="7" t="s">
        <v>8</v>
      </c>
      <c r="J14" s="7" t="s">
        <v>16</v>
      </c>
      <c r="K14" s="7" t="s">
        <v>13</v>
      </c>
      <c r="L14" s="7" t="s">
        <v>8</v>
      </c>
      <c r="M14" s="7" t="s">
        <v>16</v>
      </c>
      <c r="N14" s="7" t="s">
        <v>18</v>
      </c>
    </row>
    <row r="15" spans="1:16" ht="45" x14ac:dyDescent="0.2">
      <c r="A15" s="8">
        <v>2</v>
      </c>
      <c r="B15" s="9" t="s">
        <v>5</v>
      </c>
      <c r="C15" s="8">
        <v>7</v>
      </c>
      <c r="D15" s="8">
        <v>12</v>
      </c>
      <c r="E15" s="11">
        <v>43900</v>
      </c>
      <c r="F15" s="11">
        <f>+E15*1.19</f>
        <v>52241</v>
      </c>
      <c r="G15" s="11">
        <f>(F15*12)*7</f>
        <v>4388244</v>
      </c>
      <c r="I15" s="11">
        <v>46600</v>
      </c>
      <c r="J15" s="11">
        <f>+I15*1.19</f>
        <v>55454</v>
      </c>
      <c r="K15" s="11">
        <f>(J15*1.19)*7</f>
        <v>461931.81999999995</v>
      </c>
      <c r="L15" s="11">
        <f>(E15+I15)/2</f>
        <v>45250</v>
      </c>
      <c r="M15" s="11">
        <f>+L15*1.19</f>
        <v>53847.5</v>
      </c>
      <c r="N15" s="11">
        <f>(M15*12)*7</f>
        <v>4523190</v>
      </c>
    </row>
    <row r="16" spans="1:16" ht="15" x14ac:dyDescent="0.2">
      <c r="A16" s="13" t="s">
        <v>9</v>
      </c>
      <c r="B16" s="13"/>
      <c r="C16" s="13"/>
      <c r="D16" s="13"/>
      <c r="E16" s="13"/>
      <c r="F16" s="13"/>
      <c r="G16" s="11"/>
      <c r="K16" s="11"/>
      <c r="M16" s="12">
        <f>M15*12</f>
        <v>646170</v>
      </c>
      <c r="N16" s="11">
        <f>SUM(N15:N15)</f>
        <v>4523190</v>
      </c>
    </row>
    <row r="19" spans="7:12" x14ac:dyDescent="0.2">
      <c r="G19" s="12"/>
      <c r="K19" s="12"/>
      <c r="L19" s="12"/>
    </row>
  </sheetData>
  <mergeCells count="8">
    <mergeCell ref="A11:F11"/>
    <mergeCell ref="A16:F16"/>
    <mergeCell ref="B2:K2"/>
    <mergeCell ref="B3:K3"/>
    <mergeCell ref="A6:N6"/>
    <mergeCell ref="E8:G8"/>
    <mergeCell ref="I8:K8"/>
    <mergeCell ref="L8:N8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estudio de mercados </vt:lpstr>
      <vt:lpstr>'estudio de mercados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Milton Ricardo Casas Iregui</dc:creator>
  <cp:lastModifiedBy>Diego Andrés</cp:lastModifiedBy>
  <dcterms:created xsi:type="dcterms:W3CDTF">2022-06-09T17:54:35Z</dcterms:created>
  <dcterms:modified xsi:type="dcterms:W3CDTF">2023-06-16T14:57:36Z</dcterms:modified>
</cp:coreProperties>
</file>