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reoiueedu-my.sharepoint.com/personal/luisa_piedrahita_iue_edu_co/Documents/CONTRATACIÓN 2023/INFORMATICA/RENOVACION DEL LICENCIAMIENTO - CONTROL DE ACCESO - PORTERIA/"/>
    </mc:Choice>
  </mc:AlternateContent>
  <xr:revisionPtr revIDLastSave="0" documentId="8_{2E6B678B-D5C7-4D65-8E16-2B2B899DD481}" xr6:coauthVersionLast="47" xr6:coauthVersionMax="47" xr10:uidLastSave="{00000000-0000-0000-0000-000000000000}"/>
  <bookViews>
    <workbookView xWindow="-120" yWindow="-120" windowWidth="29040" windowHeight="15840" xr2:uid="{B52C9C06-96F6-4BA5-9B9E-DF14BD2F43F7}"/>
  </bookViews>
  <sheets>
    <sheet name="Hoja1" sheetId="1" r:id="rId1"/>
    <sheet name="Hoja2" sheetId="2" state="hidden" r:id="rId2"/>
  </sheets>
  <definedNames>
    <definedName name="_xlnm._FilterDatabase" localSheetId="0" hidden="1">Hoja1!$B$15:$G$44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1" i="1"/>
  <c r="D12" i="1"/>
  <c r="D5" i="1"/>
  <c r="G17" i="1"/>
  <c r="G18" i="1"/>
  <c r="G19" i="1"/>
  <c r="G20" i="1"/>
  <c r="G21" i="1"/>
  <c r="G22" i="1"/>
  <c r="G23" i="1"/>
  <c r="G24" i="1"/>
  <c r="G25" i="1"/>
  <c r="G26" i="1"/>
  <c r="G27" i="1"/>
  <c r="G28" i="1"/>
  <c r="D10" i="1" s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16" i="1"/>
  <c r="G5" i="1" l="1"/>
  <c r="G6" i="1" s="1"/>
  <c r="G10" i="1" s="1"/>
  <c r="D13" i="1" l="1"/>
</calcChain>
</file>

<file path=xl/sharedStrings.xml><?xml version="1.0" encoding="utf-8"?>
<sst xmlns="http://schemas.openxmlformats.org/spreadsheetml/2006/main" count="100" uniqueCount="38">
  <si>
    <t>ANEXO 4 - PRESUPUESTAL ECONOMICA</t>
  </si>
  <si>
    <t xml:space="preserve">Espacio </t>
  </si>
  <si>
    <t>Presupuesto x espacio</t>
  </si>
  <si>
    <t xml:space="preserve">Consoliddo presupesto </t>
  </si>
  <si>
    <t>Subtotal</t>
  </si>
  <si>
    <t>IVA</t>
  </si>
  <si>
    <t>Total</t>
  </si>
  <si>
    <t>Ítem</t>
  </si>
  <si>
    <t>Componente</t>
  </si>
  <si>
    <t>CANT</t>
  </si>
  <si>
    <t xml:space="preserve">PVT UNIT </t>
  </si>
  <si>
    <t>PVT TOTAL</t>
  </si>
  <si>
    <t xml:space="preserve">Equipos de computo </t>
  </si>
  <si>
    <t>Firma:</t>
  </si>
  <si>
    <t>Nombre completo:</t>
  </si>
  <si>
    <t>Entidad:</t>
  </si>
  <si>
    <t>Cargo:</t>
  </si>
  <si>
    <t xml:space="preserve">Porteria peatonal </t>
  </si>
  <si>
    <t>Torniquetes medio cuerpo marca Automatic System</t>
  </si>
  <si>
    <t>Porteria vehicular</t>
  </si>
  <si>
    <t>Puerta de acceso para discapacitados marca Automatic System</t>
  </si>
  <si>
    <t>Talanquera marca Automatic System</t>
  </si>
  <si>
    <t xml:space="preserve">Salida vehicular </t>
  </si>
  <si>
    <t>Partes</t>
  </si>
  <si>
    <t xml:space="preserve">Recursos para el suministro de partes y repuestos </t>
  </si>
  <si>
    <t>Lectora de proximidad Mifare marca HID</t>
  </si>
  <si>
    <t>Descripcion del mantenimineto:</t>
  </si>
  <si>
    <t xml:space="preserve">Según anexo tecnico </t>
  </si>
  <si>
    <t>PSX-150 marca Software House</t>
  </si>
  <si>
    <t>Controlador ISTAR LT marca Software House</t>
  </si>
  <si>
    <t>Controlador ISTAR ULTRA SE marca Software House</t>
  </si>
  <si>
    <t>Porteria placa</t>
  </si>
  <si>
    <t>Licenciamiento</t>
  </si>
  <si>
    <t>Actualizacion software C-CURE9000 y soporte por un año</t>
  </si>
  <si>
    <t>Actualización software registro visitantes y soporte por un año</t>
  </si>
  <si>
    <t>manteniineto y soporte y actualización.</t>
  </si>
  <si>
    <t>Porteria gimnasio</t>
  </si>
  <si>
    <t>Manteniineto y soporte y actualización del servidor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</si>
</sst>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$-409]* #,##0_ ;_-[$$-409]* \-#,##0\ ;_-[$$-409]* &quot;-&quot;??_ ;_-@_ "/>
    <numFmt numFmtId="165" formatCode="&quot;$&quot;#,##0"/>
    <numFmt numFmtId="166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rgb="FF6D9EEB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D9EEB"/>
        <bgColor rgb="FF6D9EEB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6" fontId="2" fillId="0" borderId="1" xfId="1" applyNumberFormat="1" applyFont="1" applyBorder="1" applyAlignment="1" applyProtection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211CB-1EB8-4638-95EA-AB3B38A8D37B}">
  <dimension ref="B2:G49"/>
  <sheetViews>
    <sheetView tabSelected="1" workbookViewId="0">
      <pane xSplit="3" ySplit="15" topLeftCell="D16" activePane="bottomRight" state="frozen"/>
      <selection pane="topRight" activeCell="D1" sqref="D1"/>
      <selection pane="bottomLeft" activeCell="A13" sqref="A13"/>
      <selection pane="bottomRight" activeCell="I25" sqref="I25"/>
    </sheetView>
  </sheetViews>
  <sheetFormatPr baseColWidth="10" defaultColWidth="14.42578125" defaultRowHeight="15.75" x14ac:dyDescent="0.25"/>
  <cols>
    <col min="1" max="1" width="14.42578125" style="10"/>
    <col min="2" max="2" width="10.42578125" style="10" bestFit="1" customWidth="1"/>
    <col min="3" max="3" width="22.7109375" style="19" customWidth="1"/>
    <col min="4" max="4" width="24.42578125" style="8" customWidth="1"/>
    <col min="5" max="5" width="12.140625" style="12" bestFit="1" customWidth="1"/>
    <col min="6" max="6" width="16.42578125" style="12" bestFit="1" customWidth="1"/>
    <col min="7" max="7" width="20.140625" style="12" bestFit="1" customWidth="1"/>
    <col min="8" max="16384" width="14.42578125" style="10"/>
  </cols>
  <sheetData>
    <row r="2" spans="2:7" ht="26.25" x14ac:dyDescent="0.4">
      <c r="B2" s="28" t="s">
        <v>0</v>
      </c>
      <c r="C2" s="28"/>
      <c r="D2" s="28"/>
      <c r="E2" s="28"/>
      <c r="F2" s="28"/>
      <c r="G2" s="28"/>
    </row>
    <row r="4" spans="2:7" x14ac:dyDescent="0.25">
      <c r="C4" s="11" t="s">
        <v>1</v>
      </c>
      <c r="D4" s="11" t="s">
        <v>2</v>
      </c>
      <c r="F4" s="29" t="s">
        <v>3</v>
      </c>
      <c r="G4" s="29"/>
    </row>
    <row r="5" spans="2:7" x14ac:dyDescent="0.25">
      <c r="C5" s="13" t="s">
        <v>12</v>
      </c>
      <c r="D5" s="14">
        <f>SUMIF($C$16:$C$41,C5,$G$16:$G$41)*1.19</f>
        <v>0</v>
      </c>
      <c r="F5" s="15" t="s">
        <v>4</v>
      </c>
      <c r="G5" s="16">
        <f>SUM(G16:G41)</f>
        <v>10000000</v>
      </c>
    </row>
    <row r="6" spans="2:7" x14ac:dyDescent="0.25">
      <c r="C6" s="13" t="s">
        <v>32</v>
      </c>
      <c r="D6" s="14">
        <f t="shared" ref="D6:D12" si="0">SUMIF($C$16:$C$41,C6,$G$16:$G$41)*1.19</f>
        <v>0</v>
      </c>
      <c r="F6" s="15" t="s">
        <v>5</v>
      </c>
      <c r="G6" s="17">
        <f>G5*0.19</f>
        <v>1900000</v>
      </c>
    </row>
    <row r="7" spans="2:7" x14ac:dyDescent="0.25">
      <c r="C7" s="13" t="s">
        <v>23</v>
      </c>
      <c r="D7" s="14">
        <f t="shared" si="0"/>
        <v>11900000</v>
      </c>
      <c r="F7" s="15"/>
      <c r="G7" s="17"/>
    </row>
    <row r="8" spans="2:7" x14ac:dyDescent="0.25">
      <c r="C8" s="13" t="s">
        <v>36</v>
      </c>
      <c r="D8" s="14">
        <f t="shared" si="0"/>
        <v>0</v>
      </c>
      <c r="F8" s="15"/>
      <c r="G8" s="17"/>
    </row>
    <row r="9" spans="2:7" x14ac:dyDescent="0.25">
      <c r="C9" s="13" t="s">
        <v>17</v>
      </c>
      <c r="D9" s="14">
        <f t="shared" si="0"/>
        <v>0</v>
      </c>
      <c r="F9" s="15"/>
      <c r="G9" s="17"/>
    </row>
    <row r="10" spans="2:7" x14ac:dyDescent="0.25">
      <c r="C10" s="13" t="s">
        <v>31</v>
      </c>
      <c r="D10" s="14">
        <f t="shared" si="0"/>
        <v>0</v>
      </c>
      <c r="F10" s="15" t="s">
        <v>6</v>
      </c>
      <c r="G10" s="18">
        <f>G6+G5</f>
        <v>11900000</v>
      </c>
    </row>
    <row r="11" spans="2:7" x14ac:dyDescent="0.25">
      <c r="C11" s="13" t="s">
        <v>19</v>
      </c>
      <c r="D11" s="14">
        <f t="shared" si="0"/>
        <v>0</v>
      </c>
    </row>
    <row r="12" spans="2:7" x14ac:dyDescent="0.25">
      <c r="C12" s="13" t="s">
        <v>22</v>
      </c>
      <c r="D12" s="14">
        <f t="shared" si="0"/>
        <v>0</v>
      </c>
    </row>
    <row r="13" spans="2:7" x14ac:dyDescent="0.25">
      <c r="D13" s="14">
        <f>SUM(D5:D12)</f>
        <v>11900000</v>
      </c>
    </row>
    <row r="15" spans="2:7" x14ac:dyDescent="0.25">
      <c r="B15" s="2" t="s">
        <v>7</v>
      </c>
      <c r="C15" s="2" t="s">
        <v>1</v>
      </c>
      <c r="D15" s="5" t="s">
        <v>8</v>
      </c>
      <c r="E15" s="2" t="s">
        <v>9</v>
      </c>
      <c r="F15" s="2" t="s">
        <v>10</v>
      </c>
      <c r="G15" s="2" t="s">
        <v>11</v>
      </c>
    </row>
    <row r="16" spans="2:7" ht="47.25" x14ac:dyDescent="0.25">
      <c r="B16" s="20">
        <v>1</v>
      </c>
      <c r="C16" s="3" t="s">
        <v>12</v>
      </c>
      <c r="D16" s="6" t="s">
        <v>37</v>
      </c>
      <c r="E16" s="13">
        <v>1</v>
      </c>
      <c r="F16" s="1"/>
      <c r="G16" s="4">
        <f>+F16*E16</f>
        <v>0</v>
      </c>
    </row>
    <row r="17" spans="2:7" ht="43.5" x14ac:dyDescent="0.25">
      <c r="B17" s="20">
        <v>2</v>
      </c>
      <c r="C17" s="3" t="s">
        <v>32</v>
      </c>
      <c r="D17" s="9" t="s">
        <v>33</v>
      </c>
      <c r="E17" s="13">
        <v>1</v>
      </c>
      <c r="F17" s="1"/>
      <c r="G17" s="4">
        <f t="shared" ref="G17:G41" si="1">+F17*E17</f>
        <v>0</v>
      </c>
    </row>
    <row r="18" spans="2:7" ht="47.25" x14ac:dyDescent="0.25">
      <c r="B18" s="20">
        <v>3</v>
      </c>
      <c r="C18" s="3" t="s">
        <v>32</v>
      </c>
      <c r="D18" s="6" t="s">
        <v>34</v>
      </c>
      <c r="E18" s="13">
        <v>1</v>
      </c>
      <c r="F18" s="1"/>
      <c r="G18" s="4">
        <f t="shared" si="1"/>
        <v>0</v>
      </c>
    </row>
    <row r="19" spans="2:7" ht="47.25" x14ac:dyDescent="0.25">
      <c r="B19" s="20">
        <v>4</v>
      </c>
      <c r="C19" s="3" t="s">
        <v>23</v>
      </c>
      <c r="D19" s="8" t="s">
        <v>24</v>
      </c>
      <c r="E19" s="13">
        <v>1</v>
      </c>
      <c r="F19" s="21">
        <v>10000000</v>
      </c>
      <c r="G19" s="4">
        <f t="shared" si="1"/>
        <v>10000000</v>
      </c>
    </row>
    <row r="20" spans="2:7" ht="31.5" x14ac:dyDescent="0.25">
      <c r="B20" s="20">
        <v>5</v>
      </c>
      <c r="C20" s="3" t="s">
        <v>36</v>
      </c>
      <c r="D20" s="6" t="s">
        <v>29</v>
      </c>
      <c r="E20" s="13">
        <v>1</v>
      </c>
      <c r="F20" s="1"/>
      <c r="G20" s="4">
        <f t="shared" si="1"/>
        <v>0</v>
      </c>
    </row>
    <row r="21" spans="2:7" ht="31.5" x14ac:dyDescent="0.25">
      <c r="B21" s="20">
        <v>6</v>
      </c>
      <c r="C21" s="3" t="s">
        <v>36</v>
      </c>
      <c r="D21" s="6" t="s">
        <v>25</v>
      </c>
      <c r="E21" s="13">
        <v>2</v>
      </c>
      <c r="F21" s="1"/>
      <c r="G21" s="4">
        <f t="shared" si="1"/>
        <v>0</v>
      </c>
    </row>
    <row r="22" spans="2:7" ht="47.25" x14ac:dyDescent="0.25">
      <c r="B22" s="20">
        <v>7</v>
      </c>
      <c r="C22" s="3" t="s">
        <v>36</v>
      </c>
      <c r="D22" s="6" t="s">
        <v>18</v>
      </c>
      <c r="E22" s="13">
        <v>1</v>
      </c>
      <c r="F22" s="1"/>
      <c r="G22" s="4">
        <f t="shared" si="1"/>
        <v>0</v>
      </c>
    </row>
    <row r="23" spans="2:7" ht="43.5" x14ac:dyDescent="0.25">
      <c r="B23" s="20">
        <v>8</v>
      </c>
      <c r="C23" s="3" t="s">
        <v>17</v>
      </c>
      <c r="D23" s="9" t="s">
        <v>30</v>
      </c>
      <c r="E23" s="13">
        <v>1</v>
      </c>
      <c r="F23" s="1"/>
      <c r="G23" s="4">
        <f t="shared" si="1"/>
        <v>0</v>
      </c>
    </row>
    <row r="24" spans="2:7" ht="31.5" x14ac:dyDescent="0.25">
      <c r="B24" s="20">
        <v>9</v>
      </c>
      <c r="C24" s="3" t="s">
        <v>17</v>
      </c>
      <c r="D24" s="6" t="s">
        <v>25</v>
      </c>
      <c r="E24" s="13">
        <v>10</v>
      </c>
      <c r="F24" s="1"/>
      <c r="G24" s="4">
        <f t="shared" si="1"/>
        <v>0</v>
      </c>
    </row>
    <row r="25" spans="2:7" ht="31.5" x14ac:dyDescent="0.25">
      <c r="B25" s="20">
        <v>10</v>
      </c>
      <c r="C25" s="3" t="s">
        <v>17</v>
      </c>
      <c r="D25" s="6" t="s">
        <v>28</v>
      </c>
      <c r="E25" s="13">
        <v>1</v>
      </c>
      <c r="F25" s="1"/>
      <c r="G25" s="4">
        <f t="shared" si="1"/>
        <v>0</v>
      </c>
    </row>
    <row r="26" spans="2:7" ht="43.5" x14ac:dyDescent="0.25">
      <c r="B26" s="20">
        <v>11</v>
      </c>
      <c r="C26" s="3" t="s">
        <v>17</v>
      </c>
      <c r="D26" s="7" t="s">
        <v>20</v>
      </c>
      <c r="E26" s="13">
        <v>1</v>
      </c>
      <c r="F26" s="1"/>
      <c r="G26" s="4">
        <f t="shared" si="1"/>
        <v>0</v>
      </c>
    </row>
    <row r="27" spans="2:7" ht="47.25" x14ac:dyDescent="0.25">
      <c r="B27" s="20">
        <v>12</v>
      </c>
      <c r="C27" s="3" t="s">
        <v>17</v>
      </c>
      <c r="D27" s="6" t="s">
        <v>18</v>
      </c>
      <c r="E27" s="13">
        <v>4</v>
      </c>
      <c r="F27" s="1"/>
      <c r="G27" s="4">
        <f t="shared" si="1"/>
        <v>0</v>
      </c>
    </row>
    <row r="28" spans="2:7" ht="43.5" x14ac:dyDescent="0.25">
      <c r="B28" s="20">
        <v>13</v>
      </c>
      <c r="C28" s="3" t="s">
        <v>31</v>
      </c>
      <c r="D28" s="22" t="s">
        <v>30</v>
      </c>
      <c r="E28" s="13">
        <v>1</v>
      </c>
      <c r="F28" s="1"/>
      <c r="G28" s="4">
        <f t="shared" si="1"/>
        <v>0</v>
      </c>
    </row>
    <row r="29" spans="2:7" ht="31.5" x14ac:dyDescent="0.25">
      <c r="B29" s="20">
        <v>14</v>
      </c>
      <c r="C29" s="3" t="s">
        <v>31</v>
      </c>
      <c r="D29" s="6" t="s">
        <v>25</v>
      </c>
      <c r="E29" s="13">
        <v>8</v>
      </c>
      <c r="F29" s="1"/>
      <c r="G29" s="4">
        <f t="shared" si="1"/>
        <v>0</v>
      </c>
    </row>
    <row r="30" spans="2:7" ht="31.5" x14ac:dyDescent="0.25">
      <c r="B30" s="20">
        <v>15</v>
      </c>
      <c r="C30" s="3" t="s">
        <v>31</v>
      </c>
      <c r="D30" s="6" t="s">
        <v>28</v>
      </c>
      <c r="E30" s="13">
        <v>1</v>
      </c>
      <c r="F30" s="1"/>
      <c r="G30" s="4">
        <f t="shared" si="1"/>
        <v>0</v>
      </c>
    </row>
    <row r="31" spans="2:7" ht="43.5" x14ac:dyDescent="0.25">
      <c r="B31" s="20">
        <v>16</v>
      </c>
      <c r="C31" s="3" t="s">
        <v>31</v>
      </c>
      <c r="D31" s="7" t="s">
        <v>20</v>
      </c>
      <c r="E31" s="13">
        <v>1</v>
      </c>
      <c r="F31" s="1"/>
      <c r="G31" s="4">
        <f t="shared" si="1"/>
        <v>0</v>
      </c>
    </row>
    <row r="32" spans="2:7" ht="47.25" x14ac:dyDescent="0.25">
      <c r="B32" s="20">
        <v>17</v>
      </c>
      <c r="C32" s="3" t="s">
        <v>31</v>
      </c>
      <c r="D32" s="8" t="s">
        <v>18</v>
      </c>
      <c r="E32" s="13">
        <v>2</v>
      </c>
      <c r="F32" s="1"/>
      <c r="G32" s="4">
        <f t="shared" si="1"/>
        <v>0</v>
      </c>
    </row>
    <row r="33" spans="2:7" ht="43.5" x14ac:dyDescent="0.25">
      <c r="B33" s="20">
        <v>18</v>
      </c>
      <c r="C33" s="3" t="s">
        <v>19</v>
      </c>
      <c r="D33" s="22" t="s">
        <v>30</v>
      </c>
      <c r="E33" s="13">
        <v>1</v>
      </c>
      <c r="F33" s="1"/>
      <c r="G33" s="4">
        <f t="shared" si="1"/>
        <v>0</v>
      </c>
    </row>
    <row r="34" spans="2:7" ht="31.5" x14ac:dyDescent="0.25">
      <c r="B34" s="20">
        <v>19</v>
      </c>
      <c r="C34" s="3" t="s">
        <v>19</v>
      </c>
      <c r="D34" s="6" t="s">
        <v>25</v>
      </c>
      <c r="E34" s="13">
        <v>14</v>
      </c>
      <c r="F34" s="1"/>
      <c r="G34" s="4">
        <f t="shared" si="1"/>
        <v>0</v>
      </c>
    </row>
    <row r="35" spans="2:7" ht="31.5" x14ac:dyDescent="0.25">
      <c r="B35" s="20">
        <v>20</v>
      </c>
      <c r="C35" s="3" t="s">
        <v>19</v>
      </c>
      <c r="D35" s="6" t="s">
        <v>28</v>
      </c>
      <c r="E35" s="13">
        <v>1</v>
      </c>
      <c r="F35" s="1"/>
      <c r="G35" s="4">
        <f t="shared" si="1"/>
        <v>0</v>
      </c>
    </row>
    <row r="36" spans="2:7" ht="43.5" x14ac:dyDescent="0.25">
      <c r="B36" s="20">
        <v>21</v>
      </c>
      <c r="C36" s="3" t="s">
        <v>19</v>
      </c>
      <c r="D36" s="7" t="s">
        <v>20</v>
      </c>
      <c r="E36" s="13">
        <v>1</v>
      </c>
      <c r="F36" s="1"/>
      <c r="G36" s="4">
        <f t="shared" si="1"/>
        <v>0</v>
      </c>
    </row>
    <row r="37" spans="2:7" ht="31.5" x14ac:dyDescent="0.25">
      <c r="B37" s="20">
        <v>22</v>
      </c>
      <c r="C37" s="3" t="s">
        <v>19</v>
      </c>
      <c r="D37" s="6" t="s">
        <v>21</v>
      </c>
      <c r="E37" s="13">
        <v>2</v>
      </c>
      <c r="F37" s="1"/>
      <c r="G37" s="4">
        <f t="shared" si="1"/>
        <v>0</v>
      </c>
    </row>
    <row r="38" spans="2:7" ht="47.25" x14ac:dyDescent="0.25">
      <c r="B38" s="20">
        <v>23</v>
      </c>
      <c r="C38" s="3" t="s">
        <v>19</v>
      </c>
      <c r="D38" s="8" t="s">
        <v>18</v>
      </c>
      <c r="E38" s="13">
        <v>5</v>
      </c>
      <c r="F38" s="1"/>
      <c r="G38" s="4">
        <f t="shared" si="1"/>
        <v>0</v>
      </c>
    </row>
    <row r="39" spans="2:7" ht="31.5" x14ac:dyDescent="0.25">
      <c r="B39" s="20">
        <v>24</v>
      </c>
      <c r="C39" s="3" t="s">
        <v>22</v>
      </c>
      <c r="D39" s="8" t="s">
        <v>29</v>
      </c>
      <c r="E39" s="13">
        <v>1</v>
      </c>
      <c r="F39" s="1"/>
      <c r="G39" s="4">
        <f t="shared" si="1"/>
        <v>0</v>
      </c>
    </row>
    <row r="40" spans="2:7" ht="31.5" x14ac:dyDescent="0.25">
      <c r="B40" s="20">
        <v>25</v>
      </c>
      <c r="C40" s="3" t="s">
        <v>22</v>
      </c>
      <c r="D40" s="8" t="s">
        <v>25</v>
      </c>
      <c r="E40" s="13">
        <v>1</v>
      </c>
      <c r="F40" s="1"/>
      <c r="G40" s="4">
        <f t="shared" si="1"/>
        <v>0</v>
      </c>
    </row>
    <row r="41" spans="2:7" ht="31.5" x14ac:dyDescent="0.25">
      <c r="B41" s="20">
        <v>26</v>
      </c>
      <c r="C41" s="3" t="s">
        <v>22</v>
      </c>
      <c r="D41" s="6" t="s">
        <v>21</v>
      </c>
      <c r="E41" s="13">
        <v>1</v>
      </c>
      <c r="F41" s="1"/>
      <c r="G41" s="4">
        <f t="shared" si="1"/>
        <v>0</v>
      </c>
    </row>
    <row r="43" spans="2:7" x14ac:dyDescent="0.25">
      <c r="B43" s="10" t="s">
        <v>26</v>
      </c>
    </row>
    <row r="44" spans="2:7" ht="42" customHeight="1" x14ac:dyDescent="0.25">
      <c r="B44" s="30" t="s">
        <v>27</v>
      </c>
      <c r="C44" s="31"/>
      <c r="D44" s="31"/>
      <c r="E44" s="31"/>
      <c r="F44" s="31"/>
      <c r="G44" s="31"/>
    </row>
    <row r="46" spans="2:7" s="23" customFormat="1" ht="33" customHeight="1" x14ac:dyDescent="0.25">
      <c r="C46" s="24" t="s">
        <v>13</v>
      </c>
      <c r="D46" s="25"/>
      <c r="E46" s="26"/>
      <c r="F46" s="26"/>
      <c r="G46" s="26"/>
    </row>
    <row r="47" spans="2:7" s="23" customFormat="1" ht="33" customHeight="1" x14ac:dyDescent="0.25">
      <c r="C47" s="27" t="s">
        <v>14</v>
      </c>
      <c r="D47" s="25"/>
      <c r="E47" s="26"/>
      <c r="F47" s="26"/>
      <c r="G47" s="26"/>
    </row>
    <row r="48" spans="2:7" s="23" customFormat="1" ht="33" customHeight="1" x14ac:dyDescent="0.25">
      <c r="C48" s="24" t="s">
        <v>15</v>
      </c>
      <c r="D48" s="25"/>
      <c r="E48" s="26"/>
      <c r="F48" s="26"/>
      <c r="G48" s="26"/>
    </row>
    <row r="49" spans="3:7" s="23" customFormat="1" ht="33" customHeight="1" x14ac:dyDescent="0.25">
      <c r="C49" s="24" t="s">
        <v>16</v>
      </c>
      <c r="D49" s="25"/>
      <c r="E49" s="26"/>
      <c r="F49" s="26"/>
      <c r="G49" s="26"/>
    </row>
  </sheetData>
  <sheetProtection algorithmName="SHA-512" hashValue="opYKHsqlgpqP5MYDfjDNwX6rZ6iwYpPVp/GDsLNZfenuhWZay9JpzgjqedOIDleHyVAOtmCmtxeA04GzzwFuWw==" saltValue="QbtEA0x+vPdddewcukciPQ==" spinCount="100000" sheet="1" objects="1" scenarios="1"/>
  <autoFilter ref="B15:G44" xr:uid="{E54211CB-1EB8-4638-95EA-AB3B38A8D37B}"/>
  <sortState xmlns:xlrd2="http://schemas.microsoft.com/office/spreadsheetml/2017/richdata2" ref="B16:G41">
    <sortCondition ref="C16:C41"/>
    <sortCondition ref="D16:D41"/>
  </sortState>
  <mergeCells count="3">
    <mergeCell ref="B2:G2"/>
    <mergeCell ref="F4:G4"/>
    <mergeCell ref="B44:G4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06D2E-16E8-4B3C-B8BE-0FA0CAA92B4D}">
  <dimension ref="B2:D13"/>
  <sheetViews>
    <sheetView workbookViewId="0">
      <selection activeCell="D4" sqref="D4"/>
    </sheetView>
  </sheetViews>
  <sheetFormatPr baseColWidth="10" defaultRowHeight="15" x14ac:dyDescent="0.25"/>
  <cols>
    <col min="2" max="2" width="19.85546875" bestFit="1" customWidth="1"/>
    <col min="4" max="4" width="37.7109375" customWidth="1"/>
  </cols>
  <sheetData>
    <row r="2" spans="2:4" ht="15.75" x14ac:dyDescent="0.25">
      <c r="B2" s="2" t="s">
        <v>1</v>
      </c>
      <c r="D2" s="5" t="s">
        <v>8</v>
      </c>
    </row>
    <row r="3" spans="2:4" ht="31.5" x14ac:dyDescent="0.25">
      <c r="B3" s="3" t="s">
        <v>12</v>
      </c>
      <c r="D3" s="6" t="s">
        <v>35</v>
      </c>
    </row>
    <row r="4" spans="2:4" ht="29.25" x14ac:dyDescent="0.25">
      <c r="B4" s="3" t="s">
        <v>32</v>
      </c>
      <c r="D4" s="9" t="s">
        <v>33</v>
      </c>
    </row>
    <row r="5" spans="2:4" ht="31.5" x14ac:dyDescent="0.25">
      <c r="B5" s="3" t="s">
        <v>23</v>
      </c>
      <c r="D5" s="6" t="s">
        <v>34</v>
      </c>
    </row>
    <row r="6" spans="2:4" ht="31.5" x14ac:dyDescent="0.25">
      <c r="B6" s="3" t="s">
        <v>36</v>
      </c>
      <c r="D6" s="8" t="s">
        <v>24</v>
      </c>
    </row>
    <row r="7" spans="2:4" ht="31.5" x14ac:dyDescent="0.25">
      <c r="B7" s="3" t="s">
        <v>17</v>
      </c>
      <c r="D7" s="6" t="s">
        <v>29</v>
      </c>
    </row>
    <row r="8" spans="2:4" ht="31.5" x14ac:dyDescent="0.25">
      <c r="B8" s="3" t="s">
        <v>31</v>
      </c>
      <c r="D8" s="6" t="s">
        <v>25</v>
      </c>
    </row>
    <row r="9" spans="2:4" ht="31.5" x14ac:dyDescent="0.25">
      <c r="B9" s="3" t="s">
        <v>19</v>
      </c>
      <c r="D9" s="6" t="s">
        <v>18</v>
      </c>
    </row>
    <row r="10" spans="2:4" ht="29.25" x14ac:dyDescent="0.25">
      <c r="B10" s="3" t="s">
        <v>22</v>
      </c>
      <c r="D10" s="9" t="s">
        <v>30</v>
      </c>
    </row>
    <row r="11" spans="2:4" ht="15.75" x14ac:dyDescent="0.25">
      <c r="D11" s="6" t="s">
        <v>28</v>
      </c>
    </row>
    <row r="12" spans="2:4" ht="29.25" x14ac:dyDescent="0.25">
      <c r="D12" s="7" t="s">
        <v>20</v>
      </c>
    </row>
    <row r="13" spans="2:4" ht="15.75" x14ac:dyDescent="0.25">
      <c r="D1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INSTITUCION UNIVERSITARIA DE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Ramirez Velasquez</dc:creator>
  <cp:lastModifiedBy>Luisa Fernanda Piedrahita Correa</cp:lastModifiedBy>
  <dcterms:created xsi:type="dcterms:W3CDTF">2023-06-06T19:15:55Z</dcterms:created>
  <dcterms:modified xsi:type="dcterms:W3CDTF">2023-06-08T14:39:04Z</dcterms:modified>
</cp:coreProperties>
</file>