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PROCESOS CONTRATACION\Proc 2019\24 IP-DT-CAS-013-2019 mezcla 6514\Publicación IP-013\"/>
    </mc:Choice>
  </mc:AlternateContent>
  <bookViews>
    <workbookView xWindow="0" yWindow="0" windowWidth="9690" windowHeight="7200" activeTab="1"/>
  </bookViews>
  <sheets>
    <sheet name="ppto oficial" sheetId="1" r:id="rId1"/>
    <sheet name="oferta" sheetId="8" r:id="rId2"/>
    <sheet name="450.10" sheetId="12" r:id="rId3"/>
  </sheets>
  <externalReferences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</externalReferences>
  <definedNames>
    <definedName name="_________PJ50">#REF!</definedName>
    <definedName name="________MA2" localSheetId="2">#REF!</definedName>
    <definedName name="________MA2">#REF!</definedName>
    <definedName name="________PJ50">#REF!</definedName>
    <definedName name="_______AFC1">[1]INV!$A$25:$D$28</definedName>
    <definedName name="_______AFC3">[1]INV!$F$25:$I$28</definedName>
    <definedName name="_______AFC5">[1]INV!$K$25:$N$28</definedName>
    <definedName name="_______BGC1">[1]INV!$A$5:$D$8</definedName>
    <definedName name="_______BGC3">[1]INV!$F$5:$I$8</definedName>
    <definedName name="_______BGC5">[1]INV!$K$5:$N$8</definedName>
    <definedName name="_______CAC1">[1]INV!$A$19:$D$22</definedName>
    <definedName name="_______CAC3">[1]INV!$F$19:$I$22</definedName>
    <definedName name="_______CAC5">[1]INV!$K$19:$N$22</definedName>
    <definedName name="_______MA2" localSheetId="2">#REF!</definedName>
    <definedName name="_______MA2">#REF!</definedName>
    <definedName name="_______PJ50">#REF!</definedName>
    <definedName name="_______SBC1">[1]INV!$A$12:$D$15</definedName>
    <definedName name="_______SBC3">[1]INV!$F$12:$I$15</definedName>
    <definedName name="_______SBC5">[1]INV!$K$12:$N$15</definedName>
    <definedName name="______AFC1">[1]INV!$A$25:$D$28</definedName>
    <definedName name="______AFC3">[1]INV!$F$25:$I$28</definedName>
    <definedName name="______AFC5">[1]INV!$K$25:$N$28</definedName>
    <definedName name="______BGC1">[1]INV!$A$5:$D$8</definedName>
    <definedName name="______BGC3">[1]INV!$F$5:$I$8</definedName>
    <definedName name="______BGC5">[1]INV!$K$5:$N$8</definedName>
    <definedName name="______CAC1">[1]INV!$A$19:$D$22</definedName>
    <definedName name="______CAC3">[1]INV!$F$19:$I$22</definedName>
    <definedName name="______CAC5">[1]INV!$K$19:$N$22</definedName>
    <definedName name="______MA2" localSheetId="2">#REF!</definedName>
    <definedName name="______MA2">#REF!</definedName>
    <definedName name="______PJ50">#REF!</definedName>
    <definedName name="______SBC1">[1]INV!$A$12:$D$15</definedName>
    <definedName name="______SBC3">[1]INV!$F$12:$I$15</definedName>
    <definedName name="______SBC5">[1]INV!$K$12:$N$15</definedName>
    <definedName name="_____AFC1">[1]INV!$A$25:$D$28</definedName>
    <definedName name="_____AFC3">[1]INV!$F$25:$I$28</definedName>
    <definedName name="_____AFC5">[1]INV!$K$25:$N$28</definedName>
    <definedName name="_____BGC1">[1]INV!$A$5:$D$8</definedName>
    <definedName name="_____BGC3">[1]INV!$F$5:$I$8</definedName>
    <definedName name="_____BGC5">[1]INV!$K$5:$N$8</definedName>
    <definedName name="_____CAC1">[1]INV!$A$19:$D$22</definedName>
    <definedName name="_____CAC3">[1]INV!$F$19:$I$22</definedName>
    <definedName name="_____CAC5">[1]INV!$K$19:$N$22</definedName>
    <definedName name="_____MA2" localSheetId="2">#REF!</definedName>
    <definedName name="_____MA2">#REF!</definedName>
    <definedName name="_____PJ50">#REF!</definedName>
    <definedName name="_____pj51">#REF!</definedName>
    <definedName name="_____SBC1">[1]INV!$A$12:$D$15</definedName>
    <definedName name="_____SBC3">[1]INV!$F$12:$I$15</definedName>
    <definedName name="_____SBC5">[1]INV!$K$12:$N$15</definedName>
    <definedName name="____AFC1">[1]INV!$A$25:$D$28</definedName>
    <definedName name="____AFC3">[1]INV!$F$25:$I$28</definedName>
    <definedName name="____AFC5">[1]INV!$K$25:$N$28</definedName>
    <definedName name="____BGC1">[1]INV!$A$5:$D$8</definedName>
    <definedName name="____BGC3">[1]INV!$F$5:$I$8</definedName>
    <definedName name="____BGC5">[1]INV!$K$5:$N$8</definedName>
    <definedName name="____CAC1">[1]INV!$A$19:$D$22</definedName>
    <definedName name="____CAC3">[1]INV!$F$19:$I$22</definedName>
    <definedName name="____CAC5">[1]INV!$K$19:$N$22</definedName>
    <definedName name="____MA2" localSheetId="2">#REF!</definedName>
    <definedName name="____MA2">#REF!</definedName>
    <definedName name="____PJ50">#REF!</definedName>
    <definedName name="____pj51">#REF!</definedName>
    <definedName name="____SBC1">[1]INV!$A$12:$D$15</definedName>
    <definedName name="____SBC3">[1]INV!$F$12:$I$15</definedName>
    <definedName name="____SBC5">[1]INV!$K$12:$N$15</definedName>
    <definedName name="___AFC1">[1]INV!$A$25:$D$28</definedName>
    <definedName name="___AFC3">[1]INV!$F$25:$I$28</definedName>
    <definedName name="___AFC5">[1]INV!$K$25:$N$28</definedName>
    <definedName name="___BGC1">[1]INV!$A$5:$D$8</definedName>
    <definedName name="___BGC3">[1]INV!$F$5:$I$8</definedName>
    <definedName name="___BGC5">[1]INV!$K$5:$N$8</definedName>
    <definedName name="___CAC1">[1]INV!$A$19:$D$22</definedName>
    <definedName name="___CAC3">[1]INV!$F$19:$I$22</definedName>
    <definedName name="___CAC5">[1]INV!$K$19:$N$22</definedName>
    <definedName name="___MA2" localSheetId="2">#REF!</definedName>
    <definedName name="___MA2">#REF!</definedName>
    <definedName name="___PJ50">#REF!</definedName>
    <definedName name="___pj51">#REF!</definedName>
    <definedName name="___SBC1">[1]INV!$A$12:$D$15</definedName>
    <definedName name="___SBC3">[1]INV!$F$12:$I$15</definedName>
    <definedName name="___SBC5">[1]INV!$K$12:$N$15</definedName>
    <definedName name="__AFC1">[1]INV!$A$25:$D$28</definedName>
    <definedName name="__AFC3">[1]INV!$F$25:$I$28</definedName>
    <definedName name="__AFC5">[1]INV!$K$25:$N$28</definedName>
    <definedName name="__APU221">#REF!</definedName>
    <definedName name="__APU465">[2]!absc</definedName>
    <definedName name="__BGC1">[1]INV!$A$5:$D$8</definedName>
    <definedName name="__BGC3">[1]INV!$F$5:$I$8</definedName>
    <definedName name="__BGC5">[1]INV!$K$5:$N$8</definedName>
    <definedName name="__CAC1">[1]INV!$A$19:$D$22</definedName>
    <definedName name="__CAC3">[1]INV!$F$19:$I$22</definedName>
    <definedName name="__CAC5">[1]INV!$K$19:$N$22</definedName>
    <definedName name="__MA2" localSheetId="2">#REF!</definedName>
    <definedName name="__MA2">#REF!</definedName>
    <definedName name="__PJ50">#REF!</definedName>
    <definedName name="__pj51">#REF!</definedName>
    <definedName name="__SBC1">[1]INV!$A$12:$D$15</definedName>
    <definedName name="__SBC3">[1]INV!$F$12:$I$15</definedName>
    <definedName name="__SBC5">[1]INV!$K$12:$N$15</definedName>
    <definedName name="_a1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FC1">[1]INV!$A$25:$D$28</definedName>
    <definedName name="_AFC3">[1]INV!$F$25:$I$28</definedName>
    <definedName name="_AFC5">[1]INV!$K$25:$N$28</definedName>
    <definedName name="_APU221">#REF!</definedName>
    <definedName name="_APU465">[2]!absc</definedName>
    <definedName name="_b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[1]INV!$A$5:$D$8</definedName>
    <definedName name="_BGC3">[1]INV!$F$5:$I$8</definedName>
    <definedName name="_BGC5">[1]INV!$K$5:$N$8</definedName>
    <definedName name="_CAC1">[1]INV!$A$19:$D$22</definedName>
    <definedName name="_CAC3">[1]INV!$F$19:$I$22</definedName>
    <definedName name="_CAC5">[1]INV!$K$19:$N$22</definedName>
    <definedName name="_EST1" localSheetId="2">#REF!</definedName>
    <definedName name="_EST1">#REF!</definedName>
    <definedName name="_EST10" localSheetId="2">#REF!</definedName>
    <definedName name="_EST10">#REF!</definedName>
    <definedName name="_EST11" localSheetId="2">#REF!</definedName>
    <definedName name="_EST11">#REF!</definedName>
    <definedName name="_EST12" localSheetId="2">#REF!</definedName>
    <definedName name="_EST12">#REF!</definedName>
    <definedName name="_EST13" localSheetId="2">#REF!</definedName>
    <definedName name="_EST13">#REF!</definedName>
    <definedName name="_EST14" localSheetId="2">#REF!</definedName>
    <definedName name="_EST14">#REF!</definedName>
    <definedName name="_EST15" localSheetId="2">#REF!</definedName>
    <definedName name="_EST15">#REF!</definedName>
    <definedName name="_EST16" localSheetId="2">#REF!</definedName>
    <definedName name="_EST16">#REF!</definedName>
    <definedName name="_EST17" localSheetId="2">#REF!</definedName>
    <definedName name="_EST17">#REF!</definedName>
    <definedName name="_EST18" localSheetId="2">#REF!</definedName>
    <definedName name="_EST18">#REF!</definedName>
    <definedName name="_EST19" localSheetId="2">#REF!</definedName>
    <definedName name="_EST19">#REF!</definedName>
    <definedName name="_EST2" localSheetId="2">#REF!</definedName>
    <definedName name="_EST2">#REF!</definedName>
    <definedName name="_EST3" localSheetId="2">#REF!</definedName>
    <definedName name="_EST3">#REF!</definedName>
    <definedName name="_EST4" localSheetId="2">#REF!</definedName>
    <definedName name="_EST4">#REF!</definedName>
    <definedName name="_EST5" localSheetId="2">#REF!</definedName>
    <definedName name="_EST5">#REF!</definedName>
    <definedName name="_EST6" localSheetId="2">#REF!</definedName>
    <definedName name="_EST6">#REF!</definedName>
    <definedName name="_EST7" localSheetId="2">#REF!</definedName>
    <definedName name="_EST7">#REF!</definedName>
    <definedName name="_EST8" localSheetId="2">#REF!</definedName>
    <definedName name="_EST8">#REF!</definedName>
    <definedName name="_EST9" localSheetId="2">#REF!</definedName>
    <definedName name="_EST9">#REF!</definedName>
    <definedName name="_EXC1" localSheetId="2">#REF!</definedName>
    <definedName name="_EXC1">#REF!</definedName>
    <definedName name="_EXC10" localSheetId="2">#REF!</definedName>
    <definedName name="_EXC10">#REF!</definedName>
    <definedName name="_EXC11" localSheetId="2">#REF!</definedName>
    <definedName name="_EXC11">#REF!</definedName>
    <definedName name="_EXC12" localSheetId="2">#REF!</definedName>
    <definedName name="_EXC12">#REF!</definedName>
    <definedName name="_EXC2" localSheetId="2">#REF!</definedName>
    <definedName name="_EXC2">#REF!</definedName>
    <definedName name="_EXC3" localSheetId="2">#REF!</definedName>
    <definedName name="_EXC3">#REF!</definedName>
    <definedName name="_EXC4" localSheetId="2">#REF!</definedName>
    <definedName name="_EXC4">#REF!</definedName>
    <definedName name="_EXC5" localSheetId="2">#REF!</definedName>
    <definedName name="_EXC5">#REF!</definedName>
    <definedName name="_EXC6" localSheetId="2">#REF!</definedName>
    <definedName name="_EXC6">#REF!</definedName>
    <definedName name="_EXC7" localSheetId="2">#REF!</definedName>
    <definedName name="_EXC7">#REF!</definedName>
    <definedName name="_EXC8" localSheetId="2">#REF!</definedName>
    <definedName name="_EXC8">#REF!</definedName>
    <definedName name="_EXC9" localSheetId="2">#REF!</definedName>
    <definedName name="_EXC9">#REF!</definedName>
    <definedName name="_Fill" localSheetId="2" hidden="1">#REF!</definedName>
    <definedName name="_Fill" hidden="1">#REF!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fh7" hidden="1">{"via1",#N/A,TRUE,"general";"via2",#N/A,TRUE,"general";"via3",#N/A,TRUE,"general"}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IPC2002">#REF!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jk6" hidden="1">{"TAB1",#N/A,TRUE,"GENERAL";"TAB2",#N/A,TRUE,"GENERAL";"TAB3",#N/A,TRUE,"GENERAL";"TAB4",#N/A,TRUE,"GENERAL";"TAB5",#N/A,TRUE,"GENERAL"}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MA2" localSheetId="2">#REF!</definedName>
    <definedName name="_MA2">#REF!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NN1" localSheetId="2">#REF!</definedName>
    <definedName name="_NNN1">#REF!</definedName>
    <definedName name="_nyn7" hidden="1">{"via1",#N/A,TRUE,"general";"via2",#N/A,TRUE,"general";"via3",#N/A,TRUE,"general"}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PJ50">#REF!</definedName>
    <definedName name="_pj51">#REF!</definedName>
    <definedName name="_PRE1" localSheetId="2">#REF!</definedName>
    <definedName name="_PRE1">#REF!</definedName>
    <definedName name="_r" hidden="1">{"TAB1",#N/A,TRUE,"GENERAL";"TAB2",#N/A,TRUE,"GENERAL";"TAB3",#N/A,TRUE,"GENERAL";"TAB4",#N/A,TRUE,"GENERAL";"TAB5",#N/A,TRUE,"GENERAL"}</definedName>
    <definedName name="_r4r" hidden="1">{"via1",#N/A,TRUE,"general";"via2",#N/A,TRUE,"general";"via3",#N/A,TRUE,"general"}</definedName>
    <definedName name="_rtu6" hidden="1">{"via1",#N/A,TRUE,"general";"via2",#N/A,TRUE,"general";"via3",#N/A,TRUE,"general"}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BC1">[1]INV!$A$12:$D$15</definedName>
    <definedName name="_SBC3">[1]INV!$F$12:$I$15</definedName>
    <definedName name="_SBC5">[1]INV!$K$12:$N$15</definedName>
    <definedName name="_t3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fv4" hidden="1">{"via1",#N/A,TRUE,"general";"via2",#N/A,TRUE,"general";"via3",#N/A,TRUE,"general"}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A" localSheetId="2">#REF!</definedName>
    <definedName name="A">#REF!</definedName>
    <definedName name="A_impresión_IM" localSheetId="2">#REF!</definedName>
    <definedName name="A_impresión_IM">#REF!</definedName>
    <definedName name="A000">[3]!absc</definedName>
    <definedName name="a2a" hidden="1">{"TAB1",#N/A,TRUE,"GENERAL";"TAB2",#N/A,TRUE,"GENERAL";"TAB3",#N/A,TRUE,"GENERAL";"TAB4",#N/A,TRUE,"GENERAL";"TAB5",#N/A,TRUE,"GENERAL"}</definedName>
    <definedName name="aaaaas" hidden="1">{"TAB1",#N/A,TRUE,"GENERAL";"TAB2",#N/A,TRUE,"GENERAL";"TAB3",#N/A,TRUE,"GENERAL";"TAB4",#N/A,TRUE,"GENERAL";"TAB5",#N/A,TRUE,"GENERAL"}</definedName>
    <definedName name="AAC">[1]AASHTO!$A$14:$F$17</definedName>
    <definedName name="aas" hidden="1">{"TAB1",#N/A,TRUE,"GENERAL";"TAB2",#N/A,TRUE,"GENERAL";"TAB3",#N/A,TRUE,"GENERAL";"TAB4",#N/A,TRUE,"GENERAL";"TAB5",#N/A,TRUE,"GENERAL"}</definedName>
    <definedName name="ABG">[1]AASHTO!$A$2:$F$5</definedName>
    <definedName name="absc_" localSheetId="2">[4]!absc</definedName>
    <definedName name="absc_">[4]!absc</definedName>
    <definedName name="absc_1" localSheetId="2">[4]!absc</definedName>
    <definedName name="absc_1">[4]!absc</definedName>
    <definedName name="absc1" localSheetId="2">[5]!absc</definedName>
    <definedName name="absc1">[5]!absc</definedName>
    <definedName name="AccessDatabase" localSheetId="2" hidden="1">"C:\C-314\VOLUMENES\volfin4.mdb"</definedName>
    <definedName name="AccessDatabase" hidden="1">"A:\SAIN.mdb"</definedName>
    <definedName name="ADFGSDB" hidden="1">{"via1",#N/A,TRUE,"general";"via2",#N/A,TRUE,"general";"via3",#N/A,TRUE,"general"}</definedName>
    <definedName name="administrador">[6]Informacion!$B$15</definedName>
    <definedName name="adoc1" localSheetId="2">[5]!absc</definedName>
    <definedName name="adoc1">[5]!absc</definedName>
    <definedName name="adoq" localSheetId="2">[3]!absc</definedName>
    <definedName name="adoq">[3]!absc</definedName>
    <definedName name="ADSAD" hidden="1">{"TAB1",#N/A,TRUE,"GENERAL";"TAB2",#N/A,TRUE,"GENERAL";"TAB3",#N/A,TRUE,"GENERAL";"TAB4",#N/A,TRUE,"GENERAL";"TAB5",#N/A,TRUE,"GENERAL"}</definedName>
    <definedName name="aefa" hidden="1">{"via1",#N/A,TRUE,"general";"via2",#N/A,TRUE,"general";"via3",#N/A,TRUE,"general"}</definedName>
    <definedName name="afdsw" hidden="1">{"TAB1",#N/A,TRUE,"GENERAL";"TAB2",#N/A,TRUE,"GENERAL";"TAB3",#N/A,TRUE,"GENERAL";"TAB4",#N/A,TRUE,"GENERAL";"TAB5",#N/A,TRUE,"GENERAL"}</definedName>
    <definedName name="agdsgg" hidden="1">{"via1",#N/A,TRUE,"general";"via2",#N/A,TRUE,"general";"via3",#N/A,TRUE,"general"}</definedName>
    <definedName name="AjustDelAIU" localSheetId="2">#REF!</definedName>
    <definedName name="AjustDelAIU">#REF!</definedName>
    <definedName name="alc" localSheetId="2">[7]!absc</definedName>
    <definedName name="alc">[7]!absc</definedName>
    <definedName name="Antic">[8]BASES!$B$33</definedName>
    <definedName name="ANTICIPO">[9]BASES!$B$33</definedName>
    <definedName name="AÑOWUIE">'[10]Res-Accide-10'!$R$2:$R$7</definedName>
    <definedName name="APU">[11]!absc</definedName>
    <definedName name="APU221.1">#REF!</definedName>
    <definedName name="APU221.2">#REF!</definedName>
    <definedName name="aqaq" hidden="1">{"TAB1",#N/A,TRUE,"GENERAL";"TAB2",#N/A,TRUE,"GENERAL";"TAB3",#N/A,TRUE,"GENERAL";"TAB4",#N/A,TRUE,"GENERAL";"TAB5",#N/A,TRUE,"GENERAL"}</definedName>
    <definedName name="_xlnm.Print_Area" localSheetId="2">'450.10'!$B$1:$N$106</definedName>
    <definedName name="_xlnm.Print_Area" localSheetId="0">'ppto oficial'!$A$1:$K$21</definedName>
    <definedName name="_xlnm.Print_Area">#N/A</definedName>
    <definedName name="ASB">[1]AASHTO!$A$8:$F$11</definedName>
    <definedName name="ASD" hidden="1">{"via1",#N/A,TRUE,"general";"via2",#N/A,TRUE,"general";"via3",#N/A,TRUE,"general"}</definedName>
    <definedName name="ASDA" hidden="1">{"via1",#N/A,TRUE,"general";"via2",#N/A,TRUE,"general";"via3",#N/A,TRUE,"general"}</definedName>
    <definedName name="asdasd" hidden="1">{"TAB1",#N/A,TRUE,"GENERAL";"TAB2",#N/A,TRUE,"GENERAL";"TAB3",#N/A,TRUE,"GENERAL";"TAB4",#N/A,TRUE,"GENERAL";"TAB5",#N/A,TRUE,"GENERAL"}</definedName>
    <definedName name="asdf" hidden="1">{"via1",#N/A,TRUE,"general";"via2",#N/A,TRUE,"general";"via3",#N/A,TRUE,"general"}</definedName>
    <definedName name="asdfa" hidden="1">{"via1",#N/A,TRUE,"general";"via2",#N/A,TRUE,"general";"via3",#N/A,TRUE,"general"}</definedName>
    <definedName name="asdfñk">#N/A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ojkdr" hidden="1">{"TAB1",#N/A,TRUE,"GENERAL";"TAB2",#N/A,TRUE,"GENERAL";"TAB3",#N/A,TRUE,"GENERAL";"TAB4",#N/A,TRUE,"GENERAL";"TAB5",#N/A,TRUE,"GENERAL"}</definedName>
    <definedName name="auto1">#REF!</definedName>
    <definedName name="auto2">#REF!</definedName>
    <definedName name="azaz" hidden="1">{"TAB1",#N/A,TRUE,"GENERAL";"TAB2",#N/A,TRUE,"GENERAL";"TAB3",#N/A,TRUE,"GENERAL";"TAB4",#N/A,TRUE,"GENERAL";"TAB5",#N/A,TRUE,"GENERAL"}</definedName>
    <definedName name="B" hidden="1">{"via1",#N/A,TRUE,"general";"via2",#N/A,TRUE,"general";"via3",#N/A,TRUE,"general"}</definedName>
    <definedName name="_xlnm.Database">#REF!</definedName>
    <definedName name="bbbbbb" hidden="1">{"via1",#N/A,TRUE,"general";"via2",#N/A,TRUE,"general";"via3",#N/A,TRUE,"general"}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FB" hidden="1">{"via1",#N/A,TRUE,"general";"via2",#N/A,TRUE,"general";"via3",#N/A,TRUE,"general"}</definedName>
    <definedName name="BDFGDG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fnfv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FH" hidden="1">{"via1",#N/A,TRUE,"general";"via2",#N/A,TRUE,"general";"via3",#N/A,TRUE,"general"}</definedName>
    <definedName name="bgvfcdx" hidden="1">{"via1",#N/A,TRUE,"general";"via2",#N/A,TRUE,"general";"via3",#N/A,TRUE,"general"}</definedName>
    <definedName name="br" hidden="1">{"TAB1",#N/A,TRUE,"GENERAL";"TAB2",#N/A,TRUE,"GENERAL";"TAB3",#N/A,TRUE,"GENERAL";"TAB4",#N/A,TRUE,"GENERAL";"TAB5",#N/A,TRUE,"GENERAL"}</definedName>
    <definedName name="bsb" hidden="1">{"via1",#N/A,TRUE,"general";"via2",#N/A,TRUE,"general";"via3",#N/A,TRUE,"general"}</definedName>
    <definedName name="bspoi" hidden="1">{"TAB1",#N/A,TRUE,"GENERAL";"TAB2",#N/A,TRUE,"GENERAL";"TAB3",#N/A,TRUE,"GENERAL";"TAB4",#N/A,TRUE,"GENERAL";"TAB5",#N/A,TRUE,"GENERAL"}</definedName>
    <definedName name="bt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n" hidden="1">{"via1",#N/A,TRUE,"general";"via2",#N/A,TRUE,"general";"via3",#N/A,TRUE,"general"}</definedName>
    <definedName name="by" hidden="1">{"via1",#N/A,TRUE,"general";"via2",#N/A,TRUE,"general";"via3",#N/A,TRUE,"general"}</definedName>
    <definedName name="C_" localSheetId="2">#REF!</definedName>
    <definedName name="C_">#REF!</definedName>
    <definedName name="CANT" localSheetId="2">#REF!</definedName>
    <definedName name="CANT">#REF!</definedName>
    <definedName name="ccccc" hidden="1">{"TAB1",#N/A,TRUE,"GENERAL";"TAB2",#N/A,TRUE,"GENERAL";"TAB3",#N/A,TRUE,"GENERAL";"TAB4",#N/A,TRUE,"GENERAL";"TAB5",#N/A,TRUE,"GENERAL"}</definedName>
    <definedName name="CCCCCC">'[12]A. P. U.'!#REF!</definedName>
    <definedName name="ccto210">#REF!</definedName>
    <definedName name="cd">[13]Hoja1!$C$81</definedName>
    <definedName name="cdcdc" hidden="1">{"via1",#N/A,TRUE,"general";"via2",#N/A,TRUE,"general";"via3",#N/A,TRUE,"general"}</definedName>
    <definedName name="CDctrl">[8]CDItem!$G$8</definedName>
    <definedName name="ceerf" hidden="1">{"TAB1",#N/A,TRUE,"GENERAL";"TAB2",#N/A,TRUE,"GENERAL";"TAB3",#N/A,TRUE,"GENERAL";"TAB4",#N/A,TRUE,"GENERAL";"TAB5",#N/A,TRUE,"GENERAL"}</definedName>
    <definedName name="CEMENTO">[14]Insum!$A$3:$H$63</definedName>
    <definedName name="CUNET" hidden="1">{"via1",#N/A,TRUE,"general";"via2",#N/A,TRUE,"general";"via3",#N/A,TRUE,"general"}</definedName>
    <definedName name="cv" hidden="1">{"TAB1",#N/A,TRUE,"GENERAL";"TAB2",#N/A,TRUE,"GENERAL";"TAB3",#N/A,TRUE,"GENERAL";"TAB4",#N/A,TRUE,"GENERAL";"TAB5",#N/A,TRUE,"GENERAL"}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d" hidden="1">{"TAB1",#N/A,TRUE,"GENERAL";"TAB2",#N/A,TRUE,"GENERAL";"TAB3",#N/A,TRUE,"GENERAL";"TAB4",#N/A,TRUE,"GENERAL";"TAB5",#N/A,TRUE,"GENERAL"}</definedName>
    <definedName name="DASD" hidden="1">{"TAB1",#N/A,TRUE,"GENERAL";"TAB2",#N/A,TRUE,"GENERAL";"TAB3",#N/A,TRUE,"GENERAL";"TAB4",#N/A,TRUE,"GENERAL";"TAB5",#N/A,TRUE,"GENERAL"}</definedName>
    <definedName name="dbfdfbi" hidden="1">{"TAB1",#N/A,TRUE,"GENERAL";"TAB2",#N/A,TRUE,"GENERAL";"TAB3",#N/A,TRUE,"GENERAL";"TAB4",#N/A,TRUE,"GENERAL";"TAB5",#N/A,TRUE,"GENERAL"}</definedName>
    <definedName name="DCSDCTV" hidden="1">{"via1",#N/A,TRUE,"general";"via2",#N/A,TRUE,"general";"via3",#N/A,TRUE,"general"}</definedName>
    <definedName name="DD">#REF!</definedName>
    <definedName name="ddd" hidden="1">{"via1",#N/A,TRUE,"general";"via2",#N/A,TRUE,"general";"via3",#N/A,TRUE,"general"}</definedName>
    <definedName name="ddddt" hidden="1">{"via1",#N/A,TRUE,"general";"via2",#N/A,TRUE,"general";"via3",#N/A,TRUE,"general"}</definedName>
    <definedName name="ddewdw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d" hidden="1">{"via1",#N/A,TRUE,"general";"via2",#N/A,TRUE,"general";"via3",#N/A,TRUE,"general"}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hidden="1">{"via1",#N/A,TRUE,"general";"via2",#N/A,TRUE,"general";"via3",#N/A,TRUE,"general"}</definedName>
    <definedName name="dfds" hidden="1">{"TAB1",#N/A,TRUE,"GENERAL";"TAB2",#N/A,TRUE,"GENERAL";"TAB3",#N/A,TRUE,"GENERAL";"TAB4",#N/A,TRUE,"GENERAL";"TAB5",#N/A,TRUE,"GENERAL"}</definedName>
    <definedName name="dfdsfi" hidden="1">{"via1",#N/A,TRUE,"general";"via2",#N/A,TRUE,"general";"via3",#N/A,TRUE,"general"}</definedName>
    <definedName name="dffffe" hidden="1">{"TAB1",#N/A,TRUE,"GENERAL";"TAB2",#N/A,TRUE,"GENERAL";"TAB3",#N/A,TRUE,"GENERAL";"TAB4",#N/A,TRUE,"GENERAL";"TAB5",#N/A,TRUE,"GENERAL"}</definedName>
    <definedName name="DFG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RFRF" hidden="1">{"via1",#N/A,TRUE,"general";"via2",#N/A,TRUE,"general";"via3",#N/A,TRUE,"general"}</definedName>
    <definedName name="DFVUI" hidden="1">{"via1",#N/A,TRUE,"general";"via2",#N/A,TRUE,"general";"via3",#N/A,TRUE,"general"}</definedName>
    <definedName name="dg" hidden="1">{"via1",#N/A,TRUE,"general";"via2",#N/A,TRUE,"general";"via3",#N/A,TRUE,"general"}</definedName>
    <definedName name="dgdgr" hidden="1">{"via1",#N/A,TRUE,"general";"via2",#N/A,TRUE,"general";"via3",#N/A,TRUE,"general"}</definedName>
    <definedName name="dgfd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G" hidden="1">{"via1",#N/A,TRUE,"general";"via2",#N/A,TRUE,"general";"via3",#N/A,TRUE,"general"}</definedName>
    <definedName name="dgfsado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iego">#REF!</definedName>
    <definedName name="diego1">#REF!</definedName>
    <definedName name="djdytj" hidden="1">{"TAB1",#N/A,TRUE,"GENERAL";"TAB2",#N/A,TRUE,"GENERAL";"TAB3",#N/A,TRUE,"GENERAL";"TAB4",#N/A,TRUE,"GENERAL";"TAB5",#N/A,TRUE,"GENERAL"}</definedName>
    <definedName name="dry" hidden="1">{"via1",#N/A,TRUE,"general";"via2",#N/A,TRUE,"general";"via3",#N/A,TRUE,"general"}</definedName>
    <definedName name="DSAD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F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g" hidden="1">{"via1",#N/A,TRUE,"general";"via2",#N/A,TRUE,"general";"via3",#N/A,TRUE,"general"}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trhj" hidden="1">{"via1",#N/A,TRUE,"general";"via2",#N/A,TRUE,"general";"via3",#N/A,TRUE,"general"}</definedName>
    <definedName name="dxfgg" hidden="1">{"via1",#N/A,TRUE,"general";"via2",#N/A,TRUE,"general";"via3",#N/A,TRUE,"general"}</definedName>
    <definedName name="e3e33" hidden="1">{"via1",#N/A,TRUE,"general";"via2",#N/A,TRUE,"general";"via3",#N/A,TRUE,"general"}</definedName>
    <definedName name="EDEDWSWQA" hidden="1">{"TAB1",#N/A,TRUE,"GENERAL";"TAB2",#N/A,TRUE,"GENERAL";"TAB3",#N/A,TRUE,"GENERAL";"TAB4",#N/A,TRUE,"GENERAL";"TAB5",#N/A,TRUE,"GENERAL"}</definedName>
    <definedName name="edgfhmn" hidden="1">{"via1",#N/A,TRUE,"general";"via2",#N/A,TRUE,"general";"via3",#N/A,TRUE,"general"}</definedName>
    <definedName name="eeedfr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hidden="1">{"via1",#N/A,TRUE,"general";"via2",#N/A,TRUE,"general";"via3",#N/A,TRUE,"general"}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geg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quipo">[15]Equipo!$A$7:$A$65536</definedName>
    <definedName name="eqw" hidden="1">{"via1",#N/A,TRUE,"general";"via2",#N/A,TRUE,"general";"via3",#N/A,TRUE,"general"}</definedName>
    <definedName name="erg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r" hidden="1">{"TAB1",#N/A,TRUE,"GENERAL";"TAB2",#N/A,TRUE,"GENERAL";"TAB3",#N/A,TRUE,"GENERAL";"TAB4",#N/A,TRUE,"GENERAL";"TAB5",#N/A,TRUE,"GENERAL"}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SPECIFICACION">#REF!</definedName>
    <definedName name="Especificación">#REF!</definedName>
    <definedName name="etertgg" hidden="1">{"via1",#N/A,TRUE,"general";"via2",#N/A,TRUE,"general";"via3",#N/A,TRUE,"general"}</definedName>
    <definedName name="etewt" hidden="1">{"TAB1",#N/A,TRUE,"GENERAL";"TAB2",#N/A,TRUE,"GENERAL";"TAB3",#N/A,TRUE,"GENERAL";"TAB4",#N/A,TRUE,"GENERAL";"TAB5",#N/A,TRUE,"GENERAL"}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CROC">'[16]Análisis de precios'!$H$52</definedName>
    <definedName name="fd">'[12]A. P. U.'!#REF!</definedName>
    <definedName name="fda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hidden="1">{"via1",#N/A,TRUE,"general";"via2",#N/A,TRUE,"general";"via3",#N/A,TRUE,"general"}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erfer" hidden="1">{"via1",#N/A,TRUE,"general";"via2",#N/A,TRUE,"general";"via3",#N/A,TRUE,"general"}</definedName>
    <definedName name="fff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sfg" hidden="1">{"TAB1",#N/A,TRUE,"GENERAL";"TAB2",#N/A,TRUE,"GENERAL";"TAB3",#N/A,TRUE,"GENERAL";"TAB4",#N/A,TRUE,"GENERAL";"TAB5",#N/A,TRUE,"GENERAL"}</definedName>
    <definedName name="FGFDH" hidden="1">{"via1",#N/A,TRUE,"general";"via2",#N/A,TRUE,"general";"via3",#N/A,TRUE,"general"}</definedName>
    <definedName name="fgghhj" hidden="1">{"via1",#N/A,TRUE,"general";"via2",#N/A,TRUE,"general";"via3",#N/A,TRUE,"general"}</definedName>
    <definedName name="FGHFBC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hidden="1">{"via1",#N/A,TRUE,"general";"via2",#N/A,TRUE,"general";"via3",#N/A,TRUE,"general"}</definedName>
    <definedName name="fm">#REF!</definedName>
    <definedName name="FOTGRAFICO" localSheetId="2">#REF!</definedName>
    <definedName name="FOTGRAFICO">#REF!</definedName>
    <definedName name="FOTO" localSheetId="2">#REF!</definedName>
    <definedName name="FOTO">#REF!</definedName>
    <definedName name="frbgsd" hidden="1">{"TAB1",#N/A,TRUE,"GENERAL";"TAB2",#N/A,TRUE,"GENERAL";"TAB3",#N/A,TRUE,"GENERAL";"TAB4",#N/A,TRUE,"GENERAL";"TAB5",#N/A,TRUE,"GENERAL"}</definedName>
    <definedName name="frefr" hidden="1">{"via1",#N/A,TRUE,"general";"via2",#N/A,TRUE,"general";"via3",#N/A,TRUE,"general"}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gbbfghghj" hidden="1">{"TAB1",#N/A,TRUE,"GENERAL";"TAB2",#N/A,TRUE,"GENERAL";"TAB3",#N/A,TRUE,"GENERAL";"TAB4",#N/A,TRUE,"GENERAL";"TAB5",#N/A,TRUE,"GENERAL"}</definedName>
    <definedName name="gdt" hidden="1">{"TAB1",#N/A,TRUE,"GENERAL";"TAB2",#N/A,TRUE,"GENERAL";"TAB3",#N/A,TRUE,"GENERAL";"TAB4",#N/A,TRUE,"GENERAL";"TAB5",#N/A,TRUE,"GENERAL"}</definedName>
    <definedName name="geg" hidden="1">{"via1",#N/A,TRUE,"general";"via2",#N/A,TRUE,"general";"via3",#N/A,TRUE,"general"}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utyj6" hidden="1">{"via1",#N/A,TRUE,"general";"via2",#N/A,TRUE,"general";"via3",#N/A,TRUE,"general"}</definedName>
    <definedName name="gg" hidden="1">{"TAB1",#N/A,TRUE,"GENERAL";"TAB2",#N/A,TRUE,"GENERAL";"TAB3",#N/A,TRUE,"GENERAL";"TAB4",#N/A,TRUE,"GENERAL";"TAB5",#N/A,TRUE,"GENERAL"}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gb" hidden="1">{"TAB1",#N/A,TRUE,"GENERAL";"TAB2",#N/A,TRUE,"GENERAL";"TAB3",#N/A,TRUE,"GENERAL";"TAB4",#N/A,TRUE,"GENERAL";"TAB5",#N/A,TRUE,"GENERAL"}</definedName>
    <definedName name="gggg" hidden="1">{"via1",#N/A,TRUE,"general";"via2",#N/A,TRUE,"general";"via3",#N/A,TRUE,"general"}</definedName>
    <definedName name="ggggd" hidden="1">{"TAB1",#N/A,TRUE,"GENERAL";"TAB2",#N/A,TRUE,"GENERAL";"TAB3",#N/A,TRUE,"GENERAL";"TAB4",#N/A,TRUE,"GENERAL";"TAB5",#N/A,TRUE,"GENERAL"}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tgt" hidden="1">{"via1",#N/A,TRUE,"general";"via2",#N/A,TRUE,"general";"via3",#N/A,TRUE,"general"}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fg" hidden="1">{"via1",#N/A,TRUE,"general";"via2",#N/A,TRUE,"general";"via3",#N/A,TRUE,"general"}</definedName>
    <definedName name="ghjghj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JHVCB" hidden="1">{"TAB1",#N/A,TRUE,"GENERAL";"TAB2",#N/A,TRUE,"GENERAL";"TAB3",#N/A,TRUE,"GENERAL";"TAB4",#N/A,TRUE,"GENERAL";"TAB5",#N/A,TRUE,"GENERAL"}</definedName>
    <definedName name="gk" hidden="1">{"via1",#N/A,TRUE,"general";"via2",#N/A,TRUE,"general";"via3",#N/A,TRUE,"general"}</definedName>
    <definedName name="GKJDGDIJZ">"Imagen 3"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AF2" localSheetId="2">#REF!</definedName>
    <definedName name="GRAF2">#REF!</definedName>
    <definedName name="GRAF3" localSheetId="2">#REF!</definedName>
    <definedName name="GRAF3">#REF!</definedName>
    <definedName name="gregds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hidden="1">{"via1",#N/A,TRUE,"general";"via2",#N/A,TRUE,"general";"via3",#N/A,TRUE,"general"}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2">#REF!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h9h" hidden="1">{"via1",#N/A,TRUE,"general";"via2",#N/A,TRUE,"general";"via3",#N/A,TRUE,"general"}</definedName>
    <definedName name="hbfdhrw" hidden="1">{"TAB1",#N/A,TRUE,"GENERAL";"TAB2",#N/A,TRUE,"GENERAL";"TAB3",#N/A,TRUE,"GENERAL";"TAB4",#N/A,TRUE,"GENERAL";"TAB5",#N/A,TRUE,"GENERAL"}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fgh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hidden="1">{"via1",#N/A,TRUE,"general";"via2",#N/A,TRUE,"general";"via3",#N/A,TRUE,"general"}</definedName>
    <definedName name="hg" hidden="1">{"via1",#N/A,TRUE,"general";"via2",#N/A,TRUE,"general";"via3",#N/A,TRUE,"general"}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hh" hidden="1">{"TAB1",#N/A,TRUE,"GENERAL";"TAB2",#N/A,TRUE,"GENERAL";"TAB3",#N/A,TRUE,"GENERAL";"TAB4",#N/A,TRUE,"GENERAL";"TAB5",#N/A,TRUE,"GENERAL"}</definedName>
    <definedName name="hhhhhh" hidden="1">{"via1",#N/A,TRUE,"general";"via2",#N/A,TRUE,"general";"via3",#N/A,TRUE,"general"}</definedName>
    <definedName name="hhhhhho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yhyh" hidden="1">{"TAB1",#N/A,TRUE,"GENERAL";"TAB2",#N/A,TRUE,"GENERAL";"TAB3",#N/A,TRUE,"GENERAL";"TAB4",#N/A,TRUE,"GENERAL";"TAB5",#N/A,TRUE,"GENERAL"}</definedName>
    <definedName name="hhtrhreh" hidden="1">{"via1",#N/A,TRUE,"general";"via2",#N/A,TRUE,"general";"via3",#N/A,TRUE,"general"}</definedName>
    <definedName name="hjfg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n" hidden="1">{"TAB1",#N/A,TRUE,"GENERAL";"TAB2",#N/A,TRUE,"GENERAL";"TAB3",#N/A,TRUE,"GENERAL";"TAB4",#N/A,TRUE,"GENERAL";"TAB5",#N/A,TRUE,"GENERAL"}</definedName>
    <definedName name="HOJA1" localSheetId="2">#REF!</definedName>
    <definedName name="HOJA1">#REF!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fg" hidden="1">{"via1",#N/A,TRUE,"general";"via2",#N/A,TRUE,"general";"via3",#N/A,TRUE,"general"}</definedName>
    <definedName name="hthdrf" hidden="1">{"TAB1",#N/A,TRUE,"GENERAL";"TAB2",#N/A,TRUE,"GENERAL";"TAB3",#N/A,TRUE,"GENERAL";"TAB4",#N/A,TRUE,"GENERAL";"TAB5",#N/A,TRUE,"GENERAL"}</definedName>
    <definedName name="htryrt7" hidden="1">{"via1",#N/A,TRUE,"general";"via2",#N/A,TRUE,"general";"via3",#N/A,TRUE,"general"}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hidden="1">{"via1",#N/A,TRUE,"general";"via2",#N/A,TRUE,"general";"via3",#N/A,TRUE,"general"}</definedName>
    <definedName name="I" localSheetId="2">#REF!</definedName>
    <definedName name="I">#REF!</definedName>
    <definedName name="i8i" hidden="1">{"TAB1",#N/A,TRUE,"GENERAL";"TAB2",#N/A,TRUE,"GENERAL";"TAB3",#N/A,TRUE,"GENERAL";"TAB4",#N/A,TRUE,"GENERAL";"TAB5",#N/A,TRUE,"GENERAL"}</definedName>
    <definedName name="IF">'[12]A. P. U.'!#REF!</definedName>
    <definedName name="ii" hidden="1">{"TAB1",#N/A,TRUE,"GENERAL";"TAB2",#N/A,TRUE,"GENERAL";"TAB3",#N/A,TRUE,"GENERAL";"TAB4",#N/A,TRUE,"GENERAL";"TAB5",#N/A,TRUE,"GENERAL"}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nf" localSheetId="2">#REF!</definedName>
    <definedName name="inf">#REF!</definedName>
    <definedName name="INFG">#REF!</definedName>
    <definedName name="Inicio">[8]BASES!$E$26</definedName>
    <definedName name="INV_11">'[17]PR 1'!$A$2:$N$655</definedName>
    <definedName name="item">[18]Hoja1!$A$2:$B$65536</definedName>
    <definedName name="ITEM1" localSheetId="2">#REF!</definedName>
    <definedName name="ITEM1">#REF!</definedName>
    <definedName name="ITEM15" localSheetId="2">#REF!</definedName>
    <definedName name="ITEM15">#REF!</definedName>
    <definedName name="ITEM2" localSheetId="2">#REF!</definedName>
    <definedName name="ITEM2">#REF!</definedName>
    <definedName name="ITEM3" localSheetId="2">#REF!</definedName>
    <definedName name="ITEM3">#REF!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VA" localSheetId="2">#REF!</definedName>
    <definedName name="IVA">#REF!</definedName>
    <definedName name="iyuiuyi" hidden="1">{"via1",#N/A,TRUE,"general";"via2",#N/A,TRUE,"general";"via3",#N/A,TRUE,"general"}</definedName>
    <definedName name="j" hidden="1">{"TAB1",#N/A,TRUE,"GENERAL";"TAB2",#N/A,TRUE,"GENERAL";"TAB3",#N/A,TRUE,"GENERAL";"TAB4",#N/A,TRUE,"GENERAL";"TAB5",#N/A,TRUE,"GENERAL"}</definedName>
    <definedName name="jd" hidden="1">{"via1",#N/A,TRUE,"general";"via2",#N/A,TRUE,"general";"via3",#N/A,TRUE,"general"}</definedName>
    <definedName name="jdh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 hidden="1">{"via1",#N/A,TRUE,"general";"via2",#N/A,TRUE,"general";"via3",#N/A,TRUE,"general"}</definedName>
    <definedName name="jjfq" hidden="1">{"via1",#N/A,TRUE,"general";"via2",#N/A,TRUE,"general";"via3",#N/A,TRUE,"general"}</definedName>
    <definedName name="jjjhjddfg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k" hidden="1">{"TAB1",#N/A,TRUE,"GENERAL";"TAB2",#N/A,TRUE,"GENERAL";"TAB3",#N/A,TRUE,"GENERAL";"TAB4",#N/A,TRUE,"GENERAL";"TAB5",#N/A,TRUE,"GENERAL"}</definedName>
    <definedName name="jkl" hidden="1">{"TAB1",#N/A,TRUE,"GENERAL";"TAB2",#N/A,TRUE,"GENERAL";"TAB3",#N/A,TRUE,"GENERAL";"TAB4",#N/A,TRUE,"GENERAL";"TAB5",#N/A,TRUE,"GENERAL"}</definedName>
    <definedName name="JRYJ" hidden="1">{"via1",#N/A,TRUE,"general";"via2",#N/A,TRUE,"general";"via3",#N/A,TRUE,"general"}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hidden="1">{"via1",#N/A,TRUE,"general";"via2",#N/A,TRUE,"general";"via3",#N/A,TRUE,"general"}</definedName>
    <definedName name="jujcx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yjt7" hidden="1">{"via1",#N/A,TRUE,"general";"via2",#N/A,TRUE,"general";"via3",#N/A,TRUE,"general"}</definedName>
    <definedName name="jyt" hidden="1">{"via1",#N/A,TRUE,"general";"via2",#N/A,TRUE,"general";"via3",#N/A,TRUE,"general"}</definedName>
    <definedName name="jytj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0F1" localSheetId="2">#REF!</definedName>
    <definedName name="K0F1">#REF!</definedName>
    <definedName name="K0F2" localSheetId="2">#REF!</definedName>
    <definedName name="K0F2">#REF!</definedName>
    <definedName name="K10ALO" localSheetId="2">#REF!</definedName>
    <definedName name="K10ALO">#REF!</definedName>
    <definedName name="K11ALO" localSheetId="2">#REF!</definedName>
    <definedName name="K11ALO">#REF!</definedName>
    <definedName name="K1F1" localSheetId="2">#REF!</definedName>
    <definedName name="K1F1">#REF!</definedName>
    <definedName name="K1F2" localSheetId="2">#REF!</definedName>
    <definedName name="K1F2">#REF!</definedName>
    <definedName name="K2F1" localSheetId="2">#REF!</definedName>
    <definedName name="K2F1">#REF!</definedName>
    <definedName name="K2F2" localSheetId="2">#REF!</definedName>
    <definedName name="K2F2">#REF!</definedName>
    <definedName name="K3F1" localSheetId="2">#REF!</definedName>
    <definedName name="K3F1">#REF!</definedName>
    <definedName name="K3F2" localSheetId="2">#REF!</definedName>
    <definedName name="K3F2">#REF!</definedName>
    <definedName name="K4F1" localSheetId="2">#REF!</definedName>
    <definedName name="K4F1">#REF!</definedName>
    <definedName name="K4F2" localSheetId="2">#REF!</definedName>
    <definedName name="K4F2">#REF!</definedName>
    <definedName name="K5F1" localSheetId="2">#REF!</definedName>
    <definedName name="K5F1">#REF!</definedName>
    <definedName name="K5F2" localSheetId="2">#REF!</definedName>
    <definedName name="K5F2">#REF!</definedName>
    <definedName name="K6F1" localSheetId="2">#REF!</definedName>
    <definedName name="K6F1">#REF!</definedName>
    <definedName name="K6F2" localSheetId="2">#REF!</definedName>
    <definedName name="K6F2">#REF!</definedName>
    <definedName name="K7F1" localSheetId="2">#REF!</definedName>
    <definedName name="K7F1">#REF!</definedName>
    <definedName name="K7F2" localSheetId="2">#REF!</definedName>
    <definedName name="K7F2">#REF!</definedName>
    <definedName name="K8ALO" localSheetId="2">#REF!</definedName>
    <definedName name="K8ALO">#REF!</definedName>
    <definedName name="K8F1" localSheetId="2">#REF!</definedName>
    <definedName name="K8F1">#REF!</definedName>
    <definedName name="K8F2" localSheetId="2">#REF!</definedName>
    <definedName name="K8F2">#REF!</definedName>
    <definedName name="K9ALO" localSheetId="2">#REF!</definedName>
    <definedName name="K9ALO">#REF!</definedName>
    <definedName name="KHGGH" hidden="1">{"via1",#N/A,TRUE,"general";"via2",#N/A,TRUE,"general";"via3",#N/A,TRUE,"general"}</definedName>
    <definedName name="khjk7" hidden="1">{"TAB1",#N/A,TRUE,"GENERAL";"TAB2",#N/A,TRUE,"GENERAL";"TAB3",#N/A,TRUE,"GENERAL";"TAB4",#N/A,TRUE,"GENERAL";"TAB5",#N/A,TRUE,"GENERAL"}</definedName>
    <definedName name="kikik" hidden="1">{"via1",#N/A,TRUE,"general";"via2",#N/A,TRUE,"general";"via3",#N/A,TRUE,"general"}</definedName>
    <definedName name="kjhkd" hidden="1">{"via1",#N/A,TRUE,"general";"via2",#N/A,TRUE,"general";"via3",#N/A,TRUE,"general"}</definedName>
    <definedName name="kjk" hidden="1">{"via1",#N/A,TRUE,"general";"via2",#N/A,TRUE,"general";"via3",#N/A,TRUE,"general"}</definedName>
    <definedName name="kjtrkjr" hidden="1">{"via1",#N/A,TRUE,"general";"via2",#N/A,TRUE,"general";"via3",#N/A,TRUE,"general"}</definedName>
    <definedName name="kkkki" hidden="1">{"via1",#N/A,TRUE,"general";"via2",#N/A,TRUE,"general";"via3",#N/A,TRUE,"general"}</definedName>
    <definedName name="kkkkkki" hidden="1">{"TAB1",#N/A,TRUE,"GENERAL";"TAB2",#N/A,TRUE,"GENERAL";"TAB3",#N/A,TRUE,"GENERAL";"TAB4",#N/A,TRUE,"GENERAL";"TAB5",#N/A,TRUE,"GENERAL"}</definedName>
    <definedName name="krtrk" hidden="1">{"via1",#N/A,TRUE,"general";"via2",#N/A,TRUE,"general";"via3",#N/A,TRUE,"general"}</definedName>
    <definedName name="kyr" hidden="1">{"TAB1",#N/A,TRUE,"GENERAL";"TAB2",#N/A,TRUE,"GENERAL";"TAB3",#N/A,TRUE,"GENERAL";"TAB4",#N/A,TRUE,"GENERAL";"TAB5",#N/A,TRUE,"GENERAL"}</definedName>
    <definedName name="LICITACION" localSheetId="2">#REF!</definedName>
    <definedName name="LICITACION">#REF!</definedName>
    <definedName name="liuoo" hidden="1">{"TAB1",#N/A,TRUE,"GENERAL";"TAB2",#N/A,TRUE,"GENERAL";"TAB3",#N/A,TRUE,"GENERAL";"TAB4",#N/A,TRUE,"GENERAL";"TAB5",#N/A,TRUE,"GENERAL"}</definedName>
    <definedName name="lkj" hidden="1">{"via1",#N/A,TRUE,"general";"via2",#N/A,TRUE,"general";"via3",#N/A,TRUE,"general"}</definedName>
    <definedName name="LKJLJK" hidden="1">{"TAB1",#N/A,TRUE,"GENERAL";"TAB2",#N/A,TRUE,"GENERAL";"TAB3",#N/A,TRUE,"GENERAL";"TAB4",#N/A,TRUE,"GENERAL";"TAB5",#N/A,TRUE,"GENERAL"}</definedName>
    <definedName name="lllllh" hidden="1">{"via1",#N/A,TRUE,"general";"via2",#N/A,TRUE,"general";"via3",#N/A,TRUE,"general"}</definedName>
    <definedName name="lllllllo" hidden="1">{"via1",#N/A,TRUE,"general";"via2",#N/A,TRUE,"general";"via3",#N/A,TRUE,"general"}</definedName>
    <definedName name="LOCA" localSheetId="2">[5]!absc</definedName>
    <definedName name="LOCA">[5]!absc</definedName>
    <definedName name="LOCA1">[11]!absc</definedName>
    <definedName name="LOCALIZACIÓN_Y_REPLANTEO._ESTRUCTURAS">#REF!</definedName>
    <definedName name="lolol" hidden="1">{"TAB1",#N/A,TRUE,"GENERAL";"TAB2",#N/A,TRUE,"GENERAL";"TAB3",#N/A,TRUE,"GENERAL";"TAB4",#N/A,TRUE,"GENERAL";"TAB5",#N/A,TRUE,"GENERAL"}</definedName>
    <definedName name="lplpl" hidden="1">{"via1",#N/A,TRUE,"general";"via2",#N/A,TRUE,"general";"via3",#N/A,TRUE,"general"}</definedName>
    <definedName name="mafdsf" hidden="1">{"via1",#N/A,TRUE,"general";"via2",#N/A,TRUE,"general";"via3",#N/A,TRUE,"general"}</definedName>
    <definedName name="MAL">'[19]Estado Resumen'!#REF!&lt;2.5</definedName>
    <definedName name="MALO">'[20]ESTADO VÍA-CRIT.TECNICO'!#REF!&lt;2.5</definedName>
    <definedName name="mao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QUINAR">[14]Insum!$A$68:$H$98</definedName>
    <definedName name="masor" hidden="1">{"via1",#N/A,TRUE,"general";"via2",#N/A,TRUE,"general";"via3",#N/A,TRUE,"general"}</definedName>
    <definedName name="MAT" localSheetId="2">#REF!</definedName>
    <definedName name="MAT">#REF!</definedName>
    <definedName name="materiales">[15]materiales!$A$7:$A$1317</definedName>
    <definedName name="mdd" hidden="1">{"via1",#N/A,TRUE,"general";"via2",#N/A,TRUE,"general";"via3",#N/A,TRUE,"general"}</definedName>
    <definedName name="meg" hidden="1">{"TAB1",#N/A,TRUE,"GENERAL";"TAB2",#N/A,TRUE,"GENERAL";"TAB3",#N/A,TRUE,"GENERAL";"TAB4",#N/A,TRUE,"GENERAL";"TAB5",#N/A,TRUE,"GENERAL"}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mjmjh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hidden="1">{"via1",#N/A,TRUE,"general";"via2",#N/A,TRUE,"general";"via3",#N/A,TRUE,"general"}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N" hidden="1">{"via1",#N/A,TRUE,"general";"via2",#N/A,TRUE,"general";"via3",#N/A,TRUE,"general"}</definedName>
    <definedName name="n" hidden="1">{"via1",#N/A,TRUE,"general";"via2",#N/A,TRUE,"general";"via3",#N/A,TRUE,"general"}</definedName>
    <definedName name="nbvnv" hidden="1">{"via1",#N/A,TRUE,"general";"via2",#N/A,TRUE,"general";"via3",#N/A,TRUE,"general"}</definedName>
    <definedName name="NDHS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n" hidden="1">{"via1",#N/A,TRUE,"general";"via2",#N/A,TRUE,"general";"via3",#N/A,TRUE,"general"}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M">#REF!</definedName>
    <definedName name="nmmmm" hidden="1">{"via1",#N/A,TRUE,"general";"via2",#N/A,TRUE,"general";"via3",#N/A,TRUE,"general"}</definedName>
    <definedName name="NN" localSheetId="2">#REF!</definedName>
    <definedName name="NN">#REF!</definedName>
    <definedName name="nndng" hidden="1">{"TAB1",#N/A,TRUE,"GENERAL";"TAB2",#N/A,TRUE,"GENERAL";"TAB3",#N/A,TRUE,"GENERAL";"TAB4",#N/A,TRUE,"GENERAL";"TAB5",#N/A,TRUE,"GENERAL"}</definedName>
    <definedName name="NNN" localSheetId="2">#REF!</definedName>
    <definedName name="NNN">#REF!</definedName>
    <definedName name="nnnhd" hidden="1">{"via1",#N/A,TRUE,"general";"via2",#N/A,TRUE,"general";"via3",#N/A,TRUE,"general"}</definedName>
    <definedName name="nnnnn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OMBRE" localSheetId="2">#REF!</definedName>
    <definedName name="NOMBRE">#REF!</definedName>
    <definedName name="NUEVO" localSheetId="2">#REF!</definedName>
    <definedName name="NUEVO">#REF!</definedName>
    <definedName name="nxn" hidden="1">{"via1",#N/A,TRUE,"general";"via2",#N/A,TRUE,"general";"via3",#N/A,TRUE,"general"}</definedName>
    <definedName name="ñpñpñ" hidden="1">{"via1",#N/A,TRUE,"general";"via2",#N/A,TRUE,"general";"via3",#N/A,TRUE,"general"}</definedName>
    <definedName name="o9o9" hidden="1">{"via1",#N/A,TRUE,"general";"via2",#N/A,TRUE,"general";"via3",#N/A,TRUE,"general"}</definedName>
    <definedName name="Obra">#REF!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oo" hidden="1">{"via1",#N/A,TRUE,"general";"via2",#N/A,TRUE,"general";"via3",#N/A,TRUE,"general"}</definedName>
    <definedName name="ooooiii" hidden="1">{"TAB1",#N/A,TRUE,"GENERAL";"TAB2",#N/A,TRUE,"GENERAL";"TAB3",#N/A,TRUE,"GENERAL";"TAB4",#N/A,TRUE,"GENERAL";"TAB5",#N/A,TRUE,"GENERAL"}</definedName>
    <definedName name="oooos" hidden="1">{"via1",#N/A,TRUE,"general";"via2",#N/A,TRUE,"general";"via3",#N/A,TRUE,"general"}</definedName>
    <definedName name="otros">[15]otros!$A$6:$A$1235</definedName>
    <definedName name="p0p0" hidden="1">{"via1",#N/A,TRUE,"general";"via2",#N/A,TRUE,"general";"via3",#N/A,TRUE,"general"}</definedName>
    <definedName name="pk">#REF!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LAD" hidden="1">{"TAB1",#N/A,TRUE,"GENERAL";"TAB2",#N/A,TRUE,"GENERAL";"TAB3",#N/A,TRUE,"GENERAL";"TAB4",#N/A,TRUE,"GENERAL";"TAB5",#N/A,TRUE,"GENERAL"}</definedName>
    <definedName name="Plazo">[8]BASES!$E$27</definedName>
    <definedName name="PlazoAIU" localSheetId="2">#REF!</definedName>
    <definedName name="PlazoAIU">#REF!</definedName>
    <definedName name="PLPLUNN" hidden="1">{"TAB1",#N/A,TRUE,"GENERAL";"TAB2",#N/A,TRUE,"GENERAL";"TAB3",#N/A,TRUE,"GENERAL";"TAB4",#N/A,TRUE,"GENERAL";"TAB5",#N/A,TRUE,"GENERAL"}</definedName>
    <definedName name="POIUP" hidden="1">{"via1",#N/A,TRUE,"general";"via2",#N/A,TRUE,"general";"via3",#N/A,TRUE,"general"}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vds" hidden="1">{"TAB1",#N/A,TRUE,"GENERAL";"TAB2",#N/A,TRUE,"GENERAL";"TAB3",#N/A,TRUE,"GENERAL";"TAB4",#N/A,TRUE,"GENERAL";"TAB5",#N/A,TRUE,"GENERAL"}</definedName>
    <definedName name="PORCE">[9]BASES!$E$26</definedName>
    <definedName name="pouig" hidden="1">{"via1",#N/A,TRUE,"general";"via2",#N/A,TRUE,"general";"via3",#N/A,TRUE,"general"}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qroj" hidden="1">{"via1",#N/A,TRUE,"general";"via2",#N/A,TRUE,"general";"via3",#N/A,TRUE,"general"}</definedName>
    <definedName name="PRE" localSheetId="2">#REF!</definedName>
    <definedName name="PRE">#REF!</definedName>
    <definedName name="PRIMER" hidden="1">{"via1",#N/A,TRUE,"general";"via2",#N/A,TRUE,"general";"via3",#N/A,TRUE,"general"}</definedName>
    <definedName name="PRIMET" hidden="1">{"TAB1",#N/A,TRUE,"GENERAL";"TAB2",#N/A,TRUE,"GENERAL";"TAB3",#N/A,TRUE,"GENERAL";"TAB4",#N/A,TRUE,"GENERAL";"TAB5",#N/A,TRUE,"GENERAL"}</definedName>
    <definedName name="PRINT_AREA">#N/A</definedName>
    <definedName name="Print_Area_MI" localSheetId="2">#REF!</definedName>
    <definedName name="Print_Area_MI">#REF!</definedName>
    <definedName name="PRINT_TITLES">#N/A</definedName>
    <definedName name="PRINT_TITLES_MI">#N/A</definedName>
    <definedName name="PrOfic">[8]BASES!$B$31</definedName>
    <definedName name="Proponente">#REF!</definedName>
    <definedName name="PRUEBA" localSheetId="2">[21]!absc</definedName>
    <definedName name="PRUEBA">[21]!absc</definedName>
    <definedName name="prueba1" localSheetId="2">[21]!absc</definedName>
    <definedName name="prueba1">[21]!absc</definedName>
    <definedName name="PRUEBA2" localSheetId="2">#REF!</definedName>
    <definedName name="PRUEBA2">#REF!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q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edcd" hidden="1">{"via1",#N/A,TRUE,"general";"via2",#N/A,TRUE,"general";"via3",#N/A,TRUE,"general"}</definedName>
    <definedName name="qeqewe" hidden="1">{"TAB1",#N/A,TRUE,"GENERAL";"TAB2",#N/A,TRUE,"GENERAL";"TAB3",#N/A,TRUE,"GENERAL";"TAB4",#N/A,TRUE,"GENERAL";"TAB5",#N/A,TRUE,"GENERAL"}</definedName>
    <definedName name="qewj" hidden="1">{"via1",#N/A,TRUE,"general";"via2",#N/A,TRUE,"general";"via3",#N/A,TRUE,"general"}</definedName>
    <definedName name="qqqqqw" hidden="1">{"via1",#N/A,TRUE,"general";"via2",#N/A,TRUE,"general";"via3",#N/A,TRUE,"general"}</definedName>
    <definedName name="qw" hidden="1">{"via1",#N/A,TRUE,"general";"via2",#N/A,TRUE,"general";"via3",#N/A,TRUE,"general"}</definedName>
    <definedName name="qwdas2" hidden="1">{"via1",#N/A,TRUE,"general";"via2",#N/A,TRUE,"general";"via3",#N/A,TRUE,"general"}</definedName>
    <definedName name="qweqe" hidden="1">{"TAB1",#N/A,TRUE,"GENERAL";"TAB2",#N/A,TRUE,"GENERAL";"TAB3",#N/A,TRUE,"GENERAL";"TAB4",#N/A,TRUE,"GENERAL";"TAB5",#N/A,TRUE,"GENERAL"}</definedName>
    <definedName name="qwqwqwj" hidden="1">{"TAB1",#N/A,TRUE,"GENERAL";"TAB2",#N/A,TRUE,"GENERAL";"TAB3",#N/A,TRUE,"GENERAL";"TAB4",#N/A,TRUE,"GENERAL";"TAB5",#N/A,TRUE,"GENERAL"}</definedName>
    <definedName name="REG">'[19]Estado Resumen'!XFC1&gt;2.5</definedName>
    <definedName name="rege" hidden="1">{"TAB1",#N/A,TRUE,"GENERAL";"TAB2",#N/A,TRUE,"GENERAL";"TAB3",#N/A,TRUE,"GENERAL";"TAB4",#N/A,TRUE,"GENERAL";"TAB5",#N/A,TRUE,"GENERAL"}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GULAR">'[20]ESTADO VÍA-CRIT.TECNICO'!XFC1&gt;2.5</definedName>
    <definedName name="REJHE" hidden="1">{"via1",#N/A,TRUE,"general";"via2",#N/A,TRUE,"general";"via3",#N/A,TRUE,"general"}</definedName>
    <definedName name="rell">#REF!</definedName>
    <definedName name="RELLG">#REF!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tenc">[8]BASES!$E$31</definedName>
    <definedName name="RETTRE" hidden="1">{"via1",#N/A,TRUE,"general";"via2",#N/A,TRUE,"general";"via3",#N/A,TRUE,"general"}</definedName>
    <definedName name="rety" hidden="1">{"TAB1",#N/A,TRUE,"GENERAL";"TAB2",#N/A,TRUE,"GENERAL";"TAB3",#N/A,TRUE,"GENERAL";"TAB4",#N/A,TRUE,"GENERAL";"TAB5",#N/A,TRUE,"GENERAL"}</definedName>
    <definedName name="rewfreg" hidden="1">{"via1",#N/A,TRUE,"general";"via2",#N/A,TRUE,"general";"via3",#N/A,TRUE,"general"}</definedName>
    <definedName name="rewr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hidden="1">{"TAB1",#N/A,TRUE,"GENERAL";"TAB2",#N/A,TRUE,"GENERAL";"TAB3",#N/A,TRUE,"GENERAL";"TAB4",#N/A,TRUE,"GENERAL";"TAB5",#N/A,TRUE,"GENERAL"}</definedName>
    <definedName name="rfrf" hidden="1">{"via1",#N/A,TRUE,"general";"via2",#N/A,TRUE,"general";"via3",#N/A,TRUE,"general"}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rr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hidden="1">{"TAB1",#N/A,TRUE,"GENERAL";"TAB2",#N/A,TRUE,"GENERAL";"TAB3",#N/A,TRUE,"GENERAL";"TAB4",#N/A,TRUE,"GENERAL";"TAB5",#N/A,TRUE,"GENERAL"}</definedName>
    <definedName name="rrrrt" hidden="1">{"via1",#N/A,TRUE,"general";"via2",#N/A,TRUE,"general";"via3",#N/A,TRUE,"general"}</definedName>
    <definedName name="rsdgsd5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ru" hidden="1">{"TAB1",#N/A,TRUE,"GENERAL";"TAB2",#N/A,TRUE,"GENERAL";"TAB3",#N/A,TRUE,"GENERAL";"TAB4",#N/A,TRUE,"GENERAL";"TAB5",#N/A,TRUE,"GENERAL"}</definedName>
    <definedName name="rutu" hidden="1">{"via1",#N/A,TRUE,"general";"via2",#N/A,TRUE,"general";"via3",#N/A,TRUE,"general"}</definedName>
    <definedName name="rwt" hidden="1">{"via1",#N/A,TRUE,"general";"via2",#N/A,TRUE,"general";"via3",#N/A,TRUE,"general"}</definedName>
    <definedName name="ry" hidden="1">{"via1",#N/A,TRUE,"general";"via2",#N/A,TRUE,"general";"via3",#N/A,TRUE,"general"}</definedName>
    <definedName name="ryeryb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saa" hidden="1">{"via1",#N/A,TRUE,"general";"via2",#N/A,TRUE,"general";"via3",#N/A,TRUE,"general"}</definedName>
    <definedName name="SAD" hidden="1">{"via1",#N/A,TRUE,"general";"via2",#N/A,TRUE,"general";"via3",#N/A,TRUE,"general"}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fdp" hidden="1">{"TAB1",#N/A,TRUE,"GENERAL";"TAB2",#N/A,TRUE,"GENERAL";"TAB3",#N/A,TRUE,"GENERAL";"TAB4",#N/A,TRUE,"GENERAL";"TAB5",#N/A,TRUE,"GENERAL"}</definedName>
    <definedName name="SalMinimo">[8]BASES!$E$41</definedName>
    <definedName name="sbgfbgdr" hidden="1">{"via1",#N/A,TRUE,"general";"via2",#N/A,TRUE,"general";"via3",#N/A,TRUE,"general"}</definedName>
    <definedName name="sd" hidden="1">{"TAB1",#N/A,TRUE,"GENERAL";"TAB2",#N/A,TRUE,"GENERAL";"TAB3",#N/A,TRUE,"GENERAL";"TAB4",#N/A,TRUE,"GENERAL";"TAB5",#N/A,TRUE,"GENERAL"}</definedName>
    <definedName name="sdaf" hidden="1">{"via1",#N/A,TRUE,"general";"via2",#N/A,TRUE,"general";"via3",#N/A,TRUE,"general"}</definedName>
    <definedName name="sdas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EO" hidden="1">{"via1",#N/A,TRUE,"general";"via2",#N/A,TRUE,"general";"via3",#N/A,TRUE,"general"}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KOM" hidden="1">{"TAB1",#N/A,TRUE,"GENERAL";"TAB2",#N/A,TRUE,"GENERAL";"TAB3",#N/A,TRUE,"GENERAL";"TAB4",#N/A,TRUE,"GENERAL";"TAB5",#N/A,TRUE,"GENERAL"}</definedName>
    <definedName name="sdsdfh" hidden="1">{"via1",#N/A,TRUE,"general";"via2",#N/A,TRUE,"general";"via3",#N/A,TRUE,"general"}</definedName>
    <definedName name="SECTOR" localSheetId="2">#REF!</definedName>
    <definedName name="SECTOR">#REF!</definedName>
    <definedName name="SEMAFOR" localSheetId="2">#REF!</definedName>
    <definedName name="SEMAFOR">#REF!</definedName>
    <definedName name="SEMAFORO" localSheetId="2">#REF!</definedName>
    <definedName name="SEMAFORO">#REF!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fasf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rwrwr" hidden="1">{"TAB1",#N/A,TRUE,"GENERAL";"TAB2",#N/A,TRUE,"GENERAL";"TAB3",#N/A,TRUE,"GENERAL";"TAB4",#N/A,TRUE,"GENERAL";"TAB5",#N/A,TRUE,"GENERAL"}</definedName>
    <definedName name="ss" localSheetId="2">#REF!</definedName>
    <definedName name="ss">#REF!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y" hidden="1">{"via1",#N/A,TRUE,"general";"via2",#N/A,TRUE,"general";"via3",#N/A,TRUE,"general"}</definedName>
    <definedName name="stt" hidden="1">{"via1",#N/A,TRUE,"general";"via2",#N/A,TRUE,"general";"via3",#N/A,TRUE,"general"}</definedName>
    <definedName name="suma">[13]Hoja1!$F$60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t" localSheetId="2">[2]!absc</definedName>
    <definedName name="t">[2]!absc</definedName>
    <definedName name="t5t5" hidden="1">{"TAB1",#N/A,TRUE,"GENERAL";"TAB2",#N/A,TRUE,"GENERAL";"TAB3",#N/A,TRUE,"GENERAL";"TAB4",#N/A,TRUE,"GENERAL";"TAB5",#N/A,TRUE,"GENERAL"}</definedName>
    <definedName name="TABLA" localSheetId="2">#REF!</definedName>
    <definedName name="TABLA">#REF!</definedName>
    <definedName name="tdy" hidden="1">{"TAB1",#N/A,TRUE,"GENERAL";"TAB2",#N/A,TRUE,"GENERAL";"TAB3",#N/A,TRUE,"GENERAL";"TAB4",#N/A,TRUE,"GENERAL";"TAB5",#N/A,TRUE,"GENERAL"}</definedName>
    <definedName name="tewst" hidden="1">{"TAB1",#N/A,TRUE,"GENERAL";"TAB2",#N/A,TRUE,"GENERAL";"TAB3",#N/A,TRUE,"GENERAL";"TAB4",#N/A,TRUE,"GENERAL";"TAB5",#N/A,TRUE,"GENERAL"}</definedName>
    <definedName name="teytrh" hidden="1">{"via1",#N/A,TRUE,"general";"via2",#N/A,TRUE,"general";"via3",#N/A,TRUE,"general"}</definedName>
    <definedName name="thdh" hidden="1">{"TAB1",#N/A,TRUE,"GENERAL";"TAB2",#N/A,TRUE,"GENERAL";"TAB3",#N/A,TRUE,"GENERAL";"TAB4",#N/A,TRUE,"GENERAL";"TAB5",#N/A,TRUE,"GENERAL"}</definedName>
    <definedName name="thtj" hidden="1">{"via1",#N/A,TRUE,"general";"via2",#N/A,TRUE,"general";"via3",#N/A,TRUE,"general"}</definedName>
    <definedName name="TIEMPO">[9]BASES!$E$27</definedName>
    <definedName name="TITULO" localSheetId="2">#REF!</definedName>
    <definedName name="TITULO">#REF!</definedName>
    <definedName name="_xlnm.Print_Titles">#N/A</definedName>
    <definedName name="Títulos_a_imprimir_IM" localSheetId="2">#REF!</definedName>
    <definedName name="Títulos_a_imprimir_IM">#REF!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OTAL" localSheetId="2">#REF!</definedName>
    <definedName name="TOTAL">#REF!</definedName>
    <definedName name="tr" hidden="1">{"TAB1",#N/A,TRUE,"GENERAL";"TAB2",#N/A,TRUE,"GENERAL";"TAB3",#N/A,TRUE,"GENERAL";"TAB4",#N/A,TRUE,"GENERAL";"TAB5",#N/A,TRUE,"GENERAL"}</definedName>
    <definedName name="TRAT">[22]desmonte!$E$48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jfgjh" hidden="1">{"via1",#N/A,TRUE,"general";"via2",#N/A,TRUE,"general";"via3",#N/A,TRUE,"general"}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sert" hidden="1">{"TAB1",#N/A,TRUE,"GENERAL";"TAB2",#N/A,TRUE,"GENERAL";"TAB3",#N/A,TRUE,"GENERAL";"TAB4",#N/A,TRUE,"GENERAL";"TAB5",#N/A,TRUE,"GENERAL"}</definedName>
    <definedName name="TtCD" localSheetId="2">#REF!</definedName>
    <definedName name="TtCD">#REF!</definedName>
    <definedName name="TTR" hidden="1">{"via1",#N/A,TRUE,"general";"via2",#N/A,TRUE,"general";"via3",#N/A,TRUE,"general"}</definedName>
    <definedName name="ttrff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u" hidden="1">{"via1",#N/A,TRUE,"general";"via2",#N/A,TRUE,"general";"via3",#N/A,TRUE,"general"}</definedName>
    <definedName name="tur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hidden="1">{"via1",#N/A,TRUE,"general";"via2",#N/A,TRUE,"general";"via3",#N/A,TRUE,"general"}</definedName>
    <definedName name="tyery" hidden="1">{"via1",#N/A,TRUE,"general";"via2",#N/A,TRUE,"general";"via3",#N/A,TRUE,"general"}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U" localSheetId="2">#REF!</definedName>
    <definedName name="U">#REF!</definedName>
    <definedName name="u3u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>#REF!</definedName>
    <definedName name="UI" hidden="1">{"via1",#N/A,TRUE,"general";"via2",#N/A,TRUE,"general";"via3",#N/A,TRUE,"general"}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NITARIO">[23]Unitarios!$A$3:$D$13</definedName>
    <definedName name="Unitarios">#REF!</definedName>
    <definedName name="UOUIV" hidden="1">{"TAB1",#N/A,TRUE,"GENERAL";"TAB2",#N/A,TRUE,"GENERAL";"TAB3",#N/A,TRUE,"GENERAL";"TAB4",#N/A,TRUE,"GENERAL";"TAB5",#N/A,TRUE,"GENERAL"}</definedName>
    <definedName name="uryur" hidden="1">{"TAB1",#N/A,TRUE,"GENERAL";"TAB2",#N/A,TRUE,"GENERAL";"TAB3",#N/A,TRUE,"GENERAL";"TAB4",#N/A,TRUE,"GENERAL";"TAB5",#N/A,TRUE,"GENERAL"}</definedName>
    <definedName name="uu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hidden="1">{"via1",#N/A,TRUE,"general";"via2",#N/A,TRUE,"general";"via3",#N/A,TRUE,"general"}</definedName>
    <definedName name="uwkap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hidden="1">{"via1",#N/A,TRUE,"general";"via2",#N/A,TRUE,"general";"via3",#N/A,TRUE,"general"}</definedName>
    <definedName name="v" hidden="1">{"TAB1",#N/A,TRUE,"GENERAL";"TAB2",#N/A,TRUE,"GENERAL";"TAB3",#N/A,TRUE,"GENERAL";"TAB4",#N/A,TRUE,"GENERAL";"TAB5",#N/A,TRUE,"GENERAL"}</definedName>
    <definedName name="valor1" localSheetId="2">#REF!</definedName>
    <definedName name="valor1">#REF!</definedName>
    <definedName name="valor2" localSheetId="2">#REF!</definedName>
    <definedName name="valor2">#REF!</definedName>
    <definedName name="VALOR3" localSheetId="2">#REF!</definedName>
    <definedName name="VALOR3">#REF!</definedName>
    <definedName name="vbvbvbvb" hidden="1">{"TAB1",#N/A,TRUE,"GENERAL";"TAB2",#N/A,TRUE,"GENERAL";"TAB3",#N/A,TRUE,"GENERAL";"TAB4",#N/A,TRUE,"GENERAL";"TAB5",#N/A,TRUE,"GENERAL"}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 localSheetId="2">#REF!</definedName>
    <definedName name="VentaAiu">#REF!</definedName>
    <definedName name="vfbgnhyt" hidden="1">{"via1",#N/A,TRUE,"general";"via2",#N/A,TRUE,"general";"via3",#N/A,TRUE,"general"}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k" hidden="1">{"via1",#N/A,TRUE,"general";"via2",#N/A,TRUE,"general";"via3",#N/A,TRUE,"general"}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sdfj" hidden="1">{"via1",#N/A,TRUE,"general";"via2",#N/A,TRUE,"general";"via3",#N/A,TRUE,"general"}</definedName>
    <definedName name="vt" hidden="1">{"via1",#N/A,TRUE,"general";"via2",#N/A,TRUE,"general";"via3",#N/A,TRUE,"general"}</definedName>
    <definedName name="vvcxv" hidden="1">{"TAB1",#N/A,TRUE,"GENERAL";"TAB2",#N/A,TRUE,"GENERAL";"TAB3",#N/A,TRUE,"GENERAL";"TAB4",#N/A,TRUE,"GENERAL";"TAB5",#N/A,TRUE,"GENERAL"}</definedName>
    <definedName name="VVV">#REF!</definedName>
    <definedName name="VVVV" localSheetId="2">#REF!</definedName>
    <definedName name="VVVV">#REF!</definedName>
    <definedName name="vvvvt" hidden="1">{"via1",#N/A,TRUE,"general";"via2",#N/A,TRUE,"general";"via3",#N/A,TRUE,"general"}</definedName>
    <definedName name="vvvvvvf" hidden="1">{"via1",#N/A,TRUE,"general";"via2",#N/A,TRUE,"general";"via3",#N/A,TRUE,"general"}</definedName>
    <definedName name="vy" hidden="1">{"TAB1",#N/A,TRUE,"GENERAL";"TAB2",#N/A,TRUE,"GENERAL";"TAB3",#N/A,TRUE,"GENERAL";"TAB4",#N/A,TRUE,"GENERAL";"TAB5",#N/A,TRUE,"GENERAL"}</definedName>
    <definedName name="w2w2w" hidden="1">{"via1",#N/A,TRUE,"general";"via2",#N/A,TRUE,"general";"via3",#N/A,TRUE,"general"}</definedName>
    <definedName name="WER">'[10]Res-Accide-10'!$S$2:$S$7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ILSON">'[10]Res-Accide-10'!#REF!</definedName>
    <definedName name="WQEEWQ" hidden="1">{"TAB1",#N/A,TRUE,"GENERAL";"TAB2",#N/A,TRUE,"GENERAL";"TAB3",#N/A,TRUE,"GENERAL";"TAB4",#N/A,TRUE,"GENERAL";"TAB5",#N/A,TRUE,"GENERAL"}</definedName>
    <definedName name="wrn.GENERAL." hidden="1">{"TAB1",#N/A,TRUE,"GENERAL";"TAB2",#N/A,TRUE,"GENERAL";"TAB3",#N/A,TRUE,"GENERAL";"TAB4",#N/A,TRUE,"GENERAL";"TAB5",#N/A,TRUE,"GENERAL"}</definedName>
    <definedName name="wrn.via.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tt" hidden="1">{"TAB1",#N/A,TRUE,"GENERAL";"TAB2",#N/A,TRUE,"GENERAL";"TAB3",#N/A,TRUE,"GENERAL";"TAB4",#N/A,TRUE,"GENERAL";"TAB5",#N/A,TRUE,"GENERAL"}</definedName>
    <definedName name="wwded3" hidden="1">{"via1",#N/A,TRUE,"general";"via2",#N/A,TRUE,"general";"via3",#N/A,TRUE,"general"}</definedName>
    <definedName name="wwwwe" hidden="1">{"TAB1",#N/A,TRUE,"GENERAL";"TAB2",#N/A,TRUE,"GENERAL";"TAB3",#N/A,TRUE,"GENERAL";"TAB4",#N/A,TRUE,"GENERAL";"TAB5",#N/A,TRUE,"GENERAL"}</definedName>
    <definedName name="wyty" hidden="1">{"via1",#N/A,TRUE,"general";"via2",#N/A,TRUE,"general";"via3",#N/A,TRUE,"general"}</definedName>
    <definedName name="xcbvbs" hidden="1">{"TAB1",#N/A,TRUE,"GENERAL";"TAB2",#N/A,TRUE,"GENERAL";"TAB3",#N/A,TRUE,"GENERAL";"TAB4",#N/A,TRUE,"GENERAL";"TAB5",#N/A,TRUE,"GENERAL"}</definedName>
    <definedName name="xsxs" hidden="1">{"TAB1",#N/A,TRUE,"GENERAL";"TAB2",#N/A,TRUE,"GENERAL";"TAB3",#N/A,TRUE,"GENERAL";"TAB4",#N/A,TRUE,"GENERAL";"TAB5",#N/A,TRUE,"GENERAL"}</definedName>
    <definedName name="XX" localSheetId="2">#REF!</definedName>
    <definedName name="XX">#REF!</definedName>
    <definedName name="xxfg" hidden="1">{"via1",#N/A,TRUE,"general";"via2",#N/A,TRUE,"general";"via3",#N/A,TRUE,"general"}</definedName>
    <definedName name="xxxxx" localSheetId="2">[24]!absc</definedName>
    <definedName name="xxxxx">[24]!absc</definedName>
    <definedName name="xxxxxds" hidden="1">{"via1",#N/A,TRUE,"general";"via2",#N/A,TRUE,"general";"via3",#N/A,TRUE,"general"}</definedName>
    <definedName name="XXXXXXXXXX">#REF!</definedName>
    <definedName name="xxxxxxxxxx29" hidden="1">{"via1",#N/A,TRUE,"general";"via2",#N/A,TRUE,"general";"via3",#N/A,TRUE,"general"}</definedName>
    <definedName name="XXXXXXXXXXXX">#REF!</definedName>
    <definedName name="XZXZV" hidden="1">{"via1",#N/A,TRUE,"general";"via2",#N/A,TRUE,"general";"via3",#N/A,TRUE,"general"}</definedName>
    <definedName name="Y" localSheetId="2">[5]!absc</definedName>
    <definedName name="Y">[5]!absc</definedName>
    <definedName name="y6y6" hidden="1">{"via1",#N/A,TRUE,"general";"via2",#N/A,TRUE,"general";"via3",#N/A,TRUE,"general"}</definedName>
    <definedName name="yery" hidden="1">{"via1",#N/A,TRUE,"general";"via2",#N/A,TRUE,"general";"via3",#N/A,TRUE,"general"}</definedName>
    <definedName name="yhy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hidden="1">{"via1",#N/A,TRUE,"general";"via2",#N/A,TRUE,"general";"via3",#N/A,TRUE,"general"}</definedName>
    <definedName name="yy" hidden="1">{"via1",#N/A,TRUE,"general";"via2",#N/A,TRUE,"general";"via3",#N/A,TRUE,"general"}</definedName>
    <definedName name="yyy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hidden="1">{"via1",#N/A,TRUE,"general";"via2",#N/A,TRUE,"general";"via3",#N/A,TRUE,"general"}</definedName>
    <definedName name="zdervr" hidden="1">{"via1",#N/A,TRUE,"general";"via2",#N/A,TRUE,"general";"via3",#N/A,TRUE,"general"}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  <definedName name="ZZZZZZZZZZZ">'[12]A. P. U.'!#REF!</definedName>
  </definedNames>
  <calcPr calcId="152511"/>
</workbook>
</file>

<file path=xl/calcChain.xml><?xml version="1.0" encoding="utf-8"?>
<calcChain xmlns="http://schemas.openxmlformats.org/spreadsheetml/2006/main">
  <c r="E20" i="12" l="1"/>
  <c r="B59" i="12" l="1"/>
  <c r="K60" i="12" l="1"/>
  <c r="N60" i="12" s="1"/>
  <c r="K59" i="12"/>
  <c r="N59" i="12" s="1"/>
  <c r="N51" i="12"/>
  <c r="N50" i="12"/>
  <c r="N49" i="12"/>
  <c r="N48" i="12"/>
  <c r="N39" i="12"/>
  <c r="N38" i="12"/>
  <c r="N37" i="12"/>
  <c r="N36" i="12"/>
  <c r="N54" i="12" l="1"/>
  <c r="N43" i="12"/>
  <c r="N65" i="12"/>
  <c r="N78" i="12" l="1"/>
  <c r="L83" i="12" s="1"/>
  <c r="N86" i="12" s="1"/>
  <c r="N88" i="12" s="1"/>
  <c r="I15" i="1" s="1"/>
  <c r="F21" i="8"/>
  <c r="F16" i="8" l="1"/>
  <c r="A7" i="8" l="1"/>
  <c r="A6" i="8"/>
  <c r="J15" i="1" l="1"/>
  <c r="H16" i="8"/>
  <c r="J20" i="1" l="1"/>
  <c r="J17" i="1" l="1"/>
  <c r="J19" i="1" s="1"/>
  <c r="J21" i="1" s="1"/>
</calcChain>
</file>

<file path=xl/sharedStrings.xml><?xml version="1.0" encoding="utf-8"?>
<sst xmlns="http://schemas.openxmlformats.org/spreadsheetml/2006/main" count="150" uniqueCount="104">
  <si>
    <t>MINISTERIO DE TRANSPORTE</t>
  </si>
  <si>
    <t>INSTITUTO NACIONAL DE VÍAS</t>
  </si>
  <si>
    <t>FORMULARIO 1</t>
  </si>
  <si>
    <t>PRESUPUESTO OFICIAL</t>
  </si>
  <si>
    <t>No.</t>
  </si>
  <si>
    <t>ITEM DE PAGO</t>
  </si>
  <si>
    <t>ESPECIFICACIONES</t>
  </si>
  <si>
    <t>DESCRIPCIÓN</t>
  </si>
  <si>
    <t>UND</t>
  </si>
  <si>
    <t>CANTIDAD</t>
  </si>
  <si>
    <t>VALOR UNITARIO</t>
  </si>
  <si>
    <t>VALOR TOTAL</t>
  </si>
  <si>
    <t>GRAL</t>
  </si>
  <si>
    <t>PART</t>
  </si>
  <si>
    <t>M3</t>
  </si>
  <si>
    <t>OBRAS COMPLEMENTARIAS Y/O PAGA</t>
  </si>
  <si>
    <t>NO MODIFICAR SO PENA DE RECHAZO</t>
  </si>
  <si>
    <t>SUBTOTAL</t>
  </si>
  <si>
    <t>CÓDIGO</t>
  </si>
  <si>
    <t>INSTITUTO NACIONAL DE VIAS</t>
  </si>
  <si>
    <t>VERSIÓN</t>
  </si>
  <si>
    <t>PÁGINA</t>
  </si>
  <si>
    <t>DE</t>
  </si>
  <si>
    <t xml:space="preserve">ANALISIS DE PRECIOS UNITARIOS </t>
  </si>
  <si>
    <t>FECHA</t>
  </si>
  <si>
    <t xml:space="preserve">UNIDAD EJECUTORA: </t>
  </si>
  <si>
    <t>DIRECCIÓN TERRITORIAL:</t>
  </si>
  <si>
    <t>CONTRATO No.</t>
  </si>
  <si>
    <t>OBJETO DEL CONTRATO</t>
  </si>
  <si>
    <t>CONTRATISTA</t>
  </si>
  <si>
    <t>INTERVENTOR</t>
  </si>
  <si>
    <t xml:space="preserve">FECHA CIERRE DE LICITACIÓN Y/O SELECCIÓN ABREVIADA  </t>
  </si>
  <si>
    <t>DATOS ESPECÍFICOS</t>
  </si>
  <si>
    <t>ITEM</t>
  </si>
  <si>
    <t>UNIDAD</t>
  </si>
  <si>
    <t>I. EQUIPO</t>
  </si>
  <si>
    <t>TIPO</t>
  </si>
  <si>
    <t>TARIFA/HORA</t>
  </si>
  <si>
    <t>RENDIMIENTO</t>
  </si>
  <si>
    <t>Vr. UNITARIO</t>
  </si>
  <si>
    <t>II. MATERIALES</t>
  </si>
  <si>
    <t>PRECIO UNIT.</t>
  </si>
  <si>
    <t>III. TRANSPORTES</t>
  </si>
  <si>
    <t>MATERIAL</t>
  </si>
  <si>
    <t>TARIFA</t>
  </si>
  <si>
    <t>IV. MANO DE OBRA</t>
  </si>
  <si>
    <t>TRABAJADOR</t>
  </si>
  <si>
    <t>JORNAL</t>
  </si>
  <si>
    <t>JORNAL TOTAL</t>
  </si>
  <si>
    <t>V. COSTOS INDIRECTOS</t>
  </si>
  <si>
    <t>UTILIDAD</t>
  </si>
  <si>
    <t>450-13</t>
  </si>
  <si>
    <t>RAZON SOCIAL DEL INTERESADO   _____________________________</t>
  </si>
  <si>
    <t>REPRESENTANTE LEGAL DEL INTERESADO  (nombre y firma): _____________________________</t>
  </si>
  <si>
    <t>FORMULARIO</t>
  </si>
  <si>
    <t>OFERTA ECONOMICA</t>
  </si>
  <si>
    <t>CASANARE</t>
  </si>
  <si>
    <t>SUMINISTRO DE MEZCLA DENSA EN CALIENTE TIPO  MSC-25 PARA BACHEO (INCLUYE, TRANSPORTE, EQUIPO DE COMPACTACIÓN, CORTADORA DE PAVIMENTO Y CARGADOR, )</t>
  </si>
  <si>
    <t>DEPENDENCIA: TERRITORIAL CASANARE</t>
  </si>
  <si>
    <t>IVA  (19% )</t>
  </si>
  <si>
    <t>MINFRA-MN-FR-14</t>
  </si>
  <si>
    <t>PROCESO MISIONAL INFRAESTRUCTURA VIAL</t>
  </si>
  <si>
    <t>DIRECCION TECNICA</t>
  </si>
  <si>
    <t>Unidad</t>
  </si>
  <si>
    <t>m3</t>
  </si>
  <si>
    <t>C0010960</t>
  </si>
  <si>
    <t>Cortadora de pavimento, máxima profundidad de corte 160 m.m., capacidad de disco desde 12" hasta 18" de diámetro; peso operacional 135 kg., y 13,5 hp de potencia.</t>
  </si>
  <si>
    <t>Volqueta 6 m3</t>
  </si>
  <si>
    <t>SUBTOTAL $</t>
  </si>
  <si>
    <t>Emulsión CRR-1</t>
  </si>
  <si>
    <t>Lt.</t>
  </si>
  <si>
    <t>Disco de 3,5 mm. X 25 seg diamantado 16"</t>
  </si>
  <si>
    <t>Agua para corte</t>
  </si>
  <si>
    <t>CANTIDAD      (1)</t>
  </si>
  <si>
    <t>DISTANCIA (2)</t>
  </si>
  <si>
    <t>(1) * (2)</t>
  </si>
  <si>
    <t>m3/km.</t>
  </si>
  <si>
    <t>Material proveniente de la excavación para la reparación del pavimento.</t>
  </si>
  <si>
    <t>PRESTACIONES (%)</t>
  </si>
  <si>
    <t>TOTAL COSTO DIRECTO $</t>
  </si>
  <si>
    <t>Descripción</t>
  </si>
  <si>
    <t>Porcentaje</t>
  </si>
  <si>
    <t>Valor Total</t>
  </si>
  <si>
    <t>ADMINISTRACION</t>
  </si>
  <si>
    <t xml:space="preserve">IMPREVISTOS </t>
  </si>
  <si>
    <t>PFinal01</t>
  </si>
  <si>
    <t>Precio Unitario Total Aproximado al Peso $</t>
  </si>
  <si>
    <t>Firma</t>
  </si>
  <si>
    <t>Nombre:</t>
  </si>
  <si>
    <t>Representante Legal del Contratista o su Apoderado</t>
  </si>
  <si>
    <t>Matricula No. :</t>
  </si>
  <si>
    <t xml:space="preserve"> </t>
  </si>
  <si>
    <t>OBSERVACIONES INTERVENTORÍA</t>
  </si>
  <si>
    <t>Representante Legal del Interventor o su Apoderado</t>
  </si>
  <si>
    <t xml:space="preserve">Original: Archivo de Gestión Contractual ( Subdirección Administrativa) </t>
  </si>
  <si>
    <t>Copias : Unidad Ejecutora,  Contratista, Interventor y Dirección Territorial.</t>
  </si>
  <si>
    <t>Retroexcavadora sobre llantas, motor 62HP, Profundidad de excavación de 5.41 metros.</t>
  </si>
  <si>
    <t xml:space="preserve">Vibrocompactador, tipo benitìn, </t>
  </si>
  <si>
    <t>Suministro de mezcla asfáltica en caliente tipo MSC-25 para bacheo con mano de obra de microempresas.</t>
  </si>
  <si>
    <t>Mezcla semidensa en caliente MSC-25</t>
  </si>
  <si>
    <t>IP-DT-CAS-013-2019</t>
  </si>
  <si>
    <t>SUMINISTRO MEZCLA MINIMA CUANTIA VIA 6514</t>
  </si>
  <si>
    <t>450.10 P</t>
  </si>
  <si>
    <t>450.10P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</si>
</sst>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9">
    <numFmt numFmtId="43" formatCode="_-* #,##0.00_-;\-* #,##0.00_-;_-* &quot;-&quot;??_-;_-@_-"/>
    <numFmt numFmtId="164" formatCode="&quot;$&quot;\ #,##0_);[Red]\(&quot;$&quot;\ #,##0\)"/>
    <numFmt numFmtId="165" formatCode="&quot;$&quot;\ #,##0.00_);\(&quot;$&quot;\ #,##0.00\)"/>
    <numFmt numFmtId="166" formatCode="_(* #,##0_);_(* \(#,##0\);_(* &quot;-&quot;_);_(@_)"/>
    <numFmt numFmtId="167" formatCode="_(&quot;$&quot;\ * #,##0.00_);_(&quot;$&quot;\ * \(#,##0.00\);_(&quot;$&quot;\ * &quot;-&quot;??_);_(@_)"/>
    <numFmt numFmtId="168" formatCode="_(* #,##0.00_);_(* \(#,##0.00\);_(* &quot;-&quot;??_);_(@_)"/>
    <numFmt numFmtId="169" formatCode="#,##0.00\ &quot;€&quot;;[Red]\-#,##0.00\ &quot;€&quot;"/>
    <numFmt numFmtId="170" formatCode="_-* #,##0.00\ _€_-;\-* #,##0.00\ _€_-;_-* &quot;-&quot;??\ _€_-;_-@_-"/>
    <numFmt numFmtId="171" formatCode="_ &quot;$&quot;\ * #,##0.00_ ;_ &quot;$&quot;\ * \-#,##0.00_ ;_ &quot;$&quot;\ * &quot;-&quot;??_ ;_ @_ "/>
    <numFmt numFmtId="172" formatCode="&quot;$&quot;\ #,##0"/>
    <numFmt numFmtId="173" formatCode="_ * #,##0.00_ ;_ * \-#,##0.00_ ;_ * &quot;-&quot;??_ ;_ @_ "/>
    <numFmt numFmtId="174" formatCode="_-* #,##0\ &quot;Pts&quot;_-;\-* #,##0\ &quot;Pts&quot;_-;_-* &quot;-&quot;\ &quot;Pts&quot;_-;_-@_-"/>
    <numFmt numFmtId="175" formatCode="_-* #,##0.00\ &quot;Pts&quot;_-;\-* #,##0.00\ &quot;Pts&quot;_-;_-* &quot;-&quot;??\ &quot;Pts&quot;_-;_-@_-"/>
    <numFmt numFmtId="176" formatCode="\$#,##0\ ;\(\$#,##0\)"/>
    <numFmt numFmtId="177" formatCode="_ [$€-2]\ * #,##0.00_ ;_ [$€-2]\ * \-#,##0.00_ ;_ [$€-2]\ * &quot;-&quot;??_ "/>
    <numFmt numFmtId="178" formatCode="#.##"/>
    <numFmt numFmtId="179" formatCode="#,##0.000"/>
    <numFmt numFmtId="180" formatCode="#,##0.0"/>
    <numFmt numFmtId="181" formatCode="_ * #,##0_ ;_ * \-#,##0_ ;_ * &quot;-&quot;??_ ;_ @_ "/>
    <numFmt numFmtId="182" formatCode="[$$-240A]\ #,##0.00"/>
    <numFmt numFmtId="183" formatCode="#,##0.0000"/>
    <numFmt numFmtId="184" formatCode="000\°00&quot;´&quot;00&quot;´´&quot;"/>
    <numFmt numFmtId="185" formatCode="_ &quot;$&quot;* #,##0.00_ ;_ &quot;$&quot;* \-#,##0.00_ ;_ &quot;$&quot;* &quot;-&quot;??_ ;_ @_ "/>
    <numFmt numFmtId="186" formatCode="[$$-500A]\ #,##0.00"/>
    <numFmt numFmtId="187" formatCode="_-* #,##0.00\ [$€]_-;\-* #,##0.00\ [$€]_-;_-* &quot;-&quot;??\ [$€]_-;_-@_-"/>
    <numFmt numFmtId="188" formatCode="#,##0_ ;\-#,##0\ "/>
    <numFmt numFmtId="189" formatCode="_(* #,##0_);_(* \(#,##0\);_(* &quot;-&quot;??_);_(@_)"/>
    <numFmt numFmtId="190" formatCode="&quot;$&quot;\ #,##0.00"/>
    <numFmt numFmtId="191" formatCode="##0"/>
    <numFmt numFmtId="192" formatCode="0.000"/>
    <numFmt numFmtId="193" formatCode="0.0000"/>
    <numFmt numFmtId="194" formatCode="_-* #,##0\ _P_t_s_-;\-* #,##0\ _P_t_s_-;_-* &quot;-&quot;??\ _P_t_s_-;_-@_-"/>
    <numFmt numFmtId="195" formatCode="0.00%;\-0.00%;&quot;&quot;"/>
    <numFmt numFmtId="196" formatCode="&quot;$&quot;#,##0\ ;\(&quot;$&quot;#,##0\)"/>
    <numFmt numFmtId="197" formatCode="\(0%\)"/>
    <numFmt numFmtId="198" formatCode="d\ \d\e\ mmmm\ \d\e\ yyyy"/>
    <numFmt numFmtId="199" formatCode="0%;\-0%;&quot;&quot;"/>
    <numFmt numFmtId="200" formatCode="#0&quot;.&quot;000&quot;´&quot;000&quot;.&quot;000"/>
    <numFmt numFmtId="201" formatCode="##0&quot;.&quot;000"/>
    <numFmt numFmtId="202" formatCode="_-* #,##0.00\ _P_t_s_-;\-* #,##0.00\ _P_t_s_-;_-* &quot;-&quot;??\ _P_t_s_-;_-@_-"/>
    <numFmt numFmtId="203" formatCode="_(&quot;$&quot;* #,##0.00_);_(&quot;$&quot;* \(#,##0.00\);_(&quot;$&quot;* &quot;-&quot;??_);_(@_)"/>
    <numFmt numFmtId="204" formatCode="##0&quot;´&quot;000&quot;.&quot;000"/>
    <numFmt numFmtId="205" formatCode="_-* #,##0.00\ &quot;€&quot;_-;\-* #,##0.00\ &quot;€&quot;_-;_-* &quot;-&quot;??\ &quot;€&quot;_-;_-@_-"/>
    <numFmt numFmtId="206" formatCode="&quot;$&quot;\ #,##0.00;[Red]&quot;$&quot;\ \-#,##0.00"/>
    <numFmt numFmtId="207" formatCode="&quot;$&quot;\ #,##0.00;&quot;$&quot;\ \-#,##0.00"/>
    <numFmt numFmtId="208" formatCode="#0&quot;.&quot;"/>
    <numFmt numFmtId="209" formatCode="0.0%;\-0.0%;&quot;&quot;"/>
    <numFmt numFmtId="210" formatCode="_(* #,##0\ &quot;pta&quot;_);_(* \(#,##0\ &quot;pta&quot;\);_(* &quot;-&quot;??\ &quot;pta&quot;_);_(@_)"/>
    <numFmt numFmtId="211" formatCode="_([$$-240A]\ * #,##0.00_);_([$$-240A]\ * \(#,##0.00\);_([$$-240A]\ * &quot;-&quot;??_);_(@_)"/>
  </numFmts>
  <fonts count="6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0"/>
      <name val="Arial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2"/>
      <color indexed="8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sz val="8"/>
      <name val="Arial"/>
      <family val="2"/>
    </font>
    <font>
      <sz val="12"/>
      <name val="Courier"/>
      <family val="3"/>
    </font>
    <font>
      <b/>
      <sz val="10"/>
      <name val="Arial"/>
      <family val="2"/>
    </font>
    <font>
      <sz val="10"/>
      <color indexed="24"/>
      <name val="Arial"/>
      <family val="2"/>
    </font>
    <font>
      <sz val="1"/>
      <color indexed="8"/>
      <name val="Courier"/>
      <family val="3"/>
    </font>
    <font>
      <i/>
      <sz val="1"/>
      <color indexed="8"/>
      <name val="Courier"/>
      <family val="3"/>
    </font>
    <font>
      <b/>
      <sz val="18"/>
      <color indexed="24"/>
      <name val="Arial"/>
      <family val="2"/>
    </font>
    <font>
      <b/>
      <sz val="12"/>
      <color indexed="24"/>
      <name val="Arial"/>
      <family val="2"/>
    </font>
    <font>
      <u/>
      <sz val="10"/>
      <color indexed="12"/>
      <name val="Arial"/>
      <family val="2"/>
    </font>
    <font>
      <b/>
      <sz val="11"/>
      <color indexed="10"/>
      <name val="Calibri"/>
      <family val="2"/>
    </font>
    <font>
      <b/>
      <sz val="11"/>
      <color indexed="62"/>
      <name val="Calibri"/>
      <family val="2"/>
    </font>
    <font>
      <sz val="10"/>
      <color indexed="8"/>
      <name val="Arial"/>
      <family val="2"/>
    </font>
    <font>
      <sz val="11"/>
      <color indexed="19"/>
      <name val="Calibri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8"/>
      <color indexed="62"/>
      <name val="Cambria"/>
      <family val="2"/>
    </font>
    <font>
      <b/>
      <sz val="12"/>
      <name val="Tahoma"/>
      <family val="2"/>
    </font>
    <font>
      <sz val="12"/>
      <name val="Tahoma"/>
      <family val="2"/>
    </font>
    <font>
      <b/>
      <sz val="16"/>
      <name val="Tahoma"/>
      <family val="2"/>
    </font>
    <font>
      <sz val="10"/>
      <name val="Tahoma"/>
      <family val="2"/>
    </font>
    <font>
      <sz val="11"/>
      <name val="Tahoma"/>
      <family val="2"/>
    </font>
    <font>
      <sz val="12"/>
      <color indexed="9"/>
      <name val="Tahoma"/>
      <family val="2"/>
    </font>
    <font>
      <sz val="11"/>
      <color indexed="8"/>
      <name val="Tahoma"/>
      <family val="2"/>
    </font>
    <font>
      <u/>
      <sz val="10"/>
      <color theme="10"/>
      <name val="Calibri"/>
      <family val="2"/>
    </font>
    <font>
      <sz val="10"/>
      <color indexed="10"/>
      <name val="Tahoma"/>
      <family val="2"/>
    </font>
    <font>
      <b/>
      <sz val="10"/>
      <color indexed="10"/>
      <name val="Tahoma"/>
      <family val="2"/>
    </font>
    <font>
      <sz val="9"/>
      <name val="Arial"/>
      <family val="2"/>
    </font>
    <font>
      <sz val="10"/>
      <name val="Arial"/>
      <family val="2"/>
    </font>
    <font>
      <b/>
      <sz val="8"/>
      <name val="Arial"/>
      <family val="2"/>
    </font>
    <font>
      <sz val="10"/>
      <name val="Helv"/>
    </font>
    <font>
      <sz val="10"/>
      <color indexed="24"/>
      <name val="Modern"/>
      <family val="3"/>
      <charset val="255"/>
    </font>
    <font>
      <b/>
      <sz val="10"/>
      <color indexed="24"/>
      <name val="Modern"/>
      <family val="3"/>
      <charset val="255"/>
    </font>
    <font>
      <sz val="8"/>
      <color indexed="24"/>
      <name val="Arial"/>
      <family val="2"/>
    </font>
    <font>
      <sz val="11"/>
      <color indexed="8"/>
      <name val="Arial"/>
      <family val="2"/>
    </font>
    <font>
      <sz val="11"/>
      <color rgb="FF000000"/>
      <name val="Calibri"/>
      <family val="2"/>
    </font>
    <font>
      <b/>
      <sz val="7"/>
      <name val="Arial"/>
      <family val="2"/>
    </font>
    <font>
      <sz val="10"/>
      <name val="Geneva"/>
      <family val="2"/>
    </font>
    <font>
      <b/>
      <sz val="9"/>
      <name val="Arial"/>
      <family val="2"/>
    </font>
    <font>
      <b/>
      <sz val="12"/>
      <name val="Arial"/>
      <family val="2"/>
    </font>
    <font>
      <b/>
      <sz val="11"/>
      <name val="Arial"/>
      <family val="2"/>
    </font>
    <font>
      <sz val="5"/>
      <name val="Arial"/>
      <family val="2"/>
    </font>
    <font>
      <sz val="12"/>
      <name val="Arial"/>
      <family val="2"/>
    </font>
  </fonts>
  <fills count="5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4"/>
      </patternFill>
    </fill>
    <fill>
      <patternFill patternType="solid">
        <fgColor indexed="45"/>
      </patternFill>
    </fill>
    <fill>
      <patternFill patternType="solid">
        <fgColor indexed="29"/>
      </patternFill>
    </fill>
    <fill>
      <patternFill patternType="solid">
        <fgColor indexed="42"/>
      </patternFill>
    </fill>
    <fill>
      <patternFill patternType="solid">
        <fgColor indexed="26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11"/>
      </patternFill>
    </fill>
    <fill>
      <patternFill patternType="solid">
        <fgColor indexed="43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53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9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56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42"/>
        <bgColor indexed="42"/>
      </patternFill>
    </fill>
    <fill>
      <patternFill patternType="solid">
        <fgColor indexed="27"/>
        <bgColor indexed="27"/>
      </patternFill>
    </fill>
    <fill>
      <patternFill patternType="solid">
        <fgColor indexed="47"/>
        <bgColor indexed="47"/>
      </patternFill>
    </fill>
    <fill>
      <patternFill patternType="solid">
        <fgColor rgb="FFFFFFC9"/>
        <bgColor indexed="64"/>
      </patternFill>
    </fill>
    <fill>
      <patternFill patternType="solid">
        <fgColor rgb="FFFFFFC9"/>
        <bgColor rgb="FF000000"/>
      </patternFill>
    </fill>
    <fill>
      <gradientFill degree="90">
        <stop position="0">
          <color theme="9" tint="-0.25098422193060094"/>
        </stop>
        <stop position="1">
          <color theme="1" tint="0.25098422193060094"/>
        </stop>
      </gradientFill>
    </fill>
    <fill>
      <gradientFill type="path">
        <stop position="0">
          <color theme="1" tint="5.0965910824915313E-2"/>
        </stop>
        <stop position="1">
          <color theme="9" tint="-0.25098422193060094"/>
        </stop>
      </gradientFill>
    </fill>
    <fill>
      <patternFill patternType="solid">
        <fgColor theme="9" tint="-0.249977111117893"/>
        <bgColor rgb="FF000000"/>
      </patternFill>
    </fill>
    <fill>
      <patternFill patternType="solid">
        <fgColor theme="9" tint="-0.24994659260841701"/>
        <bgColor rgb="FF000000"/>
      </patternFill>
    </fill>
    <fill>
      <patternFill patternType="solid">
        <fgColor theme="9" tint="-0.24994659260841701"/>
        <bgColor indexed="64"/>
      </patternFill>
    </fill>
    <fill>
      <gradientFill type="path" left="0.5" right="0.5" top="0.5" bottom="0.5">
        <stop position="0">
          <color theme="2" tint="-0.89803765984069339"/>
        </stop>
        <stop position="1">
          <color theme="9" tint="-0.25098422193060094"/>
        </stop>
      </gradientFill>
    </fill>
    <fill>
      <patternFill patternType="solid">
        <fgColor rgb="FFFFFFFF"/>
        <bgColor rgb="FF000000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0.79998168889431442"/>
        <bgColor rgb="FF000000"/>
      </patternFill>
    </fill>
    <fill>
      <patternFill patternType="solid">
        <fgColor theme="0"/>
        <bgColor rgb="FF000000"/>
      </patternFill>
    </fill>
  </fills>
  <borders count="8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double">
        <color indexed="10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27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thick">
        <color theme="9" tint="-0.499984740745262"/>
      </bottom>
      <diagonal/>
    </border>
    <border>
      <left/>
      <right/>
      <top/>
      <bottom style="thick">
        <color theme="9" tint="-0.499984740745262"/>
      </bottom>
      <diagonal/>
    </border>
    <border>
      <left/>
      <right style="medium">
        <color indexed="64"/>
      </right>
      <top/>
      <bottom style="thick">
        <color theme="9" tint="-0.49998474074526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047">
    <xf numFmtId="0" fontId="0" fillId="0" borderId="0"/>
    <xf numFmtId="0" fontId="2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9" borderId="0" applyNumberFormat="0" applyBorder="0" applyAlignment="0" applyProtection="0"/>
    <xf numFmtId="0" fontId="3" fillId="7" borderId="0" applyNumberFormat="0" applyBorder="0" applyAlignment="0" applyProtection="0"/>
    <xf numFmtId="2" fontId="4" fillId="0" borderId="0"/>
    <xf numFmtId="2" fontId="4" fillId="0" borderId="0"/>
    <xf numFmtId="2" fontId="4" fillId="0" borderId="0"/>
    <xf numFmtId="0" fontId="3" fillId="3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8" borderId="0" applyNumberFormat="0" applyBorder="0" applyAlignment="0" applyProtection="0"/>
    <xf numFmtId="0" fontId="3" fillId="4" borderId="0" applyNumberFormat="0" applyBorder="0" applyAlignment="0" applyProtection="0"/>
    <xf numFmtId="0" fontId="3" fillId="3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7" borderId="0" applyNumberFormat="0" applyBorder="0" applyAlignment="0" applyProtection="0"/>
    <xf numFmtId="0" fontId="5" fillId="14" borderId="0" applyNumberFormat="0" applyBorder="0" applyAlignment="0" applyProtection="0"/>
    <xf numFmtId="0" fontId="5" fillId="10" borderId="0" applyNumberFormat="0" applyBorder="0" applyAlignment="0" applyProtection="0"/>
    <xf numFmtId="0" fontId="5" fillId="5" borderId="0" applyNumberFormat="0" applyBorder="0" applyAlignment="0" applyProtection="0"/>
    <xf numFmtId="0" fontId="5" fillId="15" borderId="0" applyNumberFormat="0" applyBorder="0" applyAlignment="0" applyProtection="0"/>
    <xf numFmtId="0" fontId="5" fillId="11" borderId="0" applyNumberFormat="0" applyBorder="0" applyAlignment="0" applyProtection="0"/>
    <xf numFmtId="0" fontId="5" fillId="13" borderId="0" applyNumberFormat="0" applyBorder="0" applyAlignment="0" applyProtection="0"/>
    <xf numFmtId="0" fontId="5" fillId="16" borderId="0" applyNumberFormat="0" applyBorder="0" applyAlignment="0" applyProtection="0"/>
    <xf numFmtId="0" fontId="5" fillId="4" borderId="0" applyNumberFormat="0" applyBorder="0" applyAlignment="0" applyProtection="0"/>
    <xf numFmtId="0" fontId="5" fillId="17" borderId="0" applyNumberFormat="0" applyBorder="0" applyAlignment="0" applyProtection="0"/>
    <xf numFmtId="0" fontId="5" fillId="10" borderId="0" applyNumberFormat="0" applyBorder="0" applyAlignment="0" applyProtection="0"/>
    <xf numFmtId="0" fontId="5" fillId="18" borderId="0" applyNumberFormat="0" applyBorder="0" applyAlignment="0" applyProtection="0"/>
    <xf numFmtId="0" fontId="5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10" borderId="0" applyNumberFormat="0" applyBorder="0" applyAlignment="0" applyProtection="0"/>
    <xf numFmtId="0" fontId="7" fillId="19" borderId="1" applyNumberFormat="0" applyAlignment="0" applyProtection="0"/>
    <xf numFmtId="0" fontId="31" fillId="20" borderId="1" applyNumberFormat="0" applyAlignment="0" applyProtection="0"/>
    <xf numFmtId="0" fontId="8" fillId="21" borderId="2" applyNumberFormat="0" applyAlignment="0" applyProtection="0"/>
    <xf numFmtId="0" fontId="8" fillId="21" borderId="2" applyNumberFormat="0" applyAlignment="0" applyProtection="0"/>
    <xf numFmtId="0" fontId="9" fillId="0" borderId="3" applyNumberFormat="0" applyFill="0" applyAlignment="0" applyProtection="0"/>
    <xf numFmtId="0" fontId="16" fillId="0" borderId="4" applyNumberFormat="0" applyFill="0" applyAlignment="0" applyProtection="0"/>
    <xf numFmtId="3" fontId="25" fillId="0" borderId="0" applyFont="0" applyFill="0" applyBorder="0" applyAlignment="0" applyProtection="0"/>
    <xf numFmtId="174" fontId="4" fillId="0" borderId="0" applyFont="0" applyFill="0" applyBorder="0" applyAlignment="0" applyProtection="0"/>
    <xf numFmtId="175" fontId="4" fillId="0" borderId="0" applyFont="0" applyFill="0" applyBorder="0" applyAlignment="0" applyProtection="0"/>
    <xf numFmtId="176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10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15" borderId="0" applyNumberFormat="0" applyBorder="0" applyAlignment="0" applyProtection="0"/>
    <xf numFmtId="0" fontId="5" fillId="25" borderId="0" applyNumberFormat="0" applyBorder="0" applyAlignment="0" applyProtection="0"/>
    <xf numFmtId="0" fontId="5" fillId="13" borderId="0" applyNumberFormat="0" applyBorder="0" applyAlignment="0" applyProtection="0"/>
    <xf numFmtId="0" fontId="5" fillId="16" borderId="0" applyNumberFormat="0" applyBorder="0" applyAlignment="0" applyProtection="0"/>
    <xf numFmtId="0" fontId="5" fillId="26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5" borderId="0" applyNumberFormat="0" applyBorder="0" applyAlignment="0" applyProtection="0"/>
    <xf numFmtId="0" fontId="5" fillId="24" borderId="0" applyNumberFormat="0" applyBorder="0" applyAlignment="0" applyProtection="0"/>
    <xf numFmtId="1" fontId="4" fillId="0" borderId="0"/>
    <xf numFmtId="1" fontId="4" fillId="0" borderId="0"/>
    <xf numFmtId="1" fontId="4" fillId="0" borderId="0"/>
    <xf numFmtId="0" fontId="11" fillId="9" borderId="1" applyNumberFormat="0" applyAlignment="0" applyProtection="0"/>
    <xf numFmtId="0" fontId="11" fillId="12" borderId="1" applyNumberFormat="0" applyAlignment="0" applyProtection="0"/>
    <xf numFmtId="0" fontId="33" fillId="0" borderId="0">
      <alignment vertical="top"/>
    </xf>
    <xf numFmtId="0" fontId="23" fillId="0" borderId="0" applyFont="0" applyFill="0" applyBorder="0" applyAlignment="0" applyProtection="0"/>
    <xf numFmtId="177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7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4" fontId="26" fillId="0" borderId="0">
      <protection locked="0"/>
    </xf>
    <xf numFmtId="4" fontId="26" fillId="0" borderId="0">
      <protection locked="0"/>
    </xf>
    <xf numFmtId="4" fontId="27" fillId="0" borderId="0">
      <protection locked="0"/>
    </xf>
    <xf numFmtId="4" fontId="26" fillId="0" borderId="0">
      <protection locked="0"/>
    </xf>
    <xf numFmtId="4" fontId="26" fillId="0" borderId="0">
      <protection locked="0"/>
    </xf>
    <xf numFmtId="4" fontId="26" fillId="0" borderId="0">
      <protection locked="0"/>
    </xf>
    <xf numFmtId="4" fontId="27" fillId="0" borderId="0">
      <protection locked="0"/>
    </xf>
    <xf numFmtId="2" fontId="25" fillId="0" borderId="0" applyFont="0" applyFill="0" applyBorder="0" applyAlignment="0" applyProtection="0"/>
    <xf numFmtId="184" fontId="4" fillId="0" borderId="0"/>
    <xf numFmtId="184" fontId="4" fillId="0" borderId="0"/>
    <xf numFmtId="184" fontId="4" fillId="0" borderId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45" fillId="0" borderId="0" applyNumberFormat="0" applyFill="0" applyBorder="0" applyAlignment="0" applyProtection="0">
      <alignment vertical="top"/>
      <protection locked="0"/>
    </xf>
    <xf numFmtId="0" fontId="12" fillId="4" borderId="0" applyNumberFormat="0" applyBorder="0" applyAlignment="0" applyProtection="0"/>
    <xf numFmtId="0" fontId="12" fillId="8" borderId="0" applyNumberFormat="0" applyBorder="0" applyAlignment="0" applyProtection="0"/>
    <xf numFmtId="166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3" fillId="0" borderId="0" applyFont="0" applyFill="0" applyBorder="0" applyAlignment="0" applyProtection="0"/>
    <xf numFmtId="165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180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168" fontId="1" fillId="0" borderId="0" applyFont="0" applyFill="0" applyBorder="0" applyAlignment="0" applyProtection="0"/>
    <xf numFmtId="164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179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179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179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82" fontId="22" fillId="0" borderId="5"/>
    <xf numFmtId="185" fontId="4" fillId="0" borderId="0"/>
    <xf numFmtId="185" fontId="4" fillId="0" borderId="0"/>
    <xf numFmtId="185" fontId="4" fillId="0" borderId="0"/>
    <xf numFmtId="171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86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88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67" fontId="1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0" fontId="13" fillId="12" borderId="0" applyNumberFormat="0" applyBorder="0" applyAlignment="0" applyProtection="0"/>
    <xf numFmtId="0" fontId="34" fillId="12" borderId="0" applyNumberFormat="0" applyBorder="0" applyAlignment="0" applyProtection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" fillId="0" borderId="0"/>
    <xf numFmtId="0" fontId="4" fillId="0" borderId="0"/>
    <xf numFmtId="0" fontId="3" fillId="0" borderId="0"/>
    <xf numFmtId="0" fontId="3" fillId="0" borderId="0"/>
    <xf numFmtId="39" fontId="23" fillId="0" borderId="0"/>
    <xf numFmtId="0" fontId="4" fillId="7" borderId="6" applyNumberFormat="0" applyFont="0" applyAlignment="0" applyProtection="0"/>
    <xf numFmtId="0" fontId="4" fillId="7" borderId="6" applyNumberFormat="0" applyFont="0" applyAlignment="0" applyProtection="0"/>
    <xf numFmtId="0" fontId="4" fillId="7" borderId="6" applyNumberFormat="0" applyFont="0" applyAlignment="0" applyProtection="0"/>
    <xf numFmtId="0" fontId="4" fillId="7" borderId="6" applyNumberFormat="0" applyFont="0" applyAlignment="0" applyProtection="0"/>
    <xf numFmtId="0" fontId="4" fillId="7" borderId="6" applyNumberFormat="0" applyFont="0" applyAlignment="0" applyProtection="0"/>
    <xf numFmtId="0" fontId="4" fillId="7" borderId="6" applyNumberFormat="0" applyFont="0" applyAlignment="0" applyProtection="0"/>
    <xf numFmtId="0" fontId="4" fillId="7" borderId="6" applyNumberFormat="0" applyFont="0" applyAlignment="0" applyProtection="0"/>
    <xf numFmtId="0" fontId="4" fillId="7" borderId="6" applyNumberFormat="0" applyFont="0" applyAlignment="0" applyProtection="0"/>
    <xf numFmtId="0" fontId="4" fillId="7" borderId="6" applyNumberFormat="0" applyFont="0" applyAlignment="0" applyProtection="0"/>
    <xf numFmtId="0" fontId="4" fillId="7" borderId="6" applyNumberFormat="0" applyFont="0" applyAlignment="0" applyProtection="0"/>
    <xf numFmtId="0" fontId="4" fillId="7" borderId="6" applyNumberFormat="0" applyFont="0" applyAlignment="0" applyProtection="0"/>
    <xf numFmtId="0" fontId="4" fillId="7" borderId="6" applyNumberFormat="0" applyFont="0" applyAlignment="0" applyProtection="0"/>
    <xf numFmtId="0" fontId="4" fillId="7" borderId="6" applyNumberFormat="0" applyFont="0" applyAlignment="0" applyProtection="0"/>
    <xf numFmtId="0" fontId="4" fillId="7" borderId="6" applyNumberFormat="0" applyFont="0" applyAlignment="0" applyProtection="0"/>
    <xf numFmtId="0" fontId="4" fillId="7" borderId="6" applyNumberFormat="0" applyFont="0" applyAlignment="0" applyProtection="0"/>
    <xf numFmtId="0" fontId="4" fillId="7" borderId="6" applyNumberFormat="0" applyFont="0" applyAlignment="0" applyProtection="0"/>
    <xf numFmtId="0" fontId="4" fillId="7" borderId="6" applyNumberFormat="0" applyFont="0" applyAlignment="0" applyProtection="0"/>
    <xf numFmtId="0" fontId="4" fillId="7" borderId="6" applyNumberFormat="0" applyFont="0" applyAlignment="0" applyProtection="0"/>
    <xf numFmtId="0" fontId="4" fillId="7" borderId="6" applyNumberFormat="0" applyFont="0" applyAlignment="0" applyProtection="0"/>
    <xf numFmtId="9" fontId="4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15" fillId="19" borderId="7" applyNumberFormat="0" applyAlignment="0" applyProtection="0"/>
    <xf numFmtId="0" fontId="15" fillId="20" borderId="7" applyNumberFormat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49" fontId="24" fillId="0" borderId="0">
      <alignment horizontal="center" vertical="center"/>
    </xf>
    <xf numFmtId="0" fontId="18" fillId="0" borderId="0" applyNumberFormat="0" applyFill="0" applyBorder="0" applyAlignment="0" applyProtection="0"/>
    <xf numFmtId="0" fontId="19" fillId="0" borderId="8" applyNumberFormat="0" applyFill="0" applyAlignment="0" applyProtection="0"/>
    <xf numFmtId="0" fontId="35" fillId="0" borderId="9" applyNumberFormat="0" applyFill="0" applyAlignment="0" applyProtection="0"/>
    <xf numFmtId="0" fontId="20" fillId="0" borderId="10" applyNumberFormat="0" applyFill="0" applyAlignment="0" applyProtection="0"/>
    <xf numFmtId="0" fontId="36" fillId="0" borderId="11" applyNumberFormat="0" applyFill="0" applyAlignment="0" applyProtection="0"/>
    <xf numFmtId="0" fontId="10" fillId="0" borderId="12" applyNumberFormat="0" applyFill="0" applyAlignment="0" applyProtection="0"/>
    <xf numFmtId="0" fontId="32" fillId="0" borderId="13" applyNumberFormat="0" applyFill="0" applyAlignment="0" applyProtection="0"/>
    <xf numFmtId="0" fontId="37" fillId="0" borderId="0" applyNumberFormat="0" applyFill="0" applyBorder="0" applyAlignment="0" applyProtection="0"/>
    <xf numFmtId="0" fontId="21" fillId="0" borderId="14" applyNumberFormat="0" applyFill="0" applyAlignment="0" applyProtection="0"/>
    <xf numFmtId="0" fontId="21" fillId="0" borderId="15" applyNumberFormat="0" applyFill="0" applyAlignment="0" applyProtection="0"/>
    <xf numFmtId="0" fontId="25" fillId="0" borderId="16" applyNumberFormat="0" applyFont="0" applyFill="0" applyAlignment="0" applyProtection="0"/>
    <xf numFmtId="0" fontId="25" fillId="0" borderId="16" applyNumberFormat="0" applyFont="0" applyFill="0" applyAlignment="0" applyProtection="0"/>
    <xf numFmtId="0" fontId="25" fillId="0" borderId="16" applyNumberFormat="0" applyFont="0" applyFill="0" applyAlignment="0" applyProtection="0"/>
    <xf numFmtId="171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0" fontId="14" fillId="0" borderId="0"/>
    <xf numFmtId="0" fontId="49" fillId="0" borderId="0"/>
    <xf numFmtId="171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3" fillId="2" borderId="0" applyNumberFormat="0" applyBorder="0" applyAlignment="0" applyProtection="0"/>
    <xf numFmtId="0" fontId="3" fillId="4" borderId="0" applyNumberFormat="0" applyBorder="0" applyAlignment="0" applyProtection="0"/>
    <xf numFmtId="0" fontId="3" fillId="6" borderId="0" applyNumberFormat="0" applyBorder="0" applyAlignment="0" applyProtection="0"/>
    <xf numFmtId="0" fontId="3" fillId="8" borderId="0" applyNumberFormat="0" applyBorder="0" applyAlignment="0" applyProtection="0"/>
    <xf numFmtId="0" fontId="3" fillId="10" borderId="0" applyNumberFormat="0" applyBorder="0" applyAlignment="0" applyProtection="0"/>
    <xf numFmtId="0" fontId="3" fillId="9" borderId="0" applyNumberFormat="0" applyBorder="0" applyAlignment="0" applyProtection="0"/>
    <xf numFmtId="2" fontId="2" fillId="0" borderId="0"/>
    <xf numFmtId="2" fontId="2" fillId="0" borderId="0"/>
    <xf numFmtId="2" fontId="2" fillId="0" borderId="0"/>
    <xf numFmtId="2" fontId="2" fillId="0" borderId="0"/>
    <xf numFmtId="2" fontId="2" fillId="0" borderId="0"/>
    <xf numFmtId="0" fontId="3" fillId="3" borderId="0" applyNumberFormat="0" applyBorder="0" applyAlignment="0" applyProtection="0"/>
    <xf numFmtId="0" fontId="3" fillId="5" borderId="0" applyNumberFormat="0" applyBorder="0" applyAlignment="0" applyProtection="0"/>
    <xf numFmtId="0" fontId="3" fillId="11" borderId="0" applyNumberFormat="0" applyBorder="0" applyAlignment="0" applyProtection="0"/>
    <xf numFmtId="0" fontId="3" fillId="8" borderId="0" applyNumberFormat="0" applyBorder="0" applyAlignment="0" applyProtection="0"/>
    <xf numFmtId="0" fontId="3" fillId="3" borderId="0" applyNumberFormat="0" applyBorder="0" applyAlignment="0" applyProtection="0"/>
    <xf numFmtId="0" fontId="3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5" borderId="0" applyNumberFormat="0" applyBorder="0" applyAlignment="0" applyProtection="0"/>
    <xf numFmtId="0" fontId="5" fillId="11" borderId="0" applyNumberFormat="0" applyBorder="0" applyAlignment="0" applyProtection="0"/>
    <xf numFmtId="0" fontId="5" fillId="16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4" borderId="0" applyNumberFormat="0" applyBorder="0" applyAlignment="0" applyProtection="0"/>
    <xf numFmtId="0" fontId="5" fillId="25" borderId="0" applyNumberFormat="0" applyBorder="0" applyAlignment="0" applyProtection="0"/>
    <xf numFmtId="0" fontId="5" fillId="16" borderId="0" applyNumberFormat="0" applyBorder="0" applyAlignment="0" applyProtection="0"/>
    <xf numFmtId="0" fontId="5" fillId="17" borderId="0" applyNumberFormat="0" applyBorder="0" applyAlignment="0" applyProtection="0"/>
    <xf numFmtId="0" fontId="5" fillId="15" borderId="0" applyNumberFormat="0" applyBorder="0" applyAlignment="0" applyProtection="0"/>
    <xf numFmtId="0" fontId="12" fillId="4" borderId="0" applyNumberFormat="0" applyBorder="0" applyAlignment="0" applyProtection="0"/>
    <xf numFmtId="0" fontId="7" fillId="19" borderId="1" applyNumberFormat="0" applyAlignment="0" applyProtection="0"/>
    <xf numFmtId="0" fontId="8" fillId="21" borderId="2" applyNumberFormat="0" applyAlignment="0" applyProtection="0"/>
    <xf numFmtId="191" fontId="22" fillId="0" borderId="59">
      <alignment horizontal="right"/>
    </xf>
    <xf numFmtId="2" fontId="22" fillId="0" borderId="0"/>
    <xf numFmtId="192" fontId="22" fillId="0" borderId="0"/>
    <xf numFmtId="193" fontId="50" fillId="0" borderId="0"/>
    <xf numFmtId="191" fontId="22" fillId="0" borderId="59">
      <alignment horizontal="right"/>
    </xf>
    <xf numFmtId="194" fontId="2" fillId="0" borderId="0">
      <protection locked="0"/>
    </xf>
    <xf numFmtId="0" fontId="51" fillId="0" borderId="0"/>
    <xf numFmtId="3" fontId="25" fillId="0" borderId="0" applyFont="0" applyFill="0" applyBorder="0" applyAlignment="0" applyProtection="0"/>
    <xf numFmtId="3" fontId="25" fillId="0" borderId="0" applyFont="0" applyFill="0" applyBorder="0" applyAlignment="0" applyProtection="0"/>
    <xf numFmtId="3" fontId="25" fillId="0" borderId="0" applyFont="0" applyFill="0" applyBorder="0" applyAlignment="0" applyProtection="0"/>
    <xf numFmtId="3" fontId="25" fillId="0" borderId="0" applyFont="0" applyFill="0" applyBorder="0" applyAlignment="0" applyProtection="0"/>
    <xf numFmtId="3" fontId="25" fillId="0" borderId="0" applyFont="0" applyFill="0" applyBorder="0" applyAlignment="0" applyProtection="0"/>
    <xf numFmtId="3" fontId="25" fillId="0" borderId="0" applyFont="0" applyFill="0" applyBorder="0" applyAlignment="0" applyProtection="0"/>
    <xf numFmtId="3" fontId="25" fillId="0" borderId="0" applyFont="0" applyFill="0" applyBorder="0" applyAlignment="0" applyProtection="0"/>
    <xf numFmtId="3" fontId="25" fillId="0" borderId="0" applyFont="0" applyFill="0" applyBorder="0" applyAlignment="0" applyProtection="0"/>
    <xf numFmtId="3" fontId="25" fillId="0" borderId="0" applyFont="0" applyFill="0" applyBorder="0" applyAlignment="0" applyProtection="0"/>
    <xf numFmtId="3" fontId="25" fillId="0" borderId="0" applyFont="0" applyFill="0" applyBorder="0" applyAlignment="0" applyProtection="0"/>
    <xf numFmtId="3" fontId="25" fillId="0" borderId="0" applyFont="0" applyFill="0" applyBorder="0" applyAlignment="0" applyProtection="0"/>
    <xf numFmtId="3" fontId="25" fillId="0" borderId="0" applyFont="0" applyFill="0" applyBorder="0" applyAlignment="0" applyProtection="0"/>
    <xf numFmtId="3" fontId="25" fillId="0" borderId="0" applyFont="0" applyFill="0" applyBorder="0" applyAlignment="0" applyProtection="0"/>
    <xf numFmtId="3" fontId="25" fillId="0" borderId="0" applyFont="0" applyFill="0" applyBorder="0" applyAlignment="0" applyProtection="0"/>
    <xf numFmtId="3" fontId="25" fillId="0" borderId="0" applyFont="0" applyFill="0" applyBorder="0" applyAlignment="0" applyProtection="0"/>
    <xf numFmtId="3" fontId="25" fillId="0" borderId="0" applyFont="0" applyFill="0" applyBorder="0" applyAlignment="0" applyProtection="0"/>
    <xf numFmtId="3" fontId="25" fillId="0" borderId="0" applyFont="0" applyFill="0" applyBorder="0" applyAlignment="0" applyProtection="0"/>
    <xf numFmtId="3" fontId="25" fillId="0" borderId="0" applyFont="0" applyFill="0" applyBorder="0" applyAlignment="0" applyProtection="0"/>
    <xf numFmtId="3" fontId="25" fillId="0" borderId="0" applyFont="0" applyFill="0" applyBorder="0" applyAlignment="0" applyProtection="0"/>
    <xf numFmtId="3" fontId="25" fillId="0" borderId="0" applyFont="0" applyFill="0" applyBorder="0" applyAlignment="0" applyProtection="0"/>
    <xf numFmtId="3" fontId="25" fillId="0" borderId="0" applyFont="0" applyFill="0" applyBorder="0" applyAlignment="0" applyProtection="0"/>
    <xf numFmtId="3" fontId="25" fillId="0" borderId="0" applyFont="0" applyFill="0" applyBorder="0" applyAlignment="0" applyProtection="0"/>
    <xf numFmtId="3" fontId="25" fillId="0" borderId="0" applyFont="0" applyFill="0" applyBorder="0" applyAlignment="0" applyProtection="0"/>
    <xf numFmtId="3" fontId="25" fillId="0" borderId="0" applyFont="0" applyFill="0" applyBorder="0" applyAlignment="0" applyProtection="0"/>
    <xf numFmtId="3" fontId="25" fillId="0" borderId="0" applyFont="0" applyFill="0" applyBorder="0" applyAlignment="0" applyProtection="0"/>
    <xf numFmtId="3" fontId="25" fillId="0" borderId="0" applyFont="0" applyFill="0" applyBorder="0" applyAlignment="0" applyProtection="0"/>
    <xf numFmtId="3" fontId="25" fillId="0" borderId="0" applyFont="0" applyFill="0" applyBorder="0" applyAlignment="0" applyProtection="0"/>
    <xf numFmtId="3" fontId="25" fillId="0" borderId="0" applyFont="0" applyFill="0" applyBorder="0" applyAlignment="0" applyProtection="0"/>
    <xf numFmtId="3" fontId="25" fillId="0" borderId="0" applyFont="0" applyFill="0" applyBorder="0" applyAlignment="0" applyProtection="0"/>
    <xf numFmtId="3" fontId="25" fillId="0" borderId="0" applyFont="0" applyFill="0" applyBorder="0" applyAlignment="0" applyProtection="0"/>
    <xf numFmtId="3" fontId="25" fillId="0" borderId="0" applyFont="0" applyFill="0" applyBorder="0" applyAlignment="0" applyProtection="0"/>
    <xf numFmtId="3" fontId="25" fillId="0" borderId="0" applyFont="0" applyFill="0" applyBorder="0" applyAlignment="0" applyProtection="0"/>
    <xf numFmtId="3" fontId="25" fillId="0" borderId="0" applyFont="0" applyFill="0" applyBorder="0" applyAlignment="0" applyProtection="0"/>
    <xf numFmtId="3" fontId="25" fillId="0" borderId="0" applyFont="0" applyFill="0" applyBorder="0" applyAlignment="0" applyProtection="0"/>
    <xf numFmtId="3" fontId="25" fillId="0" borderId="0" applyFont="0" applyFill="0" applyBorder="0" applyAlignment="0" applyProtection="0"/>
    <xf numFmtId="3" fontId="25" fillId="0" borderId="0" applyFont="0" applyFill="0" applyBorder="0" applyAlignment="0" applyProtection="0"/>
    <xf numFmtId="3" fontId="25" fillId="0" borderId="0" applyFont="0" applyFill="0" applyBorder="0" applyAlignment="0" applyProtection="0"/>
    <xf numFmtId="3" fontId="25" fillId="0" borderId="0" applyFont="0" applyFill="0" applyBorder="0" applyAlignment="0" applyProtection="0"/>
    <xf numFmtId="3" fontId="25" fillId="0" borderId="0" applyFont="0" applyFill="0" applyBorder="0" applyAlignment="0" applyProtection="0"/>
    <xf numFmtId="3" fontId="25" fillId="0" borderId="0" applyFont="0" applyFill="0" applyBorder="0" applyAlignment="0" applyProtection="0"/>
    <xf numFmtId="3" fontId="25" fillId="0" borderId="0" applyFont="0" applyFill="0" applyBorder="0" applyAlignment="0" applyProtection="0"/>
    <xf numFmtId="3" fontId="25" fillId="0" borderId="0" applyFont="0" applyFill="0" applyBorder="0" applyAlignment="0" applyProtection="0"/>
    <xf numFmtId="3" fontId="25" fillId="0" borderId="0" applyFont="0" applyFill="0" applyBorder="0" applyAlignment="0" applyProtection="0"/>
    <xf numFmtId="3" fontId="25" fillId="0" borderId="0" applyFont="0" applyFill="0" applyBorder="0" applyAlignment="0" applyProtection="0"/>
    <xf numFmtId="3" fontId="25" fillId="0" borderId="0" applyFont="0" applyFill="0" applyBorder="0" applyAlignment="0" applyProtection="0"/>
    <xf numFmtId="3" fontId="25" fillId="0" borderId="0" applyFont="0" applyFill="0" applyBorder="0" applyAlignment="0" applyProtection="0"/>
    <xf numFmtId="3" fontId="25" fillId="0" borderId="0" applyFont="0" applyFill="0" applyBorder="0" applyAlignment="0" applyProtection="0"/>
    <xf numFmtId="0" fontId="51" fillId="0" borderId="0"/>
    <xf numFmtId="0" fontId="51" fillId="0" borderId="0"/>
    <xf numFmtId="195" fontId="2" fillId="0" borderId="0">
      <protection locked="0"/>
    </xf>
    <xf numFmtId="176" fontId="25" fillId="0" borderId="0" applyFont="0" applyFill="0" applyBorder="0" applyAlignment="0" applyProtection="0"/>
    <xf numFmtId="196" fontId="52" fillId="0" borderId="0" applyFont="0" applyFill="0" applyBorder="0" applyAlignment="0" applyProtection="0"/>
    <xf numFmtId="0" fontId="25" fillId="0" borderId="0" applyFont="0" applyFill="0" applyBorder="0" applyAlignment="0" applyProtection="0"/>
    <xf numFmtId="197" fontId="2" fillId="0" borderId="0">
      <protection locked="0"/>
    </xf>
    <xf numFmtId="0" fontId="21" fillId="29" borderId="0" applyNumberFormat="0" applyBorder="0" applyAlignment="0" applyProtection="0"/>
    <xf numFmtId="0" fontId="21" fillId="30" borderId="0" applyNumberFormat="0" applyBorder="0" applyAlignment="0" applyProtection="0"/>
    <xf numFmtId="0" fontId="21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5" fillId="33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3" fillId="34" borderId="0" applyNumberFormat="0" applyBorder="0" applyAlignment="0" applyProtection="0"/>
    <xf numFmtId="0" fontId="3" fillId="35" borderId="0" applyNumberFormat="0" applyBorder="0" applyAlignment="0" applyProtection="0"/>
    <xf numFmtId="0" fontId="5" fillId="36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3" fillId="34" borderId="0" applyNumberFormat="0" applyBorder="0" applyAlignment="0" applyProtection="0"/>
    <xf numFmtId="0" fontId="3" fillId="37" borderId="0" applyNumberFormat="0" applyBorder="0" applyAlignment="0" applyProtection="0"/>
    <xf numFmtId="0" fontId="5" fillId="35" borderId="0" applyNumberFormat="0" applyBorder="0" applyAlignment="0" applyProtection="0"/>
    <xf numFmtId="0" fontId="5" fillId="25" borderId="0" applyNumberFormat="0" applyBorder="0" applyAlignment="0" applyProtection="0"/>
    <xf numFmtId="0" fontId="5" fillId="25" borderId="0" applyNumberFormat="0" applyBorder="0" applyAlignment="0" applyProtection="0"/>
    <xf numFmtId="0" fontId="5" fillId="25" borderId="0" applyNumberFormat="0" applyBorder="0" applyAlignment="0" applyProtection="0"/>
    <xf numFmtId="0" fontId="5" fillId="25" borderId="0" applyNumberFormat="0" applyBorder="0" applyAlignment="0" applyProtection="0"/>
    <xf numFmtId="0" fontId="5" fillId="25" borderId="0" applyNumberFormat="0" applyBorder="0" applyAlignment="0" applyProtection="0"/>
    <xf numFmtId="0" fontId="5" fillId="25" borderId="0" applyNumberFormat="0" applyBorder="0" applyAlignment="0" applyProtection="0"/>
    <xf numFmtId="0" fontId="5" fillId="25" borderId="0" applyNumberFormat="0" applyBorder="0" applyAlignment="0" applyProtection="0"/>
    <xf numFmtId="0" fontId="5" fillId="25" borderId="0" applyNumberFormat="0" applyBorder="0" applyAlignment="0" applyProtection="0"/>
    <xf numFmtId="0" fontId="5" fillId="25" borderId="0" applyNumberFormat="0" applyBorder="0" applyAlignment="0" applyProtection="0"/>
    <xf numFmtId="0" fontId="5" fillId="25" borderId="0" applyNumberFormat="0" applyBorder="0" applyAlignment="0" applyProtection="0"/>
    <xf numFmtId="0" fontId="5" fillId="25" borderId="0" applyNumberFormat="0" applyBorder="0" applyAlignment="0" applyProtection="0"/>
    <xf numFmtId="0" fontId="5" fillId="25" borderId="0" applyNumberFormat="0" applyBorder="0" applyAlignment="0" applyProtection="0"/>
    <xf numFmtId="0" fontId="5" fillId="25" borderId="0" applyNumberFormat="0" applyBorder="0" applyAlignment="0" applyProtection="0"/>
    <xf numFmtId="0" fontId="5" fillId="25" borderId="0" applyNumberFormat="0" applyBorder="0" applyAlignment="0" applyProtection="0"/>
    <xf numFmtId="0" fontId="5" fillId="25" borderId="0" applyNumberFormat="0" applyBorder="0" applyAlignment="0" applyProtection="0"/>
    <xf numFmtId="0" fontId="5" fillId="25" borderId="0" applyNumberFormat="0" applyBorder="0" applyAlignment="0" applyProtection="0"/>
    <xf numFmtId="0" fontId="5" fillId="25" borderId="0" applyNumberFormat="0" applyBorder="0" applyAlignment="0" applyProtection="0"/>
    <xf numFmtId="0" fontId="5" fillId="25" borderId="0" applyNumberFormat="0" applyBorder="0" applyAlignment="0" applyProtection="0"/>
    <xf numFmtId="0" fontId="5" fillId="25" borderId="0" applyNumberFormat="0" applyBorder="0" applyAlignment="0" applyProtection="0"/>
    <xf numFmtId="0" fontId="5" fillId="25" borderId="0" applyNumberFormat="0" applyBorder="0" applyAlignment="0" applyProtection="0"/>
    <xf numFmtId="0" fontId="5" fillId="25" borderId="0" applyNumberFormat="0" applyBorder="0" applyAlignment="0" applyProtection="0"/>
    <xf numFmtId="0" fontId="5" fillId="25" borderId="0" applyNumberFormat="0" applyBorder="0" applyAlignment="0" applyProtection="0"/>
    <xf numFmtId="0" fontId="5" fillId="25" borderId="0" applyNumberFormat="0" applyBorder="0" applyAlignment="0" applyProtection="0"/>
    <xf numFmtId="0" fontId="5" fillId="25" borderId="0" applyNumberFormat="0" applyBorder="0" applyAlignment="0" applyProtection="0"/>
    <xf numFmtId="0" fontId="5" fillId="25" borderId="0" applyNumberFormat="0" applyBorder="0" applyAlignment="0" applyProtection="0"/>
    <xf numFmtId="0" fontId="5" fillId="25" borderId="0" applyNumberFormat="0" applyBorder="0" applyAlignment="0" applyProtection="0"/>
    <xf numFmtId="0" fontId="5" fillId="25" borderId="0" applyNumberFormat="0" applyBorder="0" applyAlignment="0" applyProtection="0"/>
    <xf numFmtId="0" fontId="5" fillId="25" borderId="0" applyNumberFormat="0" applyBorder="0" applyAlignment="0" applyProtection="0"/>
    <xf numFmtId="0" fontId="5" fillId="25" borderId="0" applyNumberFormat="0" applyBorder="0" applyAlignment="0" applyProtection="0"/>
    <xf numFmtId="0" fontId="5" fillId="25" borderId="0" applyNumberFormat="0" applyBorder="0" applyAlignment="0" applyProtection="0"/>
    <xf numFmtId="0" fontId="5" fillId="25" borderId="0" applyNumberFormat="0" applyBorder="0" applyAlignment="0" applyProtection="0"/>
    <xf numFmtId="0" fontId="5" fillId="25" borderId="0" applyNumberFormat="0" applyBorder="0" applyAlignment="0" applyProtection="0"/>
    <xf numFmtId="0" fontId="5" fillId="25" borderId="0" applyNumberFormat="0" applyBorder="0" applyAlignment="0" applyProtection="0"/>
    <xf numFmtId="0" fontId="5" fillId="25" borderId="0" applyNumberFormat="0" applyBorder="0" applyAlignment="0" applyProtection="0"/>
    <xf numFmtId="0" fontId="5" fillId="25" borderId="0" applyNumberFormat="0" applyBorder="0" applyAlignment="0" applyProtection="0"/>
    <xf numFmtId="0" fontId="5" fillId="25" borderId="0" applyNumberFormat="0" applyBorder="0" applyAlignment="0" applyProtection="0"/>
    <xf numFmtId="0" fontId="5" fillId="25" borderId="0" applyNumberFormat="0" applyBorder="0" applyAlignment="0" applyProtection="0"/>
    <xf numFmtId="0" fontId="5" fillId="25" borderId="0" applyNumberFormat="0" applyBorder="0" applyAlignment="0" applyProtection="0"/>
    <xf numFmtId="0" fontId="5" fillId="25" borderId="0" applyNumberFormat="0" applyBorder="0" applyAlignment="0" applyProtection="0"/>
    <xf numFmtId="0" fontId="5" fillId="25" borderId="0" applyNumberFormat="0" applyBorder="0" applyAlignment="0" applyProtection="0"/>
    <xf numFmtId="0" fontId="5" fillId="25" borderId="0" applyNumberFormat="0" applyBorder="0" applyAlignment="0" applyProtection="0"/>
    <xf numFmtId="0" fontId="5" fillId="25" borderId="0" applyNumberFormat="0" applyBorder="0" applyAlignment="0" applyProtection="0"/>
    <xf numFmtId="0" fontId="5" fillId="25" borderId="0" applyNumberFormat="0" applyBorder="0" applyAlignment="0" applyProtection="0"/>
    <xf numFmtId="0" fontId="5" fillId="25" borderId="0" applyNumberFormat="0" applyBorder="0" applyAlignment="0" applyProtection="0"/>
    <xf numFmtId="0" fontId="5" fillId="25" borderId="0" applyNumberFormat="0" applyBorder="0" applyAlignment="0" applyProtection="0"/>
    <xf numFmtId="0" fontId="3" fillId="32" borderId="0" applyNumberFormat="0" applyBorder="0" applyAlignment="0" applyProtection="0"/>
    <xf numFmtId="0" fontId="3" fillId="35" borderId="0" applyNumberFormat="0" applyBorder="0" applyAlignment="0" applyProtection="0"/>
    <xf numFmtId="0" fontId="5" fillId="35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3" fillId="38" borderId="0" applyNumberFormat="0" applyBorder="0" applyAlignment="0" applyProtection="0"/>
    <xf numFmtId="0" fontId="3" fillId="32" borderId="0" applyNumberFormat="0" applyBorder="0" applyAlignment="0" applyProtection="0"/>
    <xf numFmtId="0" fontId="5" fillId="33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3" fillId="34" borderId="0" applyNumberFormat="0" applyBorder="0" applyAlignment="0" applyProtection="0"/>
    <xf numFmtId="0" fontId="3" fillId="39" borderId="0" applyNumberFormat="0" applyBorder="0" applyAlignment="0" applyProtection="0"/>
    <xf numFmtId="0" fontId="5" fillId="39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1" fontId="2" fillId="0" borderId="0"/>
    <xf numFmtId="1" fontId="2" fillId="0" borderId="0"/>
    <xf numFmtId="1" fontId="2" fillId="0" borderId="0"/>
    <xf numFmtId="1" fontId="2" fillId="0" borderId="0"/>
    <xf numFmtId="1" fontId="2" fillId="0" borderId="0"/>
    <xf numFmtId="0" fontId="33" fillId="0" borderId="0">
      <alignment vertical="top"/>
    </xf>
    <xf numFmtId="0" fontId="33" fillId="0" borderId="0">
      <alignment vertical="top"/>
    </xf>
    <xf numFmtId="177" fontId="2" fillId="0" borderId="0" applyFont="0" applyFill="0" applyBorder="0" applyAlignment="0" applyProtection="0"/>
    <xf numFmtId="187" fontId="2" fillId="0" borderId="0" applyFont="0" applyFill="0" applyBorder="0" applyAlignment="0" applyProtection="0"/>
    <xf numFmtId="177" fontId="2" fillId="0" borderId="0" applyFont="0" applyFill="0" applyBorder="0" applyAlignment="0" applyProtection="0"/>
    <xf numFmtId="0" fontId="23" fillId="0" borderId="0" applyFont="0" applyFill="0" applyBorder="0" applyAlignment="0" applyProtection="0"/>
    <xf numFmtId="187" fontId="2" fillId="0" borderId="0" applyFont="0" applyFill="0" applyBorder="0" applyAlignment="0" applyProtection="0"/>
    <xf numFmtId="0" fontId="17" fillId="0" borderId="0" applyNumberFormat="0" applyFill="0" applyBorder="0" applyAlignment="0" applyProtection="0"/>
    <xf numFmtId="2" fontId="25" fillId="0" borderId="0" applyFont="0" applyFill="0" applyBorder="0" applyAlignment="0" applyProtection="0"/>
    <xf numFmtId="198" fontId="2" fillId="0" borderId="0">
      <protection locked="0"/>
    </xf>
    <xf numFmtId="0" fontId="6" fillId="6" borderId="0" applyNumberFormat="0" applyBorder="0" applyAlignment="0" applyProtection="0"/>
    <xf numFmtId="184" fontId="2" fillId="0" borderId="0"/>
    <xf numFmtId="184" fontId="2" fillId="0" borderId="0"/>
    <xf numFmtId="184" fontId="2" fillId="0" borderId="0"/>
    <xf numFmtId="184" fontId="2" fillId="0" borderId="0"/>
    <xf numFmtId="184" fontId="2" fillId="0" borderId="0"/>
    <xf numFmtId="0" fontId="28" fillId="0" borderId="0" applyNumberFormat="0" applyFill="0" applyBorder="0" applyAlignment="0" applyProtection="0"/>
    <xf numFmtId="0" fontId="53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10" fillId="0" borderId="12" applyNumberFormat="0" applyFill="0" applyAlignment="0" applyProtection="0"/>
    <xf numFmtId="0" fontId="10" fillId="0" borderId="0" applyNumberFormat="0" applyFill="0" applyBorder="0" applyAlignment="0" applyProtection="0"/>
    <xf numFmtId="199" fontId="2" fillId="0" borderId="0">
      <protection locked="0"/>
    </xf>
    <xf numFmtId="199" fontId="2" fillId="0" borderId="0">
      <protection locked="0"/>
    </xf>
    <xf numFmtId="0" fontId="11" fillId="9" borderId="1" applyNumberFormat="0" applyAlignment="0" applyProtection="0"/>
    <xf numFmtId="0" fontId="9" fillId="0" borderId="3" applyNumberFormat="0" applyFill="0" applyAlignment="0" applyProtection="0"/>
    <xf numFmtId="200" fontId="22" fillId="0" borderId="0">
      <alignment horizontal="right"/>
    </xf>
    <xf numFmtId="201" fontId="22" fillId="0" borderId="0" applyFont="0" applyFill="0" applyBorder="0" applyAlignment="0">
      <alignment horizontal="center"/>
    </xf>
    <xf numFmtId="166" fontId="3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2" fontId="22" fillId="0" borderId="60" applyFont="0" applyBorder="0"/>
    <xf numFmtId="190" fontId="2" fillId="0" borderId="0" applyFont="0" applyFill="0" applyBorder="0" applyAlignment="0" applyProtection="0"/>
    <xf numFmtId="190" fontId="2" fillId="0" borderId="0" applyFont="0" applyFill="0" applyBorder="0" applyAlignment="0" applyProtection="0"/>
    <xf numFmtId="190" fontId="2" fillId="0" borderId="0" applyFont="0" applyFill="0" applyBorder="0" applyAlignment="0" applyProtection="0"/>
    <xf numFmtId="190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180" fontId="2" fillId="0" borderId="0" applyFont="0" applyFill="0" applyBorder="0" applyAlignment="0" applyProtection="0"/>
    <xf numFmtId="202" fontId="2" fillId="0" borderId="0" applyFont="0" applyFill="0" applyBorder="0" applyAlignment="0" applyProtection="0"/>
    <xf numFmtId="180" fontId="2" fillId="0" borderId="0" applyFont="0" applyFill="0" applyBorder="0" applyAlignment="0" applyProtection="0"/>
    <xf numFmtId="180" fontId="2" fillId="0" borderId="0" applyFont="0" applyFill="0" applyBorder="0" applyAlignment="0" applyProtection="0"/>
    <xf numFmtId="180" fontId="2" fillId="0" borderId="0" applyFont="0" applyFill="0" applyBorder="0" applyAlignment="0" applyProtection="0"/>
    <xf numFmtId="180" fontId="2" fillId="0" borderId="0" applyFont="0" applyFill="0" applyBorder="0" applyAlignment="0" applyProtection="0"/>
    <xf numFmtId="18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203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80" fontId="2" fillId="0" borderId="0" applyFont="0" applyFill="0" applyBorder="0" applyAlignment="0" applyProtection="0"/>
    <xf numFmtId="180" fontId="2" fillId="0" borderId="0" applyFont="0" applyFill="0" applyBorder="0" applyAlignment="0" applyProtection="0"/>
    <xf numFmtId="180" fontId="2" fillId="0" borderId="0" applyFont="0" applyFill="0" applyBorder="0" applyAlignment="0" applyProtection="0"/>
    <xf numFmtId="180" fontId="2" fillId="0" borderId="0" applyFont="0" applyFill="0" applyBorder="0" applyAlignment="0" applyProtection="0"/>
    <xf numFmtId="180" fontId="2" fillId="0" borderId="0" applyFont="0" applyFill="0" applyBorder="0" applyAlignment="0" applyProtection="0"/>
    <xf numFmtId="180" fontId="2" fillId="0" borderId="0" applyFont="0" applyFill="0" applyBorder="0" applyAlignment="0" applyProtection="0"/>
    <xf numFmtId="180" fontId="2" fillId="0" borderId="0" applyFont="0" applyFill="0" applyBorder="0" applyAlignment="0" applyProtection="0"/>
    <xf numFmtId="180" fontId="2" fillId="0" borderId="0" applyFont="0" applyFill="0" applyBorder="0" applyAlignment="0" applyProtection="0"/>
    <xf numFmtId="190" fontId="2" fillId="0" borderId="0" applyFont="0" applyFill="0" applyBorder="0" applyAlignment="0" applyProtection="0"/>
    <xf numFmtId="180" fontId="2" fillId="0" borderId="0" applyFont="0" applyFill="0" applyBorder="0" applyAlignment="0" applyProtection="0"/>
    <xf numFmtId="180" fontId="2" fillId="0" borderId="0" applyFont="0" applyFill="0" applyBorder="0" applyAlignment="0" applyProtection="0"/>
    <xf numFmtId="170" fontId="55" fillId="0" borderId="0" applyFont="0" applyFill="0" applyBorder="0" applyAlignment="0" applyProtection="0"/>
    <xf numFmtId="183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80" fontId="2" fillId="0" borderId="0" applyFont="0" applyFill="0" applyBorder="0" applyAlignment="0" applyProtection="0"/>
    <xf numFmtId="180" fontId="2" fillId="0" borderId="0" applyFont="0" applyFill="0" applyBorder="0" applyAlignment="0" applyProtection="0"/>
    <xf numFmtId="180" fontId="2" fillId="0" borderId="0" applyFont="0" applyFill="0" applyBorder="0" applyAlignment="0" applyProtection="0"/>
    <xf numFmtId="180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183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79" fontId="2" fillId="0" borderId="0" applyFont="0" applyFill="0" applyBorder="0" applyAlignment="0" applyProtection="0"/>
    <xf numFmtId="190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179" fontId="2" fillId="0" borderId="0" applyFont="0" applyFill="0" applyBorder="0" applyAlignment="0" applyProtection="0"/>
    <xf numFmtId="179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179" fontId="2" fillId="0" borderId="0" applyFont="0" applyFill="0" applyBorder="0" applyAlignment="0" applyProtection="0"/>
    <xf numFmtId="190" fontId="2" fillId="0" borderId="0" applyFont="0" applyFill="0" applyBorder="0" applyAlignment="0" applyProtection="0"/>
    <xf numFmtId="190" fontId="2" fillId="0" borderId="0" applyFont="0" applyFill="0" applyBorder="0" applyAlignment="0" applyProtection="0"/>
    <xf numFmtId="190" fontId="2" fillId="0" borderId="0" applyFont="0" applyFill="0" applyBorder="0" applyAlignment="0" applyProtection="0"/>
    <xf numFmtId="190" fontId="2" fillId="0" borderId="0" applyFont="0" applyFill="0" applyBorder="0" applyAlignment="0" applyProtection="0"/>
    <xf numFmtId="190" fontId="2" fillId="0" borderId="0" applyFont="0" applyFill="0" applyBorder="0" applyAlignment="0" applyProtection="0"/>
    <xf numFmtId="179" fontId="2" fillId="0" borderId="0" applyFont="0" applyFill="0" applyBorder="0" applyAlignment="0" applyProtection="0"/>
    <xf numFmtId="179" fontId="2" fillId="0" borderId="0" applyFont="0" applyFill="0" applyBorder="0" applyAlignment="0" applyProtection="0"/>
    <xf numFmtId="204" fontId="22" fillId="0" borderId="0">
      <alignment horizontal="right"/>
    </xf>
    <xf numFmtId="185" fontId="2" fillId="0" borderId="0"/>
    <xf numFmtId="185" fontId="2" fillId="0" borderId="0"/>
    <xf numFmtId="185" fontId="2" fillId="0" borderId="0"/>
    <xf numFmtId="185" fontId="2" fillId="0" borderId="0"/>
    <xf numFmtId="185" fontId="2" fillId="0" borderId="0"/>
    <xf numFmtId="171" fontId="2" fillId="0" borderId="0" applyFont="0" applyFill="0" applyBorder="0" applyAlignment="0" applyProtection="0"/>
    <xf numFmtId="20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205" fontId="2" fillId="0" borderId="0" applyFont="0" applyFill="0" applyBorder="0" applyAlignment="0" applyProtection="0"/>
    <xf numFmtId="205" fontId="2" fillId="0" borderId="0" applyFont="0" applyFill="0" applyBorder="0" applyAlignment="0" applyProtection="0"/>
    <xf numFmtId="206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207" fontId="2" fillId="0" borderId="0" applyFont="0" applyFill="0" applyBorder="0" applyAlignment="0" applyProtection="0"/>
    <xf numFmtId="205" fontId="3" fillId="0" borderId="0" applyFont="0" applyFill="0" applyBorder="0" applyAlignment="0" applyProtection="0"/>
    <xf numFmtId="207" fontId="2" fillId="0" borderId="0" applyFont="0" applyFill="0" applyBorder="0" applyAlignment="0" applyProtection="0"/>
    <xf numFmtId="186" fontId="2" fillId="0" borderId="0" applyFont="0" applyFill="0" applyBorder="0" applyAlignment="0" applyProtection="0"/>
    <xf numFmtId="186" fontId="2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208" fontId="22" fillId="0" borderId="0" applyFont="0" applyFill="0" applyBorder="0" applyAlignment="0">
      <alignment horizont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 applyFill="0"/>
    <xf numFmtId="0" fontId="2" fillId="0" borderId="0"/>
    <xf numFmtId="0" fontId="1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2" fillId="0" borderId="0"/>
    <xf numFmtId="0" fontId="3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3" fillId="7" borderId="6" applyNumberFormat="0" applyFont="0" applyAlignment="0" applyProtection="0"/>
    <xf numFmtId="0" fontId="15" fillId="19" borderId="7" applyNumberFormat="0" applyAlignment="0" applyProtection="0"/>
    <xf numFmtId="0" fontId="51" fillId="0" borderId="0"/>
    <xf numFmtId="209" fontId="2" fillId="0" borderId="0">
      <protection locked="0"/>
    </xf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18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21" fillId="0" borderId="14" applyNumberFormat="0" applyFill="0" applyAlignment="0" applyProtection="0"/>
    <xf numFmtId="210" fontId="2" fillId="0" borderId="0" applyFont="0" applyFill="0" applyBorder="0" applyAlignment="0" applyProtection="0"/>
    <xf numFmtId="210" fontId="2" fillId="0" borderId="0" applyFont="0" applyFill="0" applyBorder="0" applyAlignment="0" applyProtection="0"/>
    <xf numFmtId="0" fontId="16" fillId="0" borderId="0" applyNumberFormat="0" applyFill="0" applyBorder="0" applyAlignment="0" applyProtection="0"/>
    <xf numFmtId="0" fontId="56" fillId="0" borderId="0" applyNumberFormat="0" applyBorder="0" applyAlignment="0"/>
    <xf numFmtId="0" fontId="58" fillId="0" borderId="0"/>
    <xf numFmtId="9" fontId="2" fillId="0" borderId="0" applyFont="0" applyFill="0" applyBorder="0" applyAlignment="0" applyProtection="0"/>
    <xf numFmtId="167" fontId="56" fillId="0" borderId="0" applyFont="0" applyFill="0" applyBorder="0" applyAlignment="0" applyProtection="0"/>
    <xf numFmtId="168" fontId="56" fillId="0" borderId="0" applyFont="0" applyFill="0" applyBorder="0" applyAlignment="0" applyProtection="0"/>
    <xf numFmtId="9" fontId="56" fillId="0" borderId="0" applyFont="0" applyFill="0" applyBorder="0" applyAlignment="0" applyProtection="0"/>
  </cellStyleXfs>
  <cellXfs count="425">
    <xf numFmtId="0" fontId="0" fillId="0" borderId="0" xfId="0"/>
    <xf numFmtId="0" fontId="2" fillId="0" borderId="0" xfId="1"/>
    <xf numFmtId="39" fontId="38" fillId="0" borderId="0" xfId="384" applyFont="1" applyAlignment="1">
      <alignment horizontal="center" vertical="center"/>
    </xf>
    <xf numFmtId="39" fontId="38" fillId="0" borderId="0" xfId="384" applyFont="1" applyAlignment="1">
      <alignment vertical="center"/>
    </xf>
    <xf numFmtId="39" fontId="41" fillId="0" borderId="44" xfId="384" applyFont="1" applyBorder="1" applyAlignment="1">
      <alignment horizontal="center" vertical="center"/>
    </xf>
    <xf numFmtId="39" fontId="42" fillId="0" borderId="44" xfId="384" applyFont="1" applyBorder="1" applyAlignment="1">
      <alignment horizontal="center" vertical="center"/>
    </xf>
    <xf numFmtId="0" fontId="42" fillId="27" borderId="24" xfId="1" applyFont="1" applyFill="1" applyBorder="1" applyAlignment="1">
      <alignment horizontal="center" vertical="center"/>
    </xf>
    <xf numFmtId="49" fontId="42" fillId="0" borderId="24" xfId="1" applyNumberFormat="1" applyFont="1" applyBorder="1" applyAlignment="1">
      <alignment horizontal="center" vertical="center"/>
    </xf>
    <xf numFmtId="0" fontId="42" fillId="27" borderId="24" xfId="1" applyFont="1" applyFill="1" applyBorder="1" applyAlignment="1">
      <alignment horizontal="left" vertical="center" wrapText="1"/>
    </xf>
    <xf numFmtId="0" fontId="42" fillId="0" borderId="24" xfId="1" applyFont="1" applyBorder="1" applyAlignment="1">
      <alignment horizontal="centerContinuous" vertical="center"/>
    </xf>
    <xf numFmtId="39" fontId="39" fillId="0" borderId="0" xfId="384" applyFont="1" applyFill="1" applyAlignment="1">
      <alignment vertical="center"/>
    </xf>
    <xf numFmtId="39" fontId="43" fillId="0" borderId="0" xfId="384" applyFont="1" applyFill="1" applyAlignment="1">
      <alignment vertical="center"/>
    </xf>
    <xf numFmtId="168" fontId="41" fillId="0" borderId="39" xfId="252" applyFont="1" applyFill="1" applyBorder="1" applyAlignment="1">
      <alignment vertical="center"/>
    </xf>
    <xf numFmtId="168" fontId="41" fillId="0" borderId="30" xfId="252" applyFont="1" applyFill="1" applyBorder="1" applyAlignment="1">
      <alignment vertical="center"/>
    </xf>
    <xf numFmtId="0" fontId="38" fillId="0" borderId="30" xfId="1" applyFont="1" applyBorder="1" applyAlignment="1">
      <alignment vertical="center"/>
    </xf>
    <xf numFmtId="0" fontId="42" fillId="0" borderId="30" xfId="1" applyFont="1" applyBorder="1" applyAlignment="1">
      <alignment vertical="center"/>
    </xf>
    <xf numFmtId="0" fontId="42" fillId="0" borderId="30" xfId="1" applyFont="1" applyBorder="1" applyAlignment="1">
      <alignment horizontal="center" vertical="center"/>
    </xf>
    <xf numFmtId="0" fontId="42" fillId="0" borderId="30" xfId="1" applyFont="1" applyFill="1" applyBorder="1" applyAlignment="1">
      <alignment vertical="center"/>
    </xf>
    <xf numFmtId="4" fontId="42" fillId="0" borderId="30" xfId="1" applyNumberFormat="1" applyFont="1" applyBorder="1" applyAlignment="1">
      <alignment vertical="center"/>
    </xf>
    <xf numFmtId="0" fontId="41" fillId="0" borderId="39" xfId="1" applyFont="1" applyFill="1" applyBorder="1" applyAlignment="1">
      <alignment vertical="center"/>
    </xf>
    <xf numFmtId="0" fontId="41" fillId="0" borderId="30" xfId="1" applyFont="1" applyFill="1" applyBorder="1" applyAlignment="1">
      <alignment vertical="center"/>
    </xf>
    <xf numFmtId="0" fontId="41" fillId="0" borderId="19" xfId="1" applyFont="1" applyFill="1" applyBorder="1" applyAlignment="1">
      <alignment vertical="center"/>
    </xf>
    <xf numFmtId="0" fontId="41" fillId="0" borderId="20" xfId="1" applyFont="1" applyFill="1" applyBorder="1" applyAlignment="1">
      <alignment vertical="center"/>
    </xf>
    <xf numFmtId="0" fontId="38" fillId="0" borderId="20" xfId="1" applyFont="1" applyBorder="1" applyAlignment="1">
      <alignment vertical="center"/>
    </xf>
    <xf numFmtId="0" fontId="42" fillId="0" borderId="20" xfId="1" applyFont="1" applyBorder="1" applyAlignment="1">
      <alignment vertical="center"/>
    </xf>
    <xf numFmtId="172" fontId="42" fillId="0" borderId="20" xfId="1" applyNumberFormat="1" applyFont="1" applyBorder="1" applyAlignment="1">
      <alignment horizontal="center" vertical="center"/>
    </xf>
    <xf numFmtId="0" fontId="2" fillId="0" borderId="0" xfId="1"/>
    <xf numFmtId="0" fontId="46" fillId="0" borderId="24" xfId="1" applyFont="1" applyBorder="1" applyAlignment="1">
      <alignment vertical="center"/>
    </xf>
    <xf numFmtId="0" fontId="41" fillId="0" borderId="24" xfId="1" applyFont="1" applyBorder="1" applyAlignment="1">
      <alignment horizontal="center" vertical="center"/>
    </xf>
    <xf numFmtId="4" fontId="47" fillId="0" borderId="24" xfId="1" applyNumberFormat="1" applyFont="1" applyFill="1" applyBorder="1" applyAlignment="1">
      <alignment vertical="center"/>
    </xf>
    <xf numFmtId="0" fontId="14" fillId="0" borderId="0" xfId="446" applyFont="1"/>
    <xf numFmtId="0" fontId="48" fillId="0" borderId="0" xfId="446" applyFont="1"/>
    <xf numFmtId="3" fontId="0" fillId="0" borderId="0" xfId="0" applyNumberFormat="1"/>
    <xf numFmtId="0" fontId="0" fillId="28" borderId="0" xfId="0" applyFill="1"/>
    <xf numFmtId="189" fontId="0" fillId="0" borderId="0" xfId="0" applyNumberFormat="1"/>
    <xf numFmtId="39" fontId="38" fillId="0" borderId="0" xfId="384" applyFont="1" applyAlignment="1">
      <alignment horizontal="center" vertical="center"/>
    </xf>
    <xf numFmtId="39" fontId="38" fillId="28" borderId="0" xfId="384" applyFont="1" applyFill="1" applyAlignment="1">
      <alignment horizontal="center" vertical="center" wrapText="1"/>
    </xf>
    <xf numFmtId="180" fontId="42" fillId="0" borderId="24" xfId="1" applyNumberFormat="1" applyFont="1" applyBorder="1" applyAlignment="1">
      <alignment horizontal="center" vertical="center"/>
    </xf>
    <xf numFmtId="4" fontId="42" fillId="0" borderId="24" xfId="1" applyNumberFormat="1" applyFont="1" applyBorder="1" applyAlignment="1">
      <alignment horizontal="right" vertical="center"/>
    </xf>
    <xf numFmtId="173" fontId="42" fillId="0" borderId="5" xfId="253" applyNumberFormat="1" applyFont="1" applyBorder="1" applyAlignment="1">
      <alignment vertical="center"/>
    </xf>
    <xf numFmtId="168" fontId="44" fillId="0" borderId="21" xfId="140" applyNumberFormat="1" applyFont="1" applyFill="1" applyBorder="1" applyAlignment="1">
      <alignment vertical="center"/>
    </xf>
    <xf numFmtId="168" fontId="44" fillId="0" borderId="40" xfId="140" applyNumberFormat="1" applyFont="1" applyFill="1" applyBorder="1" applyAlignment="1">
      <alignment vertical="center"/>
    </xf>
    <xf numFmtId="168" fontId="47" fillId="0" borderId="5" xfId="140" applyNumberFormat="1" applyFont="1" applyFill="1" applyBorder="1" applyAlignment="1">
      <alignment vertical="center"/>
    </xf>
    <xf numFmtId="43" fontId="0" fillId="0" borderId="0" xfId="0" applyNumberFormat="1"/>
    <xf numFmtId="39" fontId="41" fillId="28" borderId="44" xfId="384" applyFont="1" applyFill="1" applyBorder="1" applyAlignment="1">
      <alignment horizontal="center" vertical="center"/>
    </xf>
    <xf numFmtId="39" fontId="42" fillId="28" borderId="44" xfId="384" applyFont="1" applyFill="1" applyBorder="1" applyAlignment="1">
      <alignment horizontal="center" vertical="center"/>
    </xf>
    <xf numFmtId="0" fontId="42" fillId="28" borderId="53" xfId="1" applyFont="1" applyFill="1" applyBorder="1" applyAlignment="1">
      <alignment horizontal="center" vertical="center"/>
    </xf>
    <xf numFmtId="49" fontId="42" fillId="28" borderId="24" xfId="1" applyNumberFormat="1" applyFont="1" applyFill="1" applyBorder="1" applyAlignment="1">
      <alignment horizontal="center" vertical="center"/>
    </xf>
    <xf numFmtId="0" fontId="42" fillId="28" borderId="24" xfId="1" applyFont="1" applyFill="1" applyBorder="1" applyAlignment="1">
      <alignment horizontal="left" vertical="center" wrapText="1"/>
    </xf>
    <xf numFmtId="0" fontId="42" fillId="28" borderId="24" xfId="1" applyFont="1" applyFill="1" applyBorder="1" applyAlignment="1">
      <alignment horizontal="centerContinuous" vertical="center"/>
    </xf>
    <xf numFmtId="180" fontId="42" fillId="28" borderId="24" xfId="1" applyNumberFormat="1" applyFont="1" applyFill="1" applyBorder="1" applyAlignment="1">
      <alignment horizontal="center" vertical="center"/>
    </xf>
    <xf numFmtId="3" fontId="42" fillId="28" borderId="24" xfId="1" applyNumberFormat="1" applyFont="1" applyFill="1" applyBorder="1" applyAlignment="1">
      <alignment horizontal="right" vertical="center"/>
    </xf>
    <xf numFmtId="181" fontId="42" fillId="28" borderId="5" xfId="253" applyNumberFormat="1" applyFont="1" applyFill="1" applyBorder="1" applyAlignment="1">
      <alignment vertical="center"/>
    </xf>
    <xf numFmtId="0" fontId="2" fillId="28" borderId="25" xfId="1" applyFill="1" applyBorder="1"/>
    <xf numFmtId="0" fontId="2" fillId="28" borderId="0" xfId="1" applyFill="1" applyBorder="1"/>
    <xf numFmtId="39" fontId="39" fillId="28" borderId="0" xfId="384" applyFont="1" applyFill="1" applyBorder="1" applyAlignment="1">
      <alignment vertical="center"/>
    </xf>
    <xf numFmtId="39" fontId="43" fillId="28" borderId="26" xfId="384" applyFont="1" applyFill="1" applyBorder="1" applyAlignment="1">
      <alignment vertical="center"/>
    </xf>
    <xf numFmtId="168" fontId="41" fillId="28" borderId="39" xfId="252" applyFont="1" applyFill="1" applyBorder="1" applyAlignment="1">
      <alignment vertical="center"/>
    </xf>
    <xf numFmtId="168" fontId="41" fillId="28" borderId="30" xfId="252" applyFont="1" applyFill="1" applyBorder="1" applyAlignment="1">
      <alignment vertical="center"/>
    </xf>
    <xf numFmtId="0" fontId="38" fillId="28" borderId="30" xfId="1" applyFont="1" applyFill="1" applyBorder="1" applyAlignment="1">
      <alignment vertical="center"/>
    </xf>
    <xf numFmtId="0" fontId="42" fillId="28" borderId="30" xfId="1" applyFont="1" applyFill="1" applyBorder="1" applyAlignment="1">
      <alignment vertical="center"/>
    </xf>
    <xf numFmtId="0" fontId="42" fillId="28" borderId="30" xfId="1" applyFont="1" applyFill="1" applyBorder="1" applyAlignment="1">
      <alignment horizontal="center" vertical="center"/>
    </xf>
    <xf numFmtId="189" fontId="44" fillId="28" borderId="5" xfId="140" applyNumberFormat="1" applyFont="1" applyFill="1" applyBorder="1" applyAlignment="1">
      <alignment vertical="center"/>
    </xf>
    <xf numFmtId="0" fontId="46" fillId="28" borderId="24" xfId="1" applyFont="1" applyFill="1" applyBorder="1" applyAlignment="1">
      <alignment vertical="center"/>
    </xf>
    <xf numFmtId="0" fontId="41" fillId="28" borderId="24" xfId="1" applyFont="1" applyFill="1" applyBorder="1" applyAlignment="1">
      <alignment horizontal="center" vertical="center"/>
    </xf>
    <xf numFmtId="4" fontId="47" fillId="28" borderId="24" xfId="1" applyNumberFormat="1" applyFont="1" applyFill="1" applyBorder="1" applyAlignment="1">
      <alignment vertical="center"/>
    </xf>
    <xf numFmtId="4" fontId="42" fillId="28" borderId="30" xfId="1" applyNumberFormat="1" applyFont="1" applyFill="1" applyBorder="1" applyAlignment="1">
      <alignment vertical="center"/>
    </xf>
    <xf numFmtId="0" fontId="41" fillId="28" borderId="39" xfId="1" applyFont="1" applyFill="1" applyBorder="1" applyAlignment="1">
      <alignment vertical="center"/>
    </xf>
    <xf numFmtId="0" fontId="41" fillId="28" borderId="30" xfId="1" applyFont="1" applyFill="1" applyBorder="1" applyAlignment="1">
      <alignment vertical="center"/>
    </xf>
    <xf numFmtId="0" fontId="41" fillId="28" borderId="19" xfId="1" applyFont="1" applyFill="1" applyBorder="1" applyAlignment="1">
      <alignment vertical="center"/>
    </xf>
    <xf numFmtId="0" fontId="41" fillId="28" borderId="20" xfId="1" applyFont="1" applyFill="1" applyBorder="1" applyAlignment="1">
      <alignment vertical="center"/>
    </xf>
    <xf numFmtId="0" fontId="38" fillId="28" borderId="20" xfId="1" applyFont="1" applyFill="1" applyBorder="1" applyAlignment="1">
      <alignment vertical="center"/>
    </xf>
    <xf numFmtId="0" fontId="42" fillId="28" borderId="20" xfId="1" applyFont="1" applyFill="1" applyBorder="1" applyAlignment="1">
      <alignment vertical="center"/>
    </xf>
    <xf numFmtId="172" fontId="42" fillId="28" borderId="20" xfId="1" applyNumberFormat="1" applyFont="1" applyFill="1" applyBorder="1" applyAlignment="1">
      <alignment horizontal="center" vertical="center"/>
    </xf>
    <xf numFmtId="189" fontId="44" fillId="28" borderId="42" xfId="140" applyNumberFormat="1" applyFont="1" applyFill="1" applyBorder="1" applyAlignment="1">
      <alignment vertical="center"/>
    </xf>
    <xf numFmtId="0" fontId="56" fillId="0" borderId="0" xfId="1041" applyFill="1" applyProtection="1"/>
    <xf numFmtId="0" fontId="2" fillId="41" borderId="17" xfId="1041" applyFont="1" applyFill="1" applyBorder="1" applyAlignment="1"/>
    <xf numFmtId="0" fontId="2" fillId="41" borderId="0" xfId="1041" applyFont="1" applyFill="1" applyBorder="1" applyAlignment="1"/>
    <xf numFmtId="0" fontId="2" fillId="41" borderId="18" xfId="1042" applyFont="1" applyFill="1" applyBorder="1" applyAlignment="1">
      <alignment horizontal="center" vertical="center"/>
    </xf>
    <xf numFmtId="0" fontId="2" fillId="42" borderId="19" xfId="1041" applyFont="1" applyFill="1" applyBorder="1" applyAlignment="1">
      <alignment horizontal="center"/>
    </xf>
    <xf numFmtId="0" fontId="24" fillId="42" borderId="20" xfId="1041" applyFont="1" applyFill="1" applyBorder="1" applyAlignment="1">
      <alignment horizontal="center"/>
    </xf>
    <xf numFmtId="0" fontId="48" fillId="42" borderId="20" xfId="1041" applyFont="1" applyFill="1" applyBorder="1" applyAlignment="1">
      <alignment vertical="center"/>
    </xf>
    <xf numFmtId="0" fontId="48" fillId="42" borderId="21" xfId="1041" applyFont="1" applyFill="1" applyBorder="1" applyAlignment="1">
      <alignment vertical="center"/>
    </xf>
    <xf numFmtId="0" fontId="24" fillId="40" borderId="22" xfId="1041" applyFont="1" applyFill="1" applyBorder="1" applyAlignment="1">
      <alignment horizontal="center"/>
    </xf>
    <xf numFmtId="0" fontId="24" fillId="40" borderId="23" xfId="1041" applyFont="1" applyFill="1" applyBorder="1" applyAlignment="1">
      <alignment horizontal="center"/>
    </xf>
    <xf numFmtId="0" fontId="24" fillId="40" borderId="23" xfId="1041" applyFont="1" applyFill="1" applyBorder="1" applyAlignment="1">
      <alignment horizontal="left"/>
    </xf>
    <xf numFmtId="0" fontId="59" fillId="40" borderId="0" xfId="1041" applyFont="1" applyFill="1" applyBorder="1" applyAlignment="1">
      <alignment horizontal="right" vertical="center"/>
    </xf>
    <xf numFmtId="0" fontId="59" fillId="40" borderId="24" xfId="1041" applyFont="1" applyFill="1" applyBorder="1" applyAlignment="1">
      <alignment horizontal="center" vertical="center"/>
    </xf>
    <xf numFmtId="0" fontId="59" fillId="40" borderId="5" xfId="1041" applyFont="1" applyFill="1" applyBorder="1" applyAlignment="1">
      <alignment horizontal="center" vertical="center"/>
    </xf>
    <xf numFmtId="0" fontId="24" fillId="40" borderId="25" xfId="1041" applyFont="1" applyFill="1" applyBorder="1" applyAlignment="1">
      <alignment horizontal="center"/>
    </xf>
    <xf numFmtId="0" fontId="24" fillId="40" borderId="0" xfId="1041" applyFont="1" applyFill="1" applyBorder="1" applyAlignment="1">
      <alignment horizontal="center"/>
    </xf>
    <xf numFmtId="0" fontId="59" fillId="40" borderId="0" xfId="1041" applyFont="1" applyFill="1" applyBorder="1" applyAlignment="1">
      <alignment horizontal="center" vertical="center"/>
    </xf>
    <xf numFmtId="0" fontId="59" fillId="40" borderId="26" xfId="1041" applyFont="1" applyFill="1" applyBorder="1" applyAlignment="1">
      <alignment horizontal="center" vertical="center"/>
    </xf>
    <xf numFmtId="0" fontId="59" fillId="40" borderId="25" xfId="1041" applyFont="1" applyFill="1" applyBorder="1" applyAlignment="1">
      <alignment horizontal="left"/>
    </xf>
    <xf numFmtId="0" fontId="59" fillId="40" borderId="27" xfId="1041" applyFont="1" applyFill="1" applyBorder="1" applyAlignment="1">
      <alignment horizontal="right"/>
    </xf>
    <xf numFmtId="0" fontId="59" fillId="40" borderId="27" xfId="1041" applyFont="1" applyFill="1" applyBorder="1" applyAlignment="1">
      <alignment horizontal="center"/>
    </xf>
    <xf numFmtId="0" fontId="59" fillId="40" borderId="0" xfId="1041" applyFont="1" applyFill="1" applyBorder="1" applyAlignment="1">
      <alignment horizontal="right"/>
    </xf>
    <xf numFmtId="0" fontId="59" fillId="40" borderId="28" xfId="1041" applyFont="1" applyFill="1" applyBorder="1" applyAlignment="1">
      <alignment horizontal="center"/>
    </xf>
    <xf numFmtId="0" fontId="48" fillId="40" borderId="25" xfId="1041" applyFont="1" applyFill="1" applyBorder="1" applyAlignment="1">
      <alignment horizontal="left"/>
    </xf>
    <xf numFmtId="0" fontId="48" fillId="40" borderId="0" xfId="1041" applyFont="1" applyFill="1" applyBorder="1" applyAlignment="1">
      <alignment horizontal="right"/>
    </xf>
    <xf numFmtId="0" fontId="48" fillId="40" borderId="0" xfId="1041" applyFont="1" applyFill="1" applyBorder="1" applyAlignment="1">
      <alignment horizontal="center"/>
    </xf>
    <xf numFmtId="0" fontId="48" fillId="40" borderId="26" xfId="1041" applyFont="1" applyFill="1" applyBorder="1" applyAlignment="1">
      <alignment horizontal="center"/>
    </xf>
    <xf numFmtId="0" fontId="48" fillId="40" borderId="67" xfId="1041" applyFont="1" applyFill="1" applyBorder="1" applyAlignment="1">
      <alignment horizontal="left"/>
    </xf>
    <xf numFmtId="0" fontId="48" fillId="40" borderId="68" xfId="1041" applyFont="1" applyFill="1" applyBorder="1" applyAlignment="1">
      <alignment horizontal="center"/>
    </xf>
    <xf numFmtId="0" fontId="48" fillId="40" borderId="69" xfId="1041" applyFont="1" applyFill="1" applyBorder="1" applyAlignment="1">
      <alignment horizontal="center"/>
    </xf>
    <xf numFmtId="0" fontId="2" fillId="43" borderId="31" xfId="1041" applyFont="1" applyFill="1" applyBorder="1"/>
    <xf numFmtId="0" fontId="2" fillId="43" borderId="32" xfId="1041" applyFont="1" applyFill="1" applyBorder="1"/>
    <xf numFmtId="0" fontId="2" fillId="43" borderId="33" xfId="1041" applyFont="1" applyFill="1" applyBorder="1"/>
    <xf numFmtId="0" fontId="2" fillId="0" borderId="22" xfId="1041" applyFont="1" applyFill="1" applyBorder="1"/>
    <xf numFmtId="0" fontId="2" fillId="0" borderId="23" xfId="1041" applyFont="1" applyFill="1" applyBorder="1"/>
    <xf numFmtId="0" fontId="2" fillId="0" borderId="0" xfId="1041" applyFont="1" applyFill="1" applyBorder="1"/>
    <xf numFmtId="0" fontId="2" fillId="0" borderId="29" xfId="1041" applyFont="1" applyFill="1" applyBorder="1"/>
    <xf numFmtId="0" fontId="2" fillId="0" borderId="25" xfId="1041" applyFont="1" applyFill="1" applyBorder="1"/>
    <xf numFmtId="0" fontId="2" fillId="0" borderId="26" xfId="1041" applyFont="1" applyFill="1" applyBorder="1"/>
    <xf numFmtId="0" fontId="24" fillId="0" borderId="25" xfId="1041" applyFont="1" applyFill="1" applyBorder="1" applyAlignment="1" applyProtection="1">
      <alignment horizontal="left"/>
      <protection locked="0"/>
    </xf>
    <xf numFmtId="0" fontId="24" fillId="0" borderId="27" xfId="1041" applyFont="1" applyFill="1" applyBorder="1" applyAlignment="1" applyProtection="1">
      <alignment horizontal="left"/>
      <protection locked="0"/>
    </xf>
    <xf numFmtId="0" fontId="2" fillId="0" borderId="0" xfId="1041" applyFont="1" applyFill="1" applyBorder="1" applyProtection="1">
      <protection locked="0"/>
    </xf>
    <xf numFmtId="0" fontId="24" fillId="0" borderId="0" xfId="1041" applyFont="1" applyFill="1" applyBorder="1" applyAlignment="1" applyProtection="1">
      <alignment horizontal="center"/>
      <protection locked="0"/>
    </xf>
    <xf numFmtId="0" fontId="2" fillId="0" borderId="27" xfId="1041" applyFont="1" applyFill="1" applyBorder="1" applyProtection="1">
      <protection locked="0"/>
    </xf>
    <xf numFmtId="0" fontId="24" fillId="0" borderId="25" xfId="1041" applyFont="1" applyFill="1" applyBorder="1" applyProtection="1">
      <protection locked="0"/>
    </xf>
    <xf numFmtId="0" fontId="24" fillId="0" borderId="0" xfId="1041" applyFont="1" applyFill="1" applyBorder="1"/>
    <xf numFmtId="0" fontId="2" fillId="0" borderId="0" xfId="1041" applyFont="1" applyFill="1" applyBorder="1" applyAlignment="1" applyProtection="1">
      <alignment horizontal="center"/>
      <protection locked="0"/>
    </xf>
    <xf numFmtId="0" fontId="2" fillId="0" borderId="27" xfId="1041" applyFont="1" applyFill="1" applyBorder="1" applyAlignment="1">
      <alignment horizontal="center"/>
    </xf>
    <xf numFmtId="0" fontId="2" fillId="0" borderId="28" xfId="1041" applyFont="1" applyFill="1" applyBorder="1" applyAlignment="1">
      <alignment horizontal="center"/>
    </xf>
    <xf numFmtId="0" fontId="2" fillId="0" borderId="0" xfId="1041" applyFont="1" applyFill="1" applyBorder="1" applyAlignment="1">
      <alignment horizontal="center"/>
    </xf>
    <xf numFmtId="0" fontId="2" fillId="0" borderId="26" xfId="1041" applyFont="1" applyFill="1" applyBorder="1" applyAlignment="1">
      <alignment horizontal="center"/>
    </xf>
    <xf numFmtId="0" fontId="24" fillId="0" borderId="0" xfId="1041" applyFont="1" applyFill="1" applyBorder="1" applyAlignment="1" applyProtection="1">
      <alignment horizontal="left"/>
      <protection locked="0"/>
    </xf>
    <xf numFmtId="0" fontId="2" fillId="0" borderId="64" xfId="1041" applyFont="1" applyFill="1" applyBorder="1" applyProtection="1">
      <protection locked="0"/>
    </xf>
    <xf numFmtId="0" fontId="24" fillId="45" borderId="70" xfId="1041" applyFont="1" applyFill="1" applyBorder="1" applyAlignment="1">
      <alignment horizontal="center" vertical="center"/>
    </xf>
    <xf numFmtId="0" fontId="24" fillId="46" borderId="72" xfId="1041" applyFont="1" applyFill="1" applyBorder="1" applyAlignment="1">
      <alignment horizontal="center" vertical="center" wrapText="1"/>
    </xf>
    <xf numFmtId="0" fontId="2" fillId="46" borderId="73" xfId="1041" applyFont="1" applyFill="1" applyBorder="1"/>
    <xf numFmtId="0" fontId="24" fillId="41" borderId="75" xfId="1041" applyFont="1" applyFill="1" applyBorder="1" applyAlignment="1">
      <alignment horizontal="left" vertical="center"/>
    </xf>
    <xf numFmtId="0" fontId="24" fillId="41" borderId="75" xfId="1041" applyFont="1" applyFill="1" applyBorder="1" applyAlignment="1"/>
    <xf numFmtId="0" fontId="2" fillId="47" borderId="25" xfId="1041" applyFont="1" applyFill="1" applyBorder="1"/>
    <xf numFmtId="0" fontId="2" fillId="47" borderId="0" xfId="1041" applyFont="1" applyFill="1" applyBorder="1"/>
    <xf numFmtId="0" fontId="2" fillId="47" borderId="26" xfId="1041" applyFont="1" applyFill="1" applyBorder="1"/>
    <xf numFmtId="0" fontId="24" fillId="41" borderId="78" xfId="1041" applyFont="1" applyFill="1" applyBorder="1"/>
    <xf numFmtId="0" fontId="2" fillId="41" borderId="64" xfId="1041" applyFont="1" applyFill="1" applyBorder="1"/>
    <xf numFmtId="0" fontId="2" fillId="41" borderId="65" xfId="1041" applyFont="1" applyFill="1" applyBorder="1"/>
    <xf numFmtId="0" fontId="50" fillId="41" borderId="25" xfId="1041" applyFont="1" applyFill="1" applyBorder="1"/>
    <xf numFmtId="0" fontId="2" fillId="41" borderId="0" xfId="1041" applyFont="1" applyFill="1" applyBorder="1"/>
    <xf numFmtId="0" fontId="2" fillId="41" borderId="32" xfId="1041" applyFont="1" applyFill="1" applyBorder="1"/>
    <xf numFmtId="0" fontId="2" fillId="41" borderId="26" xfId="1041" applyFont="1" applyFill="1" applyBorder="1"/>
    <xf numFmtId="0" fontId="24" fillId="45" borderId="34" xfId="1041" applyFont="1" applyFill="1" applyBorder="1" applyAlignment="1">
      <alignment horizontal="center"/>
    </xf>
    <xf numFmtId="0" fontId="24" fillId="45" borderId="35" xfId="1041" applyFont="1" applyFill="1" applyBorder="1" applyAlignment="1">
      <alignment horizontal="center"/>
    </xf>
    <xf numFmtId="0" fontId="50" fillId="48" borderId="57" xfId="1041" applyFont="1" applyFill="1" applyBorder="1" applyAlignment="1">
      <alignment horizontal="center"/>
    </xf>
    <xf numFmtId="0" fontId="50" fillId="48" borderId="58" xfId="1041" applyFont="1" applyFill="1" applyBorder="1" applyAlignment="1">
      <alignment horizontal="center"/>
    </xf>
    <xf numFmtId="211" fontId="22" fillId="48" borderId="51" xfId="1041" applyNumberFormat="1" applyFont="1" applyFill="1" applyBorder="1" applyAlignment="1">
      <alignment horizontal="right" vertical="center"/>
    </xf>
    <xf numFmtId="192" fontId="22" fillId="48" borderId="57" xfId="1041" applyNumberFormat="1" applyFont="1" applyFill="1" applyBorder="1" applyAlignment="1">
      <alignment horizontal="right" vertical="center"/>
    </xf>
    <xf numFmtId="192" fontId="22" fillId="48" borderId="58" xfId="1041" applyNumberFormat="1" applyFont="1" applyFill="1" applyBorder="1" applyAlignment="1">
      <alignment horizontal="right" vertical="center"/>
    </xf>
    <xf numFmtId="211" fontId="22" fillId="48" borderId="80" xfId="1041" applyNumberFormat="1" applyFont="1" applyFill="1" applyBorder="1" applyAlignment="1">
      <alignment horizontal="right" vertical="center"/>
    </xf>
    <xf numFmtId="4" fontId="22" fillId="48" borderId="24" xfId="1041" applyNumberFormat="1" applyFont="1" applyFill="1" applyBorder="1" applyAlignment="1">
      <alignment horizontal="right" vertical="center"/>
    </xf>
    <xf numFmtId="0" fontId="2" fillId="48" borderId="63" xfId="1041" applyFont="1" applyFill="1" applyBorder="1" applyAlignment="1"/>
    <xf numFmtId="0" fontId="2" fillId="48" borderId="81" xfId="1041" applyFont="1" applyFill="1" applyBorder="1" applyAlignment="1"/>
    <xf numFmtId="4" fontId="22" fillId="48" borderId="24" xfId="1041" applyNumberFormat="1" applyFont="1" applyFill="1" applyBorder="1" applyAlignment="1">
      <alignment horizontal="right"/>
    </xf>
    <xf numFmtId="192" fontId="22" fillId="48" borderId="63" xfId="1041" applyNumberFormat="1" applyFont="1" applyFill="1" applyBorder="1" applyAlignment="1">
      <alignment horizontal="right"/>
    </xf>
    <xf numFmtId="192" fontId="22" fillId="48" borderId="81" xfId="1041" applyNumberFormat="1" applyFont="1" applyFill="1" applyBorder="1" applyAlignment="1">
      <alignment horizontal="right"/>
    </xf>
    <xf numFmtId="4" fontId="22" fillId="48" borderId="5" xfId="1041" applyNumberFormat="1" applyFont="1" applyFill="1" applyBorder="1" applyAlignment="1">
      <alignment horizontal="right"/>
    </xf>
    <xf numFmtId="0" fontId="2" fillId="48" borderId="30" xfId="1041" applyFont="1" applyFill="1" applyBorder="1" applyAlignment="1">
      <alignment horizontal="center"/>
    </xf>
    <xf numFmtId="0" fontId="2" fillId="48" borderId="64" xfId="1041" applyFont="1" applyFill="1" applyBorder="1" applyAlignment="1">
      <alignment horizontal="center"/>
    </xf>
    <xf numFmtId="0" fontId="2" fillId="48" borderId="81" xfId="1041" applyFont="1" applyFill="1" applyBorder="1" applyAlignment="1">
      <alignment horizontal="center"/>
    </xf>
    <xf numFmtId="2" fontId="22" fillId="48" borderId="24" xfId="1041" applyNumberFormat="1" applyFont="1" applyFill="1" applyBorder="1"/>
    <xf numFmtId="4" fontId="22" fillId="48" borderId="5" xfId="967" applyNumberFormat="1" applyFont="1" applyFill="1" applyBorder="1"/>
    <xf numFmtId="0" fontId="2" fillId="48" borderId="36" xfId="1041" applyFont="1" applyFill="1" applyBorder="1"/>
    <xf numFmtId="4" fontId="2" fillId="48" borderId="37" xfId="1041" applyNumberFormat="1" applyFont="1" applyFill="1" applyBorder="1"/>
    <xf numFmtId="4" fontId="22" fillId="48" borderId="38" xfId="1041" applyNumberFormat="1" applyFont="1" applyFill="1" applyBorder="1"/>
    <xf numFmtId="0" fontId="50" fillId="48" borderId="25" xfId="1041" applyFont="1" applyFill="1" applyBorder="1"/>
    <xf numFmtId="0" fontId="2" fillId="48" borderId="0" xfId="1041" applyFont="1" applyFill="1" applyBorder="1"/>
    <xf numFmtId="0" fontId="2" fillId="48" borderId="26" xfId="1041" applyFont="1" applyFill="1" applyBorder="1"/>
    <xf numFmtId="0" fontId="24" fillId="41" borderId="39" xfId="1041" applyFont="1" applyFill="1" applyBorder="1"/>
    <xf numFmtId="0" fontId="2" fillId="41" borderId="30" xfId="1041" applyFont="1" applyFill="1" applyBorder="1"/>
    <xf numFmtId="0" fontId="2" fillId="41" borderId="40" xfId="1041" applyFont="1" applyFill="1" applyBorder="1"/>
    <xf numFmtId="0" fontId="2" fillId="41" borderId="31" xfId="1041" applyFont="1" applyFill="1" applyBorder="1"/>
    <xf numFmtId="0" fontId="24" fillId="44" borderId="79" xfId="1041" applyFont="1" applyFill="1" applyBorder="1" applyAlignment="1">
      <alignment horizontal="center"/>
    </xf>
    <xf numFmtId="0" fontId="24" fillId="44" borderId="34" xfId="1041" applyFont="1" applyFill="1" applyBorder="1" applyAlignment="1">
      <alignment horizontal="center"/>
    </xf>
    <xf numFmtId="0" fontId="24" fillId="44" borderId="35" xfId="1041" applyFont="1" applyFill="1" applyBorder="1" applyAlignment="1">
      <alignment horizontal="center"/>
    </xf>
    <xf numFmtId="0" fontId="2" fillId="48" borderId="82" xfId="1041" applyFont="1" applyFill="1" applyBorder="1" applyAlignment="1">
      <alignment horizontal="left"/>
    </xf>
    <xf numFmtId="0" fontId="50" fillId="48" borderId="27" xfId="1041" applyFont="1" applyFill="1" applyBorder="1" applyAlignment="1">
      <alignment horizontal="center"/>
    </xf>
    <xf numFmtId="0" fontId="22" fillId="48" borderId="27" xfId="1041" applyFont="1" applyFill="1" applyBorder="1" applyAlignment="1">
      <alignment horizontal="center"/>
    </xf>
    <xf numFmtId="4" fontId="22" fillId="48" borderId="51" xfId="1041" applyNumberFormat="1" applyFont="1" applyFill="1" applyBorder="1" applyAlignment="1">
      <alignment horizontal="right"/>
    </xf>
    <xf numFmtId="4" fontId="22" fillId="48" borderId="80" xfId="1041" applyNumberFormat="1" applyFont="1" applyFill="1" applyBorder="1" applyAlignment="1">
      <alignment horizontal="right"/>
    </xf>
    <xf numFmtId="2" fontId="22" fillId="48" borderId="58" xfId="1041" applyNumberFormat="1" applyFont="1" applyFill="1" applyBorder="1" applyAlignment="1">
      <alignment horizontal="right"/>
    </xf>
    <xf numFmtId="2" fontId="22" fillId="48" borderId="80" xfId="1041" applyNumberFormat="1" applyFont="1" applyFill="1" applyBorder="1" applyAlignment="1">
      <alignment horizontal="right"/>
    </xf>
    <xf numFmtId="0" fontId="2" fillId="48" borderId="30" xfId="1041" applyFont="1" applyFill="1" applyBorder="1"/>
    <xf numFmtId="4" fontId="2" fillId="48" borderId="24" xfId="1041" applyNumberFormat="1" applyFont="1" applyFill="1" applyBorder="1"/>
    <xf numFmtId="0" fontId="2" fillId="48" borderId="5" xfId="1041" applyFont="1" applyFill="1" applyBorder="1"/>
    <xf numFmtId="0" fontId="2" fillId="48" borderId="25" xfId="1041" applyFont="1" applyFill="1" applyBorder="1"/>
    <xf numFmtId="0" fontId="2" fillId="41" borderId="25" xfId="1041" applyFont="1" applyFill="1" applyBorder="1"/>
    <xf numFmtId="0" fontId="24" fillId="44" borderId="71" xfId="1041" applyFont="1" applyFill="1" applyBorder="1" applyAlignment="1">
      <alignment horizontal="center"/>
    </xf>
    <xf numFmtId="0" fontId="24" fillId="44" borderId="72" xfId="1041" applyFont="1" applyFill="1" applyBorder="1" applyAlignment="1">
      <alignment horizontal="center"/>
    </xf>
    <xf numFmtId="0" fontId="24" fillId="44" borderId="34" xfId="1041" applyFont="1" applyFill="1" applyBorder="1" applyAlignment="1">
      <alignment horizontal="center" vertical="center"/>
    </xf>
    <xf numFmtId="0" fontId="24" fillId="44" borderId="34" xfId="1041" applyFont="1" applyFill="1" applyBorder="1" applyAlignment="1">
      <alignment horizontal="center" vertical="center" wrapText="1"/>
    </xf>
    <xf numFmtId="0" fontId="24" fillId="44" borderId="72" xfId="1041" applyFont="1" applyFill="1" applyBorder="1" applyAlignment="1">
      <alignment horizontal="center" vertical="center" wrapText="1"/>
    </xf>
    <xf numFmtId="0" fontId="24" fillId="44" borderId="35" xfId="1041" applyFont="1" applyFill="1" applyBorder="1" applyAlignment="1">
      <alignment horizontal="center" vertical="center"/>
    </xf>
    <xf numFmtId="0" fontId="22" fillId="48" borderId="24" xfId="1041" applyFont="1" applyFill="1" applyBorder="1" applyAlignment="1">
      <alignment horizontal="center"/>
    </xf>
    <xf numFmtId="211" fontId="22" fillId="48" borderId="5" xfId="1041" applyNumberFormat="1" applyFont="1" applyFill="1" applyBorder="1"/>
    <xf numFmtId="0" fontId="56" fillId="0" borderId="24" xfId="1041" applyFill="1" applyBorder="1" applyProtection="1"/>
    <xf numFmtId="2" fontId="22" fillId="48" borderId="5" xfId="1041" applyNumberFormat="1" applyFont="1" applyFill="1" applyBorder="1"/>
    <xf numFmtId="0" fontId="2" fillId="48" borderId="24" xfId="1041" applyFont="1" applyFill="1" applyBorder="1" applyAlignment="1"/>
    <xf numFmtId="0" fontId="2" fillId="48" borderId="24" xfId="1041" applyFont="1" applyFill="1" applyBorder="1"/>
    <xf numFmtId="211" fontId="2" fillId="48" borderId="83" xfId="1041" applyNumberFormat="1" applyFont="1" applyFill="1" applyBorder="1"/>
    <xf numFmtId="0" fontId="24" fillId="44" borderId="35" xfId="1041" applyFont="1" applyFill="1" applyBorder="1" applyAlignment="1">
      <alignment horizontal="center" vertical="center" wrapText="1"/>
    </xf>
    <xf numFmtId="0" fontId="2" fillId="48" borderId="78" xfId="1041" applyFont="1" applyFill="1" applyBorder="1" applyAlignment="1"/>
    <xf numFmtId="0" fontId="2" fillId="48" borderId="64" xfId="1041" applyFont="1" applyFill="1" applyBorder="1" applyAlignment="1"/>
    <xf numFmtId="211" fontId="22" fillId="48" borderId="24" xfId="1041" applyNumberFormat="1" applyFont="1" applyFill="1" applyBorder="1"/>
    <xf numFmtId="1" fontId="22" fillId="0" borderId="24" xfId="1043" applyNumberFormat="1" applyFont="1" applyFill="1" applyBorder="1" applyAlignment="1">
      <alignment horizontal="center"/>
    </xf>
    <xf numFmtId="211" fontId="22" fillId="0" borderId="24" xfId="1044" applyNumberFormat="1" applyFont="1" applyFill="1" applyBorder="1"/>
    <xf numFmtId="0" fontId="2" fillId="48" borderId="57" xfId="1041" applyFont="1" applyFill="1" applyBorder="1" applyAlignment="1">
      <alignment horizontal="center"/>
    </xf>
    <xf numFmtId="4" fontId="22" fillId="0" borderId="30" xfId="967" applyNumberFormat="1" applyFont="1" applyFill="1" applyBorder="1"/>
    <xf numFmtId="4" fontId="22" fillId="0" borderId="5" xfId="967" applyNumberFormat="1" applyFont="1" applyFill="1" applyBorder="1"/>
    <xf numFmtId="211" fontId="56" fillId="0" borderId="0" xfId="1041" applyNumberFormat="1" applyFill="1" applyProtection="1"/>
    <xf numFmtId="9" fontId="22" fillId="0" borderId="24" xfId="1043" applyFont="1" applyFill="1" applyBorder="1" applyAlignment="1">
      <alignment horizontal="center"/>
    </xf>
    <xf numFmtId="4" fontId="22" fillId="0" borderId="24" xfId="967" applyNumberFormat="1" applyFont="1" applyFill="1" applyBorder="1"/>
    <xf numFmtId="2" fontId="22" fillId="48" borderId="27" xfId="1041" applyNumberFormat="1" applyFont="1" applyFill="1" applyBorder="1" applyAlignment="1">
      <alignment horizontal="right"/>
    </xf>
    <xf numFmtId="2" fontId="22" fillId="48" borderId="30" xfId="1041" applyNumberFormat="1" applyFont="1" applyFill="1" applyBorder="1" applyAlignment="1">
      <alignment horizontal="right"/>
    </xf>
    <xf numFmtId="0" fontId="2" fillId="48" borderId="56" xfId="1041" applyFont="1" applyFill="1" applyBorder="1" applyAlignment="1">
      <alignment horizontal="center"/>
    </xf>
    <xf numFmtId="0" fontId="2" fillId="48" borderId="41" xfId="1041" applyFont="1" applyFill="1" applyBorder="1"/>
    <xf numFmtId="0" fontId="2" fillId="48" borderId="42" xfId="1041" applyFont="1" applyFill="1" applyBorder="1"/>
    <xf numFmtId="4" fontId="22" fillId="0" borderId="83" xfId="967" applyNumberFormat="1" applyFont="1" applyFill="1" applyBorder="1"/>
    <xf numFmtId="4" fontId="2" fillId="48" borderId="38" xfId="1041" applyNumberFormat="1" applyFont="1" applyFill="1" applyBorder="1"/>
    <xf numFmtId="0" fontId="50" fillId="44" borderId="72" xfId="1041" applyFont="1" applyFill="1" applyBorder="1" applyAlignment="1">
      <alignment horizontal="center"/>
    </xf>
    <xf numFmtId="0" fontId="50" fillId="44" borderId="73" xfId="1041" applyFont="1" applyFill="1" applyBorder="1" applyAlignment="1">
      <alignment horizontal="center" wrapText="1"/>
    </xf>
    <xf numFmtId="0" fontId="50" fillId="44" borderId="34" xfId="1041" applyFont="1" applyFill="1" applyBorder="1" applyAlignment="1">
      <alignment horizontal="center" wrapText="1"/>
    </xf>
    <xf numFmtId="0" fontId="50" fillId="44" borderId="35" xfId="1041" applyFont="1" applyFill="1" applyBorder="1" applyAlignment="1">
      <alignment horizontal="center" wrapText="1"/>
    </xf>
    <xf numFmtId="168" fontId="24" fillId="50" borderId="30" xfId="1045" applyFont="1" applyFill="1" applyBorder="1"/>
    <xf numFmtId="9" fontId="24" fillId="50" borderId="43" xfId="1046" applyFont="1" applyFill="1" applyBorder="1"/>
    <xf numFmtId="10" fontId="22" fillId="0" borderId="43" xfId="967" applyNumberFormat="1" applyFont="1" applyFill="1" applyBorder="1"/>
    <xf numFmtId="168" fontId="2" fillId="48" borderId="5" xfId="1045" applyFont="1" applyFill="1" applyBorder="1"/>
    <xf numFmtId="0" fontId="24" fillId="50" borderId="78" xfId="1041" applyFont="1" applyFill="1" applyBorder="1" applyAlignment="1"/>
    <xf numFmtId="0" fontId="24" fillId="50" borderId="64" xfId="1041" applyFont="1" applyFill="1" applyBorder="1" applyAlignment="1"/>
    <xf numFmtId="9" fontId="22" fillId="0" borderId="43" xfId="967" applyNumberFormat="1" applyFont="1" applyFill="1" applyBorder="1"/>
    <xf numFmtId="0" fontId="24" fillId="50" borderId="19" xfId="1041" applyFont="1" applyFill="1" applyBorder="1" applyAlignment="1"/>
    <xf numFmtId="0" fontId="24" fillId="50" borderId="20" xfId="1041" applyFont="1" applyFill="1" applyBorder="1" applyAlignment="1"/>
    <xf numFmtId="168" fontId="24" fillId="50" borderId="20" xfId="1045" applyFont="1" applyFill="1" applyBorder="1"/>
    <xf numFmtId="9" fontId="24" fillId="50" borderId="76" xfId="1046" applyFont="1" applyFill="1" applyBorder="1"/>
    <xf numFmtId="9" fontId="22" fillId="0" borderId="41" xfId="967" applyNumberFormat="1" applyFont="1" applyFill="1" applyBorder="1"/>
    <xf numFmtId="168" fontId="2" fillId="48" borderId="38" xfId="1041" applyNumberFormat="1" applyFont="1" applyFill="1" applyBorder="1"/>
    <xf numFmtId="189" fontId="2" fillId="48" borderId="38" xfId="1041" applyNumberFormat="1" applyFont="1" applyFill="1" applyBorder="1"/>
    <xf numFmtId="0" fontId="2" fillId="0" borderId="27" xfId="1041" applyFont="1" applyFill="1" applyBorder="1"/>
    <xf numFmtId="0" fontId="22" fillId="0" borderId="25" xfId="1041" applyFont="1" applyFill="1" applyBorder="1"/>
    <xf numFmtId="0" fontId="22" fillId="0" borderId="0" xfId="1041" applyFont="1" applyFill="1" applyBorder="1"/>
    <xf numFmtId="0" fontId="22" fillId="0" borderId="26" xfId="1041" applyFont="1" applyFill="1" applyBorder="1"/>
    <xf numFmtId="0" fontId="2" fillId="0" borderId="25" xfId="1041" applyFont="1" applyFill="1" applyBorder="1" applyAlignment="1">
      <alignment horizontal="center"/>
    </xf>
    <xf numFmtId="0" fontId="24" fillId="44" borderId="39" xfId="1041" applyFont="1" applyFill="1" applyBorder="1"/>
    <xf numFmtId="0" fontId="2" fillId="44" borderId="30" xfId="1041" applyFont="1" applyFill="1" applyBorder="1"/>
    <xf numFmtId="0" fontId="2" fillId="44" borderId="40" xfId="1041" applyFont="1" applyFill="1" applyBorder="1"/>
    <xf numFmtId="0" fontId="2" fillId="0" borderId="64" xfId="1041" applyFont="1" applyFill="1" applyBorder="1"/>
    <xf numFmtId="0" fontId="2" fillId="0" borderId="0" xfId="1041" applyFont="1" applyFill="1" applyBorder="1" applyAlignment="1">
      <alignment horizontal="left"/>
    </xf>
    <xf numFmtId="0" fontId="2" fillId="0" borderId="25" xfId="1041" applyFont="1" applyFill="1" applyBorder="1" applyAlignment="1">
      <alignment horizontal="left"/>
    </xf>
    <xf numFmtId="0" fontId="22" fillId="0" borderId="25" xfId="1041" applyFont="1" applyFill="1" applyBorder="1" applyAlignment="1">
      <alignment horizontal="left"/>
    </xf>
    <xf numFmtId="0" fontId="62" fillId="0" borderId="0" xfId="1041" applyFont="1" applyFill="1" applyBorder="1" applyAlignment="1">
      <alignment horizontal="left"/>
    </xf>
    <xf numFmtId="0" fontId="2" fillId="0" borderId="32" xfId="1041" applyFont="1" applyFill="1" applyBorder="1"/>
    <xf numFmtId="179" fontId="22" fillId="48" borderId="51" xfId="1041" applyNumberFormat="1" applyFont="1" applyFill="1" applyBorder="1" applyAlignment="1">
      <alignment horizontal="right"/>
    </xf>
    <xf numFmtId="2" fontId="22" fillId="51" borderId="24" xfId="1041" applyNumberFormat="1" applyFont="1" applyFill="1" applyBorder="1"/>
    <xf numFmtId="0" fontId="2" fillId="48" borderId="39" xfId="1041" applyFont="1" applyFill="1" applyBorder="1" applyAlignment="1"/>
    <xf numFmtId="0" fontId="2" fillId="48" borderId="30" xfId="1041" applyFont="1" applyFill="1" applyBorder="1" applyAlignment="1"/>
    <xf numFmtId="0" fontId="2" fillId="48" borderId="43" xfId="1041" applyFont="1" applyFill="1" applyBorder="1" applyAlignment="1"/>
    <xf numFmtId="0" fontId="2" fillId="0" borderId="0" xfId="1041" applyFont="1" applyFill="1" applyBorder="1" applyAlignment="1" applyProtection="1">
      <alignment vertical="center" wrapText="1"/>
      <protection locked="0"/>
    </xf>
    <xf numFmtId="0" fontId="2" fillId="0" borderId="26" xfId="1041" applyFont="1" applyFill="1" applyBorder="1" applyAlignment="1" applyProtection="1">
      <alignment vertical="center" wrapText="1"/>
      <protection locked="0"/>
    </xf>
    <xf numFmtId="0" fontId="2" fillId="0" borderId="27" xfId="1041" applyFont="1" applyFill="1" applyBorder="1" applyAlignment="1" applyProtection="1">
      <alignment vertical="center" wrapText="1"/>
      <protection locked="0"/>
    </xf>
    <xf numFmtId="0" fontId="2" fillId="0" borderId="28" xfId="1041" applyFont="1" applyFill="1" applyBorder="1" applyAlignment="1" applyProtection="1">
      <alignment vertical="center" wrapText="1"/>
      <protection locked="0"/>
    </xf>
    <xf numFmtId="39" fontId="2" fillId="0" borderId="0" xfId="1041" applyNumberFormat="1" applyFont="1" applyFill="1" applyBorder="1" applyAlignment="1" applyProtection="1">
      <alignment vertical="center" wrapText="1"/>
      <protection locked="0"/>
    </xf>
    <xf numFmtId="39" fontId="2" fillId="0" borderId="27" xfId="1041" applyNumberFormat="1" applyFont="1" applyFill="1" applyBorder="1" applyAlignment="1" applyProtection="1">
      <alignment vertical="center"/>
      <protection locked="0"/>
    </xf>
    <xf numFmtId="39" fontId="41" fillId="0" borderId="48" xfId="384" applyFont="1" applyBorder="1" applyAlignment="1">
      <alignment horizontal="center" vertical="center"/>
    </xf>
    <xf numFmtId="39" fontId="41" fillId="0" borderId="49" xfId="384" applyFont="1" applyBorder="1" applyAlignment="1">
      <alignment horizontal="center" vertical="center"/>
    </xf>
    <xf numFmtId="39" fontId="41" fillId="0" borderId="50" xfId="384" applyFont="1" applyBorder="1" applyAlignment="1">
      <alignment horizontal="center" vertical="center"/>
    </xf>
    <xf numFmtId="39" fontId="41" fillId="0" borderId="51" xfId="384" applyFont="1" applyBorder="1" applyAlignment="1">
      <alignment horizontal="center" vertical="center"/>
    </xf>
    <xf numFmtId="39" fontId="41" fillId="0" borderId="34" xfId="384" applyFont="1" applyBorder="1" applyAlignment="1">
      <alignment horizontal="center" vertical="center" wrapText="1"/>
    </xf>
    <xf numFmtId="39" fontId="41" fillId="0" borderId="44" xfId="384" applyFont="1" applyBorder="1" applyAlignment="1">
      <alignment horizontal="center" vertical="center" wrapText="1"/>
    </xf>
    <xf numFmtId="39" fontId="41" fillId="0" borderId="34" xfId="384" applyFont="1" applyBorder="1" applyAlignment="1">
      <alignment horizontal="center" vertical="center"/>
    </xf>
    <xf numFmtId="0" fontId="38" fillId="0" borderId="39" xfId="1" applyFont="1" applyBorder="1" applyAlignment="1">
      <alignment horizontal="right" vertical="center"/>
    </xf>
    <xf numFmtId="0" fontId="38" fillId="0" borderId="30" xfId="1" applyFont="1" applyBorder="1" applyAlignment="1">
      <alignment horizontal="right" vertical="center"/>
    </xf>
    <xf numFmtId="0" fontId="38" fillId="0" borderId="43" xfId="1" applyFont="1" applyBorder="1" applyAlignment="1">
      <alignment horizontal="right" vertical="center"/>
    </xf>
    <xf numFmtId="39" fontId="38" fillId="0" borderId="0" xfId="384" applyFont="1" applyAlignment="1">
      <alignment horizontal="center" vertical="center"/>
    </xf>
    <xf numFmtId="39" fontId="38" fillId="28" borderId="0" xfId="384" applyFont="1" applyFill="1" applyAlignment="1">
      <alignment horizontal="center" vertical="center"/>
    </xf>
    <xf numFmtId="39" fontId="42" fillId="0" borderId="34" xfId="384" applyFont="1" applyBorder="1" applyAlignment="1">
      <alignment horizontal="center" vertical="center" wrapText="1"/>
    </xf>
    <xf numFmtId="39" fontId="42" fillId="0" borderId="44" xfId="384" applyFont="1" applyBorder="1" applyAlignment="1">
      <alignment horizontal="center" vertical="center" wrapText="1"/>
    </xf>
    <xf numFmtId="39" fontId="38" fillId="28" borderId="0" xfId="384" applyFont="1" applyFill="1" applyAlignment="1">
      <alignment horizontal="center" vertical="center" wrapText="1"/>
    </xf>
    <xf numFmtId="39" fontId="38" fillId="0" borderId="0" xfId="384" applyFont="1" applyAlignment="1">
      <alignment horizontal="center" vertical="center" wrapText="1"/>
    </xf>
    <xf numFmtId="39" fontId="40" fillId="0" borderId="0" xfId="384" applyFont="1" applyAlignment="1">
      <alignment horizontal="center" vertical="center"/>
    </xf>
    <xf numFmtId="39" fontId="42" fillId="0" borderId="35" xfId="384" applyFont="1" applyBorder="1" applyAlignment="1">
      <alignment horizontal="center" vertical="center" wrapText="1"/>
    </xf>
    <xf numFmtId="39" fontId="42" fillId="0" borderId="52" xfId="384" applyFont="1" applyBorder="1" applyAlignment="1">
      <alignment horizontal="center" vertical="center" wrapText="1"/>
    </xf>
    <xf numFmtId="39" fontId="42" fillId="28" borderId="35" xfId="384" applyFont="1" applyFill="1" applyBorder="1" applyAlignment="1">
      <alignment horizontal="center" vertical="center" wrapText="1"/>
    </xf>
    <xf numFmtId="39" fontId="42" fillId="28" borderId="52" xfId="384" applyFont="1" applyFill="1" applyBorder="1" applyAlignment="1">
      <alignment horizontal="center" vertical="center" wrapText="1"/>
    </xf>
    <xf numFmtId="0" fontId="38" fillId="28" borderId="39" xfId="1" applyFont="1" applyFill="1" applyBorder="1" applyAlignment="1">
      <alignment horizontal="right" vertical="center"/>
    </xf>
    <xf numFmtId="0" fontId="38" fillId="28" borderId="30" xfId="1" applyFont="1" applyFill="1" applyBorder="1" applyAlignment="1">
      <alignment horizontal="right" vertical="center"/>
    </xf>
    <xf numFmtId="0" fontId="38" fillId="28" borderId="43" xfId="1" applyFont="1" applyFill="1" applyBorder="1" applyAlignment="1">
      <alignment horizontal="right" vertical="center"/>
    </xf>
    <xf numFmtId="39" fontId="41" fillId="28" borderId="48" xfId="384" applyFont="1" applyFill="1" applyBorder="1" applyAlignment="1">
      <alignment horizontal="center" vertical="center"/>
    </xf>
    <xf numFmtId="39" fontId="41" fillId="28" borderId="49" xfId="384" applyFont="1" applyFill="1" applyBorder="1" applyAlignment="1">
      <alignment horizontal="center" vertical="center"/>
    </xf>
    <xf numFmtId="39" fontId="41" fillId="28" borderId="50" xfId="384" applyFont="1" applyFill="1" applyBorder="1" applyAlignment="1">
      <alignment horizontal="center" vertical="center"/>
    </xf>
    <xf numFmtId="39" fontId="41" fillId="28" borderId="51" xfId="384" applyFont="1" applyFill="1" applyBorder="1" applyAlignment="1">
      <alignment horizontal="center" vertical="center"/>
    </xf>
    <xf numFmtId="39" fontId="41" fillId="28" borderId="34" xfId="384" applyFont="1" applyFill="1" applyBorder="1" applyAlignment="1">
      <alignment horizontal="center" vertical="center" wrapText="1"/>
    </xf>
    <xf numFmtId="39" fontId="41" fillId="28" borderId="44" xfId="384" applyFont="1" applyFill="1" applyBorder="1" applyAlignment="1">
      <alignment horizontal="center" vertical="center" wrapText="1"/>
    </xf>
    <xf numFmtId="39" fontId="41" fillId="28" borderId="34" xfId="384" applyFont="1" applyFill="1" applyBorder="1" applyAlignment="1">
      <alignment horizontal="center" vertical="center"/>
    </xf>
    <xf numFmtId="39" fontId="42" fillId="28" borderId="34" xfId="384" applyFont="1" applyFill="1" applyBorder="1" applyAlignment="1">
      <alignment horizontal="center" vertical="center" wrapText="1"/>
    </xf>
    <xf numFmtId="39" fontId="42" fillId="28" borderId="44" xfId="384" applyFont="1" applyFill="1" applyBorder="1" applyAlignment="1">
      <alignment horizontal="center" vertical="center" wrapText="1"/>
    </xf>
    <xf numFmtId="0" fontId="24" fillId="45" borderId="71" xfId="1041" applyFont="1" applyFill="1" applyBorder="1" applyAlignment="1">
      <alignment horizontal="center"/>
    </xf>
    <xf numFmtId="0" fontId="24" fillId="45" borderId="72" xfId="1041" applyFont="1" applyFill="1" applyBorder="1" applyAlignment="1">
      <alignment horizontal="center"/>
    </xf>
    <xf numFmtId="0" fontId="24" fillId="45" borderId="73" xfId="1041" applyFont="1" applyFill="1" applyBorder="1" applyAlignment="1">
      <alignment horizontal="center"/>
    </xf>
    <xf numFmtId="0" fontId="24" fillId="45" borderId="57" xfId="1041" applyFont="1" applyFill="1" applyBorder="1" applyAlignment="1">
      <alignment horizontal="center"/>
    </xf>
    <xf numFmtId="0" fontId="24" fillId="45" borderId="58" xfId="1041" applyFont="1" applyFill="1" applyBorder="1" applyAlignment="1">
      <alignment horizontal="center"/>
    </xf>
    <xf numFmtId="0" fontId="24" fillId="45" borderId="79" xfId="1041" applyFont="1" applyFill="1" applyBorder="1" applyAlignment="1">
      <alignment horizontal="center"/>
    </xf>
    <xf numFmtId="0" fontId="2" fillId="40" borderId="61" xfId="1041" applyFont="1" applyFill="1" applyBorder="1" applyAlignment="1">
      <alignment horizontal="center"/>
    </xf>
    <xf numFmtId="0" fontId="2" fillId="40" borderId="62" xfId="1041" applyFont="1" applyFill="1" applyBorder="1" applyAlignment="1">
      <alignment horizontal="center"/>
    </xf>
    <xf numFmtId="0" fontId="57" fillId="41" borderId="54" xfId="1041" applyFont="1" applyFill="1" applyBorder="1" applyAlignment="1">
      <alignment horizontal="center"/>
    </xf>
    <xf numFmtId="0" fontId="57" fillId="41" borderId="23" xfId="1041" applyFont="1" applyFill="1" applyBorder="1" applyAlignment="1">
      <alignment horizontal="center"/>
    </xf>
    <xf numFmtId="0" fontId="57" fillId="41" borderId="55" xfId="1041" applyFont="1" applyFill="1" applyBorder="1" applyAlignment="1">
      <alignment horizontal="center"/>
    </xf>
    <xf numFmtId="0" fontId="59" fillId="41" borderId="34" xfId="1042" applyFont="1" applyFill="1" applyBorder="1" applyAlignment="1">
      <alignment horizontal="center" vertical="center"/>
    </xf>
    <xf numFmtId="0" fontId="59" fillId="41" borderId="24" xfId="1042" applyFont="1" applyFill="1" applyBorder="1" applyAlignment="1">
      <alignment horizontal="center" vertical="center"/>
    </xf>
    <xf numFmtId="0" fontId="60" fillId="41" borderId="17" xfId="1041" applyFont="1" applyFill="1" applyBorder="1" applyAlignment="1">
      <alignment horizontal="center"/>
    </xf>
    <xf numFmtId="0" fontId="60" fillId="41" borderId="0" xfId="1041" applyFont="1" applyFill="1" applyBorder="1" applyAlignment="1">
      <alignment horizontal="center"/>
    </xf>
    <xf numFmtId="0" fontId="60" fillId="41" borderId="18" xfId="1041" applyFont="1" applyFill="1" applyBorder="1" applyAlignment="1">
      <alignment horizontal="center"/>
    </xf>
    <xf numFmtId="0" fontId="59" fillId="41" borderId="44" xfId="1042" applyFont="1" applyFill="1" applyBorder="1" applyAlignment="1">
      <alignment horizontal="center" vertical="center"/>
    </xf>
    <xf numFmtId="0" fontId="59" fillId="41" borderId="59" xfId="1042" applyFont="1" applyFill="1" applyBorder="1" applyAlignment="1">
      <alignment horizontal="center" vertical="center"/>
    </xf>
    <xf numFmtId="0" fontId="59" fillId="41" borderId="54" xfId="1042" applyFont="1" applyFill="1" applyBorder="1" applyAlignment="1">
      <alignment horizontal="center" vertical="center"/>
    </xf>
    <xf numFmtId="0" fontId="59" fillId="41" borderId="23" xfId="1042" applyFont="1" applyFill="1" applyBorder="1" applyAlignment="1">
      <alignment horizontal="center" vertical="center"/>
    </xf>
    <xf numFmtId="0" fontId="59" fillId="41" borderId="29" xfId="1042" applyFont="1" applyFill="1" applyBorder="1" applyAlignment="1">
      <alignment horizontal="center" vertical="center"/>
    </xf>
    <xf numFmtId="0" fontId="59" fillId="41" borderId="57" xfId="1042" applyFont="1" applyFill="1" applyBorder="1" applyAlignment="1">
      <alignment horizontal="center" vertical="center"/>
    </xf>
    <xf numFmtId="0" fontId="59" fillId="41" borderId="27" xfId="1042" applyFont="1" applyFill="1" applyBorder="1" applyAlignment="1">
      <alignment horizontal="center" vertical="center"/>
    </xf>
    <xf numFmtId="0" fontId="59" fillId="41" borderId="28" xfId="1042" applyFont="1" applyFill="1" applyBorder="1" applyAlignment="1">
      <alignment horizontal="center" vertical="center"/>
    </xf>
    <xf numFmtId="0" fontId="59" fillId="41" borderId="51" xfId="1041" applyFont="1" applyFill="1" applyBorder="1" applyAlignment="1">
      <alignment horizontal="center" vertical="center"/>
    </xf>
    <xf numFmtId="0" fontId="59" fillId="41" borderId="63" xfId="1042" applyFont="1" applyFill="1" applyBorder="1" applyAlignment="1">
      <alignment horizontal="center" vertical="center"/>
    </xf>
    <xf numFmtId="0" fontId="59" fillId="41" borderId="64" xfId="1042" applyFont="1" applyFill="1" applyBorder="1" applyAlignment="1">
      <alignment horizontal="center" vertical="center"/>
    </xf>
    <xf numFmtId="0" fontId="59" fillId="41" borderId="65" xfId="1042" applyFont="1" applyFill="1" applyBorder="1" applyAlignment="1">
      <alignment horizontal="center" vertical="center"/>
    </xf>
    <xf numFmtId="0" fontId="59" fillId="41" borderId="57" xfId="1041" applyFont="1" applyFill="1" applyBorder="1" applyAlignment="1">
      <alignment horizontal="center" vertical="center"/>
    </xf>
    <xf numFmtId="0" fontId="59" fillId="41" borderId="27" xfId="1041" applyFont="1" applyFill="1" applyBorder="1" applyAlignment="1">
      <alignment horizontal="center" vertical="center"/>
    </xf>
    <xf numFmtId="0" fontId="59" fillId="41" borderId="28" xfId="1041" applyFont="1" applyFill="1" applyBorder="1" applyAlignment="1">
      <alignment horizontal="center" vertical="center"/>
    </xf>
    <xf numFmtId="0" fontId="2" fillId="0" borderId="64" xfId="1041" applyFont="1" applyFill="1" applyBorder="1" applyAlignment="1" applyProtection="1">
      <alignment horizontal="left"/>
      <protection locked="0"/>
    </xf>
    <xf numFmtId="0" fontId="2" fillId="0" borderId="65" xfId="1041" applyFont="1" applyFill="1" applyBorder="1" applyAlignment="1" applyProtection="1">
      <alignment horizontal="left"/>
      <protection locked="0"/>
    </xf>
    <xf numFmtId="0" fontId="60" fillId="44" borderId="22" xfId="1041" applyFont="1" applyFill="1" applyBorder="1" applyAlignment="1" applyProtection="1">
      <alignment horizontal="center"/>
      <protection locked="0"/>
    </xf>
    <xf numFmtId="0" fontId="60" fillId="44" borderId="23" xfId="1041" applyFont="1" applyFill="1" applyBorder="1" applyAlignment="1" applyProtection="1">
      <alignment horizontal="center"/>
      <protection locked="0"/>
    </xf>
    <xf numFmtId="0" fontId="60" fillId="44" borderId="29" xfId="1041" applyFont="1" applyFill="1" applyBorder="1" applyAlignment="1" applyProtection="1">
      <alignment horizontal="center"/>
      <protection locked="0"/>
    </xf>
    <xf numFmtId="0" fontId="24" fillId="45" borderId="71" xfId="1041" applyFont="1" applyFill="1" applyBorder="1" applyAlignment="1">
      <alignment horizontal="center" vertical="center" wrapText="1"/>
    </xf>
    <xf numFmtId="0" fontId="24" fillId="45" borderId="72" xfId="1041" applyFont="1" applyFill="1" applyBorder="1" applyAlignment="1">
      <alignment horizontal="center" vertical="center" wrapText="1"/>
    </xf>
    <xf numFmtId="0" fontId="24" fillId="45" borderId="72" xfId="1041" applyFont="1" applyFill="1" applyBorder="1" applyAlignment="1">
      <alignment horizontal="center" vertical="center"/>
    </xf>
    <xf numFmtId="0" fontId="24" fillId="45" borderId="74" xfId="1041" applyFont="1" applyFill="1" applyBorder="1" applyAlignment="1">
      <alignment horizontal="center" vertical="center"/>
    </xf>
    <xf numFmtId="0" fontId="59" fillId="41" borderId="19" xfId="1041" applyFont="1" applyFill="1" applyBorder="1" applyAlignment="1">
      <alignment horizontal="left" vertical="center"/>
    </xf>
    <xf numFmtId="0" fontId="59" fillId="41" borderId="20" xfId="1041" applyFont="1" applyFill="1" applyBorder="1" applyAlignment="1">
      <alignment horizontal="left" vertical="center"/>
    </xf>
    <xf numFmtId="0" fontId="59" fillId="41" borderId="76" xfId="1041" applyFont="1" applyFill="1" applyBorder="1" applyAlignment="1">
      <alignment horizontal="left" vertical="center"/>
    </xf>
    <xf numFmtId="0" fontId="61" fillId="41" borderId="77" xfId="1041" applyFont="1" applyFill="1" applyBorder="1" applyAlignment="1">
      <alignment horizontal="center" vertical="center"/>
    </xf>
    <xf numFmtId="0" fontId="61" fillId="41" borderId="21" xfId="1041" applyFont="1" applyFill="1" applyBorder="1" applyAlignment="1">
      <alignment horizontal="center" vertical="center"/>
    </xf>
    <xf numFmtId="0" fontId="59" fillId="41" borderId="52" xfId="1042" applyFont="1" applyFill="1" applyBorder="1" applyAlignment="1">
      <alignment horizontal="center" vertical="center"/>
    </xf>
    <xf numFmtId="0" fontId="59" fillId="41" borderId="66" xfId="1042" applyFont="1" applyFill="1" applyBorder="1" applyAlignment="1">
      <alignment horizontal="center" vertical="center"/>
    </xf>
    <xf numFmtId="0" fontId="24" fillId="41" borderId="17" xfId="1041" applyFont="1" applyFill="1" applyBorder="1" applyAlignment="1">
      <alignment horizontal="center"/>
    </xf>
    <xf numFmtId="0" fontId="24" fillId="41" borderId="0" xfId="1041" applyFont="1" applyFill="1" applyBorder="1" applyAlignment="1">
      <alignment horizontal="center"/>
    </xf>
    <xf numFmtId="0" fontId="24" fillId="41" borderId="18" xfId="1041" applyFont="1" applyFill="1" applyBorder="1" applyAlignment="1">
      <alignment horizontal="center"/>
    </xf>
    <xf numFmtId="0" fontId="48" fillId="40" borderId="0" xfId="1041" applyFont="1" applyFill="1" applyBorder="1" applyAlignment="1">
      <alignment horizontal="center"/>
    </xf>
    <xf numFmtId="0" fontId="48" fillId="40" borderId="26" xfId="1041" applyFont="1" applyFill="1" applyBorder="1" applyAlignment="1">
      <alignment horizontal="center"/>
    </xf>
    <xf numFmtId="0" fontId="59" fillId="40" borderId="27" xfId="1041" applyFont="1" applyFill="1" applyBorder="1" applyAlignment="1">
      <alignment horizontal="center"/>
    </xf>
    <xf numFmtId="0" fontId="24" fillId="44" borderId="71" xfId="1041" applyFont="1" applyFill="1" applyBorder="1" applyAlignment="1">
      <alignment horizontal="center"/>
    </xf>
    <xf numFmtId="0" fontId="24" fillId="44" borderId="72" xfId="1041" applyFont="1" applyFill="1" applyBorder="1" applyAlignment="1">
      <alignment horizontal="center"/>
    </xf>
    <xf numFmtId="0" fontId="24" fillId="44" borderId="73" xfId="1041" applyFont="1" applyFill="1" applyBorder="1" applyAlignment="1">
      <alignment horizontal="center"/>
    </xf>
    <xf numFmtId="0" fontId="24" fillId="44" borderId="79" xfId="1041" applyFont="1" applyFill="1" applyBorder="1" applyAlignment="1">
      <alignment horizontal="center"/>
    </xf>
    <xf numFmtId="0" fontId="2" fillId="48" borderId="39" xfId="1041" applyFont="1" applyFill="1" applyBorder="1" applyAlignment="1">
      <alignment horizontal="left" vertical="center" wrapText="1"/>
    </xf>
    <xf numFmtId="0" fontId="2" fillId="48" borderId="30" xfId="1041" applyFont="1" applyFill="1" applyBorder="1" applyAlignment="1">
      <alignment horizontal="left" vertical="center" wrapText="1"/>
    </xf>
    <xf numFmtId="0" fontId="2" fillId="48" borderId="43" xfId="1041" applyFont="1" applyFill="1" applyBorder="1" applyAlignment="1">
      <alignment horizontal="left" vertical="center" wrapText="1"/>
    </xf>
    <xf numFmtId="0" fontId="2" fillId="48" borderId="56" xfId="1041" applyFont="1" applyFill="1" applyBorder="1" applyAlignment="1"/>
    <xf numFmtId="0" fontId="2" fillId="48" borderId="43" xfId="1041" applyFont="1" applyFill="1" applyBorder="1" applyAlignment="1"/>
    <xf numFmtId="192" fontId="22" fillId="48" borderId="56" xfId="1041" applyNumberFormat="1" applyFont="1" applyFill="1" applyBorder="1" applyAlignment="1">
      <alignment horizontal="right" vertical="center"/>
    </xf>
    <xf numFmtId="192" fontId="22" fillId="48" borderId="43" xfId="1041" applyNumberFormat="1" applyFont="1" applyFill="1" applyBorder="1" applyAlignment="1">
      <alignment horizontal="right" vertical="center"/>
    </xf>
    <xf numFmtId="0" fontId="22" fillId="0" borderId="39" xfId="967" applyFont="1" applyFill="1" applyBorder="1" applyAlignment="1">
      <alignment horizontal="left"/>
    </xf>
    <xf numFmtId="0" fontId="2" fillId="0" borderId="30" xfId="1041" applyFont="1" applyFill="1" applyBorder="1"/>
    <xf numFmtId="0" fontId="2" fillId="48" borderId="39" xfId="1041" applyFont="1" applyFill="1" applyBorder="1" applyAlignment="1">
      <alignment horizontal="left"/>
    </xf>
    <xf numFmtId="0" fontId="2" fillId="48" borderId="30" xfId="1041" applyFont="1" applyFill="1" applyBorder="1" applyAlignment="1">
      <alignment horizontal="left"/>
    </xf>
    <xf numFmtId="0" fontId="2" fillId="48" borderId="43" xfId="1041" applyFont="1" applyFill="1" applyBorder="1" applyAlignment="1">
      <alignment horizontal="left"/>
    </xf>
    <xf numFmtId="0" fontId="2" fillId="48" borderId="77" xfId="1041" applyFont="1" applyFill="1" applyBorder="1" applyAlignment="1"/>
    <xf numFmtId="0" fontId="2" fillId="48" borderId="76" xfId="1041" applyFont="1" applyFill="1" applyBorder="1" applyAlignment="1"/>
    <xf numFmtId="9" fontId="2" fillId="48" borderId="77" xfId="1041" applyNumberFormat="1" applyFont="1" applyFill="1" applyBorder="1" applyAlignment="1">
      <alignment horizontal="center"/>
    </xf>
    <xf numFmtId="0" fontId="2" fillId="48" borderId="76" xfId="1041" applyFont="1" applyFill="1" applyBorder="1" applyAlignment="1">
      <alignment horizontal="center"/>
    </xf>
    <xf numFmtId="0" fontId="50" fillId="48" borderId="45" xfId="1041" applyFont="1" applyFill="1" applyBorder="1" applyAlignment="1">
      <alignment horizontal="right"/>
    </xf>
    <xf numFmtId="0" fontId="50" fillId="48" borderId="46" xfId="1041" applyFont="1" applyFill="1" applyBorder="1" applyAlignment="1">
      <alignment horizontal="right"/>
    </xf>
    <xf numFmtId="0" fontId="50" fillId="48" borderId="47" xfId="1041" applyFont="1" applyFill="1" applyBorder="1" applyAlignment="1">
      <alignment horizontal="right"/>
    </xf>
    <xf numFmtId="4" fontId="22" fillId="48" borderId="56" xfId="1041" applyNumberFormat="1" applyFont="1" applyFill="1" applyBorder="1" applyAlignment="1">
      <alignment horizontal="right"/>
    </xf>
    <xf numFmtId="4" fontId="22" fillId="48" borderId="43" xfId="1041" applyNumberFormat="1" applyFont="1" applyFill="1" applyBorder="1" applyAlignment="1">
      <alignment horizontal="right"/>
    </xf>
    <xf numFmtId="180" fontId="22" fillId="48" borderId="56" xfId="1041" applyNumberFormat="1" applyFont="1" applyFill="1" applyBorder="1" applyAlignment="1">
      <alignment horizontal="right"/>
    </xf>
    <xf numFmtId="180" fontId="22" fillId="48" borderId="43" xfId="1041" applyNumberFormat="1" applyFont="1" applyFill="1" applyBorder="1" applyAlignment="1">
      <alignment horizontal="right"/>
    </xf>
    <xf numFmtId="0" fontId="2" fillId="48" borderId="39" xfId="1041" applyFont="1" applyFill="1" applyBorder="1" applyAlignment="1"/>
    <xf numFmtId="0" fontId="2" fillId="48" borderId="30" xfId="1041" applyFont="1" applyFill="1" applyBorder="1" applyAlignment="1"/>
    <xf numFmtId="0" fontId="2" fillId="48" borderId="56" xfId="1041" applyFont="1" applyFill="1" applyBorder="1" applyAlignment="1">
      <alignment horizontal="center"/>
    </xf>
    <xf numFmtId="0" fontId="2" fillId="48" borderId="43" xfId="1041" applyFont="1" applyFill="1" applyBorder="1" applyAlignment="1">
      <alignment horizontal="center"/>
    </xf>
    <xf numFmtId="0" fontId="24" fillId="44" borderId="79" xfId="1041" applyFont="1" applyFill="1" applyBorder="1" applyAlignment="1">
      <alignment horizontal="center" vertical="center"/>
    </xf>
    <xf numFmtId="0" fontId="24" fillId="44" borderId="73" xfId="1041" applyFont="1" applyFill="1" applyBorder="1" applyAlignment="1">
      <alignment horizontal="center" vertical="center"/>
    </xf>
    <xf numFmtId="0" fontId="2" fillId="0" borderId="39" xfId="967" applyFont="1" applyFill="1" applyBorder="1" applyAlignment="1">
      <alignment horizontal="left"/>
    </xf>
    <xf numFmtId="0" fontId="2" fillId="0" borderId="30" xfId="967" applyFont="1" applyFill="1" applyBorder="1" applyAlignment="1">
      <alignment horizontal="left"/>
    </xf>
    <xf numFmtId="0" fontId="2" fillId="0" borderId="43" xfId="967" applyFont="1" applyFill="1" applyBorder="1" applyAlignment="1">
      <alignment horizontal="left"/>
    </xf>
    <xf numFmtId="211" fontId="22" fillId="48" borderId="24" xfId="1041" applyNumberFormat="1" applyFont="1" applyFill="1" applyBorder="1" applyAlignment="1">
      <alignment horizontal="right"/>
    </xf>
    <xf numFmtId="0" fontId="2" fillId="48" borderId="19" xfId="1041" applyFont="1" applyFill="1" applyBorder="1" applyAlignment="1"/>
    <xf numFmtId="0" fontId="2" fillId="48" borderId="20" xfId="1041" applyFont="1" applyFill="1" applyBorder="1" applyAlignment="1"/>
    <xf numFmtId="0" fontId="2" fillId="48" borderId="41" xfId="1041" applyFont="1" applyFill="1" applyBorder="1" applyAlignment="1">
      <alignment horizontal="center"/>
    </xf>
    <xf numFmtId="0" fontId="2" fillId="48" borderId="36" xfId="1041" applyFont="1" applyFill="1" applyBorder="1" applyAlignment="1">
      <alignment horizontal="center"/>
    </xf>
    <xf numFmtId="2" fontId="22" fillId="48" borderId="56" xfId="1041" applyNumberFormat="1" applyFont="1" applyFill="1" applyBorder="1" applyAlignment="1">
      <alignment horizontal="center"/>
    </xf>
    <xf numFmtId="2" fontId="22" fillId="48" borderId="43" xfId="1041" applyNumberFormat="1" applyFont="1" applyFill="1" applyBorder="1" applyAlignment="1">
      <alignment horizontal="center"/>
    </xf>
    <xf numFmtId="2" fontId="22" fillId="48" borderId="24" xfId="1041" applyNumberFormat="1" applyFont="1" applyFill="1" applyBorder="1" applyAlignment="1">
      <alignment horizontal="right"/>
    </xf>
    <xf numFmtId="0" fontId="50" fillId="48" borderId="31" xfId="1041" applyFont="1" applyFill="1" applyBorder="1" applyAlignment="1">
      <alignment horizontal="right"/>
    </xf>
    <xf numFmtId="0" fontId="50" fillId="48" borderId="32" xfId="1041" applyFont="1" applyFill="1" applyBorder="1" applyAlignment="1">
      <alignment horizontal="right"/>
    </xf>
    <xf numFmtId="0" fontId="50" fillId="48" borderId="33" xfId="1041" applyFont="1" applyFill="1" applyBorder="1" applyAlignment="1">
      <alignment horizontal="right"/>
    </xf>
    <xf numFmtId="0" fontId="24" fillId="49" borderId="71" xfId="1041" applyFont="1" applyFill="1" applyBorder="1" applyAlignment="1">
      <alignment horizontal="center" vertical="center"/>
    </xf>
    <xf numFmtId="0" fontId="24" fillId="49" borderId="72" xfId="1041" applyFont="1" applyFill="1" applyBorder="1" applyAlignment="1">
      <alignment horizontal="center" vertical="center"/>
    </xf>
    <xf numFmtId="0" fontId="24" fillId="44" borderId="79" xfId="1041" applyFont="1" applyFill="1" applyBorder="1" applyAlignment="1">
      <alignment horizontal="center" vertical="center" wrapText="1"/>
    </xf>
    <xf numFmtId="0" fontId="24" fillId="44" borderId="55" xfId="1041" applyFont="1" applyFill="1" applyBorder="1" applyAlignment="1">
      <alignment horizontal="center" vertical="center" wrapText="1"/>
    </xf>
    <xf numFmtId="0" fontId="24" fillId="48" borderId="45" xfId="1041" applyFont="1" applyFill="1" applyBorder="1" applyAlignment="1">
      <alignment horizontal="right"/>
    </xf>
    <xf numFmtId="0" fontId="24" fillId="48" borderId="46" xfId="1041" applyFont="1" applyFill="1" applyBorder="1" applyAlignment="1">
      <alignment horizontal="right"/>
    </xf>
    <xf numFmtId="0" fontId="24" fillId="48" borderId="47" xfId="1041" applyFont="1" applyFill="1" applyBorder="1" applyAlignment="1">
      <alignment horizontal="right"/>
    </xf>
    <xf numFmtId="0" fontId="50" fillId="44" borderId="71" xfId="1041" applyFont="1" applyFill="1" applyBorder="1" applyAlignment="1">
      <alignment horizontal="center"/>
    </xf>
    <xf numFmtId="0" fontId="50" fillId="44" borderId="72" xfId="1041" applyFont="1" applyFill="1" applyBorder="1" applyAlignment="1">
      <alignment horizontal="center"/>
    </xf>
    <xf numFmtId="0" fontId="50" fillId="44" borderId="79" xfId="1041" applyFont="1" applyFill="1" applyBorder="1" applyAlignment="1">
      <alignment horizontal="center" wrapText="1"/>
    </xf>
    <xf numFmtId="0" fontId="50" fillId="44" borderId="73" xfId="1041" applyFont="1" applyFill="1" applyBorder="1" applyAlignment="1">
      <alignment horizontal="center" wrapText="1"/>
    </xf>
    <xf numFmtId="0" fontId="24" fillId="50" borderId="39" xfId="1041" applyFont="1" applyFill="1" applyBorder="1" applyAlignment="1"/>
    <xf numFmtId="0" fontId="24" fillId="50" borderId="30" xfId="1041" applyFont="1" applyFill="1" applyBorder="1" applyAlignment="1"/>
    <xf numFmtId="168" fontId="22" fillId="48" borderId="56" xfId="1045" applyFont="1" applyFill="1" applyBorder="1" applyAlignment="1">
      <alignment horizontal="right"/>
    </xf>
    <xf numFmtId="168" fontId="22" fillId="48" borderId="43" xfId="1045" applyFont="1" applyFill="1" applyBorder="1" applyAlignment="1">
      <alignment horizontal="right"/>
    </xf>
    <xf numFmtId="0" fontId="63" fillId="0" borderId="0" xfId="1041" applyFont="1" applyFill="1" applyBorder="1" applyAlignment="1">
      <alignment horizontal="right"/>
    </xf>
    <xf numFmtId="0" fontId="63" fillId="0" borderId="26" xfId="1041" applyFont="1" applyFill="1" applyBorder="1" applyAlignment="1">
      <alignment horizontal="right"/>
    </xf>
    <xf numFmtId="0" fontId="63" fillId="0" borderId="32" xfId="1041" applyFont="1" applyFill="1" applyBorder="1" applyAlignment="1">
      <alignment horizontal="right"/>
    </xf>
    <xf numFmtId="0" fontId="63" fillId="0" borderId="33" xfId="1041" applyFont="1" applyFill="1" applyBorder="1" applyAlignment="1">
      <alignment horizontal="right"/>
    </xf>
    <xf numFmtId="0" fontId="62" fillId="0" borderId="31" xfId="1041" applyFont="1" applyFill="1" applyBorder="1" applyAlignment="1">
      <alignment horizontal="left"/>
    </xf>
    <xf numFmtId="0" fontId="62" fillId="0" borderId="32" xfId="1041" applyFont="1" applyFill="1" applyBorder="1" applyAlignment="1">
      <alignment horizontal="left"/>
    </xf>
    <xf numFmtId="168" fontId="22" fillId="48" borderId="77" xfId="1045" applyFont="1" applyFill="1" applyBorder="1" applyAlignment="1">
      <alignment horizontal="right"/>
    </xf>
    <xf numFmtId="168" fontId="22" fillId="48" borderId="76" xfId="1045" applyFont="1" applyFill="1" applyBorder="1" applyAlignment="1">
      <alignment horizontal="right"/>
    </xf>
    <xf numFmtId="0" fontId="2" fillId="0" borderId="78" xfId="1041" applyFont="1" applyFill="1" applyBorder="1" applyAlignment="1">
      <alignment horizontal="center"/>
    </xf>
    <xf numFmtId="0" fontId="2" fillId="0" borderId="64" xfId="1041" applyFont="1" applyFill="1" applyBorder="1" applyAlignment="1">
      <alignment horizontal="center"/>
    </xf>
    <xf numFmtId="0" fontId="2" fillId="0" borderId="65" xfId="1041" applyFont="1" applyFill="1" applyBorder="1" applyAlignment="1">
      <alignment horizontal="center"/>
    </xf>
    <xf numFmtId="0" fontId="2" fillId="0" borderId="39" xfId="1041" applyFont="1" applyFill="1" applyBorder="1" applyAlignment="1">
      <alignment horizontal="center"/>
    </xf>
    <xf numFmtId="0" fontId="2" fillId="0" borderId="30" xfId="1041" applyFont="1" applyFill="1" applyBorder="1" applyAlignment="1">
      <alignment horizontal="center"/>
    </xf>
    <xf numFmtId="0" fontId="2" fillId="0" borderId="40" xfId="1041" applyFont="1" applyFill="1" applyBorder="1" applyAlignment="1">
      <alignment horizontal="center"/>
    </xf>
  </cellXfs>
  <cellStyles count="1047">
    <cellStyle name="20% - Accent1" xfId="451"/>
    <cellStyle name="20% - Accent2" xfId="452"/>
    <cellStyle name="20% - Accent3" xfId="453"/>
    <cellStyle name="20% - Accent4" xfId="454"/>
    <cellStyle name="20% - Accent5" xfId="455"/>
    <cellStyle name="20% - Accent6" xfId="456"/>
    <cellStyle name="20% - Énfasis1 2" xfId="3"/>
    <cellStyle name="20% - Énfasis1 3" xfId="2"/>
    <cellStyle name="20% - Énfasis2 2" xfId="5"/>
    <cellStyle name="20% - Énfasis2 3" xfId="4"/>
    <cellStyle name="20% - Énfasis3 2" xfId="7"/>
    <cellStyle name="20% - Énfasis3 3" xfId="6"/>
    <cellStyle name="20% - Énfasis4 2" xfId="9"/>
    <cellStyle name="20% - Énfasis4 3" xfId="8"/>
    <cellStyle name="20% - Énfasis5 2" xfId="11"/>
    <cellStyle name="20% - Énfasis5 3" xfId="10"/>
    <cellStyle name="20% - Énfasis6 2" xfId="13"/>
    <cellStyle name="20% - Énfasis6 3" xfId="12"/>
    <cellStyle name="2-decimales" xfId="14"/>
    <cellStyle name="2-decimales 2" xfId="15"/>
    <cellStyle name="2-decimales 3" xfId="16"/>
    <cellStyle name="2-decimales 4" xfId="457"/>
    <cellStyle name="2-decimales 5" xfId="458"/>
    <cellStyle name="2-decimales 6" xfId="459"/>
    <cellStyle name="2-decimales 7" xfId="460"/>
    <cellStyle name="2-decimales_oficio 178 puente critico cuiloto PR47+0061, ppto obra y estudios" xfId="461"/>
    <cellStyle name="40% - Accent1" xfId="462"/>
    <cellStyle name="40% - Accent2" xfId="463"/>
    <cellStyle name="40% - Accent3" xfId="464"/>
    <cellStyle name="40% - Accent4" xfId="465"/>
    <cellStyle name="40% - Accent5" xfId="466"/>
    <cellStyle name="40% - Accent6" xfId="467"/>
    <cellStyle name="40% - Énfasis1 2" xfId="18"/>
    <cellStyle name="40% - Énfasis1 3" xfId="17"/>
    <cellStyle name="40% - Énfasis2 2" xfId="20"/>
    <cellStyle name="40% - Énfasis2 3" xfId="19"/>
    <cellStyle name="40% - Énfasis3 2" xfId="22"/>
    <cellStyle name="40% - Énfasis3 3" xfId="21"/>
    <cellStyle name="40% - Énfasis4 2" xfId="24"/>
    <cellStyle name="40% - Énfasis4 3" xfId="23"/>
    <cellStyle name="40% - Énfasis5 2" xfId="26"/>
    <cellStyle name="40% - Énfasis5 3" xfId="25"/>
    <cellStyle name="40% - Énfasis6 2" xfId="28"/>
    <cellStyle name="40% - Énfasis6 3" xfId="27"/>
    <cellStyle name="60% - Accent1" xfId="468"/>
    <cellStyle name="60% - Accent2" xfId="469"/>
    <cellStyle name="60% - Accent3" xfId="470"/>
    <cellStyle name="60% - Accent4" xfId="471"/>
    <cellStyle name="60% - Accent5" xfId="472"/>
    <cellStyle name="60% - Accent6" xfId="473"/>
    <cellStyle name="60% - Énfasis1 2" xfId="30"/>
    <cellStyle name="60% - Énfasis1 3" xfId="29"/>
    <cellStyle name="60% - Énfasis2 2" xfId="32"/>
    <cellStyle name="60% - Énfasis2 3" xfId="31"/>
    <cellStyle name="60% - Énfasis3 2" xfId="34"/>
    <cellStyle name="60% - Énfasis3 3" xfId="33"/>
    <cellStyle name="60% - Énfasis4 2" xfId="36"/>
    <cellStyle name="60% - Énfasis4 3" xfId="35"/>
    <cellStyle name="60% - Énfasis5 2" xfId="38"/>
    <cellStyle name="60% - Énfasis5 3" xfId="37"/>
    <cellStyle name="60% - Énfasis6 2" xfId="40"/>
    <cellStyle name="60% - Énfasis6 3" xfId="39"/>
    <cellStyle name="Accent1" xfId="474"/>
    <cellStyle name="Accent2" xfId="475"/>
    <cellStyle name="Accent3" xfId="476"/>
    <cellStyle name="Accent4" xfId="477"/>
    <cellStyle name="Accent5" xfId="478"/>
    <cellStyle name="Accent6" xfId="479"/>
    <cellStyle name="Bad" xfId="480"/>
    <cellStyle name="Buena 2" xfId="42"/>
    <cellStyle name="Buena 3" xfId="41"/>
    <cellStyle name="Calculation" xfId="481"/>
    <cellStyle name="Cálculo 2" xfId="44"/>
    <cellStyle name="Cálculo 3" xfId="43"/>
    <cellStyle name="Celda de comprobación 2" xfId="46"/>
    <cellStyle name="Celda de comprobación 3" xfId="45"/>
    <cellStyle name="Celda vinculada 2" xfId="48"/>
    <cellStyle name="Celda vinculada 3" xfId="47"/>
    <cellStyle name="Check Cell" xfId="482"/>
    <cellStyle name="CIENTOS" xfId="483"/>
    <cellStyle name="CIENTOS 2D" xfId="484"/>
    <cellStyle name="CIENTOS 3D" xfId="485"/>
    <cellStyle name="CIENTOS 4D" xfId="486"/>
    <cellStyle name="CIENTOS_ANALISIS UNITARIO CONCRETO DE 3000 PSI Y VARIOS (ACERO GRADO 60)" xfId="487"/>
    <cellStyle name="Comma" xfId="488"/>
    <cellStyle name="Comma0" xfId="49"/>
    <cellStyle name="Comma0 - Modelo5" xfId="489"/>
    <cellStyle name="Comma0 10" xfId="490"/>
    <cellStyle name="Comma0 11" xfId="491"/>
    <cellStyle name="Comma0 12" xfId="492"/>
    <cellStyle name="Comma0 13" xfId="493"/>
    <cellStyle name="Comma0 14" xfId="494"/>
    <cellStyle name="Comma0 15" xfId="495"/>
    <cellStyle name="Comma0 16" xfId="496"/>
    <cellStyle name="Comma0 17" xfId="497"/>
    <cellStyle name="Comma0 18" xfId="498"/>
    <cellStyle name="Comma0 19" xfId="499"/>
    <cellStyle name="Comma0 2" xfId="500"/>
    <cellStyle name="Comma0 20" xfId="501"/>
    <cellStyle name="Comma0 21" xfId="502"/>
    <cellStyle name="Comma0 22" xfId="503"/>
    <cellStyle name="Comma0 23" xfId="504"/>
    <cellStyle name="Comma0 24" xfId="505"/>
    <cellStyle name="Comma0 25" xfId="506"/>
    <cellStyle name="Comma0 26" xfId="507"/>
    <cellStyle name="Comma0 27" xfId="508"/>
    <cellStyle name="Comma0 28" xfId="509"/>
    <cellStyle name="Comma0 29" xfId="510"/>
    <cellStyle name="Comma0 3" xfId="511"/>
    <cellStyle name="Comma0 30" xfId="512"/>
    <cellStyle name="Comma0 31" xfId="513"/>
    <cellStyle name="Comma0 32" xfId="514"/>
    <cellStyle name="Comma0 33" xfId="515"/>
    <cellStyle name="Comma0 34" xfId="516"/>
    <cellStyle name="Comma0 35" xfId="517"/>
    <cellStyle name="Comma0 36" xfId="518"/>
    <cellStyle name="Comma0 37" xfId="519"/>
    <cellStyle name="Comma0 38" xfId="520"/>
    <cellStyle name="Comma0 39" xfId="521"/>
    <cellStyle name="Comma0 4" xfId="522"/>
    <cellStyle name="Comma0 40" xfId="523"/>
    <cellStyle name="Comma0 41" xfId="524"/>
    <cellStyle name="Comma0 42" xfId="525"/>
    <cellStyle name="Comma0 43" xfId="526"/>
    <cellStyle name="Comma0 44" xfId="527"/>
    <cellStyle name="Comma0 45" xfId="528"/>
    <cellStyle name="Comma0 46" xfId="529"/>
    <cellStyle name="Comma0 47" xfId="530"/>
    <cellStyle name="Comma0 48" xfId="531"/>
    <cellStyle name="Comma0 5" xfId="532"/>
    <cellStyle name="Comma0 6" xfId="533"/>
    <cellStyle name="Comma0 7" xfId="534"/>
    <cellStyle name="Comma0 8" xfId="535"/>
    <cellStyle name="Comma0 9" xfId="536"/>
    <cellStyle name="Comma1 - Modelo1" xfId="537"/>
    <cellStyle name="Curren - Modelo2" xfId="538"/>
    <cellStyle name="Currency" xfId="539"/>
    <cellStyle name="Currency [0]_APU" xfId="50"/>
    <cellStyle name="Currency_APU" xfId="51"/>
    <cellStyle name="Currency0" xfId="52"/>
    <cellStyle name="Currency0 2" xfId="540"/>
    <cellStyle name="Currency0_OBRA 6605 y 6606 Presupuesto oficial y APU's" xfId="541"/>
    <cellStyle name="Date" xfId="53"/>
    <cellStyle name="Date 2" xfId="542"/>
    <cellStyle name="Date_OBRA 6605 y 6606 Presupuesto oficial y APU's" xfId="543"/>
    <cellStyle name="Encabezado 4 2" xfId="55"/>
    <cellStyle name="Encabezado 4 3" xfId="54"/>
    <cellStyle name="Énfasis 1" xfId="544"/>
    <cellStyle name="Énfasis 2" xfId="545"/>
    <cellStyle name="Énfasis 3" xfId="546"/>
    <cellStyle name="Énfasis1 - 20%" xfId="547"/>
    <cellStyle name="Énfasis1 - 40%" xfId="548"/>
    <cellStyle name="Énfasis1 - 60%" xfId="549"/>
    <cellStyle name="Énfasis1 10" xfId="550"/>
    <cellStyle name="Énfasis1 11" xfId="551"/>
    <cellStyle name="Énfasis1 12" xfId="552"/>
    <cellStyle name="Énfasis1 13" xfId="553"/>
    <cellStyle name="Énfasis1 14" xfId="554"/>
    <cellStyle name="Énfasis1 15" xfId="555"/>
    <cellStyle name="Énfasis1 16" xfId="556"/>
    <cellStyle name="Énfasis1 17" xfId="557"/>
    <cellStyle name="Énfasis1 18" xfId="558"/>
    <cellStyle name="Énfasis1 19" xfId="559"/>
    <cellStyle name="Énfasis1 2" xfId="57"/>
    <cellStyle name="Énfasis1 20" xfId="560"/>
    <cellStyle name="Énfasis1 21" xfId="561"/>
    <cellStyle name="Énfasis1 22" xfId="562"/>
    <cellStyle name="Énfasis1 23" xfId="563"/>
    <cellStyle name="Énfasis1 24" xfId="564"/>
    <cellStyle name="Énfasis1 25" xfId="565"/>
    <cellStyle name="Énfasis1 26" xfId="566"/>
    <cellStyle name="Énfasis1 27" xfId="567"/>
    <cellStyle name="Énfasis1 28" xfId="568"/>
    <cellStyle name="Énfasis1 29" xfId="569"/>
    <cellStyle name="Énfasis1 3" xfId="56"/>
    <cellStyle name="Énfasis1 30" xfId="570"/>
    <cellStyle name="Énfasis1 31" xfId="571"/>
    <cellStyle name="Énfasis1 32" xfId="572"/>
    <cellStyle name="Énfasis1 33" xfId="573"/>
    <cellStyle name="Énfasis1 34" xfId="574"/>
    <cellStyle name="Énfasis1 35" xfId="575"/>
    <cellStyle name="Énfasis1 36" xfId="576"/>
    <cellStyle name="Énfasis1 37" xfId="577"/>
    <cellStyle name="Énfasis1 38" xfId="578"/>
    <cellStyle name="Énfasis1 39" xfId="579"/>
    <cellStyle name="Énfasis1 4" xfId="580"/>
    <cellStyle name="Énfasis1 40" xfId="581"/>
    <cellStyle name="Énfasis1 41" xfId="582"/>
    <cellStyle name="Énfasis1 42" xfId="583"/>
    <cellStyle name="Énfasis1 43" xfId="584"/>
    <cellStyle name="Énfasis1 44" xfId="585"/>
    <cellStyle name="Énfasis1 45" xfId="586"/>
    <cellStyle name="Énfasis1 46" xfId="587"/>
    <cellStyle name="Énfasis1 47" xfId="588"/>
    <cellStyle name="Énfasis1 48" xfId="589"/>
    <cellStyle name="Énfasis1 5" xfId="590"/>
    <cellStyle name="Énfasis1 6" xfId="591"/>
    <cellStyle name="Énfasis1 7" xfId="592"/>
    <cellStyle name="Énfasis1 8" xfId="593"/>
    <cellStyle name="Énfasis1 9" xfId="594"/>
    <cellStyle name="Énfasis2 - 20%" xfId="595"/>
    <cellStyle name="Énfasis2 - 40%" xfId="596"/>
    <cellStyle name="Énfasis2 - 60%" xfId="597"/>
    <cellStyle name="Énfasis2 10" xfId="598"/>
    <cellStyle name="Énfasis2 11" xfId="599"/>
    <cellStyle name="Énfasis2 12" xfId="600"/>
    <cellStyle name="Énfasis2 13" xfId="601"/>
    <cellStyle name="Énfasis2 14" xfId="602"/>
    <cellStyle name="Énfasis2 15" xfId="603"/>
    <cellStyle name="Énfasis2 16" xfId="604"/>
    <cellStyle name="Énfasis2 17" xfId="605"/>
    <cellStyle name="Énfasis2 18" xfId="606"/>
    <cellStyle name="Énfasis2 19" xfId="607"/>
    <cellStyle name="Énfasis2 2" xfId="59"/>
    <cellStyle name="Énfasis2 20" xfId="608"/>
    <cellStyle name="Énfasis2 21" xfId="609"/>
    <cellStyle name="Énfasis2 22" xfId="610"/>
    <cellStyle name="Énfasis2 23" xfId="611"/>
    <cellStyle name="Énfasis2 24" xfId="612"/>
    <cellStyle name="Énfasis2 25" xfId="613"/>
    <cellStyle name="Énfasis2 26" xfId="614"/>
    <cellStyle name="Énfasis2 27" xfId="615"/>
    <cellStyle name="Énfasis2 28" xfId="616"/>
    <cellStyle name="Énfasis2 29" xfId="617"/>
    <cellStyle name="Énfasis2 3" xfId="58"/>
    <cellStyle name="Énfasis2 30" xfId="618"/>
    <cellStyle name="Énfasis2 31" xfId="619"/>
    <cellStyle name="Énfasis2 32" xfId="620"/>
    <cellStyle name="Énfasis2 33" xfId="621"/>
    <cellStyle name="Énfasis2 34" xfId="622"/>
    <cellStyle name="Énfasis2 35" xfId="623"/>
    <cellStyle name="Énfasis2 36" xfId="624"/>
    <cellStyle name="Énfasis2 37" xfId="625"/>
    <cellStyle name="Énfasis2 38" xfId="626"/>
    <cellStyle name="Énfasis2 39" xfId="627"/>
    <cellStyle name="Énfasis2 4" xfId="628"/>
    <cellStyle name="Énfasis2 40" xfId="629"/>
    <cellStyle name="Énfasis2 41" xfId="630"/>
    <cellStyle name="Énfasis2 42" xfId="631"/>
    <cellStyle name="Énfasis2 43" xfId="632"/>
    <cellStyle name="Énfasis2 44" xfId="633"/>
    <cellStyle name="Énfasis2 45" xfId="634"/>
    <cellStyle name="Énfasis2 46" xfId="635"/>
    <cellStyle name="Énfasis2 47" xfId="636"/>
    <cellStyle name="Énfasis2 48" xfId="637"/>
    <cellStyle name="Énfasis2 5" xfId="638"/>
    <cellStyle name="Énfasis2 6" xfId="639"/>
    <cellStyle name="Énfasis2 7" xfId="640"/>
    <cellStyle name="Énfasis2 8" xfId="641"/>
    <cellStyle name="Énfasis2 9" xfId="642"/>
    <cellStyle name="Énfasis3 - 20%" xfId="643"/>
    <cellStyle name="Énfasis3 - 40%" xfId="644"/>
    <cellStyle name="Énfasis3 - 60%" xfId="645"/>
    <cellStyle name="Énfasis3 10" xfId="646"/>
    <cellStyle name="Énfasis3 11" xfId="647"/>
    <cellStyle name="Énfasis3 12" xfId="648"/>
    <cellStyle name="Énfasis3 13" xfId="649"/>
    <cellStyle name="Énfasis3 14" xfId="650"/>
    <cellStyle name="Énfasis3 15" xfId="651"/>
    <cellStyle name="Énfasis3 16" xfId="652"/>
    <cellStyle name="Énfasis3 17" xfId="653"/>
    <cellStyle name="Énfasis3 18" xfId="654"/>
    <cellStyle name="Énfasis3 19" xfId="655"/>
    <cellStyle name="Énfasis3 2" xfId="61"/>
    <cellStyle name="Énfasis3 20" xfId="656"/>
    <cellStyle name="Énfasis3 21" xfId="657"/>
    <cellStyle name="Énfasis3 22" xfId="658"/>
    <cellStyle name="Énfasis3 23" xfId="659"/>
    <cellStyle name="Énfasis3 24" xfId="660"/>
    <cellStyle name="Énfasis3 25" xfId="661"/>
    <cellStyle name="Énfasis3 26" xfId="662"/>
    <cellStyle name="Énfasis3 27" xfId="663"/>
    <cellStyle name="Énfasis3 28" xfId="664"/>
    <cellStyle name="Énfasis3 29" xfId="665"/>
    <cellStyle name="Énfasis3 3" xfId="60"/>
    <cellStyle name="Énfasis3 30" xfId="666"/>
    <cellStyle name="Énfasis3 31" xfId="667"/>
    <cellStyle name="Énfasis3 32" xfId="668"/>
    <cellStyle name="Énfasis3 33" xfId="669"/>
    <cellStyle name="Énfasis3 34" xfId="670"/>
    <cellStyle name="Énfasis3 35" xfId="671"/>
    <cellStyle name="Énfasis3 36" xfId="672"/>
    <cellStyle name="Énfasis3 37" xfId="673"/>
    <cellStyle name="Énfasis3 38" xfId="674"/>
    <cellStyle name="Énfasis3 39" xfId="675"/>
    <cellStyle name="Énfasis3 4" xfId="676"/>
    <cellStyle name="Énfasis3 40" xfId="677"/>
    <cellStyle name="Énfasis3 41" xfId="678"/>
    <cellStyle name="Énfasis3 42" xfId="679"/>
    <cellStyle name="Énfasis3 43" xfId="680"/>
    <cellStyle name="Énfasis3 44" xfId="681"/>
    <cellStyle name="Énfasis3 45" xfId="682"/>
    <cellStyle name="Énfasis3 46" xfId="683"/>
    <cellStyle name="Énfasis3 47" xfId="684"/>
    <cellStyle name="Énfasis3 48" xfId="685"/>
    <cellStyle name="Énfasis3 5" xfId="686"/>
    <cellStyle name="Énfasis3 6" xfId="687"/>
    <cellStyle name="Énfasis3 7" xfId="688"/>
    <cellStyle name="Énfasis3 8" xfId="689"/>
    <cellStyle name="Énfasis3 9" xfId="690"/>
    <cellStyle name="Énfasis4 - 20%" xfId="691"/>
    <cellStyle name="Énfasis4 - 40%" xfId="692"/>
    <cellStyle name="Énfasis4 - 60%" xfId="693"/>
    <cellStyle name="Énfasis4 10" xfId="694"/>
    <cellStyle name="Énfasis4 11" xfId="695"/>
    <cellStyle name="Énfasis4 12" xfId="696"/>
    <cellStyle name="Énfasis4 13" xfId="697"/>
    <cellStyle name="Énfasis4 14" xfId="698"/>
    <cellStyle name="Énfasis4 15" xfId="699"/>
    <cellStyle name="Énfasis4 16" xfId="700"/>
    <cellStyle name="Énfasis4 17" xfId="701"/>
    <cellStyle name="Énfasis4 18" xfId="702"/>
    <cellStyle name="Énfasis4 19" xfId="703"/>
    <cellStyle name="Énfasis4 2" xfId="63"/>
    <cellStyle name="Énfasis4 20" xfId="704"/>
    <cellStyle name="Énfasis4 21" xfId="705"/>
    <cellStyle name="Énfasis4 22" xfId="706"/>
    <cellStyle name="Énfasis4 23" xfId="707"/>
    <cellStyle name="Énfasis4 24" xfId="708"/>
    <cellStyle name="Énfasis4 25" xfId="709"/>
    <cellStyle name="Énfasis4 26" xfId="710"/>
    <cellStyle name="Énfasis4 27" xfId="711"/>
    <cellStyle name="Énfasis4 28" xfId="712"/>
    <cellStyle name="Énfasis4 29" xfId="713"/>
    <cellStyle name="Énfasis4 3" xfId="62"/>
    <cellStyle name="Énfasis4 30" xfId="714"/>
    <cellStyle name="Énfasis4 31" xfId="715"/>
    <cellStyle name="Énfasis4 32" xfId="716"/>
    <cellStyle name="Énfasis4 33" xfId="717"/>
    <cellStyle name="Énfasis4 34" xfId="718"/>
    <cellStyle name="Énfasis4 35" xfId="719"/>
    <cellStyle name="Énfasis4 36" xfId="720"/>
    <cellStyle name="Énfasis4 37" xfId="721"/>
    <cellStyle name="Énfasis4 38" xfId="722"/>
    <cellStyle name="Énfasis4 39" xfId="723"/>
    <cellStyle name="Énfasis4 4" xfId="724"/>
    <cellStyle name="Énfasis4 40" xfId="725"/>
    <cellStyle name="Énfasis4 41" xfId="726"/>
    <cellStyle name="Énfasis4 42" xfId="727"/>
    <cellStyle name="Énfasis4 43" xfId="728"/>
    <cellStyle name="Énfasis4 44" xfId="729"/>
    <cellStyle name="Énfasis4 45" xfId="730"/>
    <cellStyle name="Énfasis4 46" xfId="731"/>
    <cellStyle name="Énfasis4 47" xfId="732"/>
    <cellStyle name="Énfasis4 48" xfId="733"/>
    <cellStyle name="Énfasis4 5" xfId="734"/>
    <cellStyle name="Énfasis4 6" xfId="735"/>
    <cellStyle name="Énfasis4 7" xfId="736"/>
    <cellStyle name="Énfasis4 8" xfId="737"/>
    <cellStyle name="Énfasis4 9" xfId="738"/>
    <cellStyle name="Énfasis5 - 20%" xfId="739"/>
    <cellStyle name="Énfasis5 - 40%" xfId="740"/>
    <cellStyle name="Énfasis5 - 60%" xfId="741"/>
    <cellStyle name="Énfasis5 10" xfId="742"/>
    <cellStyle name="Énfasis5 11" xfId="743"/>
    <cellStyle name="Énfasis5 12" xfId="744"/>
    <cellStyle name="Énfasis5 13" xfId="745"/>
    <cellStyle name="Énfasis5 14" xfId="746"/>
    <cellStyle name="Énfasis5 15" xfId="747"/>
    <cellStyle name="Énfasis5 16" xfId="748"/>
    <cellStyle name="Énfasis5 17" xfId="749"/>
    <cellStyle name="Énfasis5 18" xfId="750"/>
    <cellStyle name="Énfasis5 19" xfId="751"/>
    <cellStyle name="Énfasis5 2" xfId="65"/>
    <cellStyle name="Énfasis5 20" xfId="752"/>
    <cellStyle name="Énfasis5 21" xfId="753"/>
    <cellStyle name="Énfasis5 22" xfId="754"/>
    <cellStyle name="Énfasis5 23" xfId="755"/>
    <cellStyle name="Énfasis5 24" xfId="756"/>
    <cellStyle name="Énfasis5 25" xfId="757"/>
    <cellStyle name="Énfasis5 26" xfId="758"/>
    <cellStyle name="Énfasis5 27" xfId="759"/>
    <cellStyle name="Énfasis5 28" xfId="760"/>
    <cellStyle name="Énfasis5 29" xfId="761"/>
    <cellStyle name="Énfasis5 3" xfId="64"/>
    <cellStyle name="Énfasis5 30" xfId="762"/>
    <cellStyle name="Énfasis5 31" xfId="763"/>
    <cellStyle name="Énfasis5 32" xfId="764"/>
    <cellStyle name="Énfasis5 33" xfId="765"/>
    <cellStyle name="Énfasis5 34" xfId="766"/>
    <cellStyle name="Énfasis5 35" xfId="767"/>
    <cellStyle name="Énfasis5 36" xfId="768"/>
    <cellStyle name="Énfasis5 37" xfId="769"/>
    <cellStyle name="Énfasis5 38" xfId="770"/>
    <cellStyle name="Énfasis5 39" xfId="771"/>
    <cellStyle name="Énfasis5 4" xfId="772"/>
    <cellStyle name="Énfasis5 40" xfId="773"/>
    <cellStyle name="Énfasis5 41" xfId="774"/>
    <cellStyle name="Énfasis5 42" xfId="775"/>
    <cellStyle name="Énfasis5 43" xfId="776"/>
    <cellStyle name="Énfasis5 44" xfId="777"/>
    <cellStyle name="Énfasis5 45" xfId="778"/>
    <cellStyle name="Énfasis5 46" xfId="779"/>
    <cellStyle name="Énfasis5 47" xfId="780"/>
    <cellStyle name="Énfasis5 48" xfId="781"/>
    <cellStyle name="Énfasis5 5" xfId="782"/>
    <cellStyle name="Énfasis5 6" xfId="783"/>
    <cellStyle name="Énfasis5 7" xfId="784"/>
    <cellStyle name="Énfasis5 8" xfId="785"/>
    <cellStyle name="Énfasis5 9" xfId="786"/>
    <cellStyle name="Énfasis6 - 20%" xfId="787"/>
    <cellStyle name="Énfasis6 - 40%" xfId="788"/>
    <cellStyle name="Énfasis6 - 60%" xfId="789"/>
    <cellStyle name="Énfasis6 10" xfId="790"/>
    <cellStyle name="Énfasis6 11" xfId="791"/>
    <cellStyle name="Énfasis6 12" xfId="792"/>
    <cellStyle name="Énfasis6 13" xfId="793"/>
    <cellStyle name="Énfasis6 14" xfId="794"/>
    <cellStyle name="Énfasis6 15" xfId="795"/>
    <cellStyle name="Énfasis6 16" xfId="796"/>
    <cellStyle name="Énfasis6 17" xfId="797"/>
    <cellStyle name="Énfasis6 18" xfId="798"/>
    <cellStyle name="Énfasis6 19" xfId="799"/>
    <cellStyle name="Énfasis6 2" xfId="67"/>
    <cellStyle name="Énfasis6 20" xfId="800"/>
    <cellStyle name="Énfasis6 21" xfId="801"/>
    <cellStyle name="Énfasis6 22" xfId="802"/>
    <cellStyle name="Énfasis6 23" xfId="803"/>
    <cellStyle name="Énfasis6 24" xfId="804"/>
    <cellStyle name="Énfasis6 25" xfId="805"/>
    <cellStyle name="Énfasis6 26" xfId="806"/>
    <cellStyle name="Énfasis6 27" xfId="807"/>
    <cellStyle name="Énfasis6 28" xfId="808"/>
    <cellStyle name="Énfasis6 29" xfId="809"/>
    <cellStyle name="Énfasis6 3" xfId="66"/>
    <cellStyle name="Énfasis6 30" xfId="810"/>
    <cellStyle name="Énfasis6 31" xfId="811"/>
    <cellStyle name="Énfasis6 32" xfId="812"/>
    <cellStyle name="Énfasis6 33" xfId="813"/>
    <cellStyle name="Énfasis6 34" xfId="814"/>
    <cellStyle name="Énfasis6 35" xfId="815"/>
    <cellStyle name="Énfasis6 36" xfId="816"/>
    <cellStyle name="Énfasis6 37" xfId="817"/>
    <cellStyle name="Énfasis6 38" xfId="818"/>
    <cellStyle name="Énfasis6 39" xfId="819"/>
    <cellStyle name="Énfasis6 4" xfId="820"/>
    <cellStyle name="Énfasis6 40" xfId="821"/>
    <cellStyle name="Énfasis6 41" xfId="822"/>
    <cellStyle name="Énfasis6 42" xfId="823"/>
    <cellStyle name="Énfasis6 43" xfId="824"/>
    <cellStyle name="Énfasis6 44" xfId="825"/>
    <cellStyle name="Énfasis6 45" xfId="826"/>
    <cellStyle name="Énfasis6 46" xfId="827"/>
    <cellStyle name="Énfasis6 47" xfId="828"/>
    <cellStyle name="Énfasis6 48" xfId="829"/>
    <cellStyle name="Énfasis6 5" xfId="830"/>
    <cellStyle name="Énfasis6 6" xfId="831"/>
    <cellStyle name="Énfasis6 7" xfId="832"/>
    <cellStyle name="Énfasis6 8" xfId="833"/>
    <cellStyle name="Énfasis6 9" xfId="834"/>
    <cellStyle name="ENTERO" xfId="68"/>
    <cellStyle name="ENTERO 2" xfId="69"/>
    <cellStyle name="ENTERO 3" xfId="70"/>
    <cellStyle name="ENTERO 4" xfId="835"/>
    <cellStyle name="ENTERO 5" xfId="836"/>
    <cellStyle name="ENTERO 6" xfId="837"/>
    <cellStyle name="ENTERO 7" xfId="838"/>
    <cellStyle name="ENTERO_oficio 178 puente critico cuiloto PR47+0061, ppto obra y estudios" xfId="839"/>
    <cellStyle name="Entrada 2" xfId="72"/>
    <cellStyle name="Entrada 3" xfId="71"/>
    <cellStyle name="Estilo 1" xfId="73"/>
    <cellStyle name="Estilo 1 2" xfId="840"/>
    <cellStyle name="Estilo 1_oficio 249 presupuesto obras OPA" xfId="841"/>
    <cellStyle name="Euro" xfId="74"/>
    <cellStyle name="Euro 2" xfId="75"/>
    <cellStyle name="Euro 2 2" xfId="76"/>
    <cellStyle name="Euro 2 3" xfId="77"/>
    <cellStyle name="Euro 2 4" xfId="78"/>
    <cellStyle name="Euro 3" xfId="79"/>
    <cellStyle name="Euro 3 2" xfId="80"/>
    <cellStyle name="Euro 3 3" xfId="81"/>
    <cellStyle name="Euro 3 4" xfId="82"/>
    <cellStyle name="Euro 3 5" xfId="842"/>
    <cellStyle name="Euro 4" xfId="83"/>
    <cellStyle name="Euro 4 2" xfId="84"/>
    <cellStyle name="Euro 4 3" xfId="85"/>
    <cellStyle name="Euro 4 4" xfId="86"/>
    <cellStyle name="Euro 4_actas ucing 1173" xfId="843"/>
    <cellStyle name="Euro 5" xfId="87"/>
    <cellStyle name="Euro 5 2" xfId="88"/>
    <cellStyle name="Euro 5_formatos cto 1850-11 resaltos polinal" xfId="844"/>
    <cellStyle name="Euro 6" xfId="89"/>
    <cellStyle name="Euro 7" xfId="90"/>
    <cellStyle name="Euro 8" xfId="845"/>
    <cellStyle name="Euro_389 y 390-13" xfId="846"/>
    <cellStyle name="Explanatory Text" xfId="847"/>
    <cellStyle name="F2" xfId="91"/>
    <cellStyle name="F3" xfId="92"/>
    <cellStyle name="F4" xfId="93"/>
    <cellStyle name="F5" xfId="94"/>
    <cellStyle name="F6" xfId="95"/>
    <cellStyle name="F7" xfId="96"/>
    <cellStyle name="F8" xfId="97"/>
    <cellStyle name="Fixed" xfId="98"/>
    <cellStyle name="Fixed 2" xfId="848"/>
    <cellStyle name="Fixed_OBRA 6605 y 6606 Presupuesto oficial y APU's" xfId="849"/>
    <cellStyle name="Good" xfId="850"/>
    <cellStyle name="GRADOSMINSEG" xfId="99"/>
    <cellStyle name="GRADOSMINSEG 2" xfId="100"/>
    <cellStyle name="GRADOSMINSEG 3" xfId="101"/>
    <cellStyle name="GRADOSMINSEG 4" xfId="851"/>
    <cellStyle name="GRADOSMINSEG 5" xfId="852"/>
    <cellStyle name="GRADOSMINSEG 6" xfId="853"/>
    <cellStyle name="GRADOSMINSEG 7" xfId="854"/>
    <cellStyle name="GRADOSMINSEG_oficio 178 puente critico cuiloto PR47+0061, ppto obra y estudios" xfId="855"/>
    <cellStyle name="Heading 1" xfId="102"/>
    <cellStyle name="Heading 1 2" xfId="856"/>
    <cellStyle name="Heading 1_OBRA 6605 y 6606 Presupuesto oficial y APU's" xfId="857"/>
    <cellStyle name="Heading 2" xfId="103"/>
    <cellStyle name="Heading 2 2" xfId="858"/>
    <cellStyle name="Heading 2_OBRA 6605 y 6606 Presupuesto oficial y APU's" xfId="859"/>
    <cellStyle name="Heading 3" xfId="860"/>
    <cellStyle name="Heading 4" xfId="861"/>
    <cellStyle name="Heading1" xfId="862"/>
    <cellStyle name="Heading2" xfId="863"/>
    <cellStyle name="Hipervínculo 2" xfId="104"/>
    <cellStyle name="Hipervínculo 2 2" xfId="105"/>
    <cellStyle name="Hipervínculo 2 3" xfId="106"/>
    <cellStyle name="Hipervínculo 2 4" xfId="107"/>
    <cellStyle name="Hipervínculo 2 5" xfId="108"/>
    <cellStyle name="Hipervínculo 2 6" xfId="109"/>
    <cellStyle name="Hipervínculo 2 7" xfId="110"/>
    <cellStyle name="Hipervínculo 2_DESCRIPCIÓN Y PRESUPUSTO" xfId="111"/>
    <cellStyle name="Hipervínculo 3" xfId="112"/>
    <cellStyle name="Incorrecto 2" xfId="114"/>
    <cellStyle name="Incorrecto 3" xfId="113"/>
    <cellStyle name="Input" xfId="864"/>
    <cellStyle name="Linked Cell" xfId="865"/>
    <cellStyle name="MILE DE MILLONES" xfId="866"/>
    <cellStyle name="MILES" xfId="867"/>
    <cellStyle name="Millares [0] 2" xfId="115"/>
    <cellStyle name="Millares [0] 2 2" xfId="116"/>
    <cellStyle name="Millares [0] 2 3" xfId="117"/>
    <cellStyle name="Millares [0] 2 4" xfId="868"/>
    <cellStyle name="Millares [0] 3" xfId="118"/>
    <cellStyle name="Millares [0] 3 2" xfId="869"/>
    <cellStyle name="Millares [0] 3_informe trimestral JUL-SEP-14" xfId="870"/>
    <cellStyle name="Millares [0] 4" xfId="119"/>
    <cellStyle name="Millares [0] 4 2" xfId="871"/>
    <cellStyle name="Millares [0] 5" xfId="872"/>
    <cellStyle name="Millares [0] 5 2" xfId="873"/>
    <cellStyle name="Millares [2]" xfId="874"/>
    <cellStyle name="Millares 10" xfId="120"/>
    <cellStyle name="Millares 10 2" xfId="121"/>
    <cellStyle name="Millares 10 3" xfId="875"/>
    <cellStyle name="Millares 10 4" xfId="876"/>
    <cellStyle name="Millares 10 5" xfId="877"/>
    <cellStyle name="Millares 10 6" xfId="878"/>
    <cellStyle name="Millares 10_actas ucing 1173" xfId="879"/>
    <cellStyle name="Millares 11" xfId="122"/>
    <cellStyle name="Millares 11 2" xfId="123"/>
    <cellStyle name="Millares 11_actas ucing 1173" xfId="880"/>
    <cellStyle name="Millares 12" xfId="124"/>
    <cellStyle name="Millares 12 2" xfId="125"/>
    <cellStyle name="Millares 12_actas ucing 1173" xfId="881"/>
    <cellStyle name="Millares 13" xfId="126"/>
    <cellStyle name="Millares 13 2" xfId="127"/>
    <cellStyle name="Millares 13_actas ucing 1173" xfId="882"/>
    <cellStyle name="Millares 14" xfId="128"/>
    <cellStyle name="Millares 14 2" xfId="129"/>
    <cellStyle name="Millares 14_actas ucing 1173" xfId="883"/>
    <cellStyle name="Millares 15" xfId="130"/>
    <cellStyle name="Millares 15 2" xfId="131"/>
    <cellStyle name="Millares 15 3" xfId="884"/>
    <cellStyle name="Millares 15_actas ucing 1173" xfId="885"/>
    <cellStyle name="Millares 16" xfId="132"/>
    <cellStyle name="Millares 16 2" xfId="133"/>
    <cellStyle name="Millares 16_actas ucing 1173" xfId="886"/>
    <cellStyle name="Millares 17" xfId="134"/>
    <cellStyle name="Millares 17 2" xfId="135"/>
    <cellStyle name="Millares 17_actas ucing 1173" xfId="887"/>
    <cellStyle name="Millares 18" xfId="136"/>
    <cellStyle name="Millares 18 2" xfId="137"/>
    <cellStyle name="Millares 18_actas ucing 1173" xfId="888"/>
    <cellStyle name="Millares 19" xfId="138"/>
    <cellStyle name="Millares 19 2" xfId="139"/>
    <cellStyle name="Millares 19_actas ucing 1173" xfId="889"/>
    <cellStyle name="Millares 2" xfId="140"/>
    <cellStyle name="Millares 2 10" xfId="890"/>
    <cellStyle name="Millares 2 11" xfId="141"/>
    <cellStyle name="Millares 2 2" xfId="142"/>
    <cellStyle name="Millares 2 2 2" xfId="143"/>
    <cellStyle name="Millares 2 2 3" xfId="144"/>
    <cellStyle name="Millares 2 2 4" xfId="145"/>
    <cellStyle name="Millares 2 2_389 y 390-13" xfId="891"/>
    <cellStyle name="Millares 2 3" xfId="146"/>
    <cellStyle name="Millares 2 3 2" xfId="147"/>
    <cellStyle name="Millares 2 3 3" xfId="148"/>
    <cellStyle name="Millares 2 3 4" xfId="149"/>
    <cellStyle name="Millares 2 3_AMVG4 necesidades de señalizacion para el 2014, G4" xfId="892"/>
    <cellStyle name="Millares 2 4" xfId="150"/>
    <cellStyle name="Millares 2 4 2" xfId="151"/>
    <cellStyle name="Millares 2 4 3" xfId="152"/>
    <cellStyle name="Millares 2 4 4" xfId="153"/>
    <cellStyle name="Millares 2 4_389 y 390-13" xfId="893"/>
    <cellStyle name="Millares 2 5" xfId="154"/>
    <cellStyle name="Millares 2 6" xfId="155"/>
    <cellStyle name="Millares 2 7" xfId="156"/>
    <cellStyle name="Millares 2 8" xfId="157"/>
    <cellStyle name="Millares 2 9" xfId="449"/>
    <cellStyle name="Millares 2 9 2" xfId="894"/>
    <cellStyle name="Millares 2_acta de obra mantenimiento rutinario" xfId="895"/>
    <cellStyle name="Millares 20" xfId="158"/>
    <cellStyle name="Millares 20 2" xfId="159"/>
    <cellStyle name="Millares 20_actas ucing 1173" xfId="896"/>
    <cellStyle name="Millares 21" xfId="160"/>
    <cellStyle name="Millares 21 2" xfId="161"/>
    <cellStyle name="Millares 21_actas ucing 1173" xfId="897"/>
    <cellStyle name="Millares 22" xfId="162"/>
    <cellStyle name="Millares 22 2" xfId="163"/>
    <cellStyle name="Millares 22_actas ucing 1173" xfId="898"/>
    <cellStyle name="Millares 23" xfId="164"/>
    <cellStyle name="Millares 23 2" xfId="165"/>
    <cellStyle name="Millares 23_actas ucing 1173" xfId="899"/>
    <cellStyle name="Millares 24" xfId="166"/>
    <cellStyle name="Millares 24 2" xfId="167"/>
    <cellStyle name="Millares 24_actas ucing 1173" xfId="900"/>
    <cellStyle name="Millares 25" xfId="168"/>
    <cellStyle name="Millares 25 2" xfId="169"/>
    <cellStyle name="Millares 25_actas ucing 1173" xfId="901"/>
    <cellStyle name="Millares 26" xfId="170"/>
    <cellStyle name="Millares 26 2" xfId="171"/>
    <cellStyle name="Millares 26_actas ucing 1173" xfId="902"/>
    <cellStyle name="Millares 27" xfId="172"/>
    <cellStyle name="Millares 27 2" xfId="173"/>
    <cellStyle name="Millares 27_actas ucing 1173" xfId="903"/>
    <cellStyle name="Millares 28" xfId="174"/>
    <cellStyle name="Millares 28 2" xfId="175"/>
    <cellStyle name="Millares 28 3" xfId="904"/>
    <cellStyle name="Millares 28_actas ucing 1173" xfId="905"/>
    <cellStyle name="Millares 29" xfId="176"/>
    <cellStyle name="Millares 29 2" xfId="177"/>
    <cellStyle name="Millares 29_actas ucing 1173" xfId="906"/>
    <cellStyle name="Millares 3" xfId="178"/>
    <cellStyle name="Millares 3 2" xfId="179"/>
    <cellStyle name="Millares 3 2 2" xfId="907"/>
    <cellStyle name="Millares 3 3" xfId="180"/>
    <cellStyle name="Millares 3 4" xfId="181"/>
    <cellStyle name="Millares 3 5" xfId="908"/>
    <cellStyle name="Millares 3 6" xfId="1045"/>
    <cellStyle name="Millares 3_6._Presupuesto General Señalización" xfId="909"/>
    <cellStyle name="Millares 30" xfId="182"/>
    <cellStyle name="Millares 30 2" xfId="183"/>
    <cellStyle name="Millares 30_actas ucing 1173" xfId="910"/>
    <cellStyle name="Millares 31" xfId="184"/>
    <cellStyle name="Millares 31 2" xfId="185"/>
    <cellStyle name="Millares 31_actas ucing 1173" xfId="911"/>
    <cellStyle name="Millares 32" xfId="186"/>
    <cellStyle name="Millares 32 2" xfId="187"/>
    <cellStyle name="Millares 32_actas ucing 1173" xfId="912"/>
    <cellStyle name="Millares 33" xfId="188"/>
    <cellStyle name="Millares 33 2" xfId="189"/>
    <cellStyle name="Millares 33_actas ucing 1173" xfId="913"/>
    <cellStyle name="Millares 34" xfId="190"/>
    <cellStyle name="Millares 34 2" xfId="191"/>
    <cellStyle name="Millares 34_informe trimestral JUL-SEP-14" xfId="914"/>
    <cellStyle name="Millares 35" xfId="192"/>
    <cellStyle name="Millares 35 2" xfId="193"/>
    <cellStyle name="Millares 35_informe trimestral JUL-SEP-14" xfId="915"/>
    <cellStyle name="Millares 36" xfId="194"/>
    <cellStyle name="Millares 36 2" xfId="195"/>
    <cellStyle name="Millares 37" xfId="196"/>
    <cellStyle name="Millares 37 2" xfId="197"/>
    <cellStyle name="Millares 38" xfId="198"/>
    <cellStyle name="Millares 38 2" xfId="199"/>
    <cellStyle name="Millares 39" xfId="200"/>
    <cellStyle name="Millares 39 2" xfId="201"/>
    <cellStyle name="Millares 4" xfId="202"/>
    <cellStyle name="Millares 4 2" xfId="203"/>
    <cellStyle name="Millares 4 3" xfId="916"/>
    <cellStyle name="Millares 4_AMVG4 necesidades de señalizacion para el 2014, G4" xfId="917"/>
    <cellStyle name="Millares 40" xfId="204"/>
    <cellStyle name="Millares 40 2" xfId="205"/>
    <cellStyle name="Millares 41" xfId="206"/>
    <cellStyle name="Millares 41 2" xfId="207"/>
    <cellStyle name="Millares 42" xfId="208"/>
    <cellStyle name="Millares 42 2" xfId="209"/>
    <cellStyle name="Millares 43" xfId="210"/>
    <cellStyle name="Millares 43 2" xfId="211"/>
    <cellStyle name="Millares 44" xfId="212"/>
    <cellStyle name="Millares 44 2" xfId="213"/>
    <cellStyle name="Millares 45" xfId="214"/>
    <cellStyle name="Millares 45 2" xfId="215"/>
    <cellStyle name="Millares 46" xfId="216"/>
    <cellStyle name="Millares 46 2" xfId="217"/>
    <cellStyle name="Millares 47" xfId="218"/>
    <cellStyle name="Millares 47 2" xfId="219"/>
    <cellStyle name="Millares 48" xfId="220"/>
    <cellStyle name="Millares 48 2" xfId="221"/>
    <cellStyle name="Millares 49" xfId="222"/>
    <cellStyle name="Millares 49 2" xfId="223"/>
    <cellStyle name="Millares 5" xfId="224"/>
    <cellStyle name="Millares 5 2" xfId="918"/>
    <cellStyle name="Millares 5 3" xfId="919"/>
    <cellStyle name="Millares 5_AMVG4 necesidades de señalizacion para el 2014, G4" xfId="920"/>
    <cellStyle name="Millares 50" xfId="225"/>
    <cellStyle name="Millares 50 2" xfId="226"/>
    <cellStyle name="Millares 51" xfId="227"/>
    <cellStyle name="Millares 51 2" xfId="228"/>
    <cellStyle name="Millares 52" xfId="229"/>
    <cellStyle name="Millares 52 2" xfId="230"/>
    <cellStyle name="Millares 53" xfId="231"/>
    <cellStyle name="Millares 53 2" xfId="232"/>
    <cellStyle name="Millares 54" xfId="233"/>
    <cellStyle name="Millares 54 2" xfId="234"/>
    <cellStyle name="Millares 55" xfId="235"/>
    <cellStyle name="Millares 55 2" xfId="236"/>
    <cellStyle name="Millares 56" xfId="237"/>
    <cellStyle name="Millares 56 2" xfId="238"/>
    <cellStyle name="Millares 57" xfId="239"/>
    <cellStyle name="Millares 57 2" xfId="240"/>
    <cellStyle name="Millares 58" xfId="241"/>
    <cellStyle name="Millares 58 2" xfId="242"/>
    <cellStyle name="Millares 59" xfId="243"/>
    <cellStyle name="Millares 6" xfId="244"/>
    <cellStyle name="Millares 6 2" xfId="245"/>
    <cellStyle name="Millares 6 2 2" xfId="921"/>
    <cellStyle name="Millares 6 2_informe trimestral JUL-SEP-14" xfId="922"/>
    <cellStyle name="Millares 6 3" xfId="923"/>
    <cellStyle name="Millares 6 4" xfId="924"/>
    <cellStyle name="Millares 6_actas ucing 1173" xfId="925"/>
    <cellStyle name="Millares 64" xfId="926"/>
    <cellStyle name="Millares 65" xfId="927"/>
    <cellStyle name="Millares 7" xfId="246"/>
    <cellStyle name="Millares 7 2" xfId="247"/>
    <cellStyle name="Millares 7 2 2" xfId="928"/>
    <cellStyle name="Millares 7 2_cto 1200-12 preacta" xfId="929"/>
    <cellStyle name="Millares 7_actas ucing 1173" xfId="930"/>
    <cellStyle name="Millares 8" xfId="248"/>
    <cellStyle name="Millares 8 2" xfId="249"/>
    <cellStyle name="Millares 8 3" xfId="931"/>
    <cellStyle name="Millares 8 4" xfId="932"/>
    <cellStyle name="Millares 8 5" xfId="933"/>
    <cellStyle name="Millares 8 6" xfId="934"/>
    <cellStyle name="Millares 8 7" xfId="935"/>
    <cellStyle name="Millares 8_actas ucing 1173" xfId="936"/>
    <cellStyle name="Millares 9" xfId="250"/>
    <cellStyle name="Millares 9 2" xfId="251"/>
    <cellStyle name="Millares 9_actas ucing 1173" xfId="937"/>
    <cellStyle name="Millares_ACTAS BATEA 2" xfId="252"/>
    <cellStyle name="Millares_formatos NECOCLI - SAN JUAN" xfId="253"/>
    <cellStyle name="MILLONES" xfId="938"/>
    <cellStyle name="Moneda [00]" xfId="255"/>
    <cellStyle name="Moneda [2]" xfId="256"/>
    <cellStyle name="Moneda [2] 2" xfId="257"/>
    <cellStyle name="Moneda [2] 3" xfId="258"/>
    <cellStyle name="Moneda [2] 4" xfId="939"/>
    <cellStyle name="Moneda [2] 5" xfId="940"/>
    <cellStyle name="Moneda [2] 6" xfId="941"/>
    <cellStyle name="Moneda [2] 7" xfId="942"/>
    <cellStyle name="Moneda [2]_oficio 178 puente critico cuiloto PR47+0061, ppto obra y estudios" xfId="943"/>
    <cellStyle name="Moneda 10" xfId="259"/>
    <cellStyle name="Moneda 10 2" xfId="260"/>
    <cellStyle name="Moneda 11" xfId="261"/>
    <cellStyle name="Moneda 11 2" xfId="262"/>
    <cellStyle name="Moneda 12" xfId="263"/>
    <cellStyle name="Moneda 12 2" xfId="264"/>
    <cellStyle name="Moneda 12_informe trimestral JUL-SEP-14" xfId="944"/>
    <cellStyle name="Moneda 13" xfId="265"/>
    <cellStyle name="Moneda 13 2" xfId="266"/>
    <cellStyle name="Moneda 14" xfId="267"/>
    <cellStyle name="Moneda 14 2" xfId="268"/>
    <cellStyle name="Moneda 15" xfId="269"/>
    <cellStyle name="Moneda 15 2" xfId="270"/>
    <cellStyle name="Moneda 16" xfId="271"/>
    <cellStyle name="Moneda 16 2" xfId="272"/>
    <cellStyle name="Moneda 17" xfId="273"/>
    <cellStyle name="Moneda 17 2" xfId="274"/>
    <cellStyle name="Moneda 18" xfId="275"/>
    <cellStyle name="Moneda 18 2" xfId="276"/>
    <cellStyle name="Moneda 19" xfId="277"/>
    <cellStyle name="Moneda 19 2" xfId="278"/>
    <cellStyle name="Moneda 2" xfId="279"/>
    <cellStyle name="Moneda 2 2" xfId="280"/>
    <cellStyle name="Moneda 2 2 2" xfId="945"/>
    <cellStyle name="Moneda 2 2 2 2" xfId="946"/>
    <cellStyle name="Moneda 2 2 3" xfId="947"/>
    <cellStyle name="Moneda 2 2 4" xfId="948"/>
    <cellStyle name="Moneda 2 2 5" xfId="949"/>
    <cellStyle name="Moneda 2 2 6" xfId="950"/>
    <cellStyle name="Moneda 2 2_informe trimestral JUL-SEP-14" xfId="951"/>
    <cellStyle name="Moneda 2 3" xfId="281"/>
    <cellStyle name="Moneda 2 3 2" xfId="952"/>
    <cellStyle name="Moneda 2 4" xfId="953"/>
    <cellStyle name="Moneda 2_actas finales ucing 1096" xfId="954"/>
    <cellStyle name="Moneda 20" xfId="282"/>
    <cellStyle name="Moneda 20 2" xfId="283"/>
    <cellStyle name="Moneda 21" xfId="284"/>
    <cellStyle name="Moneda 21 2" xfId="285"/>
    <cellStyle name="Moneda 22" xfId="286"/>
    <cellStyle name="Moneda 22 2" xfId="287"/>
    <cellStyle name="Moneda 23" xfId="288"/>
    <cellStyle name="Moneda 23 2" xfId="289"/>
    <cellStyle name="Moneda 24" xfId="290"/>
    <cellStyle name="Moneda 24 2" xfId="291"/>
    <cellStyle name="Moneda 25" xfId="292"/>
    <cellStyle name="Moneda 25 2" xfId="293"/>
    <cellStyle name="Moneda 26" xfId="294"/>
    <cellStyle name="Moneda 26 2" xfId="295"/>
    <cellStyle name="Moneda 27" xfId="296"/>
    <cellStyle name="Moneda 27 2" xfId="297"/>
    <cellStyle name="Moneda 28" xfId="298"/>
    <cellStyle name="Moneda 28 2" xfId="299"/>
    <cellStyle name="Moneda 29" xfId="300"/>
    <cellStyle name="Moneda 29 2" xfId="301"/>
    <cellStyle name="Moneda 3" xfId="302"/>
    <cellStyle name="Moneda 3 2" xfId="303"/>
    <cellStyle name="Moneda 3 3" xfId="955"/>
    <cellStyle name="Moneda 3 4" xfId="956"/>
    <cellStyle name="Moneda 3 5" xfId="1044"/>
    <cellStyle name="Moneda 3_actas ucing 1173" xfId="957"/>
    <cellStyle name="Moneda 30" xfId="304"/>
    <cellStyle name="Moneda 30 2" xfId="305"/>
    <cellStyle name="Moneda 31" xfId="306"/>
    <cellStyle name="Moneda 31 2" xfId="307"/>
    <cellStyle name="Moneda 32" xfId="308"/>
    <cellStyle name="Moneda 32 2" xfId="309"/>
    <cellStyle name="Moneda 33" xfId="310"/>
    <cellStyle name="Moneda 33 2" xfId="311"/>
    <cellStyle name="Moneda 34" xfId="312"/>
    <cellStyle name="Moneda 34 2" xfId="313"/>
    <cellStyle name="Moneda 35" xfId="314"/>
    <cellStyle name="Moneda 35 2" xfId="315"/>
    <cellStyle name="Moneda 36" xfId="316"/>
    <cellStyle name="Moneda 36 2" xfId="317"/>
    <cellStyle name="Moneda 37" xfId="318"/>
    <cellStyle name="Moneda 37 2" xfId="319"/>
    <cellStyle name="Moneda 38" xfId="320"/>
    <cellStyle name="Moneda 38 2" xfId="321"/>
    <cellStyle name="Moneda 39" xfId="322"/>
    <cellStyle name="Moneda 39 2" xfId="323"/>
    <cellStyle name="Moneda 4" xfId="324"/>
    <cellStyle name="Moneda 4 2" xfId="325"/>
    <cellStyle name="Moneda 4 3" xfId="326"/>
    <cellStyle name="Moneda 4 4" xfId="958"/>
    <cellStyle name="Moneda 4_informe trimestral JUL-SEP-14" xfId="959"/>
    <cellStyle name="Moneda 40" xfId="327"/>
    <cellStyle name="Moneda 40 2" xfId="328"/>
    <cellStyle name="Moneda 41" xfId="329"/>
    <cellStyle name="Moneda 41 2" xfId="330"/>
    <cellStyle name="Moneda 42" xfId="331"/>
    <cellStyle name="Moneda 42 2" xfId="332"/>
    <cellStyle name="Moneda 43" xfId="333"/>
    <cellStyle name="Moneda 43 2" xfId="334"/>
    <cellStyle name="Moneda 44" xfId="335"/>
    <cellStyle name="Moneda 44 2" xfId="336"/>
    <cellStyle name="Moneda 45" xfId="337"/>
    <cellStyle name="Moneda 45 2" xfId="338"/>
    <cellStyle name="Moneda 46" xfId="339"/>
    <cellStyle name="Moneda 46 2" xfId="340"/>
    <cellStyle name="Moneda 47" xfId="341"/>
    <cellStyle name="Moneda 47 2" xfId="342"/>
    <cellStyle name="Moneda 48" xfId="343"/>
    <cellStyle name="Moneda 48 2" xfId="344"/>
    <cellStyle name="Moneda 49" xfId="345"/>
    <cellStyle name="Moneda 49 2" xfId="346"/>
    <cellStyle name="Moneda 5" xfId="347"/>
    <cellStyle name="Moneda 5 2" xfId="348"/>
    <cellStyle name="Moneda 5_informe trimestral JUL-SEP-14" xfId="960"/>
    <cellStyle name="Moneda 50" xfId="349"/>
    <cellStyle name="Moneda 51" xfId="254"/>
    <cellStyle name="Moneda 52" xfId="444"/>
    <cellStyle name="Moneda 53" xfId="443"/>
    <cellStyle name="Moneda 54" xfId="445"/>
    <cellStyle name="Moneda 55" xfId="448"/>
    <cellStyle name="Moneda 6" xfId="350"/>
    <cellStyle name="Moneda 6 2" xfId="351"/>
    <cellStyle name="Moneda 7" xfId="352"/>
    <cellStyle name="Moneda 7 2" xfId="353"/>
    <cellStyle name="Moneda 8" xfId="354"/>
    <cellStyle name="Moneda 8 2" xfId="355"/>
    <cellStyle name="Moneda 9" xfId="356"/>
    <cellStyle name="Moneda 9 2" xfId="357"/>
    <cellStyle name="Neutral 2" xfId="359"/>
    <cellStyle name="Neutral 3" xfId="358"/>
    <cellStyle name="No. punto" xfId="961"/>
    <cellStyle name="Normal" xfId="0" builtinId="0"/>
    <cellStyle name="Normal 10" xfId="360"/>
    <cellStyle name="Normal 10 2" xfId="962"/>
    <cellStyle name="Normal 11" xfId="1"/>
    <cellStyle name="Normal 11 2" xfId="963"/>
    <cellStyle name="Normal 12" xfId="447"/>
    <cellStyle name="Normal 12 2" xfId="964"/>
    <cellStyle name="Normal 13" xfId="965"/>
    <cellStyle name="Normal 13 2" xfId="966"/>
    <cellStyle name="Normal 14" xfId="967"/>
    <cellStyle name="Normal 14 2" xfId="968"/>
    <cellStyle name="Normal 15" xfId="969"/>
    <cellStyle name="Normal 15 2" xfId="970"/>
    <cellStyle name="Normal 16" xfId="971"/>
    <cellStyle name="Normal 2" xfId="361"/>
    <cellStyle name="Normal 2 10" xfId="362"/>
    <cellStyle name="Normal 2 10 2" xfId="972"/>
    <cellStyle name="Normal 2 10 3" xfId="973"/>
    <cellStyle name="Normal 2 10_ACTAS CONTRATO 1094 DE 2010 HAROLD URREA" xfId="974"/>
    <cellStyle name="Normal 2 11" xfId="975"/>
    <cellStyle name="Normal 2 11 2" xfId="976"/>
    <cellStyle name="Normal 2 12" xfId="977"/>
    <cellStyle name="Normal 2 12 2" xfId="978"/>
    <cellStyle name="Normal 2 13" xfId="979"/>
    <cellStyle name="Normal 2 13 2" xfId="980"/>
    <cellStyle name="Normal 2 13 3" xfId="981"/>
    <cellStyle name="Normal 2 14" xfId="982"/>
    <cellStyle name="Normal 2 14 2" xfId="983"/>
    <cellStyle name="Normal 2 15" xfId="984"/>
    <cellStyle name="Normal 2 15 2" xfId="985"/>
    <cellStyle name="Normal 2 16" xfId="986"/>
    <cellStyle name="Normal 2 17" xfId="987"/>
    <cellStyle name="Normal 2 2" xfId="363"/>
    <cellStyle name="Normal 2 2 2" xfId="364"/>
    <cellStyle name="Normal 2 2 3" xfId="365"/>
    <cellStyle name="Normal 2 3" xfId="366"/>
    <cellStyle name="Normal 2 3 2" xfId="367"/>
    <cellStyle name="Normal 2 3 3" xfId="988"/>
    <cellStyle name="Normal 2 4" xfId="368"/>
    <cellStyle name="Normal 2 4 2" xfId="989"/>
    <cellStyle name="Normal 2 4 3" xfId="990"/>
    <cellStyle name="Normal 2 5" xfId="369"/>
    <cellStyle name="Normal 2 5 2" xfId="370"/>
    <cellStyle name="Normal 2 5_389 y 390-13" xfId="991"/>
    <cellStyle name="Normal 2 6" xfId="371"/>
    <cellStyle name="Normal 2 6 2" xfId="992"/>
    <cellStyle name="Normal 2 7" xfId="372"/>
    <cellStyle name="Normal 2 7 2" xfId="993"/>
    <cellStyle name="Normal 2 8" xfId="994"/>
    <cellStyle name="Normal 2 8 2" xfId="995"/>
    <cellStyle name="Normal 2 9" xfId="996"/>
    <cellStyle name="Normal 2 9 2" xfId="997"/>
    <cellStyle name="Normal 2_389 y 390-13" xfId="998"/>
    <cellStyle name="Normal 29" xfId="999"/>
    <cellStyle name="Normal 3" xfId="373"/>
    <cellStyle name="Normal 3 2" xfId="374"/>
    <cellStyle name="Normal 3 3" xfId="1000"/>
    <cellStyle name="Normal 3 4" xfId="1041"/>
    <cellStyle name="Normal 3_30-11-2012-15-50-52-46355461 PPTO y APU's 6606" xfId="1001"/>
    <cellStyle name="Normal 4" xfId="375"/>
    <cellStyle name="Normal 4 2" xfId="376"/>
    <cellStyle name="Normal 4 3" xfId="1002"/>
    <cellStyle name="Normal 4 4" xfId="1003"/>
    <cellStyle name="Normal 4 5" xfId="1004"/>
    <cellStyle name="Normal 4 6" xfId="1005"/>
    <cellStyle name="Normal 4 7" xfId="1006"/>
    <cellStyle name="Normal 4_30-11-2012-15-50-52-46355461 PPTO y APU's 6606" xfId="1007"/>
    <cellStyle name="Normal 5" xfId="377"/>
    <cellStyle name="Normal 5 2" xfId="378"/>
    <cellStyle name="Normal 5 3" xfId="1008"/>
    <cellStyle name="Normal 5_actas ucing 1173" xfId="1009"/>
    <cellStyle name="Normal 6" xfId="379"/>
    <cellStyle name="Normal 6 2" xfId="380"/>
    <cellStyle name="Normal 6 2 2" xfId="1010"/>
    <cellStyle name="Normal 6 3" xfId="1011"/>
    <cellStyle name="Normal 6_actas ucing 1173" xfId="1012"/>
    <cellStyle name="Normal 7" xfId="381"/>
    <cellStyle name="Normal 7 2" xfId="1013"/>
    <cellStyle name="Normal 7 3" xfId="1014"/>
    <cellStyle name="Normal 8" xfId="382"/>
    <cellStyle name="Normal 8 2" xfId="1015"/>
    <cellStyle name="Normal 9" xfId="383"/>
    <cellStyle name="Normal 9 2" xfId="1016"/>
    <cellStyle name="Normal_FORMULARIO EXPERIENCIA" xfId="446"/>
    <cellStyle name="Normal_modelo ACTA OBRA y MODIFICACION" xfId="1042"/>
    <cellStyle name="Normal_PRESUPUESTO PR 82+400_PRESUPUESTO OFICIAL" xfId="384"/>
    <cellStyle name="Notas 2" xfId="386"/>
    <cellStyle name="Notas 2 2" xfId="387"/>
    <cellStyle name="Notas 2 3" xfId="388"/>
    <cellStyle name="Notas 2 4" xfId="389"/>
    <cellStyle name="Notas 2_oficio 024 obras para parcheo-bacheo, apu's y ppto" xfId="390"/>
    <cellStyle name="Notas 3" xfId="391"/>
    <cellStyle name="Notas 3 2" xfId="392"/>
    <cellStyle name="Notas 3 3" xfId="393"/>
    <cellStyle name="Notas 3 4" xfId="394"/>
    <cellStyle name="Notas 3_oficio 024 obras para parcheo-bacheo, apu's y ppto" xfId="395"/>
    <cellStyle name="Notas 4" xfId="396"/>
    <cellStyle name="Notas 4 2" xfId="397"/>
    <cellStyle name="Notas 4 3" xfId="398"/>
    <cellStyle name="Notas 4 4" xfId="399"/>
    <cellStyle name="Notas 4_oficio 024 obras para parcheo-bacheo, apu's y ppto" xfId="400"/>
    <cellStyle name="Notas 5" xfId="401"/>
    <cellStyle name="Notas 6" xfId="402"/>
    <cellStyle name="Notas 7" xfId="403"/>
    <cellStyle name="Notas 8" xfId="385"/>
    <cellStyle name="Note" xfId="1017"/>
    <cellStyle name="Output" xfId="1018"/>
    <cellStyle name="Percen - Modelo3" xfId="1019"/>
    <cellStyle name="Percent" xfId="1020"/>
    <cellStyle name="Porcentaje 2" xfId="404"/>
    <cellStyle name="Porcentaje 2 2" xfId="450"/>
    <cellStyle name="Porcentaje 2 2 2" xfId="1021"/>
    <cellStyle name="Porcentaje 3" xfId="405"/>
    <cellStyle name="Porcentaje 3 2" xfId="1046"/>
    <cellStyle name="Porcentaje 8" xfId="1022"/>
    <cellStyle name="Porcentual 2" xfId="406"/>
    <cellStyle name="Porcentual 2 10" xfId="1023"/>
    <cellStyle name="Porcentual 2 10 2" xfId="1024"/>
    <cellStyle name="Porcentual 2 11" xfId="1025"/>
    <cellStyle name="Porcentual 2 12" xfId="1026"/>
    <cellStyle name="Porcentual 2 2" xfId="407"/>
    <cellStyle name="Porcentual 2 2 2" xfId="1027"/>
    <cellStyle name="Porcentual 2 3" xfId="408"/>
    <cellStyle name="Porcentual 2 3 2" xfId="409"/>
    <cellStyle name="Porcentual 2 4" xfId="410"/>
    <cellStyle name="Porcentual 2 5" xfId="411"/>
    <cellStyle name="Porcentual 2 5 2" xfId="412"/>
    <cellStyle name="Porcentual 2 6" xfId="1028"/>
    <cellStyle name="Porcentual 2 7" xfId="1029"/>
    <cellStyle name="Porcentual 2 8" xfId="1030"/>
    <cellStyle name="Porcentual 2 9" xfId="1031"/>
    <cellStyle name="Porcentual 3" xfId="413"/>
    <cellStyle name="Porcentual 3 2" xfId="414"/>
    <cellStyle name="Porcentual 4" xfId="415"/>
    <cellStyle name="Porcentual 4 2" xfId="416"/>
    <cellStyle name="Porcentual 4 2 2" xfId="1032"/>
    <cellStyle name="Porcentual 5" xfId="417"/>
    <cellStyle name="Porcentual 5 2" xfId="1033"/>
    <cellStyle name="Porcentual 6" xfId="418"/>
    <cellStyle name="Porcentual 6 2" xfId="1034"/>
    <cellStyle name="Porcentual 7" xfId="419"/>
    <cellStyle name="Porcentual 7 2" xfId="420"/>
    <cellStyle name="Porcentual 8" xfId="421"/>
    <cellStyle name="Porcentual 8 2" xfId="422"/>
    <cellStyle name="Porcentual 9" xfId="1043"/>
    <cellStyle name="Salida 2" xfId="424"/>
    <cellStyle name="Salida 3" xfId="423"/>
    <cellStyle name="Texto de advertencia 2" xfId="426"/>
    <cellStyle name="Texto de advertencia 3" xfId="425"/>
    <cellStyle name="Texto explicativo 2" xfId="428"/>
    <cellStyle name="Texto explicativo 3" xfId="427"/>
    <cellStyle name="Title" xfId="1035"/>
    <cellStyle name="TITULO" xfId="429"/>
    <cellStyle name="Título 1 2" xfId="432"/>
    <cellStyle name="Título 1 3" xfId="431"/>
    <cellStyle name="Título 2 2" xfId="434"/>
    <cellStyle name="Título 2 3" xfId="433"/>
    <cellStyle name="Título 3 2" xfId="436"/>
    <cellStyle name="Título 3 3" xfId="435"/>
    <cellStyle name="Título 4" xfId="437"/>
    <cellStyle name="Título 5" xfId="430"/>
    <cellStyle name="Título de hoja" xfId="1036"/>
    <cellStyle name="Total 2" xfId="439"/>
    <cellStyle name="Total 2 2" xfId="440"/>
    <cellStyle name="Total 2_actas ucing 1173" xfId="1037"/>
    <cellStyle name="Total 3" xfId="441"/>
    <cellStyle name="Total 4" xfId="442"/>
    <cellStyle name="Total 5" xfId="438"/>
    <cellStyle name="Währung" xfId="1038"/>
    <cellStyle name="Währung 2" xfId="1039"/>
    <cellStyle name="Warning Text" xfId="104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5.xml"/><Relationship Id="rId13" Type="http://schemas.openxmlformats.org/officeDocument/2006/relationships/externalLink" Target="externalLinks/externalLink10.xml"/><Relationship Id="rId18" Type="http://schemas.openxmlformats.org/officeDocument/2006/relationships/externalLink" Target="externalLinks/externalLink15.xml"/><Relationship Id="rId26" Type="http://schemas.openxmlformats.org/officeDocument/2006/relationships/externalLink" Target="externalLinks/externalLink23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18.xml"/><Relationship Id="rId7" Type="http://schemas.openxmlformats.org/officeDocument/2006/relationships/externalLink" Target="externalLinks/externalLink4.xml"/><Relationship Id="rId12" Type="http://schemas.openxmlformats.org/officeDocument/2006/relationships/externalLink" Target="externalLinks/externalLink9.xml"/><Relationship Id="rId17" Type="http://schemas.openxmlformats.org/officeDocument/2006/relationships/externalLink" Target="externalLinks/externalLink14.xml"/><Relationship Id="rId25" Type="http://schemas.openxmlformats.org/officeDocument/2006/relationships/externalLink" Target="externalLinks/externalLink22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3.xml"/><Relationship Id="rId20" Type="http://schemas.openxmlformats.org/officeDocument/2006/relationships/externalLink" Target="externalLinks/externalLink17.xml"/><Relationship Id="rId29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externalLink" Target="externalLinks/externalLink8.xml"/><Relationship Id="rId24" Type="http://schemas.openxmlformats.org/officeDocument/2006/relationships/externalLink" Target="externalLinks/externalLink21.xml"/><Relationship Id="rId5" Type="http://schemas.openxmlformats.org/officeDocument/2006/relationships/externalLink" Target="externalLinks/externalLink2.xml"/><Relationship Id="rId15" Type="http://schemas.openxmlformats.org/officeDocument/2006/relationships/externalLink" Target="externalLinks/externalLink12.xml"/><Relationship Id="rId23" Type="http://schemas.openxmlformats.org/officeDocument/2006/relationships/externalLink" Target="externalLinks/externalLink20.xml"/><Relationship Id="rId28" Type="http://schemas.openxmlformats.org/officeDocument/2006/relationships/theme" Target="theme/theme1.xml"/><Relationship Id="rId10" Type="http://schemas.openxmlformats.org/officeDocument/2006/relationships/externalLink" Target="externalLinks/externalLink7.xml"/><Relationship Id="rId19" Type="http://schemas.openxmlformats.org/officeDocument/2006/relationships/externalLink" Target="externalLinks/externalLink16.xml"/><Relationship Id="rId31" Type="http://schemas.openxmlformats.org/officeDocument/2006/relationships/calcChain" Target="calcChain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Relationship Id="rId14" Type="http://schemas.openxmlformats.org/officeDocument/2006/relationships/externalLink" Target="externalLinks/externalLink11.xml"/><Relationship Id="rId22" Type="http://schemas.openxmlformats.org/officeDocument/2006/relationships/externalLink" Target="externalLinks/externalLink19.xml"/><Relationship Id="rId27" Type="http://schemas.openxmlformats.org/officeDocument/2006/relationships/externalLink" Target="externalLinks/externalLink24.xml"/><Relationship Id="rId30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image" Target="../media/image2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76200</xdr:colOff>
          <xdr:row>1</xdr:row>
          <xdr:rowOff>114300</xdr:rowOff>
        </xdr:from>
        <xdr:to>
          <xdr:col>1</xdr:col>
          <xdr:colOff>857250</xdr:colOff>
          <xdr:row>4</xdr:row>
          <xdr:rowOff>190500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xdr:oneCellAnchor>
    <xdr:from>
      <xdr:col>8</xdr:col>
      <xdr:colOff>457200</xdr:colOff>
      <xdr:row>1</xdr:row>
      <xdr:rowOff>50800</xdr:rowOff>
    </xdr:from>
    <xdr:ext cx="1207238" cy="549831"/>
    <xdr:pic>
      <xdr:nvPicPr>
        <xdr:cNvPr id="3" name="Imagen 2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505575" y="374650"/>
          <a:ext cx="1207238" cy="549831"/>
        </a:xfrm>
        <a:prstGeom prst="rect">
          <a:avLst/>
        </a:prstGeom>
      </xdr:spPr>
    </xdr:pic>
    <xdr:clientData/>
  </xdr:oneCellAnchor>
  <xdr:oneCellAnchor>
    <xdr:from>
      <xdr:col>1</xdr:col>
      <xdr:colOff>63500</xdr:colOff>
      <xdr:row>105</xdr:row>
      <xdr:rowOff>25400</xdr:rowOff>
    </xdr:from>
    <xdr:ext cx="227135" cy="130391"/>
    <xdr:pic>
      <xdr:nvPicPr>
        <xdr:cNvPr id="4" name="Imagen 3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54050" y="20761325"/>
          <a:ext cx="227135" cy="130391"/>
        </a:xfrm>
        <a:prstGeom prst="rect">
          <a:avLst/>
        </a:prstGeom>
      </xdr:spPr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Documents%20and%20Settings/Pedro%20Garcia%20Realpe/Mis%20documentos/AMV_G1_2006_TUMACO/Informes/Trimestre%20No.%201_Jul_Sept_06_Tumaco/a%20%20aaInformaci&#243;n%20GRUPO%204/A%20MInformes%20Mensuales/Informe%20de%20estado%20vial%20ene/aCCIDENTES%20DE%201995%20-%201996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a%20%20aaInformaci&#243;n%20GRUPO%204/A%20MInformes%20Mensuales/Informe%20de%20estado%20vial%20ene/aCCIDENTES%20DE%201995%20-%201996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ZXPREPLIEGOS%20PUENTE%20ARMADA/PRESUP/ZPREPLIEGOS%20PUENTE%20ARMADA/OBRAS%20PUENTE%20ARMADA2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NDES3\mayo%204-01\Mis%20documentos\AiuApoSaraBrut2000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iuApoSaraBrut2000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d\documentos%20c\Documentos-Wilson\Advial-Cmarca\bimestral\06-dic-ene-99\03JUN-JUL-98\Acc%20Ago-Sep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E\AMV-3005-2005\ADMON%20GRUPO%203%202004%20-2005\PRESUPUESTOS\Analisis%20de%20Precios%20Unitarios%20ASTRID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PAVICOL/MSOFFICE/LICITAR/analisis%20del%20AIU/AIU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microsoft.com/office/2006/relationships/xlExternalLinkPath/xlPathMissing" Target="UNITARIOS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Users/JorgeF/Documents/amv%20grupo%203%20boyaca%202009/PRECIOS%20UNITARIOS/corregidos/2011/LICITACIONES%20AGOSTO%202011/apus%20boyaca%20VIA%20chiquinquira%20-%20TUNJA.xlsx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tacion2\d\DOCUME~1\USER05~1\CONFIG~1\TEMP\ADMINISTRACION%20VIAL%20G2\PRESUPUESTOS\Presupuesto%20remoci&#243;n%20de%20derrumbes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ASANARE1\Cto.2001-16\ADM%20VIAL%2003%20-%20CORDOBA\ESTADO%20DE%20RED\2103mar%20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Documents%20and%20Settings/amolano/Escritorio/TUNJA%20-%20PAEZ%20PTO%20OFICIAL-V1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AMV-02-BOL/EST.V&#205;A%20CRIT.TECNICO%20AMB-BOL-02/DICIEMBRE-2008/EST.V&#205;A%20CRITERIO%20TECNICO%2090BLB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EST.V&#205;A%20CRITERIO%20TECNICO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MANTENIMIENTO%20RUTA%201001_MARZO%20DE%202008/Documents%20and%20Settings/PEDRO%20GARCIA%20REALPE/Mis%20documentos/AMV_G1_2006_TUMACO/Actas%20AMV_G1_Tumaco/a%20%20aaInformaci&#243;n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microsoft.com/office/2006/relationships/xlExternalLinkPath/xlPathMissing" Target="ModeloPresupuesto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MANTENIMIENTO%20RUTA%201001_MARZO%20DE%202008/Documents%20and%20Settings/Jaime%20Rojas/Mis%20documentos/Contrato/Interv/JunBarba/a%20%20aaInformaci&#243;n%20GRUPO%204/A%20MInformes%20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COSTOS UNITARIOS"/>
      <sheetName val="CA-2909"/>
      <sheetName val="TRAYECTO 1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Información"/>
      <sheetName val="Base de Datos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TORTA EST"/>
      <sheetName val="ACTIVIDADES"/>
      <sheetName val="BD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Causa Posible"/>
      <sheetName val="Accidentalidad"/>
      <sheetName val="Elementos Involucrados"/>
    </sheetNames>
    <sheetDataSet>
      <sheetData sheetId="0">
        <row r="2">
          <cell r="A2">
            <v>0</v>
          </cell>
        </row>
      </sheetData>
      <sheetData sheetId="1">
        <row r="2">
          <cell r="A2">
            <v>0</v>
          </cell>
        </row>
      </sheetData>
      <sheetData sheetId="2" refreshError="1">
        <row r="2">
          <cell r="A2">
            <v>0</v>
          </cell>
        </row>
        <row r="5">
          <cell r="B5" t="str">
            <v>T1</v>
          </cell>
          <cell r="C5" t="str">
            <v>T2</v>
          </cell>
          <cell r="D5" t="str">
            <v>T3</v>
          </cell>
          <cell r="G5" t="str">
            <v>T1</v>
          </cell>
          <cell r="H5" t="str">
            <v>T2</v>
          </cell>
          <cell r="I5" t="str">
            <v>T3</v>
          </cell>
          <cell r="L5" t="str">
            <v>T1</v>
          </cell>
          <cell r="M5" t="str">
            <v>T2</v>
          </cell>
          <cell r="N5" t="str">
            <v>T3</v>
          </cell>
        </row>
        <row r="6">
          <cell r="A6" t="str">
            <v>S1</v>
          </cell>
          <cell r="B6">
            <v>20</v>
          </cell>
          <cell r="C6">
            <v>20</v>
          </cell>
          <cell r="D6">
            <v>20</v>
          </cell>
          <cell r="F6" t="str">
            <v>S1</v>
          </cell>
          <cell r="G6">
            <v>20</v>
          </cell>
          <cell r="H6">
            <v>20</v>
          </cell>
          <cell r="I6">
            <v>25</v>
          </cell>
          <cell r="K6" t="str">
            <v>S1</v>
          </cell>
          <cell r="L6">
            <v>25</v>
          </cell>
          <cell r="M6">
            <v>30</v>
          </cell>
          <cell r="N6">
            <v>35</v>
          </cell>
        </row>
        <row r="7">
          <cell r="A7" t="str">
            <v>S2</v>
          </cell>
          <cell r="B7">
            <v>15</v>
          </cell>
          <cell r="C7">
            <v>20</v>
          </cell>
          <cell r="D7">
            <v>20</v>
          </cell>
          <cell r="F7" t="str">
            <v>S2</v>
          </cell>
          <cell r="G7">
            <v>20</v>
          </cell>
          <cell r="H7">
            <v>20</v>
          </cell>
          <cell r="I7">
            <v>25</v>
          </cell>
          <cell r="K7" t="str">
            <v>S2</v>
          </cell>
          <cell r="L7">
            <v>20</v>
          </cell>
          <cell r="M7">
            <v>25</v>
          </cell>
          <cell r="N7">
            <v>25</v>
          </cell>
        </row>
        <row r="8">
          <cell r="A8" t="str">
            <v>S4</v>
          </cell>
          <cell r="B8">
            <v>15</v>
          </cell>
          <cell r="C8">
            <v>15</v>
          </cell>
          <cell r="D8">
            <v>15</v>
          </cell>
          <cell r="F8" t="str">
            <v>S4</v>
          </cell>
          <cell r="G8">
            <v>15</v>
          </cell>
          <cell r="H8">
            <v>20</v>
          </cell>
          <cell r="I8">
            <v>20</v>
          </cell>
          <cell r="K8" t="str">
            <v>S4</v>
          </cell>
          <cell r="L8">
            <v>15</v>
          </cell>
          <cell r="M8">
            <v>15</v>
          </cell>
          <cell r="N8">
            <v>20</v>
          </cell>
        </row>
        <row r="12">
          <cell r="B12" t="str">
            <v>T1</v>
          </cell>
          <cell r="C12" t="str">
            <v>T2</v>
          </cell>
          <cell r="D12" t="str">
            <v>T3</v>
          </cell>
          <cell r="G12" t="str">
            <v>T1</v>
          </cell>
          <cell r="H12" t="str">
            <v>T2</v>
          </cell>
          <cell r="I12" t="str">
            <v>T3</v>
          </cell>
          <cell r="L12" t="str">
            <v>T1</v>
          </cell>
          <cell r="M12" t="str">
            <v>T2</v>
          </cell>
          <cell r="N12" t="str">
            <v>T3</v>
          </cell>
        </row>
        <row r="13">
          <cell r="A13" t="str">
            <v>S1</v>
          </cell>
          <cell r="B13">
            <v>25</v>
          </cell>
          <cell r="C13">
            <v>35</v>
          </cell>
          <cell r="D13">
            <v>35</v>
          </cell>
          <cell r="F13" t="str">
            <v>S1</v>
          </cell>
          <cell r="G13">
            <v>35</v>
          </cell>
          <cell r="H13">
            <v>45</v>
          </cell>
          <cell r="I13">
            <v>45</v>
          </cell>
          <cell r="K13" t="str">
            <v>S1</v>
          </cell>
          <cell r="L13">
            <v>40</v>
          </cell>
          <cell r="M13">
            <v>40</v>
          </cell>
          <cell r="N13">
            <v>45</v>
          </cell>
        </row>
        <row r="14">
          <cell r="A14" t="str">
            <v>S2</v>
          </cell>
          <cell r="B14">
            <v>20</v>
          </cell>
          <cell r="C14">
            <v>20</v>
          </cell>
          <cell r="D14">
            <v>20</v>
          </cell>
          <cell r="F14" t="str">
            <v>S2</v>
          </cell>
          <cell r="G14">
            <v>35</v>
          </cell>
          <cell r="H14">
            <v>35</v>
          </cell>
          <cell r="I14">
            <v>35</v>
          </cell>
          <cell r="K14" t="str">
            <v>S2</v>
          </cell>
          <cell r="L14">
            <v>30</v>
          </cell>
          <cell r="M14">
            <v>30</v>
          </cell>
          <cell r="N14">
            <v>40</v>
          </cell>
        </row>
        <row r="15">
          <cell r="A15" t="str">
            <v>S4</v>
          </cell>
          <cell r="B15">
            <v>20</v>
          </cell>
          <cell r="C15">
            <v>20</v>
          </cell>
          <cell r="D15">
            <v>15</v>
          </cell>
          <cell r="F15" t="str">
            <v>S4</v>
          </cell>
          <cell r="G15">
            <v>30</v>
          </cell>
          <cell r="H15">
            <v>20</v>
          </cell>
          <cell r="I15">
            <v>20</v>
          </cell>
          <cell r="K15" t="str">
            <v>S4</v>
          </cell>
          <cell r="L15">
            <v>25</v>
          </cell>
          <cell r="M15">
            <v>30</v>
          </cell>
          <cell r="N15">
            <v>35</v>
          </cell>
        </row>
        <row r="19">
          <cell r="B19" t="str">
            <v>T1</v>
          </cell>
          <cell r="C19" t="str">
            <v>T2</v>
          </cell>
          <cell r="D19" t="str">
            <v>T3</v>
          </cell>
          <cell r="G19" t="str">
            <v>T1</v>
          </cell>
          <cell r="H19" t="str">
            <v>T2</v>
          </cell>
          <cell r="I19" t="str">
            <v>T3</v>
          </cell>
          <cell r="L19" t="str">
            <v>T1</v>
          </cell>
          <cell r="M19" t="str">
            <v>T2</v>
          </cell>
          <cell r="N19" t="str">
            <v>T3</v>
          </cell>
        </row>
        <row r="20">
          <cell r="A20" t="str">
            <v>S1</v>
          </cell>
          <cell r="B20">
            <v>10</v>
          </cell>
          <cell r="C20">
            <v>10</v>
          </cell>
          <cell r="D20">
            <v>12</v>
          </cell>
          <cell r="F20" t="str">
            <v>S1</v>
          </cell>
          <cell r="G20">
            <v>10</v>
          </cell>
          <cell r="H20">
            <v>10</v>
          </cell>
          <cell r="I20">
            <v>12</v>
          </cell>
          <cell r="K20" t="str">
            <v>S1</v>
          </cell>
          <cell r="L20">
            <v>10</v>
          </cell>
          <cell r="M20">
            <v>10</v>
          </cell>
          <cell r="N20">
            <v>10</v>
          </cell>
        </row>
        <row r="21">
          <cell r="A21" t="str">
            <v>S2</v>
          </cell>
          <cell r="B21">
            <v>10</v>
          </cell>
          <cell r="C21">
            <v>10</v>
          </cell>
          <cell r="D21">
            <v>12</v>
          </cell>
          <cell r="F21" t="str">
            <v>S2</v>
          </cell>
          <cell r="G21">
            <v>7.5</v>
          </cell>
          <cell r="H21">
            <v>7.5</v>
          </cell>
          <cell r="I21">
            <v>12</v>
          </cell>
          <cell r="K21" t="str">
            <v>S2</v>
          </cell>
          <cell r="L21">
            <v>10</v>
          </cell>
          <cell r="M21">
            <v>10</v>
          </cell>
          <cell r="N21">
            <v>10</v>
          </cell>
        </row>
        <row r="22">
          <cell r="A22" t="str">
            <v>S4</v>
          </cell>
          <cell r="B22">
            <v>5</v>
          </cell>
          <cell r="C22">
            <v>7.5</v>
          </cell>
          <cell r="D22">
            <v>10</v>
          </cell>
          <cell r="F22" t="str">
            <v>S4</v>
          </cell>
          <cell r="G22">
            <v>5</v>
          </cell>
          <cell r="H22">
            <v>7.5</v>
          </cell>
          <cell r="I22">
            <v>10</v>
          </cell>
          <cell r="K22" t="str">
            <v>S4</v>
          </cell>
          <cell r="L22">
            <v>7.5</v>
          </cell>
          <cell r="M22">
            <v>7.5</v>
          </cell>
          <cell r="N22">
            <v>7.5</v>
          </cell>
        </row>
        <row r="25">
          <cell r="B25" t="str">
            <v>T1</v>
          </cell>
          <cell r="C25" t="str">
            <v>T2</v>
          </cell>
          <cell r="D25" t="str">
            <v>T3</v>
          </cell>
          <cell r="G25" t="str">
            <v>T1</v>
          </cell>
          <cell r="H25" t="str">
            <v>T2</v>
          </cell>
          <cell r="I25" t="str">
            <v>T3</v>
          </cell>
          <cell r="L25" t="str">
            <v>T1</v>
          </cell>
          <cell r="M25" t="str">
            <v>T2</v>
          </cell>
          <cell r="N25" t="str">
            <v>T3</v>
          </cell>
        </row>
        <row r="26">
          <cell r="A26" t="str">
            <v>S0</v>
          </cell>
          <cell r="B26">
            <v>25</v>
          </cell>
          <cell r="C26">
            <v>25</v>
          </cell>
          <cell r="D26">
            <v>25</v>
          </cell>
          <cell r="F26" t="str">
            <v>S0</v>
          </cell>
          <cell r="G26">
            <v>25</v>
          </cell>
          <cell r="H26">
            <v>25</v>
          </cell>
          <cell r="I26">
            <v>25</v>
          </cell>
          <cell r="K26" t="str">
            <v>S0</v>
          </cell>
          <cell r="L26">
            <v>25</v>
          </cell>
          <cell r="M26">
            <v>25</v>
          </cell>
          <cell r="N26">
            <v>25</v>
          </cell>
        </row>
      </sheetData>
      <sheetData sheetId="3" refreshError="1">
        <row r="2">
          <cell r="B2">
            <v>100</v>
          </cell>
          <cell r="C2">
            <v>200</v>
          </cell>
          <cell r="D2">
            <v>500</v>
          </cell>
          <cell r="E2">
            <v>1000</v>
          </cell>
          <cell r="F2">
            <v>2500</v>
          </cell>
        </row>
        <row r="3">
          <cell r="A3" t="str">
            <v>S1</v>
          </cell>
          <cell r="B3">
            <v>12</v>
          </cell>
          <cell r="C3">
            <v>10</v>
          </cell>
          <cell r="D3">
            <v>10</v>
          </cell>
          <cell r="E3">
            <v>20</v>
          </cell>
          <cell r="F3">
            <v>25</v>
          </cell>
        </row>
        <row r="4">
          <cell r="A4" t="str">
            <v>S2</v>
          </cell>
          <cell r="B4">
            <v>12</v>
          </cell>
          <cell r="C4">
            <v>10</v>
          </cell>
          <cell r="D4">
            <v>10</v>
          </cell>
          <cell r="E4">
            <v>15</v>
          </cell>
          <cell r="F4">
            <v>20</v>
          </cell>
        </row>
        <row r="5">
          <cell r="A5" t="str">
            <v>S4</v>
          </cell>
          <cell r="B5">
            <v>12</v>
          </cell>
          <cell r="C5">
            <v>10</v>
          </cell>
          <cell r="D5">
            <v>15</v>
          </cell>
          <cell r="E5">
            <v>15</v>
          </cell>
          <cell r="F5">
            <v>20</v>
          </cell>
        </row>
        <row r="8">
          <cell r="A8" t="str">
            <v>S4</v>
          </cell>
          <cell r="B8">
            <v>100</v>
          </cell>
          <cell r="C8">
            <v>200</v>
          </cell>
          <cell r="D8">
            <v>500</v>
          </cell>
          <cell r="E8">
            <v>1000</v>
          </cell>
          <cell r="F8">
            <v>2500</v>
          </cell>
        </row>
        <row r="9">
          <cell r="A9" t="str">
            <v>S1</v>
          </cell>
          <cell r="B9">
            <v>24</v>
          </cell>
          <cell r="C9">
            <v>26</v>
          </cell>
          <cell r="D9">
            <v>31</v>
          </cell>
          <cell r="E9">
            <v>26</v>
          </cell>
          <cell r="F9">
            <v>31</v>
          </cell>
        </row>
        <row r="10">
          <cell r="A10" t="str">
            <v>S2</v>
          </cell>
          <cell r="B10">
            <v>12</v>
          </cell>
          <cell r="C10">
            <v>14</v>
          </cell>
          <cell r="D10">
            <v>20</v>
          </cell>
          <cell r="E10">
            <v>18</v>
          </cell>
          <cell r="F10">
            <v>33</v>
          </cell>
        </row>
        <row r="11">
          <cell r="A11" t="str">
            <v>S4</v>
          </cell>
          <cell r="B11">
            <v>5</v>
          </cell>
          <cell r="C11">
            <v>11</v>
          </cell>
          <cell r="D11">
            <v>11</v>
          </cell>
          <cell r="E11">
            <v>18</v>
          </cell>
          <cell r="F11">
            <v>33</v>
          </cell>
        </row>
        <row r="14">
          <cell r="A14" t="str">
            <v>S2</v>
          </cell>
          <cell r="B14">
            <v>100</v>
          </cell>
          <cell r="C14">
            <v>200</v>
          </cell>
          <cell r="D14">
            <v>500</v>
          </cell>
          <cell r="E14">
            <v>1000</v>
          </cell>
          <cell r="F14">
            <v>2500</v>
          </cell>
        </row>
        <row r="15">
          <cell r="A15" t="str">
            <v>S1</v>
          </cell>
          <cell r="B15">
            <v>9</v>
          </cell>
          <cell r="C15">
            <v>11</v>
          </cell>
          <cell r="D15">
            <v>12</v>
          </cell>
          <cell r="E15">
            <v>12</v>
          </cell>
          <cell r="F15">
            <v>12</v>
          </cell>
        </row>
        <row r="16">
          <cell r="A16" t="str">
            <v>S2</v>
          </cell>
          <cell r="B16">
            <v>9</v>
          </cell>
          <cell r="C16">
            <v>11</v>
          </cell>
          <cell r="D16">
            <v>12</v>
          </cell>
          <cell r="E16">
            <v>12</v>
          </cell>
          <cell r="F16">
            <v>12</v>
          </cell>
        </row>
        <row r="17">
          <cell r="A17" t="str">
            <v>S4</v>
          </cell>
          <cell r="B17">
            <v>9</v>
          </cell>
          <cell r="C17">
            <v>7</v>
          </cell>
          <cell r="D17">
            <v>12</v>
          </cell>
          <cell r="E17">
            <v>12</v>
          </cell>
          <cell r="F17">
            <v>12</v>
          </cell>
        </row>
      </sheetData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2">
          <cell r="A2">
            <v>0</v>
          </cell>
        </row>
      </sheetData>
      <sheetData sheetId="53">
        <row r="2">
          <cell r="A2">
            <v>0</v>
          </cell>
        </row>
      </sheetData>
      <sheetData sheetId="54">
        <row r="2">
          <cell r="A2">
            <v>0</v>
          </cell>
        </row>
      </sheetData>
      <sheetData sheetId="55">
        <row r="2">
          <cell r="A2">
            <v>0</v>
          </cell>
        </row>
      </sheetData>
      <sheetData sheetId="56"/>
      <sheetData sheetId="57">
        <row r="2">
          <cell r="A2">
            <v>0</v>
          </cell>
        </row>
      </sheetData>
      <sheetData sheetId="58">
        <row r="2">
          <cell r="A2">
            <v>0</v>
          </cell>
        </row>
      </sheetData>
      <sheetData sheetId="59">
        <row r="2">
          <cell r="A2">
            <v>0</v>
          </cell>
        </row>
      </sheetData>
      <sheetData sheetId="60" refreshError="1"/>
      <sheetData sheetId="61" refreshError="1"/>
      <sheetData sheetId="62">
        <row r="2">
          <cell r="A2">
            <v>0</v>
          </cell>
        </row>
      </sheetData>
      <sheetData sheetId="63" refreshError="1"/>
      <sheetData sheetId="64">
        <row r="2">
          <cell r="A2">
            <v>0</v>
          </cell>
        </row>
      </sheetData>
      <sheetData sheetId="65">
        <row r="2">
          <cell r="A2">
            <v>0</v>
          </cell>
        </row>
      </sheetData>
      <sheetData sheetId="66">
        <row r="2">
          <cell r="A2">
            <v>0</v>
          </cell>
        </row>
      </sheetData>
      <sheetData sheetId="67">
        <row r="2">
          <cell r="A2">
            <v>0</v>
          </cell>
        </row>
      </sheetData>
      <sheetData sheetId="68"/>
      <sheetData sheetId="69"/>
      <sheetData sheetId="70"/>
      <sheetData sheetId="71">
        <row r="2">
          <cell r="A2">
            <v>0</v>
          </cell>
        </row>
      </sheetData>
      <sheetData sheetId="72">
        <row r="2">
          <cell r="A2">
            <v>0</v>
          </cell>
        </row>
      </sheetData>
      <sheetData sheetId="73">
        <row r="2">
          <cell r="A2">
            <v>0</v>
          </cell>
        </row>
      </sheetData>
      <sheetData sheetId="74">
        <row r="2">
          <cell r="A2">
            <v>0</v>
          </cell>
        </row>
      </sheetData>
      <sheetData sheetId="75">
        <row r="2">
          <cell r="A2">
            <v>0</v>
          </cell>
        </row>
      </sheetData>
      <sheetData sheetId="76">
        <row r="2">
          <cell r="A2">
            <v>0</v>
          </cell>
        </row>
      </sheetData>
      <sheetData sheetId="77">
        <row r="2">
          <cell r="A2">
            <v>0</v>
          </cell>
        </row>
      </sheetData>
      <sheetData sheetId="78">
        <row r="2">
          <cell r="A2">
            <v>0</v>
          </cell>
        </row>
      </sheetData>
      <sheetData sheetId="79">
        <row r="2">
          <cell r="A2">
            <v>0</v>
          </cell>
        </row>
      </sheetData>
      <sheetData sheetId="80"/>
      <sheetData sheetId="81"/>
      <sheetData sheetId="82"/>
      <sheetData sheetId="83">
        <row r="2">
          <cell r="A2">
            <v>0</v>
          </cell>
        </row>
      </sheetData>
      <sheetData sheetId="84"/>
      <sheetData sheetId="85"/>
      <sheetData sheetId="86">
        <row r="2">
          <cell r="A2">
            <v>0</v>
          </cell>
        </row>
      </sheetData>
      <sheetData sheetId="87">
        <row r="2">
          <cell r="A2">
            <v>0</v>
          </cell>
        </row>
      </sheetData>
      <sheetData sheetId="88"/>
      <sheetData sheetId="89"/>
      <sheetData sheetId="90">
        <row r="2">
          <cell r="A2">
            <v>0</v>
          </cell>
        </row>
      </sheetData>
      <sheetData sheetId="91">
        <row r="2">
          <cell r="A2">
            <v>0</v>
          </cell>
        </row>
      </sheetData>
      <sheetData sheetId="92"/>
      <sheetData sheetId="93">
        <row r="2">
          <cell r="A2">
            <v>0</v>
          </cell>
        </row>
      </sheetData>
      <sheetData sheetId="94">
        <row r="2">
          <cell r="A2">
            <v>0</v>
          </cell>
        </row>
      </sheetData>
      <sheetData sheetId="95">
        <row r="2">
          <cell r="A2">
            <v>0</v>
          </cell>
        </row>
      </sheetData>
      <sheetData sheetId="96"/>
      <sheetData sheetId="97"/>
      <sheetData sheetId="98">
        <row r="2">
          <cell r="A2">
            <v>0</v>
          </cell>
        </row>
      </sheetData>
      <sheetData sheetId="99">
        <row r="2">
          <cell r="A2">
            <v>0</v>
          </cell>
        </row>
      </sheetData>
      <sheetData sheetId="100"/>
      <sheetData sheetId="101"/>
      <sheetData sheetId="102"/>
      <sheetData sheetId="103"/>
      <sheetData sheetId="104"/>
      <sheetData sheetId="105">
        <row r="5">
          <cell r="B5" t="str">
            <v>T1</v>
          </cell>
        </row>
      </sheetData>
      <sheetData sheetId="106">
        <row r="2">
          <cell r="A2">
            <v>0</v>
          </cell>
        </row>
      </sheetData>
      <sheetData sheetId="107">
        <row r="2">
          <cell r="A2">
            <v>0</v>
          </cell>
        </row>
      </sheetData>
      <sheetData sheetId="108">
        <row r="2">
          <cell r="A2">
            <v>0</v>
          </cell>
        </row>
      </sheetData>
      <sheetData sheetId="109">
        <row r="2">
          <cell r="A2">
            <v>0</v>
          </cell>
        </row>
      </sheetData>
      <sheetData sheetId="110">
        <row r="2">
          <cell r="A2">
            <v>0</v>
          </cell>
        </row>
      </sheetData>
      <sheetData sheetId="111">
        <row r="2">
          <cell r="A2">
            <v>0</v>
          </cell>
        </row>
      </sheetData>
      <sheetData sheetId="112">
        <row r="2">
          <cell r="A2">
            <v>0</v>
          </cell>
        </row>
      </sheetData>
      <sheetData sheetId="113">
        <row r="2">
          <cell r="A2">
            <v>0</v>
          </cell>
        </row>
      </sheetData>
      <sheetData sheetId="114">
        <row r="2">
          <cell r="A2">
            <v>0</v>
          </cell>
        </row>
      </sheetData>
      <sheetData sheetId="115">
        <row r="2">
          <cell r="A2">
            <v>0</v>
          </cell>
        </row>
      </sheetData>
      <sheetData sheetId="116">
        <row r="2">
          <cell r="A2">
            <v>0</v>
          </cell>
        </row>
      </sheetData>
      <sheetData sheetId="117">
        <row r="2">
          <cell r="A2">
            <v>0</v>
          </cell>
        </row>
      </sheetData>
      <sheetData sheetId="118">
        <row r="2">
          <cell r="A2">
            <v>0</v>
          </cell>
        </row>
      </sheetData>
      <sheetData sheetId="119">
        <row r="2">
          <cell r="A2">
            <v>0</v>
          </cell>
        </row>
      </sheetData>
      <sheetData sheetId="120">
        <row r="2">
          <cell r="A2">
            <v>0</v>
          </cell>
        </row>
      </sheetData>
      <sheetData sheetId="121">
        <row r="2">
          <cell r="A2">
            <v>0</v>
          </cell>
        </row>
      </sheetData>
      <sheetData sheetId="122">
        <row r="2">
          <cell r="A2">
            <v>0</v>
          </cell>
        </row>
      </sheetData>
      <sheetData sheetId="123">
        <row r="2">
          <cell r="A2">
            <v>0</v>
          </cell>
        </row>
      </sheetData>
      <sheetData sheetId="124">
        <row r="2">
          <cell r="A2">
            <v>0</v>
          </cell>
        </row>
      </sheetData>
      <sheetData sheetId="125">
        <row r="2">
          <cell r="A2">
            <v>0</v>
          </cell>
        </row>
      </sheetData>
      <sheetData sheetId="126">
        <row r="2">
          <cell r="A2">
            <v>0</v>
          </cell>
        </row>
      </sheetData>
      <sheetData sheetId="127">
        <row r="2">
          <cell r="A2">
            <v>0</v>
          </cell>
        </row>
      </sheetData>
      <sheetData sheetId="128">
        <row r="2">
          <cell r="A2">
            <v>0</v>
          </cell>
        </row>
      </sheetData>
      <sheetData sheetId="129">
        <row r="2">
          <cell r="A2">
            <v>0</v>
          </cell>
        </row>
      </sheetData>
      <sheetData sheetId="130">
        <row r="2">
          <cell r="A2">
            <v>0</v>
          </cell>
        </row>
      </sheetData>
      <sheetData sheetId="131">
        <row r="2">
          <cell r="A2">
            <v>0</v>
          </cell>
        </row>
      </sheetData>
      <sheetData sheetId="132">
        <row r="2">
          <cell r="A2">
            <v>0</v>
          </cell>
        </row>
      </sheetData>
      <sheetData sheetId="133">
        <row r="2">
          <cell r="A2">
            <v>0</v>
          </cell>
        </row>
      </sheetData>
      <sheetData sheetId="134">
        <row r="2">
          <cell r="A2">
            <v>0</v>
          </cell>
        </row>
      </sheetData>
      <sheetData sheetId="135">
        <row r="2">
          <cell r="A2">
            <v>0</v>
          </cell>
        </row>
      </sheetData>
      <sheetData sheetId="136">
        <row r="2">
          <cell r="A2">
            <v>0</v>
          </cell>
        </row>
      </sheetData>
      <sheetData sheetId="137">
        <row r="2">
          <cell r="A2">
            <v>0</v>
          </cell>
        </row>
      </sheetData>
      <sheetData sheetId="138">
        <row r="2">
          <cell r="A2">
            <v>0</v>
          </cell>
        </row>
      </sheetData>
      <sheetData sheetId="139">
        <row r="2">
          <cell r="A2">
            <v>0</v>
          </cell>
        </row>
      </sheetData>
      <sheetData sheetId="140">
        <row r="2">
          <cell r="A2">
            <v>0</v>
          </cell>
        </row>
      </sheetData>
      <sheetData sheetId="141">
        <row r="2">
          <cell r="A2">
            <v>0</v>
          </cell>
        </row>
      </sheetData>
      <sheetData sheetId="142">
        <row r="2">
          <cell r="A2">
            <v>0</v>
          </cell>
        </row>
      </sheetData>
      <sheetData sheetId="143">
        <row r="2">
          <cell r="A2">
            <v>0</v>
          </cell>
        </row>
      </sheetData>
      <sheetData sheetId="144">
        <row r="2">
          <cell r="A2">
            <v>0</v>
          </cell>
        </row>
      </sheetData>
      <sheetData sheetId="145">
        <row r="2">
          <cell r="A2">
            <v>0</v>
          </cell>
        </row>
      </sheetData>
      <sheetData sheetId="146">
        <row r="2">
          <cell r="A2">
            <v>0</v>
          </cell>
        </row>
      </sheetData>
      <sheetData sheetId="147">
        <row r="2">
          <cell r="A2">
            <v>0</v>
          </cell>
        </row>
      </sheetData>
      <sheetData sheetId="148">
        <row r="2">
          <cell r="A2">
            <v>0</v>
          </cell>
        </row>
      </sheetData>
      <sheetData sheetId="149">
        <row r="2">
          <cell r="A2">
            <v>0</v>
          </cell>
        </row>
      </sheetData>
      <sheetData sheetId="150">
        <row r="2">
          <cell r="A2">
            <v>0</v>
          </cell>
        </row>
      </sheetData>
      <sheetData sheetId="151">
        <row r="2">
          <cell r="A2">
            <v>0</v>
          </cell>
        </row>
      </sheetData>
      <sheetData sheetId="152">
        <row r="2">
          <cell r="A2">
            <v>0</v>
          </cell>
        </row>
      </sheetData>
      <sheetData sheetId="153">
        <row r="2">
          <cell r="A2">
            <v>0</v>
          </cell>
        </row>
      </sheetData>
      <sheetData sheetId="154">
        <row r="2">
          <cell r="A2">
            <v>0</v>
          </cell>
        </row>
      </sheetData>
      <sheetData sheetId="155">
        <row r="2">
          <cell r="A2">
            <v>0</v>
          </cell>
        </row>
      </sheetData>
      <sheetData sheetId="156">
        <row r="2">
          <cell r="A2">
            <v>0</v>
          </cell>
        </row>
      </sheetData>
      <sheetData sheetId="157">
        <row r="2">
          <cell r="A2">
            <v>0</v>
          </cell>
        </row>
      </sheetData>
      <sheetData sheetId="158">
        <row r="2">
          <cell r="A2">
            <v>0</v>
          </cell>
        </row>
      </sheetData>
      <sheetData sheetId="159">
        <row r="2">
          <cell r="A2">
            <v>0</v>
          </cell>
        </row>
      </sheetData>
      <sheetData sheetId="160">
        <row r="2">
          <cell r="A2">
            <v>0</v>
          </cell>
        </row>
      </sheetData>
      <sheetData sheetId="161">
        <row r="2">
          <cell r="A2">
            <v>0</v>
          </cell>
        </row>
      </sheetData>
      <sheetData sheetId="162">
        <row r="2">
          <cell r="A2">
            <v>0</v>
          </cell>
        </row>
      </sheetData>
      <sheetData sheetId="163">
        <row r="2">
          <cell r="A2">
            <v>0</v>
          </cell>
        </row>
      </sheetData>
      <sheetData sheetId="164">
        <row r="2">
          <cell r="A2">
            <v>0</v>
          </cell>
        </row>
      </sheetData>
      <sheetData sheetId="165">
        <row r="2">
          <cell r="A2">
            <v>0</v>
          </cell>
        </row>
      </sheetData>
      <sheetData sheetId="166">
        <row r="2">
          <cell r="A2">
            <v>0</v>
          </cell>
        </row>
      </sheetData>
      <sheetData sheetId="167">
        <row r="2">
          <cell r="A2">
            <v>0</v>
          </cell>
        </row>
      </sheetData>
      <sheetData sheetId="168">
        <row r="2">
          <cell r="A2">
            <v>0</v>
          </cell>
        </row>
      </sheetData>
      <sheetData sheetId="169">
        <row r="2">
          <cell r="A2">
            <v>0</v>
          </cell>
        </row>
      </sheetData>
      <sheetData sheetId="170">
        <row r="2">
          <cell r="A2">
            <v>0</v>
          </cell>
        </row>
      </sheetData>
      <sheetData sheetId="171">
        <row r="2">
          <cell r="A2">
            <v>0</v>
          </cell>
        </row>
      </sheetData>
      <sheetData sheetId="172">
        <row r="2">
          <cell r="A2">
            <v>0</v>
          </cell>
        </row>
      </sheetData>
      <sheetData sheetId="173">
        <row r="2">
          <cell r="A2">
            <v>0</v>
          </cell>
        </row>
      </sheetData>
      <sheetData sheetId="174">
        <row r="2">
          <cell r="A2">
            <v>0</v>
          </cell>
        </row>
      </sheetData>
      <sheetData sheetId="175">
        <row r="2">
          <cell r="A2">
            <v>0</v>
          </cell>
        </row>
      </sheetData>
      <sheetData sheetId="176">
        <row r="2">
          <cell r="A2">
            <v>0</v>
          </cell>
        </row>
      </sheetData>
      <sheetData sheetId="177">
        <row r="2">
          <cell r="A2">
            <v>0</v>
          </cell>
        </row>
      </sheetData>
      <sheetData sheetId="178">
        <row r="2">
          <cell r="A2">
            <v>0</v>
          </cell>
        </row>
      </sheetData>
      <sheetData sheetId="179">
        <row r="2">
          <cell r="A2">
            <v>0</v>
          </cell>
        </row>
      </sheetData>
      <sheetData sheetId="180">
        <row r="2">
          <cell r="A2">
            <v>0</v>
          </cell>
        </row>
      </sheetData>
      <sheetData sheetId="181">
        <row r="2">
          <cell r="A2">
            <v>0</v>
          </cell>
        </row>
      </sheetData>
      <sheetData sheetId="182">
        <row r="2">
          <cell r="A2">
            <v>0</v>
          </cell>
        </row>
      </sheetData>
      <sheetData sheetId="183">
        <row r="2">
          <cell r="A2">
            <v>0</v>
          </cell>
        </row>
      </sheetData>
      <sheetData sheetId="184">
        <row r="2">
          <cell r="A2">
            <v>0</v>
          </cell>
        </row>
      </sheetData>
      <sheetData sheetId="185">
        <row r="2">
          <cell r="A2">
            <v>0</v>
          </cell>
        </row>
      </sheetData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>
        <row r="2">
          <cell r="A2">
            <v>0</v>
          </cell>
        </row>
      </sheetData>
      <sheetData sheetId="194">
        <row r="2">
          <cell r="A2">
            <v>0</v>
          </cell>
        </row>
      </sheetData>
      <sheetData sheetId="195">
        <row r="2">
          <cell r="A2">
            <v>0</v>
          </cell>
        </row>
      </sheetData>
      <sheetData sheetId="196">
        <row r="2">
          <cell r="A2">
            <v>0</v>
          </cell>
        </row>
      </sheetData>
      <sheetData sheetId="197">
        <row r="2">
          <cell r="A2">
            <v>0</v>
          </cell>
        </row>
      </sheetData>
      <sheetData sheetId="198">
        <row r="2">
          <cell r="A2">
            <v>0</v>
          </cell>
        </row>
      </sheetData>
      <sheetData sheetId="199">
        <row r="2">
          <cell r="A2">
            <v>0</v>
          </cell>
        </row>
      </sheetData>
      <sheetData sheetId="200">
        <row r="2">
          <cell r="A2">
            <v>0</v>
          </cell>
        </row>
      </sheetData>
      <sheetData sheetId="201">
        <row r="2">
          <cell r="A2">
            <v>0</v>
          </cell>
        </row>
      </sheetData>
      <sheetData sheetId="202">
        <row r="2">
          <cell r="A2">
            <v>0</v>
          </cell>
        </row>
      </sheetData>
      <sheetData sheetId="203">
        <row r="2">
          <cell r="A2">
            <v>0</v>
          </cell>
        </row>
      </sheetData>
      <sheetData sheetId="204">
        <row r="2">
          <cell r="A2">
            <v>0</v>
          </cell>
        </row>
      </sheetData>
      <sheetData sheetId="205">
        <row r="2">
          <cell r="A2">
            <v>0</v>
          </cell>
        </row>
      </sheetData>
      <sheetData sheetId="206">
        <row r="2">
          <cell r="A2">
            <v>0</v>
          </cell>
        </row>
      </sheetData>
      <sheetData sheetId="207">
        <row r="2">
          <cell r="A2">
            <v>0</v>
          </cell>
        </row>
      </sheetData>
      <sheetData sheetId="208">
        <row r="2">
          <cell r="A2">
            <v>0</v>
          </cell>
        </row>
      </sheetData>
      <sheetData sheetId="209">
        <row r="2">
          <cell r="A2">
            <v>0</v>
          </cell>
        </row>
      </sheetData>
      <sheetData sheetId="210" refreshError="1"/>
      <sheetData sheetId="211" refreshError="1"/>
      <sheetData sheetId="212">
        <row r="2">
          <cell r="A2">
            <v>0</v>
          </cell>
        </row>
      </sheetData>
      <sheetData sheetId="213">
        <row r="2">
          <cell r="A2">
            <v>0</v>
          </cell>
        </row>
      </sheetData>
      <sheetData sheetId="214">
        <row r="2">
          <cell r="A2">
            <v>0</v>
          </cell>
        </row>
      </sheetData>
      <sheetData sheetId="215">
        <row r="2">
          <cell r="A2">
            <v>0</v>
          </cell>
        </row>
      </sheetData>
      <sheetData sheetId="216">
        <row r="2">
          <cell r="A2">
            <v>0</v>
          </cell>
        </row>
      </sheetData>
      <sheetData sheetId="217" refreshError="1"/>
      <sheetData sheetId="218" refreshError="1"/>
      <sheetData sheetId="219">
        <row r="2">
          <cell r="A2">
            <v>0</v>
          </cell>
        </row>
      </sheetData>
      <sheetData sheetId="220">
        <row r="2">
          <cell r="A2">
            <v>0</v>
          </cell>
        </row>
      </sheetData>
      <sheetData sheetId="221">
        <row r="2">
          <cell r="A2">
            <v>0</v>
          </cell>
        </row>
      </sheetData>
      <sheetData sheetId="222">
        <row r="2">
          <cell r="A2">
            <v>0</v>
          </cell>
        </row>
      </sheetData>
      <sheetData sheetId="223">
        <row r="2">
          <cell r="A2">
            <v>0</v>
          </cell>
        </row>
      </sheetData>
      <sheetData sheetId="224">
        <row r="2">
          <cell r="A2">
            <v>0</v>
          </cell>
        </row>
      </sheetData>
      <sheetData sheetId="225">
        <row r="2">
          <cell r="A2">
            <v>0</v>
          </cell>
        </row>
      </sheetData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>
        <row r="2">
          <cell r="A2">
            <v>0</v>
          </cell>
        </row>
      </sheetData>
      <sheetData sheetId="237">
        <row r="2">
          <cell r="A2">
            <v>0</v>
          </cell>
        </row>
      </sheetData>
      <sheetData sheetId="238">
        <row r="2">
          <cell r="A2">
            <v>0</v>
          </cell>
        </row>
      </sheetData>
      <sheetData sheetId="239">
        <row r="2">
          <cell r="A2">
            <v>0</v>
          </cell>
        </row>
      </sheetData>
      <sheetData sheetId="240">
        <row r="2">
          <cell r="A2">
            <v>0</v>
          </cell>
        </row>
      </sheetData>
      <sheetData sheetId="241">
        <row r="2">
          <cell r="A2">
            <v>0</v>
          </cell>
        </row>
      </sheetData>
      <sheetData sheetId="242">
        <row r="2">
          <cell r="A2">
            <v>0</v>
          </cell>
        </row>
      </sheetData>
      <sheetData sheetId="243">
        <row r="2">
          <cell r="A2">
            <v>0</v>
          </cell>
        </row>
      </sheetData>
      <sheetData sheetId="244">
        <row r="2">
          <cell r="A2">
            <v>0</v>
          </cell>
        </row>
      </sheetData>
      <sheetData sheetId="245">
        <row r="2">
          <cell r="A2">
            <v>0</v>
          </cell>
        </row>
      </sheetData>
      <sheetData sheetId="246">
        <row r="2">
          <cell r="A2">
            <v>0</v>
          </cell>
        </row>
      </sheetData>
      <sheetData sheetId="247">
        <row r="2">
          <cell r="A2">
            <v>0</v>
          </cell>
        </row>
      </sheetData>
      <sheetData sheetId="248">
        <row r="2">
          <cell r="A2">
            <v>0</v>
          </cell>
        </row>
      </sheetData>
      <sheetData sheetId="249">
        <row r="2">
          <cell r="A2">
            <v>0</v>
          </cell>
        </row>
      </sheetData>
      <sheetData sheetId="250">
        <row r="2">
          <cell r="A2">
            <v>0</v>
          </cell>
        </row>
      </sheetData>
      <sheetData sheetId="251">
        <row r="2">
          <cell r="A2">
            <v>0</v>
          </cell>
        </row>
      </sheetData>
      <sheetData sheetId="252">
        <row r="2">
          <cell r="A2">
            <v>0</v>
          </cell>
        </row>
      </sheetData>
      <sheetData sheetId="253">
        <row r="2">
          <cell r="A2">
            <v>0</v>
          </cell>
        </row>
      </sheetData>
      <sheetData sheetId="254">
        <row r="2">
          <cell r="A2">
            <v>0</v>
          </cell>
        </row>
      </sheetData>
      <sheetData sheetId="255">
        <row r="2">
          <cell r="A2">
            <v>0</v>
          </cell>
        </row>
      </sheetData>
      <sheetData sheetId="256">
        <row r="2">
          <cell r="A2">
            <v>0</v>
          </cell>
        </row>
      </sheetData>
      <sheetData sheetId="257">
        <row r="2">
          <cell r="A2">
            <v>0</v>
          </cell>
        </row>
      </sheetData>
      <sheetData sheetId="258">
        <row r="2">
          <cell r="A2">
            <v>0</v>
          </cell>
        </row>
      </sheetData>
      <sheetData sheetId="259">
        <row r="2">
          <cell r="A2">
            <v>0</v>
          </cell>
        </row>
      </sheetData>
      <sheetData sheetId="260">
        <row r="2">
          <cell r="A2">
            <v>0</v>
          </cell>
        </row>
      </sheetData>
      <sheetData sheetId="261">
        <row r="2">
          <cell r="A2">
            <v>0</v>
          </cell>
        </row>
      </sheetData>
      <sheetData sheetId="262">
        <row r="2">
          <cell r="A2">
            <v>0</v>
          </cell>
        </row>
      </sheetData>
      <sheetData sheetId="263">
        <row r="2">
          <cell r="A2">
            <v>0</v>
          </cell>
        </row>
      </sheetData>
      <sheetData sheetId="264">
        <row r="2">
          <cell r="A2">
            <v>0</v>
          </cell>
        </row>
      </sheetData>
      <sheetData sheetId="265">
        <row r="2">
          <cell r="A2">
            <v>0</v>
          </cell>
        </row>
      </sheetData>
      <sheetData sheetId="266">
        <row r="2">
          <cell r="A2">
            <v>0</v>
          </cell>
        </row>
      </sheetData>
      <sheetData sheetId="267">
        <row r="2">
          <cell r="A2">
            <v>0</v>
          </cell>
        </row>
      </sheetData>
      <sheetData sheetId="268">
        <row r="2">
          <cell r="A2">
            <v>0</v>
          </cell>
        </row>
      </sheetData>
      <sheetData sheetId="269">
        <row r="2">
          <cell r="A2">
            <v>0</v>
          </cell>
        </row>
      </sheetData>
      <sheetData sheetId="270">
        <row r="2">
          <cell r="A2">
            <v>0</v>
          </cell>
        </row>
      </sheetData>
      <sheetData sheetId="271">
        <row r="2">
          <cell r="A2">
            <v>0</v>
          </cell>
        </row>
      </sheetData>
      <sheetData sheetId="272">
        <row r="2">
          <cell r="A2">
            <v>0</v>
          </cell>
        </row>
      </sheetData>
      <sheetData sheetId="273">
        <row r="2">
          <cell r="A2">
            <v>0</v>
          </cell>
        </row>
      </sheetData>
      <sheetData sheetId="274">
        <row r="2">
          <cell r="A2">
            <v>0</v>
          </cell>
        </row>
      </sheetData>
      <sheetData sheetId="275">
        <row r="2">
          <cell r="A2">
            <v>0</v>
          </cell>
        </row>
      </sheetData>
      <sheetData sheetId="276">
        <row r="2">
          <cell r="A2">
            <v>0</v>
          </cell>
        </row>
      </sheetData>
      <sheetData sheetId="277" refreshError="1"/>
      <sheetData sheetId="278" refreshError="1"/>
      <sheetData sheetId="279">
        <row r="2">
          <cell r="A2">
            <v>0</v>
          </cell>
        </row>
      </sheetData>
      <sheetData sheetId="280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/>
      <sheetData sheetId="311" refreshError="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>
        <row r="2">
          <cell r="A2">
            <v>0</v>
          </cell>
        </row>
      </sheetData>
      <sheetData sheetId="340">
        <row r="2">
          <cell r="A2">
            <v>0</v>
          </cell>
        </row>
      </sheetData>
      <sheetData sheetId="341">
        <row r="2">
          <cell r="A2">
            <v>0</v>
          </cell>
        </row>
      </sheetData>
      <sheetData sheetId="342">
        <row r="2">
          <cell r="A2">
            <v>0</v>
          </cell>
        </row>
      </sheetData>
      <sheetData sheetId="343">
        <row r="2">
          <cell r="A2">
            <v>0</v>
          </cell>
        </row>
      </sheetData>
      <sheetData sheetId="344"/>
      <sheetData sheetId="345">
        <row r="2">
          <cell r="A2">
            <v>0</v>
          </cell>
        </row>
      </sheetData>
      <sheetData sheetId="346">
        <row r="2">
          <cell r="A2">
            <v>0</v>
          </cell>
        </row>
      </sheetData>
      <sheetData sheetId="347">
        <row r="2">
          <cell r="A2">
            <v>0</v>
          </cell>
        </row>
      </sheetData>
      <sheetData sheetId="348">
        <row r="2">
          <cell r="A2">
            <v>0</v>
          </cell>
        </row>
      </sheetData>
      <sheetData sheetId="349">
        <row r="2">
          <cell r="A2">
            <v>0</v>
          </cell>
        </row>
      </sheetData>
      <sheetData sheetId="350">
        <row r="2">
          <cell r="A2">
            <v>0</v>
          </cell>
        </row>
      </sheetData>
      <sheetData sheetId="351">
        <row r="2">
          <cell r="A2">
            <v>0</v>
          </cell>
        </row>
      </sheetData>
      <sheetData sheetId="352">
        <row r="2">
          <cell r="A2">
            <v>0</v>
          </cell>
        </row>
      </sheetData>
      <sheetData sheetId="353">
        <row r="2">
          <cell r="A2">
            <v>0</v>
          </cell>
        </row>
      </sheetData>
      <sheetData sheetId="354">
        <row r="2">
          <cell r="A2">
            <v>0</v>
          </cell>
        </row>
      </sheetData>
      <sheetData sheetId="355">
        <row r="2">
          <cell r="A2">
            <v>0</v>
          </cell>
        </row>
      </sheetData>
      <sheetData sheetId="356">
        <row r="2">
          <cell r="A2">
            <v>0</v>
          </cell>
        </row>
      </sheetData>
      <sheetData sheetId="357">
        <row r="2">
          <cell r="A2">
            <v>0</v>
          </cell>
        </row>
      </sheetData>
      <sheetData sheetId="358">
        <row r="2">
          <cell r="A2">
            <v>0</v>
          </cell>
        </row>
      </sheetData>
      <sheetData sheetId="359">
        <row r="2">
          <cell r="A2">
            <v>0</v>
          </cell>
        </row>
      </sheetData>
      <sheetData sheetId="360">
        <row r="2">
          <cell r="A2">
            <v>0</v>
          </cell>
        </row>
      </sheetData>
      <sheetData sheetId="361">
        <row r="2">
          <cell r="A2">
            <v>0</v>
          </cell>
        </row>
      </sheetData>
      <sheetData sheetId="362">
        <row r="2">
          <cell r="A2">
            <v>0</v>
          </cell>
        </row>
      </sheetData>
      <sheetData sheetId="363">
        <row r="2">
          <cell r="A2">
            <v>0</v>
          </cell>
        </row>
      </sheetData>
      <sheetData sheetId="364">
        <row r="2">
          <cell r="A2">
            <v>0</v>
          </cell>
        </row>
      </sheetData>
      <sheetData sheetId="365">
        <row r="2">
          <cell r="A2">
            <v>0</v>
          </cell>
        </row>
      </sheetData>
      <sheetData sheetId="366">
        <row r="2">
          <cell r="A2">
            <v>0</v>
          </cell>
        </row>
      </sheetData>
      <sheetData sheetId="367">
        <row r="5">
          <cell r="B5" t="str">
            <v>T1</v>
          </cell>
        </row>
      </sheetData>
      <sheetData sheetId="368">
        <row r="2">
          <cell r="A2">
            <v>0</v>
          </cell>
        </row>
      </sheetData>
      <sheetData sheetId="369">
        <row r="2">
          <cell r="A2">
            <v>0</v>
          </cell>
        </row>
      </sheetData>
      <sheetData sheetId="370">
        <row r="2">
          <cell r="A2">
            <v>0</v>
          </cell>
        </row>
      </sheetData>
      <sheetData sheetId="371">
        <row r="2">
          <cell r="A2">
            <v>0</v>
          </cell>
        </row>
      </sheetData>
      <sheetData sheetId="372">
        <row r="2">
          <cell r="A2">
            <v>0</v>
          </cell>
        </row>
      </sheetData>
      <sheetData sheetId="373">
        <row r="2">
          <cell r="A2">
            <v>0</v>
          </cell>
        </row>
      </sheetData>
      <sheetData sheetId="374">
        <row r="2">
          <cell r="A2">
            <v>0</v>
          </cell>
        </row>
      </sheetData>
      <sheetData sheetId="375">
        <row r="2">
          <cell r="A2">
            <v>0</v>
          </cell>
        </row>
      </sheetData>
      <sheetData sheetId="376">
        <row r="2">
          <cell r="A2">
            <v>0</v>
          </cell>
        </row>
      </sheetData>
      <sheetData sheetId="377">
        <row r="2">
          <cell r="A2">
            <v>0</v>
          </cell>
        </row>
      </sheetData>
      <sheetData sheetId="378">
        <row r="2">
          <cell r="A2">
            <v>0</v>
          </cell>
        </row>
      </sheetData>
      <sheetData sheetId="379">
        <row r="2">
          <cell r="A2">
            <v>0</v>
          </cell>
        </row>
      </sheetData>
      <sheetData sheetId="380">
        <row r="2">
          <cell r="A2">
            <v>0</v>
          </cell>
        </row>
      </sheetData>
      <sheetData sheetId="381">
        <row r="2">
          <cell r="A2">
            <v>0</v>
          </cell>
        </row>
      </sheetData>
      <sheetData sheetId="382">
        <row r="2">
          <cell r="A2">
            <v>0</v>
          </cell>
        </row>
      </sheetData>
      <sheetData sheetId="383">
        <row r="2">
          <cell r="A2">
            <v>0</v>
          </cell>
        </row>
      </sheetData>
      <sheetData sheetId="384">
        <row r="2">
          <cell r="A2">
            <v>0</v>
          </cell>
        </row>
      </sheetData>
      <sheetData sheetId="385">
        <row r="2">
          <cell r="A2">
            <v>0</v>
          </cell>
        </row>
      </sheetData>
      <sheetData sheetId="386">
        <row r="2">
          <cell r="A2">
            <v>0</v>
          </cell>
        </row>
      </sheetData>
      <sheetData sheetId="387">
        <row r="5">
          <cell r="B5" t="str">
            <v>T1</v>
          </cell>
        </row>
      </sheetData>
      <sheetData sheetId="388">
        <row r="2">
          <cell r="A2">
            <v>0</v>
          </cell>
        </row>
      </sheetData>
      <sheetData sheetId="389">
        <row r="2">
          <cell r="A2">
            <v>0</v>
          </cell>
        </row>
      </sheetData>
      <sheetData sheetId="390">
        <row r="2">
          <cell r="A2">
            <v>0</v>
          </cell>
        </row>
      </sheetData>
      <sheetData sheetId="391">
        <row r="2">
          <cell r="A2">
            <v>0</v>
          </cell>
        </row>
      </sheetData>
      <sheetData sheetId="392">
        <row r="2">
          <cell r="A2">
            <v>0</v>
          </cell>
        </row>
      </sheetData>
      <sheetData sheetId="393">
        <row r="2">
          <cell r="A2">
            <v>0</v>
          </cell>
        </row>
      </sheetData>
      <sheetData sheetId="394">
        <row r="2">
          <cell r="A2">
            <v>0</v>
          </cell>
        </row>
      </sheetData>
      <sheetData sheetId="395">
        <row r="2">
          <cell r="A2">
            <v>0</v>
          </cell>
        </row>
      </sheetData>
      <sheetData sheetId="396">
        <row r="2">
          <cell r="A2">
            <v>0</v>
          </cell>
        </row>
      </sheetData>
      <sheetData sheetId="397">
        <row r="2">
          <cell r="A2">
            <v>0</v>
          </cell>
        </row>
      </sheetData>
      <sheetData sheetId="398">
        <row r="2">
          <cell r="A2">
            <v>0</v>
          </cell>
        </row>
      </sheetData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>
        <row r="2">
          <cell r="A2">
            <v>0</v>
          </cell>
        </row>
      </sheetData>
      <sheetData sheetId="433">
        <row r="2">
          <cell r="A2">
            <v>0</v>
          </cell>
        </row>
      </sheetData>
      <sheetData sheetId="434">
        <row r="2">
          <cell r="A2">
            <v>0</v>
          </cell>
        </row>
      </sheetData>
      <sheetData sheetId="435"/>
      <sheetData sheetId="436" refreshError="1"/>
      <sheetData sheetId="437" refreshError="1"/>
      <sheetData sheetId="438" refreshError="1"/>
      <sheetData sheetId="439"/>
      <sheetData sheetId="440"/>
      <sheetData sheetId="441">
        <row r="2">
          <cell r="A2">
            <v>0</v>
          </cell>
        </row>
      </sheetData>
      <sheetData sheetId="442">
        <row r="2">
          <cell r="A2">
            <v>0</v>
          </cell>
        </row>
      </sheetData>
      <sheetData sheetId="443">
        <row r="2">
          <cell r="A2">
            <v>0</v>
          </cell>
        </row>
      </sheetData>
      <sheetData sheetId="444" refreshError="1"/>
      <sheetData sheetId="445" refreshError="1"/>
      <sheetData sheetId="446" refreshError="1"/>
      <sheetData sheetId="447">
        <row r="2">
          <cell r="A2">
            <v>0</v>
          </cell>
        </row>
      </sheetData>
      <sheetData sheetId="448" refreshError="1"/>
      <sheetData sheetId="449" refreshError="1"/>
      <sheetData sheetId="450" refreshError="1"/>
      <sheetData sheetId="45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/>
      <sheetData sheetId="481" refreshError="1"/>
      <sheetData sheetId="482"/>
      <sheetData sheetId="483"/>
      <sheetData sheetId="484"/>
      <sheetData sheetId="485"/>
      <sheetData sheetId="486"/>
      <sheetData sheetId="487"/>
      <sheetData sheetId="488">
        <row r="2">
          <cell r="A2">
            <v>0</v>
          </cell>
        </row>
      </sheetData>
      <sheetData sheetId="489"/>
      <sheetData sheetId="490"/>
      <sheetData sheetId="491">
        <row r="2">
          <cell r="A2">
            <v>0</v>
          </cell>
        </row>
      </sheetData>
      <sheetData sheetId="492">
        <row r="2">
          <cell r="A2">
            <v>0</v>
          </cell>
        </row>
      </sheetData>
      <sheetData sheetId="493"/>
      <sheetData sheetId="494"/>
      <sheetData sheetId="495"/>
      <sheetData sheetId="496"/>
      <sheetData sheetId="497"/>
      <sheetData sheetId="498"/>
      <sheetData sheetId="499">
        <row r="2">
          <cell r="A2">
            <v>0</v>
          </cell>
        </row>
      </sheetData>
      <sheetData sheetId="500"/>
      <sheetData sheetId="501"/>
      <sheetData sheetId="502"/>
      <sheetData sheetId="503">
        <row r="2">
          <cell r="A2">
            <v>0</v>
          </cell>
        </row>
      </sheetData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CONT_ADI"/>
      <sheetName val="Datos"/>
      <sheetName val="aCCIDENTES%20DE%201995%20-%2019"/>
      <sheetName val="aCCIDENTES DE 1995 - 1996.xls"/>
      <sheetName val="items"/>
      <sheetName val="ACTA DE MODIFICACION  (2)"/>
      <sheetName val="INDICMICROEMP"/>
      <sheetName val="\a  aaInformación GRUPO 4\A MIn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Formulario N° 4"/>
      <sheetName val="EQUIPO"/>
      <sheetName val="Base Muestras"/>
      <sheetName val="otros"/>
      <sheetName val="PRESUPUESTO"/>
      <sheetName val="[aCCIDENTES DE 1995 - 1996.xls]"/>
      <sheetName val="aCCIDENTES_DE_1995_-_1996"/>
      <sheetName val="aCCIDENTES_DE_1995_-_1996_xls"/>
      <sheetName val="ACTA_DE_MODIFICACION__(2)"/>
      <sheetName val="aCCIDENTES_DE_1995_-_19961"/>
      <sheetName val="aCCIDENTES_DE_1995_-_1996_xls1"/>
      <sheetName val="ACTA_DE_MODIFICACION__(2)1"/>
      <sheetName val="SUB_APU"/>
      <sheetName val="Datos_Básicos"/>
      <sheetName val="aCCIDENTES_DE_1995_-_19962"/>
      <sheetName val="aCCIDENTES_DE_1995_-_1996_xls2"/>
      <sheetName val="ACTA_DE_MODIFICACION__(2)2"/>
      <sheetName val="SUB_APU1"/>
      <sheetName val="Datos_Básicos1"/>
      <sheetName val="\a__aaInformación_GRUPO_4\A_MIn"/>
      <sheetName val="\a__aaInformación_GRUPO_4\A_MI1"/>
      <sheetName val="\a__aaInformación_GRUPO_4\A_MI2"/>
      <sheetName val="Lista obra"/>
      <sheetName val="\Documents and Settings\Pedro "/>
      <sheetName val="\Users\Administrador\Desktop\AM"/>
      <sheetName val="Res-Accide-10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\Ing-her"/>
      <sheetName val="\\Escritorio\amv 2011\a  aaInfo"/>
      <sheetName val="\Users\cmeza\Documents\INVIAS\D"/>
      <sheetName val="\Documents and Settings\jviteri"/>
      <sheetName val="\\Giovanni\administracion vial\"/>
      <sheetName val="\MONTO AGOTABLE 2010\a  aaInfor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 refreshError="1"/>
      <sheetData sheetId="53" refreshError="1"/>
      <sheetData sheetId="54" refreshError="1"/>
      <sheetData sheetId="55" refreshError="1"/>
      <sheetData sheetId="56"/>
      <sheetData sheetId="57"/>
      <sheetData sheetId="58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INDICMICROEMP"/>
      <sheetName val="#¡REF"/>
      <sheetName val="Informacion"/>
      <sheetName val="\a  aaInformación GRUPO 4\A MIn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Informe"/>
      <sheetName val="Seguim-16"/>
      <sheetName val="otros"/>
      <sheetName val="PRESUPUESTO"/>
      <sheetName val="MATERIALES"/>
      <sheetName val="Datos Básicos"/>
      <sheetName val="SALARIOS"/>
      <sheetName val="SUB APU"/>
      <sheetName val="INV"/>
      <sheetName val="AASHTO"/>
      <sheetName val="PESOS"/>
      <sheetName val="Base Muestras"/>
      <sheetName val="Formulario N° 4"/>
      <sheetName val="EQUIPO"/>
      <sheetName val="[aCCIDENTES DE 1995 - 1996.xls]"/>
      <sheetName val="Res-Accide-10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</sheetNames>
    <definedNames>
      <definedName name="absc"/>
    </definedNames>
    <sheetDataSet>
      <sheetData sheetId="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items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ACTA DE MODIFICACION  (2)"/>
      <sheetName val="CONT_ADI"/>
      <sheetName val="#¡REF"/>
      <sheetName val="\a  aaInformación GRUPO 4\A MIn"/>
      <sheetName val="Informe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</sheetNames>
    <sheetDataSet>
      <sheetData sheetId="0">
        <row r="15">
          <cell r="B15" t="str">
            <v>ROSY ARTEAGA ORTEGA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BASES"/>
      <sheetName val="CDItem"/>
      <sheetName val="Presupuesto"/>
      <sheetName val="\MANTENIMIENTO RUTA 1001_MARZO 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1">
          <cell r="B31">
            <v>31000000</v>
          </cell>
          <cell r="E31">
            <v>0.1</v>
          </cell>
        </row>
        <row r="33">
          <cell r="B33">
            <v>0.3</v>
          </cell>
        </row>
        <row r="41">
          <cell r="E41">
            <v>261</v>
          </cell>
        </row>
      </sheetData>
      <sheetData sheetId="1"/>
      <sheetData sheetId="2">
        <row r="8">
          <cell r="G8">
            <v>32500000.417525001</v>
          </cell>
        </row>
      </sheetData>
      <sheetData sheetId="3"/>
      <sheetData sheetId="4"/>
      <sheetData sheetId="5"/>
      <sheetData sheetId="6"/>
      <sheetData sheetId="7"/>
      <sheetData sheetId="8" refreshError="1"/>
      <sheetData sheetId="9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3">
          <cell r="B33">
            <v>0.3</v>
          </cell>
        </row>
      </sheetData>
      <sheetData sheetId="1"/>
      <sheetData sheetId="2">
        <row r="8">
          <cell r="G8">
            <v>32500000.417525001</v>
          </cell>
        </row>
      </sheetData>
      <sheetData sheetId="3"/>
      <sheetData sheetId="4"/>
      <sheetData sheetId="5"/>
      <sheetData sheetId="6"/>
      <sheetData sheetId="7"/>
      <sheetData sheetId="8" refreshError="1"/>
      <sheetData sheetId="9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items"/>
      <sheetName val="#¡REF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ACTA DE MODIFICACION  (2)"/>
      <sheetName val="CONT_ADI"/>
      <sheetName val="Informe"/>
      <sheetName val="otros"/>
      <sheetName val="PRESUPUESTO"/>
      <sheetName val="Seguim-16"/>
      <sheetName val="Informacion"/>
      <sheetName val="INDICMICROEMP"/>
      <sheetName val="\a  aaInformación GRUPO 4\A MIn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APU_PART1"/>
      <sheetName val="A__P__U_1"/>
      <sheetName val="Analisis_de_Precios_Unitarios_1"/>
      <sheetName val="APU_PART"/>
      <sheetName val="A__P__U_"/>
      <sheetName val="Analisis_de_Precios_Unitarios_A"/>
      <sheetName val="ESTADO RED"/>
      <sheetName val="CARRETERAS"/>
      <sheetName val="GENERALIDADES "/>
      <sheetName val="A_ P_ U_"/>
      <sheetName val="INDICE"/>
      <sheetName val="TOTCAPIT"/>
      <sheetName val="JORNABAS"/>
      <sheetName val="MATERIALES"/>
      <sheetName val="TOTCUADEQ"/>
      <sheetName val="TOTCUADMO"/>
      <sheetName val="Puntajes"/>
      <sheetName val="Anexo No. 5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</sheetNames>
    <sheetDataSet>
      <sheetData sheetId="0" refreshError="1">
        <row r="60">
          <cell r="F60">
            <v>80591.125</v>
          </cell>
        </row>
        <row r="81">
          <cell r="C81">
            <v>1030017.2290000001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  <sheetName val="Otros"/>
      <sheetName val="Equipo"/>
    </sheetNames>
    <sheetDataSet>
      <sheetData sheetId="0" refreshError="1"/>
      <sheetData sheetId="1" refreshError="1"/>
      <sheetData sheetId="2" refreshError="1"/>
      <sheetData sheetId="3" refreshError="1">
        <row r="3">
          <cell r="A3" t="str">
            <v>CODIGO</v>
          </cell>
          <cell r="B3" t="str">
            <v>INSUMO</v>
          </cell>
          <cell r="C3" t="str">
            <v>UNIDAD</v>
          </cell>
          <cell r="H3" t="str">
            <v>PROVEEDOR</v>
          </cell>
        </row>
        <row r="4">
          <cell r="A4" t="str">
            <v>M0022</v>
          </cell>
          <cell r="B4" t="str">
            <v>AGUA</v>
          </cell>
          <cell r="C4" t="str">
            <v>LT</v>
          </cell>
          <cell r="E4">
            <v>12</v>
          </cell>
          <cell r="F4">
            <v>13.799999999999999</v>
          </cell>
          <cell r="G4">
            <v>15.600000000000001</v>
          </cell>
          <cell r="H4" t="str">
            <v>EAAB</v>
          </cell>
        </row>
        <row r="5">
          <cell r="A5" t="str">
            <v>M0023</v>
          </cell>
          <cell r="B5" t="str">
            <v>CEMENTO GRIS</v>
          </cell>
          <cell r="C5" t="str">
            <v>KG</v>
          </cell>
          <cell r="E5">
            <v>210</v>
          </cell>
          <cell r="F5">
            <v>241.49999999999997</v>
          </cell>
          <cell r="G5">
            <v>273</v>
          </cell>
        </row>
        <row r="6">
          <cell r="A6" t="str">
            <v>M0032</v>
          </cell>
          <cell r="B6" t="str">
            <v>ASFALTO MC 70</v>
          </cell>
          <cell r="C6" t="str">
            <v>LT</v>
          </cell>
          <cell r="E6">
            <v>250</v>
          </cell>
          <cell r="F6">
            <v>287.5</v>
          </cell>
          <cell r="G6">
            <v>325</v>
          </cell>
          <cell r="H6" t="str">
            <v>ECOPETROL</v>
          </cell>
        </row>
        <row r="7">
          <cell r="A7" t="str">
            <v>M0101</v>
          </cell>
          <cell r="B7" t="str">
            <v>CONCRETO 2500 PSI</v>
          </cell>
          <cell r="C7" t="str">
            <v>M3</v>
          </cell>
          <cell r="E7">
            <v>120000</v>
          </cell>
          <cell r="F7">
            <v>138000</v>
          </cell>
          <cell r="G7">
            <v>156000</v>
          </cell>
          <cell r="H7" t="str">
            <v>CENTRAL DE MEZCLAS</v>
          </cell>
        </row>
        <row r="8">
          <cell r="A8" t="str">
            <v>M0102</v>
          </cell>
          <cell r="B8" t="str">
            <v>CONCRETO 4000 PSI</v>
          </cell>
          <cell r="C8" t="str">
            <v>M3</v>
          </cell>
          <cell r="E8">
            <v>150000</v>
          </cell>
          <cell r="F8">
            <v>172500</v>
          </cell>
          <cell r="G8">
            <v>195000</v>
          </cell>
          <cell r="H8" t="str">
            <v>CENTRAL DE MEZCLAS</v>
          </cell>
        </row>
        <row r="9">
          <cell r="A9" t="str">
            <v>M0103</v>
          </cell>
          <cell r="B9" t="str">
            <v>CONCRETO CICLOPEO</v>
          </cell>
          <cell r="C9" t="str">
            <v>M3</v>
          </cell>
          <cell r="E9">
            <v>115000</v>
          </cell>
          <cell r="F9">
            <v>132250</v>
          </cell>
          <cell r="G9">
            <v>149500</v>
          </cell>
          <cell r="H9" t="str">
            <v>RECEBERA</v>
          </cell>
        </row>
        <row r="10">
          <cell r="A10" t="str">
            <v>M0104</v>
          </cell>
          <cell r="B10" t="str">
            <v>CONCRETO SOLADOS</v>
          </cell>
          <cell r="C10" t="str">
            <v>M3</v>
          </cell>
          <cell r="E10">
            <v>115000</v>
          </cell>
          <cell r="F10">
            <v>132250</v>
          </cell>
          <cell r="G10">
            <v>149500</v>
          </cell>
          <cell r="H10" t="str">
            <v>CENTRAL DE MEZCLAS</v>
          </cell>
        </row>
        <row r="11">
          <cell r="A11" t="str">
            <v>M0110</v>
          </cell>
          <cell r="B11" t="str">
            <v>CONCRETO TREMIE 3000 PSI</v>
          </cell>
          <cell r="C11" t="str">
            <v>M3</v>
          </cell>
          <cell r="E11">
            <v>230000</v>
          </cell>
          <cell r="F11">
            <v>264500</v>
          </cell>
          <cell r="G11">
            <v>299000</v>
          </cell>
        </row>
        <row r="12">
          <cell r="A12" t="str">
            <v>M0111</v>
          </cell>
          <cell r="B12" t="str">
            <v>CONCRETO TREMIE 5000 PSI</v>
          </cell>
          <cell r="C12" t="str">
            <v>M3</v>
          </cell>
          <cell r="E12">
            <v>280000</v>
          </cell>
          <cell r="F12">
            <v>322000</v>
          </cell>
          <cell r="G12">
            <v>364000</v>
          </cell>
        </row>
        <row r="13">
          <cell r="A13" t="str">
            <v>M0114</v>
          </cell>
          <cell r="B13" t="str">
            <v>IMPERMEABILIZANTE</v>
          </cell>
          <cell r="C13" t="str">
            <v>GLOBAL</v>
          </cell>
          <cell r="E13">
            <v>7500</v>
          </cell>
          <cell r="F13">
            <v>8625</v>
          </cell>
          <cell r="G13">
            <v>9750</v>
          </cell>
        </row>
        <row r="14">
          <cell r="A14" t="str">
            <v>M0115</v>
          </cell>
          <cell r="B14" t="str">
            <v>DINAMIITA</v>
          </cell>
          <cell r="C14" t="str">
            <v>KG</v>
          </cell>
          <cell r="E14">
            <v>8000</v>
          </cell>
          <cell r="F14">
            <v>9200</v>
          </cell>
          <cell r="G14">
            <v>10400</v>
          </cell>
          <cell r="H14" t="str">
            <v>CENTRAL DE MEZCLAS</v>
          </cell>
        </row>
        <row r="15">
          <cell r="A15" t="str">
            <v>M0116</v>
          </cell>
          <cell r="B15" t="str">
            <v>MECHA, FULMINANTE,ETC</v>
          </cell>
          <cell r="C15" t="str">
            <v>GLOBAL</v>
          </cell>
          <cell r="E15">
            <v>1500</v>
          </cell>
          <cell r="F15">
            <v>1724.9999999999998</v>
          </cell>
          <cell r="G15">
            <v>1950</v>
          </cell>
        </row>
        <row r="16">
          <cell r="A16" t="str">
            <v>M0150</v>
          </cell>
          <cell r="B16" t="str">
            <v>RECEBO B-200</v>
          </cell>
          <cell r="C16" t="str">
            <v>M3</v>
          </cell>
          <cell r="E16">
            <v>20000</v>
          </cell>
          <cell r="F16">
            <v>23000</v>
          </cell>
          <cell r="G16">
            <v>26000</v>
          </cell>
          <cell r="H16" t="str">
            <v>RECEBERA TOBERIN</v>
          </cell>
        </row>
        <row r="17">
          <cell r="A17" t="str">
            <v>M0151</v>
          </cell>
          <cell r="B17" t="str">
            <v>RECEBO B-600</v>
          </cell>
          <cell r="C17" t="str">
            <v>M3</v>
          </cell>
          <cell r="E17">
            <v>24000</v>
          </cell>
          <cell r="F17">
            <v>27599.999999999996</v>
          </cell>
          <cell r="G17">
            <v>31200</v>
          </cell>
          <cell r="H17" t="str">
            <v>RECEBERA TOBERIN</v>
          </cell>
        </row>
        <row r="18">
          <cell r="A18" t="str">
            <v>M0152</v>
          </cell>
          <cell r="B18" t="str">
            <v>PIEDRA RAJON</v>
          </cell>
          <cell r="C18" t="str">
            <v>M3</v>
          </cell>
          <cell r="E18">
            <v>20000</v>
          </cell>
          <cell r="F18">
            <v>23000</v>
          </cell>
          <cell r="G18">
            <v>26000</v>
          </cell>
          <cell r="H18" t="str">
            <v>RECEBERA</v>
          </cell>
        </row>
        <row r="19">
          <cell r="A19" t="str">
            <v>M0153</v>
          </cell>
          <cell r="B19" t="str">
            <v>TRITURADO</v>
          </cell>
          <cell r="C19" t="str">
            <v>M3</v>
          </cell>
          <cell r="E19">
            <v>36000</v>
          </cell>
          <cell r="F19">
            <v>41400</v>
          </cell>
          <cell r="G19">
            <v>46800</v>
          </cell>
        </row>
        <row r="20">
          <cell r="A20" t="str">
            <v>M0154</v>
          </cell>
          <cell r="B20" t="str">
            <v>MATERIAL DE AFIRMADO</v>
          </cell>
          <cell r="C20" t="str">
            <v>M3</v>
          </cell>
          <cell r="E20">
            <v>13000</v>
          </cell>
          <cell r="F20">
            <v>14949.999999999998</v>
          </cell>
          <cell r="G20">
            <v>16900</v>
          </cell>
        </row>
        <row r="21">
          <cell r="A21" t="str">
            <v>M0155</v>
          </cell>
          <cell r="B21" t="str">
            <v>BASE GRANULAR</v>
          </cell>
          <cell r="C21" t="str">
            <v>M3</v>
          </cell>
          <cell r="E21">
            <v>25000</v>
          </cell>
          <cell r="F21">
            <v>28749.999999999996</v>
          </cell>
          <cell r="G21">
            <v>32500</v>
          </cell>
        </row>
        <row r="22">
          <cell r="A22" t="str">
            <v>M0156</v>
          </cell>
          <cell r="B22" t="str">
            <v>SUB-BASE GRANULAR</v>
          </cell>
          <cell r="C22" t="str">
            <v>M3</v>
          </cell>
          <cell r="E22">
            <v>16500</v>
          </cell>
          <cell r="F22">
            <v>18975</v>
          </cell>
          <cell r="G22">
            <v>21450</v>
          </cell>
        </row>
        <row r="23">
          <cell r="A23" t="str">
            <v>M0157</v>
          </cell>
          <cell r="B23" t="str">
            <v>MATERIAL DE TERRAPLEN</v>
          </cell>
          <cell r="C23" t="str">
            <v>M3</v>
          </cell>
          <cell r="E23">
            <v>6000</v>
          </cell>
          <cell r="F23">
            <v>6899.9999999999991</v>
          </cell>
          <cell r="G23">
            <v>7800</v>
          </cell>
        </row>
        <row r="24">
          <cell r="A24" t="str">
            <v>M0165</v>
          </cell>
          <cell r="B24" t="str">
            <v>ARENA LAVADA</v>
          </cell>
          <cell r="C24" t="str">
            <v>M3</v>
          </cell>
          <cell r="E24">
            <v>28000</v>
          </cell>
          <cell r="F24">
            <v>32199.999999999996</v>
          </cell>
          <cell r="G24">
            <v>36400</v>
          </cell>
        </row>
        <row r="25">
          <cell r="A25" t="str">
            <v>M0170</v>
          </cell>
          <cell r="B25" t="str">
            <v>GRAVILLA SELECCIONADA</v>
          </cell>
          <cell r="C25" t="str">
            <v>M3</v>
          </cell>
          <cell r="E25">
            <v>36000</v>
          </cell>
          <cell r="F25">
            <v>41400</v>
          </cell>
          <cell r="G25">
            <v>46800</v>
          </cell>
        </row>
        <row r="26">
          <cell r="A26" t="str">
            <v>M0200</v>
          </cell>
          <cell r="B26" t="str">
            <v>MADERA REDONDA 6"</v>
          </cell>
          <cell r="C26" t="str">
            <v>M2</v>
          </cell>
          <cell r="E26">
            <v>3000</v>
          </cell>
          <cell r="F26">
            <v>3449.9999999999995</v>
          </cell>
          <cell r="G26">
            <v>3900</v>
          </cell>
        </row>
        <row r="27">
          <cell r="A27" t="str">
            <v>M0201</v>
          </cell>
          <cell r="B27" t="str">
            <v>DURMIENTE</v>
          </cell>
          <cell r="C27" t="str">
            <v>ML</v>
          </cell>
          <cell r="E27">
            <v>2100</v>
          </cell>
          <cell r="F27">
            <v>2415</v>
          </cell>
          <cell r="G27">
            <v>2730</v>
          </cell>
          <cell r="H27" t="str">
            <v>MADERAS NOGAL</v>
          </cell>
        </row>
        <row r="28">
          <cell r="A28" t="str">
            <v>M0202</v>
          </cell>
          <cell r="B28" t="str">
            <v>MADERA</v>
          </cell>
          <cell r="C28" t="str">
            <v>ML</v>
          </cell>
          <cell r="E28">
            <v>7500</v>
          </cell>
          <cell r="F28">
            <v>8625</v>
          </cell>
          <cell r="G28">
            <v>9750</v>
          </cell>
        </row>
        <row r="29">
          <cell r="A29" t="str">
            <v>M0203</v>
          </cell>
          <cell r="B29" t="str">
            <v>LISTON 8 CMS</v>
          </cell>
          <cell r="C29" t="str">
            <v>ML</v>
          </cell>
          <cell r="E29">
            <v>1000</v>
          </cell>
          <cell r="F29">
            <v>1150</v>
          </cell>
          <cell r="G29">
            <v>1300</v>
          </cell>
          <cell r="H29" t="str">
            <v>MADERAS NOGAL</v>
          </cell>
        </row>
        <row r="30">
          <cell r="A30" t="str">
            <v>M0204</v>
          </cell>
          <cell r="B30" t="str">
            <v>MALLA GAVION TRIPLE T.</v>
          </cell>
          <cell r="C30" t="str">
            <v>M2</v>
          </cell>
          <cell r="E30">
            <v>12000</v>
          </cell>
          <cell r="F30">
            <v>13799.999999999998</v>
          </cell>
          <cell r="G30">
            <v>15600</v>
          </cell>
        </row>
        <row r="31">
          <cell r="A31" t="str">
            <v>M0302</v>
          </cell>
          <cell r="B31" t="str">
            <v xml:space="preserve">LADRILLO TOLETE </v>
          </cell>
          <cell r="C31" t="str">
            <v>UN</v>
          </cell>
          <cell r="E31">
            <v>170</v>
          </cell>
          <cell r="F31">
            <v>195.49999999999997</v>
          </cell>
          <cell r="G31">
            <v>221</v>
          </cell>
          <cell r="H31" t="str">
            <v>SALITRE</v>
          </cell>
        </row>
        <row r="32">
          <cell r="A32" t="str">
            <v>M0307</v>
          </cell>
          <cell r="B32" t="str">
            <v>LADRILLO HUECO Nº 5</v>
          </cell>
          <cell r="C32" t="str">
            <v>UN</v>
          </cell>
          <cell r="E32">
            <v>320</v>
          </cell>
          <cell r="F32">
            <v>368</v>
          </cell>
          <cell r="G32">
            <v>416</v>
          </cell>
          <cell r="H32" t="str">
            <v>SALITRE</v>
          </cell>
        </row>
        <row r="33">
          <cell r="A33" t="str">
            <v>M0311</v>
          </cell>
          <cell r="B33" t="str">
            <v xml:space="preserve">LADRILLO RECOCIDO </v>
          </cell>
          <cell r="C33" t="str">
            <v>UN</v>
          </cell>
          <cell r="E33">
            <v>120</v>
          </cell>
          <cell r="F33">
            <v>138</v>
          </cell>
          <cell r="G33">
            <v>156</v>
          </cell>
          <cell r="H33" t="str">
            <v>SAN JOSE</v>
          </cell>
        </row>
        <row r="34">
          <cell r="A34" t="str">
            <v>M0315</v>
          </cell>
          <cell r="B34" t="str">
            <v>TUBO  PVC 1 "</v>
          </cell>
          <cell r="C34" t="str">
            <v>ML</v>
          </cell>
          <cell r="E34">
            <v>1000</v>
          </cell>
          <cell r="F34">
            <v>1150</v>
          </cell>
          <cell r="G34">
            <v>1300</v>
          </cell>
        </row>
        <row r="35">
          <cell r="A35" t="str">
            <v>M0345</v>
          </cell>
          <cell r="B35" t="str">
            <v>TUBERIA GRES 8"</v>
          </cell>
          <cell r="C35" t="str">
            <v>ML</v>
          </cell>
          <cell r="E35">
            <v>6500</v>
          </cell>
          <cell r="F35">
            <v>7474.9999999999991</v>
          </cell>
          <cell r="G35">
            <v>8450</v>
          </cell>
          <cell r="H35" t="str">
            <v>EL SALITRE</v>
          </cell>
        </row>
        <row r="36">
          <cell r="A36" t="str">
            <v>M0400</v>
          </cell>
          <cell r="B36" t="str">
            <v>REJILLA .56X1</v>
          </cell>
          <cell r="C36" t="str">
            <v>UN</v>
          </cell>
          <cell r="E36">
            <v>60000</v>
          </cell>
          <cell r="F36">
            <v>69000</v>
          </cell>
          <cell r="G36">
            <v>78000</v>
          </cell>
          <cell r="H36" t="str">
            <v>COLREJILLAS</v>
          </cell>
        </row>
        <row r="37">
          <cell r="A37" t="str">
            <v>M0401</v>
          </cell>
          <cell r="B37" t="str">
            <v>TUBERIA DE CONCRETO 36"</v>
          </cell>
          <cell r="C37" t="str">
            <v>M</v>
          </cell>
          <cell r="E37">
            <v>90000</v>
          </cell>
          <cell r="F37">
            <v>103499.99999999999</v>
          </cell>
          <cell r="G37">
            <v>117000</v>
          </cell>
          <cell r="H37" t="str">
            <v>TITAN</v>
          </cell>
        </row>
        <row r="38">
          <cell r="A38" t="str">
            <v>M0402</v>
          </cell>
          <cell r="B38" t="str">
            <v>TUBERIA DE CONCRETO 24"</v>
          </cell>
          <cell r="C38" t="str">
            <v>M</v>
          </cell>
          <cell r="E38">
            <v>25000</v>
          </cell>
          <cell r="F38">
            <v>28749.999999999996</v>
          </cell>
          <cell r="G38">
            <v>32500</v>
          </cell>
        </row>
        <row r="39">
          <cell r="A39" t="str">
            <v>M0425</v>
          </cell>
          <cell r="B39" t="str">
            <v>PUNTILLA C/CABEZA</v>
          </cell>
          <cell r="C39" t="str">
            <v>LB</v>
          </cell>
          <cell r="E39">
            <v>650</v>
          </cell>
          <cell r="F39">
            <v>747.49999999999989</v>
          </cell>
          <cell r="G39">
            <v>845</v>
          </cell>
          <cell r="H39" t="str">
            <v>FERRETERIA JIMENEZ</v>
          </cell>
        </row>
        <row r="40">
          <cell r="A40" t="str">
            <v>M0428</v>
          </cell>
          <cell r="B40" t="str">
            <v>ALAMBRE</v>
          </cell>
          <cell r="C40" t="str">
            <v>KG</v>
          </cell>
          <cell r="E40">
            <v>1300</v>
          </cell>
          <cell r="F40">
            <v>1494.9999999999998</v>
          </cell>
          <cell r="G40">
            <v>1690</v>
          </cell>
        </row>
        <row r="41">
          <cell r="A41" t="str">
            <v>M0590</v>
          </cell>
          <cell r="B41" t="str">
            <v>ACERO F'Y = 4200 KG/CM2</v>
          </cell>
          <cell r="C41" t="str">
            <v>KG</v>
          </cell>
          <cell r="E41">
            <v>1562</v>
          </cell>
          <cell r="F41">
            <v>1796.3</v>
          </cell>
          <cell r="G41">
            <v>2030.6000000000001</v>
          </cell>
        </row>
        <row r="42">
          <cell r="A42" t="str">
            <v>M0600</v>
          </cell>
          <cell r="B42" t="str">
            <v>ACERO 60000</v>
          </cell>
          <cell r="C42" t="str">
            <v>KG</v>
          </cell>
          <cell r="E42">
            <v>1562</v>
          </cell>
          <cell r="F42">
            <v>1796.3</v>
          </cell>
          <cell r="G42">
            <v>2030.6000000000001</v>
          </cell>
          <cell r="H42" t="str">
            <v>FERRETERIA JIMENEZ</v>
          </cell>
        </row>
        <row r="43">
          <cell r="A43" t="str">
            <v>M0601</v>
          </cell>
          <cell r="B43" t="str">
            <v>ACERO 37000</v>
          </cell>
          <cell r="C43" t="str">
            <v>KG</v>
          </cell>
          <cell r="E43">
            <v>1330</v>
          </cell>
          <cell r="F43">
            <v>1529.4999999999998</v>
          </cell>
          <cell r="G43">
            <v>1729</v>
          </cell>
        </row>
        <row r="44">
          <cell r="A44" t="str">
            <v>M0602</v>
          </cell>
          <cell r="B44" t="str">
            <v>APOYO DE NEOPRENO</v>
          </cell>
          <cell r="C44" t="str">
            <v>UN</v>
          </cell>
          <cell r="E44">
            <v>110000</v>
          </cell>
          <cell r="F44">
            <v>126499.99999999999</v>
          </cell>
          <cell r="G44">
            <v>143000</v>
          </cell>
        </row>
        <row r="45">
          <cell r="A45" t="str">
            <v>M0650</v>
          </cell>
          <cell r="B45" t="str">
            <v>TELA ACRILICA</v>
          </cell>
          <cell r="C45" t="str">
            <v>M2</v>
          </cell>
          <cell r="E45">
            <v>1600</v>
          </cell>
          <cell r="F45">
            <v>1839.9999999999998</v>
          </cell>
          <cell r="G45">
            <v>2080</v>
          </cell>
        </row>
        <row r="46">
          <cell r="A46" t="str">
            <v>M0700</v>
          </cell>
          <cell r="B46" t="str">
            <v>GEOTEXTIL NT 1600</v>
          </cell>
          <cell r="C46" t="str">
            <v>M2</v>
          </cell>
          <cell r="E46">
            <v>1600</v>
          </cell>
          <cell r="F46">
            <v>1839.9999999999998</v>
          </cell>
          <cell r="G46">
            <v>2080</v>
          </cell>
          <cell r="H46" t="str">
            <v>FERRETERIA JIMENEZ</v>
          </cell>
        </row>
        <row r="47">
          <cell r="A47" t="str">
            <v>M0705</v>
          </cell>
          <cell r="B47" t="str">
            <v>ENTIBADO</v>
          </cell>
          <cell r="C47" t="str">
            <v>M2</v>
          </cell>
          <cell r="E47">
            <v>900</v>
          </cell>
          <cell r="F47">
            <v>1035</v>
          </cell>
          <cell r="G47">
            <v>1170</v>
          </cell>
        </row>
        <row r="48">
          <cell r="A48" t="str">
            <v>M0710</v>
          </cell>
          <cell r="B48" t="str">
            <v>IMPRIMANTE MC-70</v>
          </cell>
          <cell r="C48" t="str">
            <v>M2</v>
          </cell>
          <cell r="E48">
            <v>600</v>
          </cell>
          <cell r="F48">
            <v>690</v>
          </cell>
          <cell r="G48">
            <v>780</v>
          </cell>
          <cell r="H48" t="str">
            <v>FERRETERIA JIMENEZ</v>
          </cell>
        </row>
        <row r="49">
          <cell r="A49" t="str">
            <v>M0720</v>
          </cell>
          <cell r="B49" t="str">
            <v>BASE ASFALTICA</v>
          </cell>
          <cell r="C49" t="str">
            <v>M3</v>
          </cell>
          <cell r="E49">
            <v>90000</v>
          </cell>
          <cell r="F49">
            <v>103499.99999999999</v>
          </cell>
          <cell r="G49">
            <v>117000</v>
          </cell>
          <cell r="H49" t="str">
            <v>PLANTA</v>
          </cell>
        </row>
        <row r="50">
          <cell r="A50" t="str">
            <v>M0721</v>
          </cell>
          <cell r="B50" t="str">
            <v>RODADURA ASFALTICA</v>
          </cell>
          <cell r="C50" t="str">
            <v>M3</v>
          </cell>
          <cell r="E50">
            <v>110000</v>
          </cell>
          <cell r="F50">
            <v>126499.99999999999</v>
          </cell>
          <cell r="G50">
            <v>143000</v>
          </cell>
          <cell r="H50" t="str">
            <v>PLANTA</v>
          </cell>
        </row>
        <row r="51">
          <cell r="A51" t="str">
            <v>M0800</v>
          </cell>
          <cell r="B51" t="str">
            <v>FORMALETA</v>
          </cell>
          <cell r="C51" t="str">
            <v>GLOBAL</v>
          </cell>
          <cell r="E51">
            <v>10000</v>
          </cell>
          <cell r="F51">
            <v>11500</v>
          </cell>
          <cell r="G51">
            <v>13000</v>
          </cell>
        </row>
        <row r="52">
          <cell r="A52" t="str">
            <v>M0820</v>
          </cell>
          <cell r="B52" t="str">
            <v>FORMALETA BOXCULVERT</v>
          </cell>
          <cell r="C52" t="str">
            <v>GLOBAL</v>
          </cell>
          <cell r="E52">
            <v>25000</v>
          </cell>
          <cell r="F52">
            <v>28749.999999999996</v>
          </cell>
          <cell r="G52">
            <v>32500</v>
          </cell>
        </row>
        <row r="53">
          <cell r="A53" t="str">
            <v>M0822</v>
          </cell>
          <cell r="B53" t="str">
            <v>FORMALETA PAVIMENTO</v>
          </cell>
          <cell r="C53" t="str">
            <v>GLOBAL</v>
          </cell>
          <cell r="E53">
            <v>15000</v>
          </cell>
          <cell r="F53">
            <v>17250</v>
          </cell>
          <cell r="G53">
            <v>19500</v>
          </cell>
        </row>
        <row r="54">
          <cell r="A54" t="str">
            <v>M0823</v>
          </cell>
          <cell r="B54" t="str">
            <v>FORMALETA PLAC-RIOSTRA</v>
          </cell>
          <cell r="C54" t="str">
            <v>GLOBAL</v>
          </cell>
          <cell r="E54">
            <v>18000</v>
          </cell>
          <cell r="F54">
            <v>20700</v>
          </cell>
          <cell r="G54">
            <v>23400</v>
          </cell>
        </row>
        <row r="55">
          <cell r="A55" t="str">
            <v>M0825</v>
          </cell>
          <cell r="B55" t="str">
            <v>FORMALETA CAJONES /CAISSONS</v>
          </cell>
          <cell r="C55" t="str">
            <v>GLOBAL</v>
          </cell>
          <cell r="E55">
            <v>30000</v>
          </cell>
          <cell r="F55">
            <v>34500</v>
          </cell>
          <cell r="G55">
            <v>39000</v>
          </cell>
        </row>
        <row r="56">
          <cell r="A56" t="str">
            <v>M0827</v>
          </cell>
          <cell r="B56" t="str">
            <v>FORMALETA CUNETAS</v>
          </cell>
          <cell r="C56" t="str">
            <v>GLOBAL</v>
          </cell>
          <cell r="E56">
            <v>3000</v>
          </cell>
          <cell r="F56">
            <v>3449.9999999999995</v>
          </cell>
          <cell r="G56">
            <v>3900</v>
          </cell>
        </row>
        <row r="57">
          <cell r="A57" t="str">
            <v>M0828</v>
          </cell>
          <cell r="B57" t="str">
            <v>FORMALETA SARDINELES</v>
          </cell>
          <cell r="C57" t="str">
            <v>GLOBAL</v>
          </cell>
          <cell r="E57">
            <v>5000</v>
          </cell>
          <cell r="F57">
            <v>5750</v>
          </cell>
          <cell r="G57">
            <v>6500</v>
          </cell>
        </row>
        <row r="58">
          <cell r="A58" t="str">
            <v>M0830</v>
          </cell>
          <cell r="B58" t="str">
            <v>FORMALETA VIGAS 20-30 M</v>
          </cell>
          <cell r="C58" t="str">
            <v>GLOBAL</v>
          </cell>
          <cell r="E58">
            <v>25000</v>
          </cell>
          <cell r="F58">
            <v>28749.999999999996</v>
          </cell>
          <cell r="G58">
            <v>32500</v>
          </cell>
        </row>
        <row r="59">
          <cell r="A59" t="str">
            <v>M0832</v>
          </cell>
          <cell r="B59" t="str">
            <v>FORMALETA VIGAS &gt; 30 M</v>
          </cell>
          <cell r="C59" t="str">
            <v>GLOBAL</v>
          </cell>
          <cell r="E59">
            <v>35000</v>
          </cell>
          <cell r="F59">
            <v>40250</v>
          </cell>
          <cell r="G59">
            <v>45500</v>
          </cell>
        </row>
        <row r="60">
          <cell r="A60" t="str">
            <v>M0850</v>
          </cell>
          <cell r="B60" t="str">
            <v>TUBO METALICO 10"</v>
          </cell>
          <cell r="C60" t="str">
            <v>ML</v>
          </cell>
          <cell r="E60">
            <v>60000</v>
          </cell>
          <cell r="F60">
            <v>69000</v>
          </cell>
          <cell r="G60">
            <v>78000</v>
          </cell>
        </row>
        <row r="61">
          <cell r="A61" t="str">
            <v>M0900</v>
          </cell>
          <cell r="B61" t="str">
            <v>LODO BENTONITICO</v>
          </cell>
          <cell r="C61" t="str">
            <v>KG</v>
          </cell>
          <cell r="E61">
            <v>120</v>
          </cell>
          <cell r="F61">
            <v>138</v>
          </cell>
          <cell r="G61">
            <v>156</v>
          </cell>
        </row>
        <row r="62">
          <cell r="A62" t="str">
            <v>M0905</v>
          </cell>
        </row>
        <row r="63">
          <cell r="A63" t="str">
            <v>M9999</v>
          </cell>
        </row>
        <row r="68">
          <cell r="A68" t="str">
            <v>CODIGO</v>
          </cell>
          <cell r="B68" t="str">
            <v>DESCRIPCION</v>
          </cell>
          <cell r="C68" t="str">
            <v>MARCA</v>
          </cell>
          <cell r="D68" t="str">
            <v>TIPO</v>
          </cell>
          <cell r="E68" t="str">
            <v>ZONA 1</v>
          </cell>
          <cell r="F68" t="str">
            <v>ZONA 2</v>
          </cell>
          <cell r="G68" t="str">
            <v>ZONA3</v>
          </cell>
        </row>
        <row r="69">
          <cell r="A69" t="str">
            <v>Q0002</v>
          </cell>
          <cell r="B69" t="str">
            <v>RETROEXCAVADORA</v>
          </cell>
          <cell r="C69" t="str">
            <v>CASE</v>
          </cell>
          <cell r="D69" t="str">
            <v>-</v>
          </cell>
          <cell r="E69">
            <v>50000</v>
          </cell>
          <cell r="F69">
            <v>57499.999999999993</v>
          </cell>
          <cell r="G69">
            <v>65000</v>
          </cell>
        </row>
        <row r="70">
          <cell r="A70" t="str">
            <v>Q0003</v>
          </cell>
          <cell r="B70" t="str">
            <v>MOTONIVELADORA</v>
          </cell>
          <cell r="C70" t="str">
            <v>CASE</v>
          </cell>
          <cell r="D70" t="str">
            <v>-</v>
          </cell>
          <cell r="E70">
            <v>40000</v>
          </cell>
          <cell r="F70">
            <v>46000</v>
          </cell>
          <cell r="G70">
            <v>52000</v>
          </cell>
        </row>
        <row r="71">
          <cell r="A71" t="str">
            <v>Q0004</v>
          </cell>
          <cell r="B71" t="str">
            <v>BULLDOZER</v>
          </cell>
          <cell r="C71" t="str">
            <v>CASE</v>
          </cell>
          <cell r="D71" t="str">
            <v>-</v>
          </cell>
          <cell r="E71">
            <v>55000</v>
          </cell>
          <cell r="F71">
            <v>63249.999999999993</v>
          </cell>
          <cell r="G71">
            <v>71500</v>
          </cell>
        </row>
        <row r="72">
          <cell r="A72" t="str">
            <v>Q0006</v>
          </cell>
          <cell r="B72" t="str">
            <v>FINISHER</v>
          </cell>
          <cell r="D72" t="str">
            <v>-</v>
          </cell>
          <cell r="E72">
            <v>80000</v>
          </cell>
          <cell r="F72">
            <v>92000</v>
          </cell>
          <cell r="G72">
            <v>104000</v>
          </cell>
        </row>
        <row r="73">
          <cell r="A73" t="str">
            <v>Q0010</v>
          </cell>
          <cell r="B73" t="str">
            <v xml:space="preserve">VOLQUETA </v>
          </cell>
          <cell r="C73" t="str">
            <v>KODIAC</v>
          </cell>
          <cell r="D73" t="str">
            <v>-</v>
          </cell>
          <cell r="E73">
            <v>20000</v>
          </cell>
          <cell r="F73">
            <v>23000</v>
          </cell>
          <cell r="G73">
            <v>26000</v>
          </cell>
        </row>
        <row r="74">
          <cell r="A74" t="str">
            <v>Q0012</v>
          </cell>
          <cell r="B74" t="str">
            <v>VIBRADOR DE CONCRETO</v>
          </cell>
          <cell r="C74" t="str">
            <v>SIMA</v>
          </cell>
          <cell r="D74" t="str">
            <v>-</v>
          </cell>
          <cell r="E74">
            <v>2200</v>
          </cell>
          <cell r="F74">
            <v>2530</v>
          </cell>
          <cell r="G74">
            <v>2860</v>
          </cell>
        </row>
        <row r="75">
          <cell r="A75" t="str">
            <v>Q0013</v>
          </cell>
          <cell r="B75" t="str">
            <v>CARROTANQUE IRRIGADOR</v>
          </cell>
          <cell r="C75" t="str">
            <v>FORD</v>
          </cell>
          <cell r="D75" t="str">
            <v>-</v>
          </cell>
          <cell r="E75">
            <v>25000</v>
          </cell>
          <cell r="F75">
            <v>28749.999999999996</v>
          </cell>
          <cell r="G75">
            <v>32500</v>
          </cell>
        </row>
        <row r="76">
          <cell r="A76" t="str">
            <v>Q0020</v>
          </cell>
          <cell r="B76" t="str">
            <v>VIBRO COMPACTADOR</v>
          </cell>
          <cell r="C76" t="str">
            <v>CASE</v>
          </cell>
          <cell r="D76" t="str">
            <v>-</v>
          </cell>
          <cell r="E76">
            <v>35000</v>
          </cell>
          <cell r="F76">
            <v>40250</v>
          </cell>
          <cell r="G76">
            <v>45500</v>
          </cell>
        </row>
        <row r="77">
          <cell r="A77" t="str">
            <v>Q0023</v>
          </cell>
          <cell r="B77" t="str">
            <v>MEZCLADORA</v>
          </cell>
          <cell r="C77" t="str">
            <v>SEMCO</v>
          </cell>
          <cell r="D77" t="str">
            <v>-</v>
          </cell>
          <cell r="E77">
            <v>5500</v>
          </cell>
          <cell r="F77">
            <v>6324.9999999999991</v>
          </cell>
          <cell r="G77">
            <v>7150</v>
          </cell>
        </row>
        <row r="78">
          <cell r="A78" t="str">
            <v>Q0025</v>
          </cell>
          <cell r="B78" t="str">
            <v>MOTOBOMBA</v>
          </cell>
          <cell r="C78" t="str">
            <v>YAMAHA</v>
          </cell>
          <cell r="D78" t="str">
            <v>-</v>
          </cell>
          <cell r="E78">
            <v>2500</v>
          </cell>
          <cell r="F78">
            <v>2875</v>
          </cell>
          <cell r="G78">
            <v>3250</v>
          </cell>
        </row>
        <row r="79">
          <cell r="A79" t="str">
            <v>Q0026</v>
          </cell>
          <cell r="B79" t="str">
            <v>MOTOBOMBA 4"</v>
          </cell>
          <cell r="C79" t="str">
            <v>YAMAHA</v>
          </cell>
          <cell r="D79" t="str">
            <v>-</v>
          </cell>
          <cell r="E79">
            <v>30000</v>
          </cell>
          <cell r="F79">
            <v>34500</v>
          </cell>
          <cell r="G79">
            <v>39000</v>
          </cell>
        </row>
        <row r="80">
          <cell r="A80" t="str">
            <v>Q0027</v>
          </cell>
          <cell r="B80" t="str">
            <v>MOTOBOMBA PILOTES</v>
          </cell>
          <cell r="C80" t="str">
            <v>YAMAHA</v>
          </cell>
          <cell r="D80" t="str">
            <v>-</v>
          </cell>
          <cell r="E80">
            <v>6000</v>
          </cell>
          <cell r="F80">
            <v>6899.9999999999991</v>
          </cell>
          <cell r="G80">
            <v>7800</v>
          </cell>
        </row>
        <row r="81">
          <cell r="A81" t="str">
            <v>Q0028</v>
          </cell>
          <cell r="B81" t="str">
            <v>MOTOSIERRA</v>
          </cell>
          <cell r="C81" t="str">
            <v>SHEEL</v>
          </cell>
          <cell r="D81" t="str">
            <v>-</v>
          </cell>
          <cell r="E81">
            <v>21000</v>
          </cell>
          <cell r="F81">
            <v>24149.999999999996</v>
          </cell>
          <cell r="G81">
            <v>27300</v>
          </cell>
        </row>
        <row r="82">
          <cell r="A82" t="str">
            <v>Q0035</v>
          </cell>
          <cell r="B82" t="str">
            <v>BENITIN</v>
          </cell>
          <cell r="C82" t="str">
            <v>TANDEN</v>
          </cell>
          <cell r="D82" t="str">
            <v>-</v>
          </cell>
          <cell r="E82">
            <v>5000</v>
          </cell>
          <cell r="F82">
            <v>5750</v>
          </cell>
          <cell r="G82">
            <v>6500</v>
          </cell>
        </row>
        <row r="83">
          <cell r="A83" t="str">
            <v>Q0087</v>
          </cell>
          <cell r="B83" t="str">
            <v>PLACA VIBRATORIA</v>
          </cell>
          <cell r="C83" t="str">
            <v>SEMCO</v>
          </cell>
          <cell r="D83" t="str">
            <v>-</v>
          </cell>
          <cell r="E83">
            <v>1500</v>
          </cell>
          <cell r="F83">
            <v>1724.9999999999998</v>
          </cell>
          <cell r="G83">
            <v>1950</v>
          </cell>
        </row>
        <row r="84">
          <cell r="A84" t="str">
            <v>Q0090</v>
          </cell>
          <cell r="B84" t="str">
            <v>PILOTEADORA</v>
          </cell>
          <cell r="C84" t="str">
            <v>-</v>
          </cell>
          <cell r="D84" t="str">
            <v>-</v>
          </cell>
          <cell r="E84">
            <v>60000</v>
          </cell>
          <cell r="F84">
            <v>69000</v>
          </cell>
          <cell r="G84">
            <v>78000</v>
          </cell>
        </row>
        <row r="85">
          <cell r="A85" t="str">
            <v>Q0099</v>
          </cell>
          <cell r="B85" t="str">
            <v>HERRAMIENTA MENOR</v>
          </cell>
          <cell r="C85" t="str">
            <v>-</v>
          </cell>
          <cell r="D85" t="str">
            <v>-</v>
          </cell>
          <cell r="E85" t="str">
            <v>GLOBAL</v>
          </cell>
          <cell r="F85" t="str">
            <v>GLOBAL</v>
          </cell>
          <cell r="G85" t="str">
            <v>GLOBAL</v>
          </cell>
        </row>
        <row r="86">
          <cell r="A86" t="str">
            <v>Q0103</v>
          </cell>
          <cell r="B86" t="str">
            <v>EQUIPO DE TOPOGRAFIA</v>
          </cell>
          <cell r="C86" t="str">
            <v>TRIMBLE</v>
          </cell>
          <cell r="D86" t="str">
            <v>-</v>
          </cell>
          <cell r="E86">
            <v>3000</v>
          </cell>
          <cell r="F86">
            <v>3449.9999999999995</v>
          </cell>
          <cell r="G86">
            <v>3900</v>
          </cell>
        </row>
        <row r="87">
          <cell r="A87" t="str">
            <v>Q0106</v>
          </cell>
          <cell r="B87" t="str">
            <v>COMPRESOR</v>
          </cell>
          <cell r="C87" t="str">
            <v>INGERSOL</v>
          </cell>
          <cell r="D87" t="str">
            <v>-</v>
          </cell>
          <cell r="E87">
            <v>3750</v>
          </cell>
          <cell r="F87">
            <v>4312.5</v>
          </cell>
          <cell r="G87">
            <v>4875</v>
          </cell>
        </row>
        <row r="88">
          <cell r="A88" t="str">
            <v>Q0107</v>
          </cell>
          <cell r="B88" t="str">
            <v>FORMALETA PAVIMENTO</v>
          </cell>
          <cell r="C88" t="str">
            <v>-</v>
          </cell>
          <cell r="D88" t="str">
            <v>-</v>
          </cell>
          <cell r="E88">
            <v>1000</v>
          </cell>
          <cell r="F88">
            <v>1150</v>
          </cell>
          <cell r="G88">
            <v>1300</v>
          </cell>
        </row>
        <row r="89">
          <cell r="A89" t="str">
            <v>Q0108</v>
          </cell>
          <cell r="B89" t="str">
            <v>FORMALETA TUBOS</v>
          </cell>
          <cell r="D89" t="str">
            <v>-</v>
          </cell>
          <cell r="E89">
            <v>5000</v>
          </cell>
          <cell r="F89">
            <v>5750</v>
          </cell>
          <cell r="G89">
            <v>6500</v>
          </cell>
        </row>
        <row r="90">
          <cell r="A90" t="str">
            <v>Q0109</v>
          </cell>
          <cell r="B90" t="str">
            <v>FORMALETA SARDINEL</v>
          </cell>
          <cell r="C90" t="str">
            <v>-</v>
          </cell>
          <cell r="D90" t="str">
            <v>-</v>
          </cell>
          <cell r="E90">
            <v>1000</v>
          </cell>
          <cell r="F90">
            <v>1150</v>
          </cell>
          <cell r="G90">
            <v>1300</v>
          </cell>
        </row>
        <row r="91">
          <cell r="A91" t="str">
            <v>Q0110</v>
          </cell>
          <cell r="B91" t="str">
            <v>FORMALETA</v>
          </cell>
          <cell r="C91" t="str">
            <v>-</v>
          </cell>
          <cell r="E91" t="str">
            <v>GLOBAL</v>
          </cell>
          <cell r="F91" t="str">
            <v>GLOBAL</v>
          </cell>
          <cell r="G91" t="str">
            <v>GLOBAL</v>
          </cell>
        </row>
        <row r="92">
          <cell r="A92" t="str">
            <v>Q0120</v>
          </cell>
          <cell r="B92" t="str">
            <v>TRANSPORTE COMIS TOP.</v>
          </cell>
          <cell r="C92" t="str">
            <v>-</v>
          </cell>
          <cell r="D92" t="str">
            <v>-</v>
          </cell>
          <cell r="E92" t="str">
            <v>GLOBAL</v>
          </cell>
        </row>
        <row r="93">
          <cell r="A93" t="str">
            <v>Q0130</v>
          </cell>
          <cell r="B93" t="str">
            <v>PLUMA</v>
          </cell>
          <cell r="C93" t="str">
            <v>-</v>
          </cell>
          <cell r="D93" t="str">
            <v>-</v>
          </cell>
          <cell r="E93">
            <v>3000</v>
          </cell>
          <cell r="F93">
            <v>3449.9999999999995</v>
          </cell>
          <cell r="G93">
            <v>3900</v>
          </cell>
        </row>
        <row r="94">
          <cell r="A94" t="str">
            <v>Q0140</v>
          </cell>
          <cell r="B94" t="str">
            <v>PALA CON MARTILLO 5 TN (PILOTES MET)</v>
          </cell>
          <cell r="C94" t="str">
            <v>-</v>
          </cell>
          <cell r="D94" t="str">
            <v>-</v>
          </cell>
          <cell r="E94">
            <v>40000</v>
          </cell>
          <cell r="F94">
            <v>46000</v>
          </cell>
          <cell r="G94">
            <v>52000</v>
          </cell>
        </row>
        <row r="95">
          <cell r="A95" t="str">
            <v>Q0145</v>
          </cell>
          <cell r="B95" t="str">
            <v>TALADRO</v>
          </cell>
          <cell r="C95" t="str">
            <v>-</v>
          </cell>
          <cell r="D95" t="str">
            <v>-</v>
          </cell>
          <cell r="E95">
            <v>25000</v>
          </cell>
          <cell r="F95">
            <v>28749.999999999996</v>
          </cell>
          <cell r="G95">
            <v>32500</v>
          </cell>
        </row>
        <row r="96">
          <cell r="A96" t="str">
            <v>Q0148</v>
          </cell>
          <cell r="B96" t="str">
            <v>BOMBA DE PISTON</v>
          </cell>
          <cell r="C96" t="str">
            <v>-</v>
          </cell>
          <cell r="D96" t="str">
            <v>-</v>
          </cell>
          <cell r="E96">
            <v>10000</v>
          </cell>
          <cell r="F96">
            <v>11500</v>
          </cell>
          <cell r="G96">
            <v>13000</v>
          </cell>
        </row>
        <row r="97">
          <cell r="A97" t="str">
            <v>Q0150</v>
          </cell>
          <cell r="B97" t="str">
            <v>MALACATES O MARTILLO</v>
          </cell>
          <cell r="C97" t="str">
            <v>-</v>
          </cell>
          <cell r="D97" t="str">
            <v>-</v>
          </cell>
          <cell r="E97">
            <v>20000</v>
          </cell>
          <cell r="F97">
            <v>23000</v>
          </cell>
          <cell r="G97">
            <v>26000</v>
          </cell>
        </row>
        <row r="98">
          <cell r="A98" t="str">
            <v>Q9999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</sheetNames>
    <sheetDataSet>
      <sheetData sheetId="0"/>
      <sheetData sheetId="1">
        <row r="7">
          <cell r="A7" t="str">
            <v>Acero A-36 para estructura metalica</v>
          </cell>
        </row>
        <row r="8">
          <cell r="A8" t="str">
            <v>Acero A-37</v>
          </cell>
        </row>
        <row r="9">
          <cell r="A9" t="str">
            <v>Acero A-40</v>
          </cell>
        </row>
        <row r="10">
          <cell r="A10" t="str">
            <v>Acero PDR-60</v>
          </cell>
        </row>
        <row r="11">
          <cell r="A11" t="str">
            <v>Adoquin e=7cm (en obra)</v>
          </cell>
        </row>
        <row r="12">
          <cell r="A12" t="str">
            <v>Adoquin grama 10X20X6 (en obra)</v>
          </cell>
        </row>
        <row r="13">
          <cell r="A13" t="str">
            <v>Adoquin color 10X20X6  (en obra)</v>
          </cell>
        </row>
        <row r="14">
          <cell r="A14" t="str">
            <v>Agregado para concreto hidraulico</v>
          </cell>
        </row>
        <row r="15">
          <cell r="A15" t="str">
            <v>Agregado para tratamiento superf. Doble</v>
          </cell>
        </row>
        <row r="16">
          <cell r="A16" t="str">
            <v>Agregado para tratamiento superf. Simple</v>
          </cell>
        </row>
        <row r="17">
          <cell r="A17" t="str">
            <v>Agregado petreo para mezclas asfálticas</v>
          </cell>
        </row>
        <row r="18">
          <cell r="A18" t="str">
            <v>Agregado petreo para triturar (crudo)</v>
          </cell>
        </row>
        <row r="19">
          <cell r="A19" t="str">
            <v>Agregados seleccionados (tamaño máximo 1") (bandas sonoras reduce velocidad)</v>
          </cell>
        </row>
        <row r="20">
          <cell r="A20" t="str">
            <v>Agregado tipo LA1 (lechadas)</v>
          </cell>
        </row>
        <row r="21">
          <cell r="A21" t="str">
            <v>Agregado tipo LA2 (lechadas)</v>
          </cell>
        </row>
        <row r="22">
          <cell r="A22" t="str">
            <v>Agregado tipo LA3 (lechadas)</v>
          </cell>
        </row>
        <row r="23">
          <cell r="A23" t="str">
            <v>Agregado tipo LA4 (lechadas)</v>
          </cell>
        </row>
        <row r="24">
          <cell r="A24" t="str">
            <v>Agua</v>
          </cell>
        </row>
        <row r="25">
          <cell r="A25" t="str">
            <v>Alambre de pua calibre 12 (340 m)</v>
          </cell>
        </row>
        <row r="26">
          <cell r="A26" t="str">
            <v>Alambre galvanizado No. 12</v>
          </cell>
        </row>
        <row r="27">
          <cell r="A27" t="str">
            <v>Alambre negro para amarre</v>
          </cell>
        </row>
        <row r="28">
          <cell r="A28" t="str">
            <v>Almohadillas de neopreno dureza 60 (35cm*45cm*5cm con 2 laminas de 3mm)</v>
          </cell>
        </row>
        <row r="29">
          <cell r="A29" t="str">
            <v>Amortiguadores</v>
          </cell>
        </row>
        <row r="30">
          <cell r="A30" t="str">
            <v>Aditivo (Retardante plastificante redutor de fraguado) (sikament 320)</v>
          </cell>
        </row>
        <row r="31">
          <cell r="A31" t="str">
            <v>Aditivo (Acelerante plastificante para concretos (plastocrete 169 HE)</v>
          </cell>
        </row>
        <row r="32">
          <cell r="A32" t="str">
            <v>Anfo</v>
          </cell>
        </row>
        <row r="33">
          <cell r="A33" t="str">
            <v>Angulo de 1-1/2" x 1/4" (cerramiento en malla)</v>
          </cell>
        </row>
        <row r="34">
          <cell r="A34" t="str">
            <v>Antisol blanco (presentacion 20 kg)</v>
          </cell>
        </row>
        <row r="35">
          <cell r="A35" t="str">
            <v>Arbol de 1.2 m</v>
          </cell>
        </row>
        <row r="36">
          <cell r="A36" t="str">
            <v>Arbol de 0.6 m</v>
          </cell>
        </row>
        <row r="37">
          <cell r="A37" t="str">
            <v>Arena de sello (fina)</v>
          </cell>
        </row>
        <row r="38">
          <cell r="A38" t="str">
            <v>Arena de soporte (media)</v>
          </cell>
        </row>
        <row r="39">
          <cell r="A39" t="str">
            <v>Arena de trituracion (sellos de arena-afalto)</v>
          </cell>
        </row>
        <row r="40">
          <cell r="A40" t="str">
            <v>Arena lavada</v>
          </cell>
        </row>
        <row r="41">
          <cell r="A41" t="str">
            <v>Asfalto AP 190 (BREA)</v>
          </cell>
        </row>
        <row r="42">
          <cell r="A42" t="str">
            <v>Asfalto liquido RC 250</v>
          </cell>
        </row>
        <row r="43">
          <cell r="A43" t="str">
            <v>Barras de transferencia de carga</v>
          </cell>
        </row>
        <row r="44">
          <cell r="A44" t="str">
            <v>Barras de unión de 1/2"</v>
          </cell>
        </row>
        <row r="45">
          <cell r="A45" t="str">
            <v>Bentonita</v>
          </cell>
        </row>
        <row r="46">
          <cell r="A46" t="str">
            <v>Biomanto</v>
          </cell>
        </row>
        <row r="47">
          <cell r="A47" t="str">
            <v>Bolsacreto de 1m3</v>
          </cell>
        </row>
        <row r="48">
          <cell r="A48" t="str">
            <v>Cal</v>
          </cell>
        </row>
        <row r="49">
          <cell r="A49" t="str">
            <v>Cable de 1/2" (para anclajes)</v>
          </cell>
        </row>
        <row r="50">
          <cell r="A50" t="str">
            <v>Camisa metálica en acero A-37</v>
          </cell>
        </row>
        <row r="51">
          <cell r="A51" t="str">
            <v>Camisas y Formaleta en Concreto</v>
          </cell>
        </row>
        <row r="52">
          <cell r="A52" t="str">
            <v>Captafaro</v>
          </cell>
        </row>
        <row r="53">
          <cell r="A53" t="str">
            <v>Cemento Asfaltico 60-70</v>
          </cell>
        </row>
        <row r="54">
          <cell r="A54" t="str">
            <v>Cemento Asfaltico 80-100</v>
          </cell>
        </row>
        <row r="55">
          <cell r="A55" t="str">
            <v>Cemento asfaltico modificado con polimeros tipo I</v>
          </cell>
        </row>
        <row r="56">
          <cell r="A56" t="str">
            <v>Cemento asfaltico modificado con polimeros tipo II</v>
          </cell>
        </row>
        <row r="57">
          <cell r="A57" t="str">
            <v>Cemento asfaltico modificado con polimeros tipo III</v>
          </cell>
        </row>
        <row r="58">
          <cell r="A58" t="str">
            <v>Cemento asfaltico modificado con polimeros tipo IV</v>
          </cell>
        </row>
        <row r="59">
          <cell r="A59" t="str">
            <v>Cemento gris</v>
          </cell>
        </row>
        <row r="60">
          <cell r="A60" t="str">
            <v>Cespedones</v>
          </cell>
        </row>
        <row r="61">
          <cell r="A61" t="str">
            <v>Cicatrizante (para remoción de especies vegetales)</v>
          </cell>
        </row>
        <row r="62">
          <cell r="A62" t="str">
            <v>Cintilla de poliuretano (sikarod)</v>
          </cell>
        </row>
        <row r="63">
          <cell r="A63" t="str">
            <v>Cinta Sika PVC 0,22</v>
          </cell>
        </row>
        <row r="64">
          <cell r="A64" t="str">
            <v>Concreto clase A</v>
          </cell>
        </row>
        <row r="65">
          <cell r="A65" t="str">
            <v>Concreto clase B</v>
          </cell>
        </row>
        <row r="66">
          <cell r="A66" t="str">
            <v>Concreto clase  C</v>
          </cell>
        </row>
        <row r="67">
          <cell r="A67" t="str">
            <v>Concreto clase D (tremie)</v>
          </cell>
        </row>
        <row r="68">
          <cell r="A68" t="str">
            <v>Concreto hidraulico para pavimento MR-43</v>
          </cell>
        </row>
        <row r="69">
          <cell r="A69" t="str">
            <v>Concreto hidraulico para pavimento MR-43 (FastracK)(acelerado a 24 horas)</v>
          </cell>
        </row>
        <row r="70">
          <cell r="A70" t="str">
            <v>Cordón detonante</v>
          </cell>
        </row>
        <row r="71">
          <cell r="A71" t="str">
            <v>Costal de fibra o fique</v>
          </cell>
        </row>
        <row r="72">
          <cell r="A72" t="str">
            <v>Cuñas para el tensionamiento</v>
          </cell>
        </row>
        <row r="73">
          <cell r="A73" t="str">
            <v>Derechos de explotación y o disposición de materiales</v>
          </cell>
        </row>
        <row r="74">
          <cell r="A74" t="str">
            <v xml:space="preserve">Disposición de material de derrumbe </v>
          </cell>
        </row>
        <row r="75">
          <cell r="A75" t="str">
            <v>Disolvente para pintura (especificar el tipo de disolvente que está utilizando) thiner</v>
          </cell>
        </row>
        <row r="76">
          <cell r="A76" t="str">
            <v>Disolvente para pintura (especificar el tipo de disolvente que está utilizando) varsol</v>
          </cell>
        </row>
        <row r="77">
          <cell r="A77" t="str">
            <v>Ductos para tensionimiento</v>
          </cell>
        </row>
        <row r="78">
          <cell r="A78" t="str">
            <v>Emulsión CRM</v>
          </cell>
        </row>
        <row r="79">
          <cell r="A79" t="str">
            <v>Emulsión modificada con polimeros CRMm</v>
          </cell>
        </row>
        <row r="80">
          <cell r="A80" t="str">
            <v>Emulsión CRL-0</v>
          </cell>
        </row>
        <row r="81">
          <cell r="A81" t="str">
            <v>Emulsión CRL-1</v>
          </cell>
        </row>
        <row r="82">
          <cell r="A82" t="str">
            <v>Emulsión CRL-1h</v>
          </cell>
        </row>
        <row r="83">
          <cell r="A83" t="str">
            <v>Emulsión CRL-1hm</v>
          </cell>
        </row>
        <row r="84">
          <cell r="A84" t="str">
            <v>Emulsión CRR-1</v>
          </cell>
        </row>
        <row r="85">
          <cell r="A85" t="str">
            <v>Emulsión CRR-2</v>
          </cell>
        </row>
        <row r="86">
          <cell r="A86" t="str">
            <v>Emulsión CRR-1m</v>
          </cell>
        </row>
        <row r="87">
          <cell r="A87" t="str">
            <v>Emulsión CRR-2m</v>
          </cell>
        </row>
        <row r="88">
          <cell r="A88" t="str">
            <v>Esferas reflectivas</v>
          </cell>
        </row>
        <row r="89">
          <cell r="A89" t="str">
            <v>Estacas, Pintura, Tachuelas, Hilo (localización de estructuras y carreteras)</v>
          </cell>
        </row>
        <row r="90">
          <cell r="A90" t="str">
            <v>Explosivos  75% (INDUGEL)</v>
          </cell>
        </row>
        <row r="91">
          <cell r="A91" t="str">
            <v>Formaleta (gaviones, juntas de bordillos, juntas de cunetas, muros, concretos clase D,E, F y G)</v>
          </cell>
        </row>
        <row r="92">
          <cell r="A92" t="str">
            <v>Formaleta concreto clase A,B y C</v>
          </cell>
        </row>
        <row r="93">
          <cell r="A93" t="str">
            <v>Formaleta para baranda de concreto</v>
          </cell>
        </row>
        <row r="94">
          <cell r="A94" t="str">
            <v>Formaleta para muros</v>
          </cell>
        </row>
        <row r="95">
          <cell r="A95" t="str">
            <v>Formaleta, platina y accesorios (escamas en concreto)</v>
          </cell>
        </row>
        <row r="96">
          <cell r="A96" t="str">
            <v>Fulminantes</v>
          </cell>
        </row>
        <row r="97">
          <cell r="A97" t="str">
            <v>Fundente</v>
          </cell>
        </row>
        <row r="98">
          <cell r="A98" t="str">
            <v>Gas propano</v>
          </cell>
        </row>
        <row r="99">
          <cell r="A99" t="str">
            <v>Geoterxtil T-2400 o similar (provedores Lafayet, Tensar, Omnes u otros)</v>
          </cell>
        </row>
        <row r="100">
          <cell r="A100" t="str">
            <v>Geotextil NT-2500 o similar (provedores, Tensar, Omnes u otros)</v>
          </cell>
        </row>
        <row r="101">
          <cell r="A101" t="str">
            <v>Geotextil NT REPAV 450 o similar (provedores Lafayet, Tensar, Omnes u otros)</v>
          </cell>
        </row>
        <row r="102">
          <cell r="A102" t="str">
            <v>Geotextil T-2100 o similar (provedores Lafayet, Tensar, Omnes u otros)</v>
          </cell>
        </row>
        <row r="103">
          <cell r="A103" t="str">
            <v>Grapas</v>
          </cell>
        </row>
        <row r="104">
          <cell r="A104" t="str">
            <v>Lechada para ductos (tensionamiento)</v>
          </cell>
        </row>
        <row r="105">
          <cell r="A105" t="str">
            <v>Limpiador 1/4 de galón (anclajes)</v>
          </cell>
        </row>
        <row r="106">
          <cell r="A106" t="str">
            <v>Listón en guadua para empradizar</v>
          </cell>
        </row>
        <row r="107">
          <cell r="A107" t="str">
            <v>Manguera de polietileno de 3"</v>
          </cell>
        </row>
        <row r="108">
          <cell r="A108" t="str">
            <v>Malla para gaviones (2M3)</v>
          </cell>
        </row>
        <row r="109">
          <cell r="A109" t="str">
            <v>Malla eslabonada, calibre 10, 6 ojos</v>
          </cell>
        </row>
        <row r="110">
          <cell r="A110" t="str">
            <v>Material de afirmado</v>
          </cell>
        </row>
        <row r="111">
          <cell r="A111" t="str">
            <v>Material de afirmado de la zona</v>
          </cell>
        </row>
        <row r="112">
          <cell r="A112" t="str">
            <v>Material de base</v>
          </cell>
        </row>
        <row r="113">
          <cell r="A113" t="str">
            <v>Material de la zona (para estabilizar bases)</v>
          </cell>
        </row>
        <row r="114">
          <cell r="A114" t="str">
            <v>Material de base (gradación 1)</v>
          </cell>
        </row>
        <row r="115">
          <cell r="A115" t="str">
            <v>Material de base (gradación 2)</v>
          </cell>
        </row>
        <row r="116">
          <cell r="A116" t="str">
            <v>Material de base (gradación 3)</v>
          </cell>
        </row>
        <row r="117">
          <cell r="A117" t="str">
            <v>Material para pedraplén</v>
          </cell>
        </row>
        <row r="118">
          <cell r="A118" t="str">
            <v>Material de Sub- Base para bacheo</v>
          </cell>
        </row>
        <row r="119">
          <cell r="A119" t="str">
            <v>Material de Sub- Base CBR=20%</v>
          </cell>
        </row>
        <row r="120">
          <cell r="A120" t="str">
            <v>Material de Sub- Base CBR=30%</v>
          </cell>
        </row>
        <row r="121">
          <cell r="A121" t="str">
            <v>Material de Sub- Base CBR=40%</v>
          </cell>
        </row>
        <row r="122">
          <cell r="A122" t="str">
            <v>Material seleccionado del Relleno</v>
          </cell>
        </row>
        <row r="123">
          <cell r="A123" t="str">
            <v>Material drenante (3")</v>
          </cell>
        </row>
        <row r="124">
          <cell r="A124" t="str">
            <v>Material filtrante (6")</v>
          </cell>
        </row>
        <row r="125">
          <cell r="A125" t="str">
            <v>Mecha Lenta</v>
          </cell>
        </row>
        <row r="126">
          <cell r="A126" t="str">
            <v>Mezcla abierta en caliente MAC-1</v>
          </cell>
        </row>
        <row r="127">
          <cell r="A127" t="str">
            <v>Mezcla abierta en caliente MAC-2</v>
          </cell>
        </row>
        <row r="128">
          <cell r="A128" t="str">
            <v>Mezcla abierta en caliente MAC-3</v>
          </cell>
        </row>
        <row r="129">
          <cell r="A129" t="str">
            <v>mezcla abierta en frio MAF-1</v>
          </cell>
        </row>
        <row r="130">
          <cell r="A130" t="str">
            <v>mezcla abierta en frio MAF-2</v>
          </cell>
        </row>
        <row r="131">
          <cell r="A131" t="str">
            <v>mezcla abierta en frio MAF-3</v>
          </cell>
        </row>
        <row r="132">
          <cell r="A132" t="str">
            <v>Mezcla densa en caliente MDC-0</v>
          </cell>
        </row>
        <row r="133">
          <cell r="A133" t="str">
            <v>Mezcla densa en caliente MDC-1</v>
          </cell>
        </row>
        <row r="134">
          <cell r="A134" t="str">
            <v>Mezcla densa en caliente MDC-2</v>
          </cell>
        </row>
        <row r="135">
          <cell r="A135" t="str">
            <v>Mezcla densa en caliente MDC-3</v>
          </cell>
        </row>
        <row r="136">
          <cell r="A136" t="str">
            <v>Mezcla densa en frio MDF-1</v>
          </cell>
        </row>
        <row r="137">
          <cell r="A137" t="str">
            <v>Mezcla densa en frio MDF-2</v>
          </cell>
        </row>
        <row r="138">
          <cell r="A138" t="str">
            <v>Mezcla densa en frio MDF-3</v>
          </cell>
        </row>
        <row r="139">
          <cell r="A139" t="str">
            <v>Mezcla discontinua en caliente M-1</v>
          </cell>
        </row>
        <row r="140">
          <cell r="A140" t="str">
            <v>Mezcla discontinua en caliente M-2</v>
          </cell>
        </row>
        <row r="141">
          <cell r="A141" t="str">
            <v>Mezcla discontinua en caliente F-1</v>
          </cell>
        </row>
        <row r="142">
          <cell r="A142" t="str">
            <v>Mezcla discontinua en caliente F-2</v>
          </cell>
        </row>
        <row r="143">
          <cell r="A143" t="str">
            <v>Nutrientes (para remoción de especies vegetales) (dap, triple 15 o similar) (item 201.9)</v>
          </cell>
        </row>
        <row r="144">
          <cell r="A144" t="str">
            <v>Obra falsa concreto clase A, B Y C (puntal de 3m metálico)</v>
          </cell>
        </row>
        <row r="145">
          <cell r="A145" t="str">
            <v>Oxigeno industrial</v>
          </cell>
        </row>
        <row r="146">
          <cell r="A146" t="str">
            <v>Paral en madera rolliza de 3" (tablestacados)</v>
          </cell>
        </row>
        <row r="147">
          <cell r="A147" t="str">
            <v>Paral en madera rolliza de 6" y 5m de longitud (tablestacados)</v>
          </cell>
        </row>
        <row r="148">
          <cell r="A148" t="str">
            <v>Paral en madera rolliza de 5" y 4,5m de longitud (tablestacados)</v>
          </cell>
        </row>
        <row r="149">
          <cell r="A149" t="str">
            <v>Paral en madera rolliza de 6" y 8m de longitud (tablestacados)</v>
          </cell>
        </row>
        <row r="150">
          <cell r="A150" t="str">
            <v>Pegante epóxico</v>
          </cell>
        </row>
        <row r="151">
          <cell r="A151" t="str">
            <v>Piedra para concreto ciclópeo (rajón o canto rodado)</v>
          </cell>
        </row>
        <row r="152">
          <cell r="A152" t="str">
            <v>Piedra para gavión</v>
          </cell>
        </row>
        <row r="153">
          <cell r="A153" t="str">
            <v>Pintura acrilica pura para tráfico</v>
          </cell>
        </row>
        <row r="154">
          <cell r="A154" t="str">
            <v>Pintura anticorrosiva</v>
          </cell>
        </row>
        <row r="155">
          <cell r="A155" t="str">
            <v xml:space="preserve">Pintura acrilica, esmalte o similar </v>
          </cell>
        </row>
        <row r="156">
          <cell r="A156" t="str">
            <v>Pilote en madera barbosco de 15*15</v>
          </cell>
        </row>
        <row r="157">
          <cell r="A157" t="str">
            <v>Platina de 1" x 1/4" (cerramiento en malla)</v>
          </cell>
        </row>
        <row r="158">
          <cell r="A158" t="str">
            <v xml:space="preserve">Poste de madera para cercas </v>
          </cell>
        </row>
        <row r="159">
          <cell r="A159" t="str">
            <v>Poste kilometraje</v>
          </cell>
        </row>
        <row r="160">
          <cell r="A160" t="str">
            <v>Poste en angulo de 2*2*1/4 de 3,5m para señal</v>
          </cell>
        </row>
        <row r="161">
          <cell r="A161" t="str">
            <v>Postes de concreto para cercas</v>
          </cell>
        </row>
        <row r="162">
          <cell r="A162" t="str">
            <v>Postes para defensa metálica (1,80m)</v>
          </cell>
        </row>
        <row r="163">
          <cell r="A163" t="str">
            <v>Quimico estabilizante (PROBASE)</v>
          </cell>
        </row>
        <row r="164">
          <cell r="A164" t="str">
            <v xml:space="preserve">Resina termoplastica </v>
          </cell>
        </row>
        <row r="165">
          <cell r="A165" t="str">
            <v>Salida en PVC D=2"</v>
          </cell>
        </row>
        <row r="166">
          <cell r="A166" t="str">
            <v>Sección final de defensa metálica</v>
          </cell>
        </row>
        <row r="167">
          <cell r="A167" t="str">
            <v>Sello de silicona o sellador autonivelante</v>
          </cell>
        </row>
        <row r="168">
          <cell r="A168" t="str">
            <v>Semillas para empradizar</v>
          </cell>
        </row>
        <row r="169">
          <cell r="A169" t="str">
            <v xml:space="preserve">Señal (grupo 2). Tablero en lámina galvanizado de 1,2m*0,4m, calibre 16, reflectivo tipo 1. </v>
          </cell>
        </row>
        <row r="170">
          <cell r="A170" t="str">
            <v>Señal (grupo 1). Tablero en lámina galvanizada de 75cm*75cm, calibre 16, reflectivo tipo 1</v>
          </cell>
        </row>
        <row r="171">
          <cell r="A171" t="str">
            <v xml:space="preserve">Señal (grupo 5). Tablero en lámina galvanizado de 0,90m*1,13m, calibre 16, reflectivo tipo 1. </v>
          </cell>
        </row>
        <row r="172">
          <cell r="A172" t="str">
            <v>Señal (grupo 4). Tablero en lámina galvanizado de 60cm*75cm, calibre 16, reflectivo tipo 1. (delineador de curva horizontal)</v>
          </cell>
        </row>
        <row r="173">
          <cell r="A173" t="str">
            <v xml:space="preserve">Señal (grupo 3 ferrocarril) (SP-54). Tablero en lámina galvanizado de 2,4m*0,3m, calibre 16, reflectivo tipo 1. </v>
          </cell>
        </row>
        <row r="174">
          <cell r="A174" t="str">
            <v>Soldadura 6013 de 1/8</v>
          </cell>
        </row>
        <row r="175">
          <cell r="A175" t="str">
            <v>Soldadura en PVC 1/8 de galón (anclajes)</v>
          </cell>
        </row>
        <row r="176">
          <cell r="A176" t="str">
            <v>Soldadura 7018</v>
          </cell>
        </row>
        <row r="177">
          <cell r="A177" t="str">
            <v>Soldadura L-70</v>
          </cell>
        </row>
        <row r="178">
          <cell r="A178" t="str">
            <v>Superplastificante Sikament</v>
          </cell>
        </row>
        <row r="179">
          <cell r="A179" t="str">
            <v>Tablestaca en madera aserrada (0,25*0,05*3)</v>
          </cell>
        </row>
        <row r="180">
          <cell r="A180" t="str">
            <v>Tablestaca en madera aserrada (0,3*0,03*3)</v>
          </cell>
        </row>
        <row r="181">
          <cell r="A181" t="str">
            <v>Tablestaca metálica (riel de 70 lb/yarda)</v>
          </cell>
        </row>
        <row r="182">
          <cell r="A182" t="str">
            <v>Tacha reflectiva</v>
          </cell>
        </row>
        <row r="183">
          <cell r="A183" t="str">
            <v>Tapón en PVC RD21 de 1" (para anclaje)</v>
          </cell>
        </row>
        <row r="184">
          <cell r="A184" t="str">
            <v xml:space="preserve">Tierra abonada </v>
          </cell>
        </row>
        <row r="185">
          <cell r="A185" t="str">
            <v>Tornillos para defensa metálica</v>
          </cell>
        </row>
        <row r="186">
          <cell r="A186" t="str">
            <v>Torón de tensionmiento 1/2" o 5/8"</v>
          </cell>
        </row>
        <row r="187">
          <cell r="A187" t="str">
            <v>Tramo recto para defensas métalicas (3,81m)</v>
          </cell>
        </row>
        <row r="188">
          <cell r="A188" t="str">
            <v>Trompetas de 12 torones (tensionamiento)</v>
          </cell>
        </row>
        <row r="189">
          <cell r="A189" t="str">
            <v>Tubería D=4" tipo pesado, E=2mm (baranda metálica)</v>
          </cell>
        </row>
        <row r="190">
          <cell r="A190" t="str">
            <v>Tubería en H de D=1/4", H=1.40m, A=0.20m (baranda metálica)</v>
          </cell>
        </row>
        <row r="191">
          <cell r="A191" t="str">
            <v>Tuberia Perforada en PVC de 2"</v>
          </cell>
        </row>
        <row r="192">
          <cell r="A192" t="str">
            <v>Tuberia PVC RD21 de 1" (para anclajes)</v>
          </cell>
        </row>
        <row r="193">
          <cell r="A193" t="str">
            <v>Tuberia PVC de 1" (para escamas en concreto)</v>
          </cell>
        </row>
        <row r="194">
          <cell r="A194" t="str">
            <v>Tuberia de 10" PAA vaciado tremi de 4 mts</v>
          </cell>
        </row>
        <row r="195">
          <cell r="A195" t="str">
            <v>Tubo concreto reforzado 900mm (tipo 1)</v>
          </cell>
        </row>
        <row r="196">
          <cell r="A196" t="str">
            <v>Tubo concreto reforzado 900mm (tipo 2)</v>
          </cell>
        </row>
        <row r="197">
          <cell r="A197" t="str">
            <v>Tubo concreto simple 450 mm</v>
          </cell>
        </row>
        <row r="198">
          <cell r="A198" t="str">
            <v>Tubo concreto simple 600 mm</v>
          </cell>
        </row>
        <row r="199">
          <cell r="A199" t="str">
            <v>Tubo concreto simple 750 mm</v>
          </cell>
        </row>
        <row r="200">
          <cell r="A200" t="str">
            <v>Tubo corrugado de acero galvanizado MP-68</v>
          </cell>
        </row>
        <row r="201">
          <cell r="A201" t="str">
            <v>Tubo para cerramiento, calibre 16 de 2,7m (cerramientos en malla)</v>
          </cell>
        </row>
        <row r="202">
          <cell r="A202" t="str">
            <v>Unión en PVC RD21 de 1" (para anclajes)</v>
          </cell>
        </row>
        <row r="203">
          <cell r="A203" t="str">
            <v>Unión en PVC D=2"</v>
          </cell>
        </row>
        <row r="204">
          <cell r="A204" t="str">
            <v>ADOQUIN DE ARCILLA</v>
          </cell>
        </row>
        <row r="205">
          <cell r="A205" t="str">
            <v>tubo concreto simple de 200mm</v>
          </cell>
        </row>
        <row r="206">
          <cell r="A206" t="str">
            <v>Seccion de Tope</v>
          </cell>
        </row>
        <row r="207">
          <cell r="A207" t="str">
            <v>Sikadur 32 primer</v>
          </cell>
        </row>
        <row r="208">
          <cell r="A208" t="str">
            <v>junta elastomerica m100</v>
          </cell>
        </row>
        <row r="209">
          <cell r="A209" t="str">
            <v>oxigeno y acetileno</v>
          </cell>
        </row>
        <row r="210">
          <cell r="A210" t="str">
            <v>disco de diamante</v>
          </cell>
        </row>
        <row r="211">
          <cell r="A211" t="str">
            <v>brocas tugsteno</v>
          </cell>
        </row>
        <row r="212">
          <cell r="A212" t="str">
            <v>perno d=18mm, l=200mm, tuerca y arandela en acero de alta resistencia</v>
          </cell>
        </row>
        <row r="213">
          <cell r="A213" t="str">
            <v>mortero alta resistencia (incluye fibra de nylon)</v>
          </cell>
        </row>
        <row r="214">
          <cell r="A214" t="str">
            <v>epoxico re-500 hil ti</v>
          </cell>
        </row>
        <row r="216">
          <cell r="A216" t="str">
            <v>pintura acrilica base agua</v>
          </cell>
        </row>
        <row r="217">
          <cell r="A217" t="str">
            <v>Estoperol</v>
          </cell>
        </row>
        <row r="218">
          <cell r="A218" t="str">
            <v>malla para colchogaviones</v>
          </cell>
        </row>
        <row r="219">
          <cell r="A219" t="str">
            <v>geotextil separar suelos</v>
          </cell>
        </row>
        <row r="222">
          <cell r="A222" t="str">
            <v>LÁMINA GALVANIZADA CAL 16</v>
          </cell>
        </row>
        <row r="223">
          <cell r="A223" t="str">
            <v>PAPEL REFLECTIVO GRADO INGENIERIA</v>
          </cell>
        </row>
        <row r="224">
          <cell r="A224" t="str">
            <v>ANGULO DE 2 X 1/4</v>
          </cell>
        </row>
        <row r="225">
          <cell r="A225" t="str">
            <v>ANGULO DE 2 X 1/8</v>
          </cell>
        </row>
        <row r="226">
          <cell r="A226" t="str">
            <v>TORNILLOS Y REMACHES</v>
          </cell>
        </row>
        <row r="227">
          <cell r="A227" t="str">
            <v>PINTURA EN POLVO</v>
          </cell>
        </row>
        <row r="228">
          <cell r="A228" t="str">
            <v>PINTURA ESMALTE</v>
          </cell>
        </row>
        <row r="229">
          <cell r="A229" t="str">
            <v>SOLDADURA</v>
          </cell>
        </row>
      </sheetData>
      <sheetData sheetId="2">
        <row r="7">
          <cell r="A7" t="str">
            <v>Aspersor manual</v>
          </cell>
        </row>
        <row r="8">
          <cell r="A8" t="str">
            <v>Barredora mecánica de cepillo</v>
          </cell>
        </row>
        <row r="9">
          <cell r="A9" t="str">
            <v>Bomba de inyección de lechada</v>
          </cell>
        </row>
        <row r="10">
          <cell r="A10" t="str">
            <v>Bomba para gato de tensionamiento</v>
          </cell>
        </row>
        <row r="11">
          <cell r="A11" t="str">
            <v>Bomba de concreto</v>
          </cell>
        </row>
        <row r="12">
          <cell r="A12" t="str">
            <v>Buldozer D4</v>
          </cell>
        </row>
        <row r="13">
          <cell r="A13" t="str">
            <v>Buldozer D6</v>
          </cell>
        </row>
        <row r="14">
          <cell r="A14" t="str">
            <v>Buldozer D8 (incluido Ripper)</v>
          </cell>
        </row>
        <row r="15">
          <cell r="A15" t="str">
            <v>Calentador a gas</v>
          </cell>
        </row>
        <row r="16">
          <cell r="A16" t="str">
            <v>Camion 350</v>
          </cell>
        </row>
        <row r="17">
          <cell r="A17" t="str">
            <v>Camioneta D-300</v>
          </cell>
        </row>
        <row r="18">
          <cell r="A18" t="str">
            <v>Camión de Slurry</v>
          </cell>
        </row>
        <row r="19">
          <cell r="A19" t="str">
            <v>Cargador 920 o equivalente</v>
          </cell>
        </row>
        <row r="20">
          <cell r="A20" t="str">
            <v>Cargador 930 o equivalente</v>
          </cell>
        </row>
        <row r="21">
          <cell r="A21" t="str">
            <v>Carrotanque de agua (10000 galones)</v>
          </cell>
        </row>
        <row r="22">
          <cell r="A22" t="str">
            <v>Carrotanque Irrigador de asfalto</v>
          </cell>
        </row>
        <row r="23">
          <cell r="A23" t="str">
            <v>Cizalla</v>
          </cell>
        </row>
        <row r="24">
          <cell r="A24" t="str">
            <v>Compactador Benitin</v>
          </cell>
        </row>
        <row r="25">
          <cell r="A25" t="str">
            <v>Compactador manual (RANA)</v>
          </cell>
        </row>
        <row r="26">
          <cell r="A26" t="str">
            <v>Compactador manual (SALTARIN)</v>
          </cell>
        </row>
        <row r="27">
          <cell r="A27" t="str">
            <v>Compactador manual de rodillo</v>
          </cell>
        </row>
        <row r="28">
          <cell r="A28" t="str">
            <v>Compactador vibratorio tipo DD-20</v>
          </cell>
        </row>
        <row r="29">
          <cell r="A29" t="str">
            <v>Compactador manual vibratorio (CANGURO) (Apisonadores)</v>
          </cell>
        </row>
        <row r="30">
          <cell r="A30" t="str">
            <v>Compactador neumatico</v>
          </cell>
        </row>
        <row r="31">
          <cell r="A31" t="str">
            <v>Compresor 125 pies 3 con martillo</v>
          </cell>
        </row>
        <row r="32">
          <cell r="A32" t="str">
            <v>Compresor 250 pies 3 con martillo</v>
          </cell>
        </row>
        <row r="33">
          <cell r="A33" t="str">
            <v>Compresor (barrido y soplado)</v>
          </cell>
        </row>
        <row r="34">
          <cell r="A34" t="str">
            <v>Compresor para penetrar roca</v>
          </cell>
        </row>
        <row r="35">
          <cell r="A35" t="str">
            <v>Cortadora de pavimento</v>
          </cell>
        </row>
        <row r="36">
          <cell r="A36" t="str">
            <v>Diferencial de 2 ton.</v>
          </cell>
        </row>
        <row r="37">
          <cell r="A37" t="str">
            <v>Diferencial de 3 ton</v>
          </cell>
        </row>
        <row r="38">
          <cell r="A38" t="str">
            <v>Equipo de control (bandas sonoras reduce velocidad) (Termohigometros, Termómetros, Galgas, etc)</v>
          </cell>
        </row>
        <row r="39">
          <cell r="A39" t="str">
            <v>Equipo de oxicorte</v>
          </cell>
        </row>
        <row r="40">
          <cell r="A40" t="str">
            <v>Equipo de perforación (TRACKDRILL)</v>
          </cell>
        </row>
        <row r="41">
          <cell r="A41" t="str">
            <v>Equipo de pintura (Compresor)</v>
          </cell>
        </row>
        <row r="42">
          <cell r="A42" t="str">
            <v>Equipo de soldadura 250 AMP</v>
          </cell>
        </row>
        <row r="43">
          <cell r="A43" t="str">
            <v>euipo de soldadura 400</v>
          </cell>
        </row>
        <row r="44">
          <cell r="A44" t="str">
            <v>euipo de soldadura 600</v>
          </cell>
        </row>
        <row r="45">
          <cell r="A45" t="str">
            <v>Equipo de topografía</v>
          </cell>
        </row>
        <row r="46">
          <cell r="A46" t="str">
            <v>Equipo manual aplicador (bandas sonoras reduce velocidad)</v>
          </cell>
        </row>
        <row r="47">
          <cell r="A47" t="str">
            <v>Esparcidor de gravilla (INCLUYE VOLQUETA)</v>
          </cell>
        </row>
        <row r="48">
          <cell r="A48" t="str">
            <v>Estación</v>
          </cell>
        </row>
        <row r="49">
          <cell r="A49" t="str">
            <v>Formaleta metálica (concreto hidraulico)</v>
          </cell>
        </row>
        <row r="50">
          <cell r="A50" t="str">
            <v>Formaleta metálica (tuberia de concreto reforzado)</v>
          </cell>
        </row>
        <row r="51">
          <cell r="A51" t="str">
            <v>Formaleta para camisa de pilote</v>
          </cell>
        </row>
        <row r="52">
          <cell r="A52" t="str">
            <v>Fresadora de pavimento</v>
          </cell>
        </row>
        <row r="53">
          <cell r="A53" t="str">
            <v>Fresadora y recicladora de pavimento</v>
          </cell>
        </row>
        <row r="54">
          <cell r="A54" t="str">
            <v>Gato para tensionamiento</v>
          </cell>
        </row>
        <row r="55">
          <cell r="A55" t="str">
            <v>Grua 10 ton</v>
          </cell>
        </row>
        <row r="56">
          <cell r="A56" t="str">
            <v>Grua (capacidad 15 ton)</v>
          </cell>
        </row>
        <row r="57">
          <cell r="A57" t="str">
            <v>Grua con torre</v>
          </cell>
        </row>
        <row r="58">
          <cell r="A58" t="str">
            <v>Grua telescópica</v>
          </cell>
        </row>
        <row r="59">
          <cell r="A59" t="str">
            <v>Guadañadora</v>
          </cell>
        </row>
        <row r="60">
          <cell r="A60" t="str">
            <v>Maquina térmica pegatachas</v>
          </cell>
        </row>
        <row r="61">
          <cell r="A61" t="str">
            <v>Mezcladora de concreto (1bulto)</v>
          </cell>
        </row>
        <row r="62">
          <cell r="A62" t="str">
            <v>Montacargas</v>
          </cell>
        </row>
        <row r="63">
          <cell r="A63" t="str">
            <v>Motobomba 3 PULGADAS</v>
          </cell>
        </row>
        <row r="64">
          <cell r="A64" t="str">
            <v>Motobomba 4 PULGADAS</v>
          </cell>
        </row>
        <row r="65">
          <cell r="A65" t="str">
            <v>Motobomba 6" DIAMETRO DE BOMBEO DE 2M³/SEG.</v>
          </cell>
        </row>
        <row r="66">
          <cell r="A66" t="str">
            <v>Motobomba de concreto</v>
          </cell>
        </row>
        <row r="67">
          <cell r="A67" t="str">
            <v>Motoniveladora</v>
          </cell>
        </row>
        <row r="68">
          <cell r="A68" t="str">
            <v>Motosierra</v>
          </cell>
        </row>
        <row r="69">
          <cell r="A69" t="str">
            <v>Pala auxiliar de piloteadora</v>
          </cell>
        </row>
        <row r="70">
          <cell r="A70" t="str">
            <v>Pala grua con martillos</v>
          </cell>
        </row>
        <row r="71">
          <cell r="A71" t="str">
            <v>Piloteadora</v>
          </cell>
        </row>
        <row r="72">
          <cell r="A72" t="str">
            <v>Planta de asfalto en caliente</v>
          </cell>
        </row>
        <row r="73">
          <cell r="A73" t="str">
            <v>Planta de asfalto en frio</v>
          </cell>
        </row>
        <row r="74">
          <cell r="A74" t="str">
            <v xml:space="preserve">Planta eléctrica </v>
          </cell>
        </row>
        <row r="75">
          <cell r="A75" t="str">
            <v>Planta trituradora</v>
          </cell>
        </row>
        <row r="76">
          <cell r="A76" t="str">
            <v>Pluma capacidad 100 kg</v>
          </cell>
        </row>
        <row r="77">
          <cell r="A77" t="str">
            <v>Pulidora (8500 REV)</v>
          </cell>
        </row>
        <row r="78">
          <cell r="A78" t="str">
            <v>Pulvimixer</v>
          </cell>
        </row>
        <row r="79">
          <cell r="A79" t="str">
            <v>Regla vibratoria L=3m</v>
          </cell>
        </row>
        <row r="80">
          <cell r="A80" t="str">
            <v>Recicladora</v>
          </cell>
        </row>
        <row r="81">
          <cell r="A81" t="str">
            <v>Retrocargador</v>
          </cell>
        </row>
        <row r="82">
          <cell r="A82" t="str">
            <v>Retroexcavadora CAT 320</v>
          </cell>
        </row>
        <row r="83">
          <cell r="A83" t="str">
            <v xml:space="preserve">Retrocargador CAT 510 </v>
          </cell>
        </row>
        <row r="84">
          <cell r="A84" t="str">
            <v>Retroexcavadora A25C</v>
          </cell>
        </row>
        <row r="85">
          <cell r="A85" t="str">
            <v>Retroexcavadora E-200 sobre orugas</v>
          </cell>
        </row>
        <row r="86">
          <cell r="A86" t="str">
            <v>Retroexcavadora E-200 sobre orugas trabajo en rio</v>
          </cell>
        </row>
        <row r="87">
          <cell r="A87" t="str">
            <v>Retroexcavadora E-200 con martillo neumatico</v>
          </cell>
        </row>
        <row r="88">
          <cell r="A88" t="str">
            <v>Retroexcavadora 428 doble trasmición</v>
          </cell>
        </row>
        <row r="89">
          <cell r="A89" t="str">
            <v>Retroexcavadora sobre llantas JD 410</v>
          </cell>
        </row>
        <row r="90">
          <cell r="A90" t="str">
            <v>Taco metálico o puntal (escamas en concreto)</v>
          </cell>
        </row>
        <row r="91">
          <cell r="A91" t="str">
            <v>Tarifa de transporte</v>
          </cell>
        </row>
        <row r="92">
          <cell r="A92" t="str">
            <v>Tarifa de transporte para  mezclas</v>
          </cell>
        </row>
        <row r="93">
          <cell r="A93" t="str">
            <v xml:space="preserve">Tarifa de transporte de mezclas para bacheo </v>
          </cell>
        </row>
        <row r="94">
          <cell r="A94" t="str">
            <v>Tarifa de transporte de estructuras metálicas en obra</v>
          </cell>
        </row>
        <row r="95">
          <cell r="A95" t="str">
            <v xml:space="preserve">Tarifa de transporte de estructuras metálicas </v>
          </cell>
        </row>
        <row r="96">
          <cell r="A96" t="str">
            <v>Terminadora de asfalto (Finisher)</v>
          </cell>
        </row>
        <row r="97">
          <cell r="A97" t="str">
            <v>Vehiculo delineador</v>
          </cell>
        </row>
        <row r="98">
          <cell r="A98" t="str">
            <v>Vibrador de concreto</v>
          </cell>
        </row>
        <row r="99">
          <cell r="A99" t="str">
            <v>Vibrocompatador Dynapac (10 ton)</v>
          </cell>
        </row>
        <row r="100">
          <cell r="A100" t="str">
            <v>Vibrocompatador Dynapac C15</v>
          </cell>
        </row>
        <row r="101">
          <cell r="A101" t="str">
            <v>Volqueta 6 m3</v>
          </cell>
        </row>
        <row r="102">
          <cell r="A102" t="str">
            <v>Equipo de sandblasting</v>
          </cell>
        </row>
        <row r="103">
          <cell r="A103" t="str">
            <v>Taladro</v>
          </cell>
        </row>
        <row r="104">
          <cell r="A104" t="str">
            <v>dispensador neumatico hit-p500</v>
          </cell>
        </row>
        <row r="106">
          <cell r="A106" t="str">
            <v>Camisa</v>
          </cell>
        </row>
        <row r="108">
          <cell r="A108" t="str">
            <v>CORTADORA DE LÁMINA</v>
          </cell>
        </row>
        <row r="109">
          <cell r="A109" t="str">
            <v>CORTADORA DE ANGULO</v>
          </cell>
        </row>
        <row r="110">
          <cell r="A110" t="str">
            <v>EQUIPO DE SOLDADURA</v>
          </cell>
        </row>
        <row r="111">
          <cell r="A111" t="str">
            <v>EQUIPO DE PINTURA</v>
          </cell>
        </row>
        <row r="112">
          <cell r="A112" t="str">
            <v>EQUIPO DE SERIGRAFÍA</v>
          </cell>
        </row>
        <row r="113">
          <cell r="A113" t="str">
            <v>EQUIPO DE LAMINACIÓN</v>
          </cell>
        </row>
        <row r="114">
          <cell r="A114" t="str">
            <v>TALADRO</v>
          </cell>
        </row>
      </sheetData>
      <sheetData sheetId="3">
        <row r="6">
          <cell r="A6" t="str">
            <v>ADMINISTRACION</v>
          </cell>
        </row>
        <row r="7">
          <cell r="A7" t="str">
            <v>IMPREVISTOS</v>
          </cell>
        </row>
        <row r="8">
          <cell r="A8" t="str">
            <v>UTILIDAD</v>
          </cell>
        </row>
        <row r="9">
          <cell r="A9" t="str">
            <v>PRESTACIONES</v>
          </cell>
        </row>
        <row r="10">
          <cell r="A10" t="str">
            <v>DISTANCIA ACARREO 1</v>
          </cell>
        </row>
        <row r="11">
          <cell r="A11" t="str">
            <v>DISTANCIA SUMINISTRO (MATERIAL DE LA ZONA)</v>
          </cell>
        </row>
        <row r="12">
          <cell r="A12" t="str">
            <v>DISTANCIA SUMINISTRO</v>
          </cell>
        </row>
        <row r="13">
          <cell r="A13" t="str">
            <v>DISTANCIA SUMINISTRO BASES SUB BASES AFIRMADOS</v>
          </cell>
        </row>
        <row r="14">
          <cell r="A14" t="str">
            <v>DISTANCIA DE SUMINISTRO CONCRETOS</v>
          </cell>
        </row>
        <row r="15">
          <cell r="A15" t="str">
            <v>DISTANCIA DE SUMINISTRO MEZCLAS ASFALTICAS</v>
          </cell>
        </row>
        <row r="16">
          <cell r="A16" t="str">
            <v>DISTANCIA TRANSPORTE ESTRUCTURA METALICA</v>
          </cell>
        </row>
        <row r="17">
          <cell r="A17" t="str">
            <v>CADENERO</v>
          </cell>
        </row>
        <row r="18">
          <cell r="A18" t="str">
            <v>INSPECTOR DE FABRICACION Y MONTAJE</v>
          </cell>
        </row>
        <row r="19">
          <cell r="A19" t="str">
            <v>OBRERO</v>
          </cell>
        </row>
        <row r="20">
          <cell r="A20" t="str">
            <v>OFICIAL</v>
          </cell>
        </row>
        <row r="21">
          <cell r="A21" t="str">
            <v>OFICIAL EXPERTO EN DESMONTAJE</v>
          </cell>
        </row>
        <row r="22">
          <cell r="A22" t="str">
            <v>PALETEROS</v>
          </cell>
        </row>
        <row r="23">
          <cell r="A23" t="str">
            <v>RASTRILLEROS</v>
          </cell>
        </row>
        <row r="24">
          <cell r="A24" t="str">
            <v>SOLDADOR</v>
          </cell>
        </row>
        <row r="25">
          <cell r="A25" t="str">
            <v>TOPOGRAFO</v>
          </cell>
        </row>
        <row r="26">
          <cell r="A26" t="str">
            <v>PINTOR</v>
          </cell>
        </row>
        <row r="28">
          <cell r="A28" t="str">
            <v>3 AYUDANTES</v>
          </cell>
        </row>
        <row r="29">
          <cell r="A29" t="str">
            <v>2 OBREROS</v>
          </cell>
        </row>
        <row r="30">
          <cell r="A30" t="str">
            <v>3 OBREROS</v>
          </cell>
        </row>
        <row r="31">
          <cell r="A31" t="str">
            <v>4 OBREROS</v>
          </cell>
        </row>
        <row r="32">
          <cell r="A32" t="str">
            <v>5 OBREROS</v>
          </cell>
        </row>
        <row r="33">
          <cell r="A33" t="str">
            <v>6 OBREROS</v>
          </cell>
        </row>
        <row r="34">
          <cell r="A34" t="str">
            <v>7 OBREROS</v>
          </cell>
        </row>
        <row r="35">
          <cell r="A35" t="str">
            <v>8 OBREROS</v>
          </cell>
        </row>
        <row r="36">
          <cell r="A36" t="str">
            <v>9 OBREROS</v>
          </cell>
        </row>
        <row r="37">
          <cell r="A37" t="str">
            <v>10 OBREROS</v>
          </cell>
        </row>
        <row r="38">
          <cell r="A38" t="str">
            <v>11 OBREROS</v>
          </cell>
        </row>
        <row r="39">
          <cell r="A39" t="str">
            <v>12 OBREROS</v>
          </cell>
        </row>
        <row r="40">
          <cell r="A40" t="str">
            <v>13 OBREROS</v>
          </cell>
        </row>
        <row r="41">
          <cell r="A41" t="str">
            <v>14 OBREROS</v>
          </cell>
        </row>
        <row r="42">
          <cell r="A42" t="str">
            <v>15 OBREROS</v>
          </cell>
        </row>
        <row r="43">
          <cell r="A43" t="str">
            <v>16 OBREROS</v>
          </cell>
        </row>
        <row r="44">
          <cell r="A44" t="str">
            <v>17 OBREROS</v>
          </cell>
        </row>
        <row r="45">
          <cell r="A45" t="str">
            <v>18 OBREROS</v>
          </cell>
        </row>
        <row r="46">
          <cell r="A46" t="str">
            <v>19 OBREROS</v>
          </cell>
        </row>
        <row r="47">
          <cell r="A47" t="str">
            <v>20 OBREROS</v>
          </cell>
        </row>
        <row r="48">
          <cell r="A48" t="str">
            <v>21 OBREROS</v>
          </cell>
        </row>
        <row r="49">
          <cell r="A49" t="str">
            <v>22 OBREROS</v>
          </cell>
        </row>
        <row r="50">
          <cell r="A50" t="str">
            <v>23 OBREROS</v>
          </cell>
        </row>
        <row r="51">
          <cell r="A51" t="str">
            <v>24 OBREROS</v>
          </cell>
        </row>
        <row r="52">
          <cell r="A52" t="str">
            <v>25 OBREROS</v>
          </cell>
        </row>
        <row r="53">
          <cell r="A53" t="str">
            <v>2 PALETEROS</v>
          </cell>
        </row>
        <row r="54">
          <cell r="A54" t="str">
            <v>CUADRILLA ASFALTEROS (6 obrero, 2 rastrilleros y 1 oficial)</v>
          </cell>
        </row>
        <row r="55">
          <cell r="A55" t="str">
            <v>1 ARMADOR</v>
          </cell>
        </row>
        <row r="56">
          <cell r="A56" t="str">
            <v>1 CORTADOR</v>
          </cell>
        </row>
        <row r="57">
          <cell r="A57" t="str">
            <v>1 AYUDANTE</v>
          </cell>
        </row>
        <row r="58">
          <cell r="A58" t="str">
            <v>1 NIVELETERO</v>
          </cell>
        </row>
        <row r="59">
          <cell r="A59" t="str">
            <v>CUADRILLA PARA BACHEO (6 obreroS, 2 NIVELETEROS y 1 oficial)</v>
          </cell>
        </row>
        <row r="60">
          <cell r="A60" t="str">
            <v>OPERADOR EQUIPO</v>
          </cell>
        </row>
        <row r="61">
          <cell r="A61" t="str">
            <v>OPERADOR PISTOLAS</v>
          </cell>
        </row>
        <row r="63">
          <cell r="A63" t="str">
            <v>CORTADOR</v>
          </cell>
        </row>
        <row r="64">
          <cell r="A64" t="str">
            <v>SOLDADOR</v>
          </cell>
        </row>
        <row r="65">
          <cell r="A65" t="str">
            <v>PINTOR</v>
          </cell>
        </row>
        <row r="66">
          <cell r="A66" t="str">
            <v>LAMINADOR</v>
          </cell>
        </row>
        <row r="67">
          <cell r="A67" t="str">
            <v>SERIGRAFISTA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</sheetNames>
    <sheetDataSet>
      <sheetData sheetId="0" refreshError="1">
        <row r="52">
          <cell r="H52">
            <v>46548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</sheetNames>
    <sheetDataSet>
      <sheetData sheetId="0"/>
      <sheetData sheetId="1" refreshError="1">
        <row r="2">
          <cell r="A2" t="str">
            <v>INVÍAS - TERRITORIAL CORDOBA - GRUPO 3</v>
          </cell>
        </row>
        <row r="4">
          <cell r="A4" t="str">
            <v>DETERMINACIÓN Y CALIFICACIÓN DEL ESTADO DE LA RED VIAL CON CRITERIOS TÉCNICOS (MARZO 2005)</v>
          </cell>
        </row>
        <row r="5">
          <cell r="A5" t="str">
            <v>Documento base: "Normas para la Determinación y Calificación del Estado de la Red Vial"(Revisión N° 1 - Febrero 2003) preparado por  INVÍAS - Subdirección de Conservación</v>
          </cell>
        </row>
        <row r="7">
          <cell r="A7" t="str">
            <v>SECCIÓN: PR 1</v>
          </cell>
        </row>
        <row r="9">
          <cell r="B9" t="str">
            <v>Nombre de la Ruta:</v>
          </cell>
          <cell r="C9" t="str">
            <v>Monteria - Lorica</v>
          </cell>
          <cell r="F9" t="str">
            <v>Longitud de calzada (m):</v>
          </cell>
          <cell r="I9">
            <v>947</v>
          </cell>
        </row>
        <row r="10">
          <cell r="B10" t="str">
            <v>Nombre del Tramo:</v>
          </cell>
          <cell r="C10" t="str">
            <v>Monteria - Cerete - Lorica</v>
          </cell>
          <cell r="F10" t="str">
            <v>Ancho promedio de calzada (m):</v>
          </cell>
          <cell r="I10">
            <v>6.8</v>
          </cell>
        </row>
        <row r="11">
          <cell r="B11" t="str">
            <v>Nombre del Sector:</v>
          </cell>
          <cell r="C11" t="str">
            <v>Monteria - Cerete - Lorica</v>
          </cell>
          <cell r="F11" t="str">
            <v>Longitud de berma (m):</v>
          </cell>
          <cell r="I11">
            <v>947</v>
          </cell>
        </row>
        <row r="12">
          <cell r="B12" t="str">
            <v>Código:</v>
          </cell>
          <cell r="C12">
            <v>2103</v>
          </cell>
          <cell r="F12" t="str">
            <v>Ancho promedio de las bermas (m):</v>
          </cell>
          <cell r="I12">
            <v>1.25</v>
          </cell>
        </row>
        <row r="14">
          <cell r="A14" t="str">
            <v>PARÁMETRO</v>
          </cell>
          <cell r="B14" t="str">
            <v>ELEMENTO</v>
          </cell>
          <cell r="C14" t="str">
            <v>Daño</v>
          </cell>
          <cell r="D14" t="str">
            <v>Área (m2)</v>
          </cell>
          <cell r="E14" t="str">
            <v>Parámetro</v>
          </cell>
          <cell r="G14" t="str">
            <v>Valor</v>
          </cell>
          <cell r="H14" t="str">
            <v>Calif. Parcial</v>
          </cell>
          <cell r="I14" t="str">
            <v>Peso Parcial</v>
          </cell>
          <cell r="J14" t="str">
            <v>Calif. Pond.</v>
          </cell>
        </row>
        <row r="15">
          <cell r="A15" t="str">
            <v>CORONA</v>
          </cell>
          <cell r="B15" t="str">
            <v>CALZADA</v>
          </cell>
          <cell r="C15" t="str">
            <v xml:space="preserve"> Baches (m²)</v>
          </cell>
          <cell r="D15">
            <v>0</v>
          </cell>
          <cell r="E15" t="str">
            <v>Área dañada (%)</v>
          </cell>
          <cell r="G15">
            <v>0</v>
          </cell>
          <cell r="H15">
            <v>5</v>
          </cell>
          <cell r="I15">
            <v>0.14000000000000001</v>
          </cell>
          <cell r="J15">
            <v>0.7</v>
          </cell>
        </row>
        <row r="16">
          <cell r="C16" t="str">
            <v xml:space="preserve"> Fisuras (m²)</v>
          </cell>
          <cell r="D16">
            <v>64.396000000000001</v>
          </cell>
          <cell r="E16" t="str">
            <v>Área dañada (%)</v>
          </cell>
          <cell r="G16">
            <v>1</v>
          </cell>
          <cell r="H16">
            <v>4.88</v>
          </cell>
          <cell r="I16">
            <v>7.0000000000000007E-2</v>
          </cell>
          <cell r="J16">
            <v>0.34</v>
          </cell>
        </row>
        <row r="17">
          <cell r="C17" t="str">
            <v xml:space="preserve"> Deformaciones (m²)</v>
          </cell>
          <cell r="D17">
            <v>65</v>
          </cell>
          <cell r="E17" t="str">
            <v>Área dañada (%)</v>
          </cell>
          <cell r="G17">
            <v>1.01</v>
          </cell>
          <cell r="H17">
            <v>4.75</v>
          </cell>
          <cell r="I17">
            <v>0.105</v>
          </cell>
          <cell r="J17">
            <v>0.5</v>
          </cell>
        </row>
        <row r="18">
          <cell r="C18" t="str">
            <v xml:space="preserve"> Desprendimientos (m²)</v>
          </cell>
          <cell r="D18">
            <v>0</v>
          </cell>
          <cell r="E18" t="str">
            <v>Área dañada (%)</v>
          </cell>
          <cell r="G18">
            <v>0</v>
          </cell>
          <cell r="H18">
            <v>5</v>
          </cell>
          <cell r="I18">
            <v>0.105</v>
          </cell>
          <cell r="J18">
            <v>0.53</v>
          </cell>
        </row>
        <row r="19">
          <cell r="C19" t="str">
            <v xml:space="preserve"> Ahuellamiento (mm)</v>
          </cell>
          <cell r="D19">
            <v>0</v>
          </cell>
          <cell r="E19" t="str">
            <v>Ahuellamiento prom. (mm)</v>
          </cell>
          <cell r="G19">
            <v>0</v>
          </cell>
          <cell r="H19">
            <v>5</v>
          </cell>
          <cell r="I19">
            <v>0.105</v>
          </cell>
          <cell r="J19">
            <v>0.53</v>
          </cell>
        </row>
        <row r="20">
          <cell r="C20" t="str">
            <v xml:space="preserve"> Otros daños (m²)</v>
          </cell>
          <cell r="D20">
            <v>0</v>
          </cell>
          <cell r="E20" t="str">
            <v>Área dañada (%)</v>
          </cell>
          <cell r="G20">
            <v>0</v>
          </cell>
          <cell r="H20">
            <v>5</v>
          </cell>
          <cell r="I20">
            <v>0.105</v>
          </cell>
          <cell r="J20">
            <v>0.53</v>
          </cell>
          <cell r="K20">
            <v>3.1300000000000008</v>
          </cell>
          <cell r="L20" t="str">
            <v>Bueno</v>
          </cell>
        </row>
        <row r="21">
          <cell r="B21" t="str">
            <v>BERMAS</v>
          </cell>
          <cell r="C21" t="str">
            <v xml:space="preserve"> Daños totales (m²)</v>
          </cell>
          <cell r="D21">
            <v>7</v>
          </cell>
          <cell r="E21" t="str">
            <v>Área dañada (%)</v>
          </cell>
          <cell r="G21">
            <v>0.59</v>
          </cell>
          <cell r="H21">
            <v>4.88</v>
          </cell>
          <cell r="I21">
            <v>7.0000000000000007E-2</v>
          </cell>
          <cell r="J21">
            <v>0.34</v>
          </cell>
          <cell r="K21">
            <v>0.34</v>
          </cell>
          <cell r="L21" t="str">
            <v>Bueno</v>
          </cell>
        </row>
        <row r="23">
          <cell r="A23" t="str">
            <v>PARÁMETRO</v>
          </cell>
          <cell r="B23" t="str">
            <v>ELEMENTO</v>
          </cell>
          <cell r="C23" t="str">
            <v>Cant. Requerida</v>
          </cell>
          <cell r="D23" t="str">
            <v>Criterio</v>
          </cell>
          <cell r="E23" t="str">
            <v>Cant. Buena</v>
          </cell>
          <cell r="F23" t="str">
            <v>Cant. Reg.</v>
          </cell>
          <cell r="G23" t="str">
            <v>Cant. Mala</v>
          </cell>
          <cell r="H23" t="str">
            <v>Calif. Parcial</v>
          </cell>
          <cell r="I23" t="str">
            <v>Peso Parcial</v>
          </cell>
          <cell r="J23" t="str">
            <v>Calif. Pond.</v>
          </cell>
        </row>
        <row r="24">
          <cell r="A24" t="str">
            <v>DRENAJE</v>
          </cell>
          <cell r="B24" t="str">
            <v>CUNETAS (m)</v>
          </cell>
          <cell r="C24">
            <v>0</v>
          </cell>
          <cell r="D24" t="str">
            <v>Funcionalidad</v>
          </cell>
          <cell r="E24">
            <v>0</v>
          </cell>
          <cell r="F24">
            <v>0</v>
          </cell>
          <cell r="G24">
            <v>0</v>
          </cell>
          <cell r="H24">
            <v>5</v>
          </cell>
          <cell r="I24">
            <v>3.125E-2</v>
          </cell>
          <cell r="J24">
            <v>0.16</v>
          </cell>
        </row>
        <row r="25">
          <cell r="D25" t="str">
            <v>Suficiencia</v>
          </cell>
          <cell r="E25" t="str">
            <v>No se requieren</v>
          </cell>
          <cell r="H25">
            <v>5</v>
          </cell>
          <cell r="I25">
            <v>2.5000000000000001E-2</v>
          </cell>
          <cell r="J25">
            <v>0.13</v>
          </cell>
          <cell r="K25">
            <v>0.29000000000000004</v>
          </cell>
          <cell r="L25">
            <v>0</v>
          </cell>
        </row>
        <row r="26">
          <cell r="B26" t="str">
            <v>ALCANTARILLAS (U)</v>
          </cell>
          <cell r="C26">
            <v>0</v>
          </cell>
          <cell r="D26" t="str">
            <v>Funcionalidad</v>
          </cell>
          <cell r="E26">
            <v>0</v>
          </cell>
          <cell r="F26">
            <v>0</v>
          </cell>
          <cell r="G26">
            <v>0</v>
          </cell>
          <cell r="H26">
            <v>5</v>
          </cell>
          <cell r="I26">
            <v>3.125E-2</v>
          </cell>
          <cell r="J26">
            <v>0.16</v>
          </cell>
        </row>
        <row r="27">
          <cell r="D27" t="str">
            <v>Suficiencia</v>
          </cell>
          <cell r="E27" t="str">
            <v>No se requieren</v>
          </cell>
          <cell r="H27">
            <v>5</v>
          </cell>
          <cell r="I27">
            <v>1.8749999999999999E-2</v>
          </cell>
          <cell r="J27">
            <v>0.09</v>
          </cell>
          <cell r="K27">
            <v>0.25</v>
          </cell>
          <cell r="L27">
            <v>0</v>
          </cell>
        </row>
        <row r="28">
          <cell r="B28" t="str">
            <v>PUENTES Y PONT.</v>
          </cell>
          <cell r="C28">
            <v>1</v>
          </cell>
          <cell r="D28" t="str">
            <v>Estado</v>
          </cell>
          <cell r="E28">
            <v>1</v>
          </cell>
          <cell r="F28">
            <v>0</v>
          </cell>
          <cell r="G28">
            <v>0</v>
          </cell>
          <cell r="H28">
            <v>5</v>
          </cell>
          <cell r="I28">
            <v>1.8749999999999999E-2</v>
          </cell>
          <cell r="J28">
            <v>0.09</v>
          </cell>
          <cell r="K28">
            <v>0.09</v>
          </cell>
          <cell r="L28" t="str">
            <v>Bueno</v>
          </cell>
        </row>
        <row r="30">
          <cell r="A30" t="str">
            <v>PARÁMETRO</v>
          </cell>
          <cell r="B30" t="str">
            <v>ELEMENTO</v>
          </cell>
          <cell r="C30" t="str">
            <v>Cant. Requerida</v>
          </cell>
          <cell r="D30" t="str">
            <v>Criterio</v>
          </cell>
          <cell r="E30" t="str">
            <v>Buenas</v>
          </cell>
          <cell r="F30" t="str">
            <v>Regulares</v>
          </cell>
          <cell r="G30" t="str">
            <v>Malas</v>
          </cell>
          <cell r="H30" t="str">
            <v>Calif. Parc.</v>
          </cell>
          <cell r="I30" t="str">
            <v>Peso Parcial</v>
          </cell>
          <cell r="J30" t="str">
            <v>Calif. Pond.</v>
          </cell>
        </row>
        <row r="31">
          <cell r="A31" t="str">
            <v>SEÑALIZACIÓN</v>
          </cell>
          <cell r="B31" t="str">
            <v>VERTICAL (U)</v>
          </cell>
          <cell r="C31">
            <v>10</v>
          </cell>
          <cell r="D31" t="str">
            <v>Estado</v>
          </cell>
          <cell r="E31">
            <v>10</v>
          </cell>
          <cell r="F31">
            <v>0</v>
          </cell>
          <cell r="G31">
            <v>0</v>
          </cell>
          <cell r="H31">
            <v>5</v>
          </cell>
          <cell r="I31">
            <v>2.5000000000000001E-2</v>
          </cell>
          <cell r="J31">
            <v>0.13</v>
          </cell>
        </row>
        <row r="32">
          <cell r="D32" t="str">
            <v>Suficiencia</v>
          </cell>
          <cell r="E32" t="str">
            <v>Si</v>
          </cell>
          <cell r="H32">
            <v>5</v>
          </cell>
          <cell r="I32">
            <v>2.5000000000000001E-2</v>
          </cell>
          <cell r="J32">
            <v>0.13</v>
          </cell>
          <cell r="K32">
            <v>0.26</v>
          </cell>
          <cell r="L32" t="str">
            <v>Bueno</v>
          </cell>
        </row>
        <row r="33">
          <cell r="B33" t="str">
            <v>HORIZONTAL (m)</v>
          </cell>
          <cell r="C33">
            <v>2841</v>
          </cell>
          <cell r="D33" t="str">
            <v>Estado</v>
          </cell>
          <cell r="E33">
            <v>0</v>
          </cell>
          <cell r="F33">
            <v>2841</v>
          </cell>
          <cell r="G33">
            <v>0</v>
          </cell>
          <cell r="H33">
            <v>2.5</v>
          </cell>
          <cell r="I33">
            <v>3.7499999999999999E-2</v>
          </cell>
          <cell r="J33">
            <v>0.09</v>
          </cell>
        </row>
        <row r="34">
          <cell r="D34" t="str">
            <v>Suficiencia</v>
          </cell>
          <cell r="E34" t="str">
            <v>Si</v>
          </cell>
          <cell r="H34">
            <v>5</v>
          </cell>
          <cell r="I34">
            <v>3.7499999999999999E-2</v>
          </cell>
          <cell r="J34">
            <v>0.19</v>
          </cell>
          <cell r="K34">
            <v>0.28000000000000003</v>
          </cell>
          <cell r="L34" t="str">
            <v>Regular</v>
          </cell>
        </row>
        <row r="36">
          <cell r="A36" t="str">
            <v>PARÁMETRO</v>
          </cell>
          <cell r="B36" t="str">
            <v>ELEMENTO</v>
          </cell>
          <cell r="C36" t="str">
            <v>Elemento</v>
          </cell>
          <cell r="E36" t="str">
            <v>Criterio</v>
          </cell>
          <cell r="H36" t="str">
            <v>Calif. Parcial</v>
          </cell>
          <cell r="I36" t="str">
            <v>Peso Parcial</v>
          </cell>
          <cell r="J36" t="str">
            <v>Calif. Pond.</v>
          </cell>
        </row>
        <row r="37">
          <cell r="A37" t="str">
            <v>ZONAS LATERALES</v>
          </cell>
          <cell r="C37" t="str">
            <v>Taludes Inestables (m):</v>
          </cell>
          <cell r="D37">
            <v>0</v>
          </cell>
          <cell r="E37" t="str">
            <v xml:space="preserve"> No existen</v>
          </cell>
          <cell r="H37">
            <v>5</v>
          </cell>
          <cell r="I37">
            <v>0.05</v>
          </cell>
          <cell r="J37">
            <v>0.25</v>
          </cell>
          <cell r="K37">
            <v>0.25</v>
          </cell>
          <cell r="L37" t="str">
            <v>Bueno</v>
          </cell>
        </row>
        <row r="39">
          <cell r="F39" t="str">
            <v>CALIFICACIÓN TOTAL DE LA SECCIÓN:</v>
          </cell>
          <cell r="J39">
            <v>4.8899999999999997</v>
          </cell>
        </row>
        <row r="40">
          <cell r="A40" t="str">
            <v>NOTA:</v>
          </cell>
          <cell r="B40" t="str">
            <v>El ingeniero sólo deberá introducir los datos requeridos para los campos en blanco. Lo demás lo calcula el programa.</v>
          </cell>
        </row>
        <row r="41">
          <cell r="G41" t="str">
            <v>ESTADO DE LA SECCIÓN:</v>
          </cell>
          <cell r="J41" t="str">
            <v>Bueno</v>
          </cell>
          <cell r="K41">
            <v>4.8900000000000006</v>
          </cell>
          <cell r="L41" t="str">
            <v>Bueno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ula"/>
      <sheetName val="PPTO.OFICIAL"/>
      <sheetName val="PAV"/>
      <sheetName val="Hoja1"/>
      <sheetName val="alcantarillas"/>
    </sheetNames>
    <sheetDataSet>
      <sheetData sheetId="0"/>
      <sheetData sheetId="1"/>
      <sheetData sheetId="2"/>
      <sheetData sheetId="3">
        <row r="2">
          <cell r="A2" t="str">
            <v>200P1</v>
          </cell>
          <cell r="B2" t="str">
            <v>LOCALIZACION ESTRUCTURAS</v>
          </cell>
        </row>
        <row r="3">
          <cell r="A3" t="str">
            <v>200P2</v>
          </cell>
          <cell r="B3" t="str">
            <v>LOCALIZACION CARRETERAS</v>
          </cell>
        </row>
        <row r="4">
          <cell r="A4">
            <v>200.1</v>
          </cell>
          <cell r="B4" t="str">
            <v xml:space="preserve"> DESMONTE Y LIMPIEZA EN BOSQUE           </v>
          </cell>
        </row>
        <row r="5">
          <cell r="A5">
            <v>200.2</v>
          </cell>
          <cell r="B5" t="str">
            <v xml:space="preserve">DESMONTE Y LIMPIEZA EN ZONAS NO BOSCOSAS           </v>
          </cell>
        </row>
        <row r="6">
          <cell r="A6">
            <v>801.1</v>
          </cell>
          <cell r="B6" t="str">
            <v>ROCERIA</v>
          </cell>
        </row>
        <row r="7">
          <cell r="A7" t="str">
            <v>201,1P Y 201.5P</v>
          </cell>
          <cell r="B7" t="str">
            <v>DEMOLICIÓN DE EDIFICACIONES.</v>
          </cell>
        </row>
        <row r="8">
          <cell r="A8">
            <v>201.7</v>
          </cell>
          <cell r="B8" t="str">
            <v>DEMOLICION DE ESTRUCTURAS</v>
          </cell>
        </row>
        <row r="9">
          <cell r="A9" t="str">
            <v>201,2P</v>
          </cell>
          <cell r="B9" t="str">
            <v>DEMOLICION DE ESTRUCTURAS (CONCRETO CICLOPEO)</v>
          </cell>
        </row>
        <row r="10">
          <cell r="A10" t="str">
            <v>201,21P</v>
          </cell>
          <cell r="B10" t="str">
            <v>DEMOLICION DE ESTRUCTURAS (CONCRETO REFORZADO)</v>
          </cell>
        </row>
        <row r="11">
          <cell r="A11" t="str">
            <v>201,9P</v>
          </cell>
          <cell r="B11" t="str">
            <v xml:space="preserve">DEMOLICION PISOS, ANDENES Y BORDILLOS DE CONCRETO.  </v>
          </cell>
        </row>
        <row r="12">
          <cell r="A12" t="str">
            <v>201,3P</v>
          </cell>
          <cell r="B12" t="str">
            <v xml:space="preserve">DEMOLICION DE PAVIMENTOS DE CONCRETO.    </v>
          </cell>
        </row>
        <row r="13">
          <cell r="A13" t="str">
            <v>201,4P</v>
          </cell>
          <cell r="B13" t="str">
            <v xml:space="preserve">DEMOLICION DE OBSTACULOS.   </v>
          </cell>
        </row>
        <row r="14">
          <cell r="A14" t="str">
            <v>201,8P</v>
          </cell>
          <cell r="B14" t="str">
            <v xml:space="preserve">DESMONTAJE Y TRASLADO DE ESTRUCTURAS METALICAS. </v>
          </cell>
        </row>
        <row r="15">
          <cell r="A15">
            <v>201.12</v>
          </cell>
          <cell r="B15" t="str">
            <v xml:space="preserve">REMOCION DE ESPECIES VEGETALES    </v>
          </cell>
        </row>
        <row r="16">
          <cell r="A16" t="str">
            <v>201,10 Y 201.15</v>
          </cell>
          <cell r="B16" t="str">
            <v>REMOCION DE OBSTACULOS</v>
          </cell>
        </row>
        <row r="17">
          <cell r="A17">
            <v>201.11</v>
          </cell>
          <cell r="B17" t="str">
            <v xml:space="preserve">REMOCION SERVICIOS EXISTENTES    </v>
          </cell>
        </row>
        <row r="18">
          <cell r="A18">
            <v>201.15</v>
          </cell>
          <cell r="B18" t="str">
            <v>REMOCION DE ALCANTARILLAS</v>
          </cell>
        </row>
        <row r="19">
          <cell r="A19">
            <v>201.16</v>
          </cell>
          <cell r="B19" t="str">
            <v xml:space="preserve">REMOCION DE CERCAS DE ALAMBRE       </v>
          </cell>
        </row>
        <row r="20">
          <cell r="A20">
            <v>201.14</v>
          </cell>
          <cell r="B20" t="str">
            <v xml:space="preserve">REMOCION DE DUCTOS DE SERVICIOS EXISTENTES </v>
          </cell>
        </row>
        <row r="21">
          <cell r="A21" t="str">
            <v>210,1,1</v>
          </cell>
          <cell r="B21" t="str">
            <v>EXCAVACIÓN SIN CLASIFICAR DE LA EXPLANACIÓN Y CANALES</v>
          </cell>
        </row>
        <row r="22">
          <cell r="A22" t="str">
            <v>210,2,1</v>
          </cell>
          <cell r="B22" t="str">
            <v>EXCAVACION EN ROCA DE LA EXPLANACION Y CANALES</v>
          </cell>
        </row>
        <row r="23">
          <cell r="A23" t="str">
            <v>210,2 OTRA</v>
          </cell>
          <cell r="B23" t="str">
            <v xml:space="preserve"> EXCAVACION EN ROCA DE LA EXPLANACION Y CANALES (sin explosivos)        </v>
          </cell>
        </row>
        <row r="24">
          <cell r="A24" t="str">
            <v>210,2,2</v>
          </cell>
          <cell r="B24" t="str">
            <v>EXCAVACION EN MATERIAL COMUN DE LA EXPLANACION Y CANALES</v>
          </cell>
        </row>
        <row r="25">
          <cell r="A25">
            <v>211.1</v>
          </cell>
          <cell r="B25" t="str">
            <v>REMOCION DE DERRUMBES</v>
          </cell>
        </row>
        <row r="26">
          <cell r="A26">
            <v>220.1</v>
          </cell>
          <cell r="B26" t="str">
            <v>TERRAPLEN</v>
          </cell>
        </row>
        <row r="27">
          <cell r="A27">
            <v>221.1</v>
          </cell>
          <cell r="B27" t="str">
            <v>PEDRAPLEN COMPACTO</v>
          </cell>
        </row>
        <row r="28">
          <cell r="A28">
            <v>221.2</v>
          </cell>
          <cell r="B28" t="str">
            <v>PEDRAPLEN SUELTO</v>
          </cell>
        </row>
        <row r="29">
          <cell r="A29" t="str">
            <v>225P</v>
          </cell>
          <cell r="B29" t="str">
            <v xml:space="preserve">CONFORMACION DE BOTADERO O ESCOMBRERAS </v>
          </cell>
        </row>
        <row r="30">
          <cell r="A30">
            <v>230.1</v>
          </cell>
          <cell r="B30" t="str">
            <v>MEJORAMIENTO DE LA SUBRASANTE INVOLUCRA SUELO EXISTENTE</v>
          </cell>
        </row>
        <row r="31">
          <cell r="A31">
            <v>230.2</v>
          </cell>
          <cell r="B31" t="str">
            <v>MEJORAMIENTO DE LA SUBRASANTE ADICIONANDO MATERIAL</v>
          </cell>
        </row>
        <row r="32">
          <cell r="A32">
            <v>310.10000000000002</v>
          </cell>
          <cell r="B32" t="str">
            <v>CONFORMACION DE LA CALZADA EXISTENTE</v>
          </cell>
        </row>
        <row r="33">
          <cell r="A33">
            <v>311.10000000000002</v>
          </cell>
          <cell r="B33" t="str">
            <v>AFIRMADO</v>
          </cell>
        </row>
        <row r="34">
          <cell r="A34" t="str">
            <v>311,1P1</v>
          </cell>
          <cell r="B34" t="str">
            <v>AFIRMADO ESTABILIZADO CON CEMENTO</v>
          </cell>
        </row>
        <row r="35">
          <cell r="A35" t="str">
            <v>311,1P2</v>
          </cell>
          <cell r="B35" t="str">
            <v>AFIRMADO ESTABILIZADO CON CAL</v>
          </cell>
        </row>
        <row r="36">
          <cell r="A36" t="str">
            <v>311,1P3</v>
          </cell>
          <cell r="B36" t="str">
            <v>BACHEO DE CARRETERAS EN AFIRMADO</v>
          </cell>
        </row>
        <row r="37">
          <cell r="A37">
            <v>320.10000000000002</v>
          </cell>
          <cell r="B37" t="str">
            <v xml:space="preserve">SUBBASE GRANULAR </v>
          </cell>
        </row>
        <row r="38">
          <cell r="A38">
            <v>320.2</v>
          </cell>
          <cell r="B38" t="str">
            <v>SUBBASE GRANULAR CBR&gt;30%</v>
          </cell>
        </row>
        <row r="39">
          <cell r="A39">
            <v>320.3</v>
          </cell>
          <cell r="B39" t="str">
            <v>SUBBASE GRANULAR CBR&gt;40%</v>
          </cell>
        </row>
        <row r="40">
          <cell r="A40">
            <v>320.2</v>
          </cell>
          <cell r="B40" t="str">
            <v>SUBBASE GRANULAR PARA BACHEO</v>
          </cell>
        </row>
        <row r="41">
          <cell r="A41">
            <v>330.1</v>
          </cell>
          <cell r="B41" t="str">
            <v>BASE GRANULAR</v>
          </cell>
        </row>
        <row r="42">
          <cell r="A42">
            <v>330.2</v>
          </cell>
          <cell r="B42" t="str">
            <v>BASE GRANULAR PARA BACHEO</v>
          </cell>
        </row>
        <row r="43">
          <cell r="A43">
            <v>340.1</v>
          </cell>
          <cell r="B43" t="str">
            <v>BASE ESTABILIZADA CON EMULSION ASFALTICA BEE-1</v>
          </cell>
        </row>
        <row r="44">
          <cell r="A44">
            <v>340.2</v>
          </cell>
          <cell r="B44" t="str">
            <v>BASE ESTABILIZADA CON EMULSION ASFALTICA BEE-2</v>
          </cell>
        </row>
        <row r="45">
          <cell r="A45">
            <v>340.3</v>
          </cell>
          <cell r="B45" t="str">
            <v>BASE ESTABILIZADA CON EMULSION ASFALTICA BEE-3</v>
          </cell>
        </row>
        <row r="46">
          <cell r="A46">
            <v>341.1</v>
          </cell>
          <cell r="B46" t="str">
            <v>BASE ESTABILIZADA CON CEMENTO</v>
          </cell>
        </row>
        <row r="47">
          <cell r="A47">
            <v>341.2</v>
          </cell>
          <cell r="B47" t="str">
            <v>CEMENTO</v>
          </cell>
        </row>
        <row r="48">
          <cell r="A48" t="str">
            <v>342P</v>
          </cell>
          <cell r="B48" t="str">
            <v>BASE GRANULAR ESTABILIZADA CON CAL</v>
          </cell>
        </row>
        <row r="49">
          <cell r="A49">
            <v>410.1</v>
          </cell>
          <cell r="B49" t="str">
            <v>CEMENTO ASFÁLTICO DE PENETRACIÓN 60-70</v>
          </cell>
        </row>
        <row r="50">
          <cell r="A50">
            <v>410.2</v>
          </cell>
          <cell r="B50" t="str">
            <v>CEMENTO ASFÁLTICO DE PENETRACIÓN 80-100</v>
          </cell>
        </row>
        <row r="51">
          <cell r="A51">
            <v>411.1</v>
          </cell>
          <cell r="B51" t="str">
            <v>EMULSIÓN ASFÁLTICA DE ROTURA MEDIA CRM</v>
          </cell>
        </row>
        <row r="52">
          <cell r="A52">
            <v>411.2</v>
          </cell>
          <cell r="B52" t="str">
            <v>EMULSIÓN ASFÁLTICA DE ROTURA LENTA CRL-1</v>
          </cell>
        </row>
        <row r="53">
          <cell r="A53">
            <v>411.3</v>
          </cell>
          <cell r="B53" t="str">
            <v>EMULSIÓN ASFÁLTICA DE ROTURA LENTA CRL-1H</v>
          </cell>
        </row>
        <row r="54">
          <cell r="A54">
            <v>465.1</v>
          </cell>
          <cell r="B54" t="str">
            <v>EXCAVACIONES PARA REPARACIÓN DE PAVIMENTO ASFÁLTICO EXISTENTE</v>
          </cell>
        </row>
        <row r="55">
          <cell r="A55">
            <v>414.1</v>
          </cell>
          <cell r="B55" t="str">
            <v>CEMENTO ASFÁLTICO MODIFICADO CON POLÍMETROS TIPO 1</v>
          </cell>
        </row>
        <row r="56">
          <cell r="A56">
            <v>414.2</v>
          </cell>
          <cell r="B56" t="str">
            <v>CEMENTO ASFÁLTICO MODIFICADO CON POLÍMETROS TIPO 2</v>
          </cell>
        </row>
        <row r="57">
          <cell r="A57">
            <v>414.3</v>
          </cell>
          <cell r="B57" t="str">
            <v>CEMENTO ASFÁLTICO MODIFICADO CON POLÍMETROS TIPO 3</v>
          </cell>
        </row>
        <row r="58">
          <cell r="A58">
            <v>414.4</v>
          </cell>
          <cell r="B58" t="str">
            <v>CEMENTO ASFÁLTICO MODIFICADO CON POLÍMETROS TIPO 4</v>
          </cell>
        </row>
        <row r="59">
          <cell r="A59">
            <v>415.1</v>
          </cell>
          <cell r="B59" t="str">
            <v>EMULSIÓN ASFÁLTICA DE ROTURA MEDIA MODIFICADA CON POLÍMETROS CRMm</v>
          </cell>
        </row>
        <row r="60">
          <cell r="A60">
            <v>420.1</v>
          </cell>
          <cell r="B60" t="str">
            <v>RIEGO DE IMPRIMACIÓN CON EMULSIÓN ASFÁLTICA</v>
          </cell>
        </row>
        <row r="61">
          <cell r="A61">
            <v>421.1</v>
          </cell>
          <cell r="B61" t="str">
            <v>RIEGO DE LIGA CON EMULSIÓN ASFÁLTICA CRR-1</v>
          </cell>
        </row>
        <row r="62">
          <cell r="A62">
            <v>421.2</v>
          </cell>
          <cell r="B62" t="str">
            <v>RIEGO DE LIGA CON EMULSIÓN ASFÁLTICA CRR-2</v>
          </cell>
        </row>
        <row r="63">
          <cell r="A63">
            <v>421.3</v>
          </cell>
          <cell r="B63" t="str">
            <v>RIEGO DE LIGA CON EMULSIÓN MODIFICADA CON POLÍMETROS CRR-1M</v>
          </cell>
        </row>
        <row r="64">
          <cell r="A64">
            <v>421.4</v>
          </cell>
          <cell r="B64" t="str">
            <v>RIEGO DE LIGA CON EMULSIÓN MODIFICADA CON POLÍMETROS CRR-2M</v>
          </cell>
        </row>
        <row r="65">
          <cell r="A65">
            <v>430.1</v>
          </cell>
          <cell r="B65" t="str">
            <v>TRATAMIENTO SUPERFICIAL SIMPLE CON EMULSIÓN CRR-2</v>
          </cell>
        </row>
        <row r="66">
          <cell r="A66">
            <v>430.2</v>
          </cell>
          <cell r="B66" t="str">
            <v>TRATAMIENTO SUPERFICIAL SIMPLE CON EMULSIÓN CRR-2M</v>
          </cell>
        </row>
        <row r="67">
          <cell r="A67">
            <v>431.1</v>
          </cell>
          <cell r="B67" t="str">
            <v>TRATAMIENTO SUPERFICIAL DOBLE CON EMULSIÓN CRR-2</v>
          </cell>
        </row>
        <row r="68">
          <cell r="A68">
            <v>431.2</v>
          </cell>
          <cell r="B68" t="str">
            <v>TRATAMIENTO SUPERFICIAL DOBLE CON EMULSIÓN CRR-2M</v>
          </cell>
        </row>
        <row r="69">
          <cell r="A69">
            <v>432.1</v>
          </cell>
          <cell r="B69" t="str">
            <v>SELLO DE ARENA-ASFALTO CON EMULSIÓN CRR-2</v>
          </cell>
        </row>
        <row r="70">
          <cell r="A70">
            <v>433.1</v>
          </cell>
          <cell r="B70" t="str">
            <v>LECHADA ASFÁLTICA CON EMULSIÓN CRL-1H TIPO LA-1</v>
          </cell>
        </row>
        <row r="71">
          <cell r="A71">
            <v>433.2</v>
          </cell>
          <cell r="B71" t="str">
            <v>LECHADA ASFÁLTICA CON EMULSIÓN CRL-1H TIPO LA-2</v>
          </cell>
        </row>
        <row r="72">
          <cell r="A72">
            <v>433.3</v>
          </cell>
          <cell r="B72" t="str">
            <v>LECHADA ASFÁLTICA CON EMULSIÓN CRL-1H TIPO LA-3</v>
          </cell>
        </row>
        <row r="73">
          <cell r="A73">
            <v>433.4</v>
          </cell>
          <cell r="B73" t="str">
            <v>LECHADA ASFÁLTICA CON EMULSIÓN CRL-1H TIPO LA-4</v>
          </cell>
        </row>
        <row r="74">
          <cell r="A74">
            <v>433.5</v>
          </cell>
          <cell r="B74" t="str">
            <v>LECHADA ASFÁLTICA CON EMULSIÓN CRL-1HM TIPO LA-1</v>
          </cell>
        </row>
        <row r="75">
          <cell r="A75">
            <v>433.6</v>
          </cell>
          <cell r="B75" t="str">
            <v>LECHADA ASFÁLTICA CON EMULSIÓN CRL-1HM TIPO LA-2</v>
          </cell>
        </row>
        <row r="76">
          <cell r="A76">
            <v>433.7</v>
          </cell>
          <cell r="B76" t="str">
            <v>LECHADA ASFÁLTICA CON EMULSIÓN CRL-1HM TIPO LA-3</v>
          </cell>
        </row>
        <row r="77">
          <cell r="A77">
            <v>433.8</v>
          </cell>
          <cell r="B77" t="str">
            <v>LECHADA ASFÁLTICA CON EMULSIÓN CRL-1HM TIPO LA-4</v>
          </cell>
        </row>
        <row r="78">
          <cell r="A78">
            <v>440.1</v>
          </cell>
          <cell r="B78" t="str">
            <v>MEZCLA DENSA EN FRÍO MDF-1</v>
          </cell>
        </row>
        <row r="79">
          <cell r="A79" t="str">
            <v>440.1P</v>
          </cell>
          <cell r="B79" t="str">
            <v>MEZCLA DENSA EN FRÍO MDF-1</v>
          </cell>
        </row>
        <row r="80">
          <cell r="A80">
            <v>440.2</v>
          </cell>
          <cell r="B80" t="str">
            <v>MEZCLA DENSA EN FRÍO MDF-2</v>
          </cell>
        </row>
        <row r="81">
          <cell r="A81" t="str">
            <v>440.2P</v>
          </cell>
          <cell r="B81" t="str">
            <v>MEZCLA DENSA EN FRÍO MDF-2</v>
          </cell>
        </row>
        <row r="82">
          <cell r="A82">
            <v>440.3</v>
          </cell>
          <cell r="B82" t="str">
            <v>MEZCLA DENSA EN FRÍO MDF-3</v>
          </cell>
        </row>
        <row r="83">
          <cell r="A83" t="str">
            <v>440.3P</v>
          </cell>
          <cell r="B83" t="str">
            <v>MEZCLA DENSA EN FRÍO MDF-3</v>
          </cell>
        </row>
        <row r="84">
          <cell r="A84">
            <v>440.4</v>
          </cell>
          <cell r="B84" t="str">
            <v>MEZCLA DENSA EN FRÍO PARA BACHEO</v>
          </cell>
        </row>
        <row r="85">
          <cell r="A85">
            <v>441.1</v>
          </cell>
          <cell r="B85" t="str">
            <v>MEZCLA ABIERTA EN FRÍO TIPO MAF-1</v>
          </cell>
        </row>
        <row r="86">
          <cell r="A86" t="str">
            <v>441.1P</v>
          </cell>
          <cell r="B86" t="str">
            <v>MEZCLA ABIERTA EN FRÍO TIPO MAF-1</v>
          </cell>
        </row>
        <row r="87">
          <cell r="A87">
            <v>441.2</v>
          </cell>
          <cell r="B87" t="str">
            <v>MEZCLA ABIERTA EN FRÍO TIPO MAF-2</v>
          </cell>
        </row>
        <row r="88">
          <cell r="A88" t="str">
            <v>441.2P</v>
          </cell>
          <cell r="B88" t="str">
            <v>MEZCLA ABIERTA EN FRÍO TIPO MAF-2</v>
          </cell>
        </row>
        <row r="89">
          <cell r="A89">
            <v>441.3</v>
          </cell>
          <cell r="B89" t="str">
            <v>MEZCLA ABIERTA EN FRÍO TIPO MAF-3</v>
          </cell>
        </row>
        <row r="90">
          <cell r="A90" t="str">
            <v>441.3P</v>
          </cell>
          <cell r="B90" t="str">
            <v>MEZCLA ABIERTA EN FRÍO TIPO MAF-3</v>
          </cell>
        </row>
        <row r="91">
          <cell r="A91">
            <v>441.4</v>
          </cell>
          <cell r="B91" t="str">
            <v>MEZCLA ABIERTA EN FRÍO PARA BACHEO</v>
          </cell>
        </row>
        <row r="92">
          <cell r="A92" t="str">
            <v>450.1</v>
          </cell>
          <cell r="B92" t="str">
            <v>MEZCLA DENSA EN CALIENTE MDC-0</v>
          </cell>
        </row>
        <row r="93">
          <cell r="A93" t="str">
            <v xml:space="preserve">450,1P </v>
          </cell>
          <cell r="B93" t="str">
            <v>MEZCLA DENSA EN CALIENTE MDC-0</v>
          </cell>
        </row>
        <row r="94">
          <cell r="A94">
            <v>450.1</v>
          </cell>
          <cell r="B94" t="str">
            <v>MEZCLA DENSA EN CALIENTE TIPO MDC-1</v>
          </cell>
        </row>
        <row r="95">
          <cell r="A95" t="str">
            <v>450,1P</v>
          </cell>
          <cell r="B95" t="str">
            <v>MEZCLA DENSA EN CALIENTE TIPO MDC-1</v>
          </cell>
        </row>
        <row r="96">
          <cell r="A96">
            <v>450.2</v>
          </cell>
          <cell r="B96" t="str">
            <v>MEZCLA DENSA EN CALIENTE TIPO MDC-2</v>
          </cell>
        </row>
        <row r="97">
          <cell r="A97" t="str">
            <v>450,2P</v>
          </cell>
          <cell r="B97" t="str">
            <v>MEZCLA DENSA EN CALIENTE TIPO MDC-2</v>
          </cell>
        </row>
        <row r="98">
          <cell r="A98">
            <v>450.3</v>
          </cell>
          <cell r="B98" t="str">
            <v>MEZCLA DENSA EN CALIENTE TIPO MDC-3</v>
          </cell>
        </row>
        <row r="99">
          <cell r="A99" t="str">
            <v>450,3P</v>
          </cell>
          <cell r="B99" t="str">
            <v>MEZCLA DENSA EN CALIENTE TIPO MDC-3</v>
          </cell>
        </row>
        <row r="100">
          <cell r="A100" t="str">
            <v>450,9P</v>
          </cell>
          <cell r="B100" t="str">
            <v>MEZCLA EN CALIENTE PARA BACHEO</v>
          </cell>
        </row>
        <row r="101">
          <cell r="A101">
            <v>451.1</v>
          </cell>
          <cell r="B101" t="str">
            <v>MEZCLA ABIERTA EN CALIENTE TIPO MAC-1</v>
          </cell>
        </row>
        <row r="102">
          <cell r="A102" t="str">
            <v>451,1P</v>
          </cell>
          <cell r="B102" t="str">
            <v>MEZCLA ABIERTA EN CALIENTE TIPO MAC-1</v>
          </cell>
        </row>
        <row r="103">
          <cell r="A103">
            <v>451.2</v>
          </cell>
          <cell r="B103" t="str">
            <v>MEZCLA ABIERTA EN CALIENTE TIPO MAC-2</v>
          </cell>
        </row>
        <row r="104">
          <cell r="A104" t="str">
            <v>451,2P</v>
          </cell>
          <cell r="B104" t="str">
            <v>MEZCLA ABIERTA EN CALIENTE TIPO MAC-2</v>
          </cell>
        </row>
        <row r="105">
          <cell r="A105">
            <v>451.3</v>
          </cell>
          <cell r="B105" t="str">
            <v>MEZCLA ABIERTA EN CALIENTE TIPO MAC-3</v>
          </cell>
        </row>
        <row r="106">
          <cell r="A106" t="str">
            <v>451,3P</v>
          </cell>
          <cell r="B106" t="str">
            <v>MEZCLA ABIERTA EN CALIENTE TIPO MAC-3</v>
          </cell>
        </row>
        <row r="107">
          <cell r="A107">
            <v>452.1</v>
          </cell>
          <cell r="B107" t="str">
            <v>MEZCLA DISCONTINUA EN CALIENTE TIPO M-1</v>
          </cell>
        </row>
        <row r="108">
          <cell r="A108" t="str">
            <v>452.1P</v>
          </cell>
          <cell r="B108" t="str">
            <v>MEZCLA DISCONTINUA EN CALIENTE TIPO M-1</v>
          </cell>
        </row>
        <row r="109">
          <cell r="A109">
            <v>452.2</v>
          </cell>
          <cell r="B109" t="str">
            <v>MEZCLA DISCONTINUA EN CALIENTE TIPO M-2</v>
          </cell>
        </row>
        <row r="110">
          <cell r="A110" t="str">
            <v>452.2P</v>
          </cell>
          <cell r="B110" t="str">
            <v>MEZCLA DISCONTINUA EN CALIENTE TIPO M-2</v>
          </cell>
        </row>
        <row r="111">
          <cell r="A111">
            <v>452.3</v>
          </cell>
          <cell r="B111" t="str">
            <v>MEZCLA DISCONTINUA EN CALIENTE TIPO F-1</v>
          </cell>
        </row>
        <row r="112">
          <cell r="A112" t="str">
            <v>452.3P</v>
          </cell>
          <cell r="B112" t="str">
            <v>MEZCLA DISCONTINUA EN CALIENTE TIPO F-1</v>
          </cell>
        </row>
        <row r="113">
          <cell r="A113">
            <v>452.4</v>
          </cell>
          <cell r="B113" t="str">
            <v>MEZCLA DISCONTINUA EN CALIENTE TIPO F-2</v>
          </cell>
        </row>
        <row r="114">
          <cell r="A114" t="str">
            <v>452.4P</v>
          </cell>
          <cell r="B114" t="str">
            <v>MEZCLA DISCONTINUA EN CALIENTE TIPO F-2</v>
          </cell>
        </row>
        <row r="115">
          <cell r="A115">
            <v>453.1</v>
          </cell>
          <cell r="B115" t="str">
            <v>MEZCLA DRENANTE</v>
          </cell>
        </row>
        <row r="116">
          <cell r="A116">
            <v>460.1</v>
          </cell>
          <cell r="B116" t="str">
            <v>FRESADO DE UN PAVIMENTO ASFÁLTICO EN ESPESOR DE   5   CM.</v>
          </cell>
        </row>
        <row r="117">
          <cell r="A117" t="str">
            <v>460,1P</v>
          </cell>
          <cell r="B117" t="str">
            <v>FRESADO DE UN PAVIMENTO ASFÁLTICO</v>
          </cell>
        </row>
        <row r="118">
          <cell r="A118">
            <v>461.1</v>
          </cell>
          <cell r="B118" t="str">
            <v>PAVIMENTO RECICLADO EN FRÍO EN EL LUGAR CON EMULSIÓN ASFÁLTICA</v>
          </cell>
        </row>
        <row r="119">
          <cell r="A119">
            <v>461.2</v>
          </cell>
          <cell r="B119" t="str">
            <v>PAVIMENTO RECICLADO EN FRÍO EN EL LUGAR CON CEMENTO ASFÁLTICO ESPUMADO</v>
          </cell>
        </row>
        <row r="120">
          <cell r="A120" t="str">
            <v>462,1P</v>
          </cell>
          <cell r="B120" t="str">
            <v>PAVIMENTO ASFÁLTICO RECICLADO EN CALIENTE MDC-0</v>
          </cell>
        </row>
        <row r="121">
          <cell r="A121" t="str">
            <v>462,2P</v>
          </cell>
          <cell r="B121" t="str">
            <v>PAVIMENTO ASFÁLTICO RECICLADO EN CALIENTE MDC-1</v>
          </cell>
        </row>
        <row r="122">
          <cell r="A122" t="str">
            <v>462,3P</v>
          </cell>
          <cell r="B122" t="str">
            <v>PAVIMENTO ASFÁLTICO RECICLADO EN CALIENTE MDC-2</v>
          </cell>
        </row>
        <row r="123">
          <cell r="A123" t="str">
            <v>462,4P</v>
          </cell>
          <cell r="B123" t="str">
            <v>PAVIMENTO ASFÁLTICO RECICLADO EN CALIENTE MDC-3</v>
          </cell>
        </row>
        <row r="124">
          <cell r="A124">
            <v>462.5</v>
          </cell>
          <cell r="B124" t="str">
            <v>PAVIMENTO ASFÁLTICO RECICLADO EN CALIENTE PARA BACHEO</v>
          </cell>
        </row>
        <row r="125">
          <cell r="A125">
            <v>500.1</v>
          </cell>
          <cell r="B125" t="str">
            <v>PAVIMENTO DE CONCRETO HIDRÁULICO</v>
          </cell>
        </row>
        <row r="126">
          <cell r="A126" t="str">
            <v>500,1P</v>
          </cell>
          <cell r="B126" t="str">
            <v>PAVIMENTO DE CONCRETO HIDRÁULICO (FASTRACK</v>
          </cell>
        </row>
        <row r="127">
          <cell r="A127">
            <v>510.1</v>
          </cell>
          <cell r="B127" t="str">
            <v>PAVIMENTO DE ADOQUINES DE CONCRETO</v>
          </cell>
        </row>
        <row r="128">
          <cell r="A128" t="str">
            <v>510,1P1</v>
          </cell>
          <cell r="B128" t="str">
            <v>ADOQUÍN GRAMA</v>
          </cell>
        </row>
        <row r="129">
          <cell r="A129" t="str">
            <v>510,1P2</v>
          </cell>
          <cell r="B129" t="str">
            <v>ADOQUÍN COLOR</v>
          </cell>
        </row>
        <row r="130">
          <cell r="A130" t="str">
            <v>510,1P3</v>
          </cell>
          <cell r="B130" t="str">
            <v>DILATACIÓN EN ADOQUÍN</v>
          </cell>
        </row>
        <row r="131">
          <cell r="A131">
            <v>600.1</v>
          </cell>
          <cell r="B131" t="str">
            <v>EXCAVACIONES VARIAS SIN CLASIFICAR</v>
          </cell>
        </row>
        <row r="132">
          <cell r="A132">
            <v>600.20000000000005</v>
          </cell>
          <cell r="B132" t="str">
            <v>EXCAVACIONES VARIAS EN ROCA EN SECO</v>
          </cell>
        </row>
        <row r="133">
          <cell r="A133">
            <v>600.29999999999995</v>
          </cell>
          <cell r="B133" t="str">
            <v>EXCAVACIONES VARIAS EN ROCA BAJO AGUA</v>
          </cell>
        </row>
        <row r="134">
          <cell r="A134">
            <v>600.4</v>
          </cell>
          <cell r="B134" t="str">
            <v>EXCAVACIONES VARIAS EN MATERIAL COMÚN EN SECO</v>
          </cell>
        </row>
        <row r="135">
          <cell r="A135" t="str">
            <v>600,4P</v>
          </cell>
          <cell r="B135" t="str">
            <v>EXCAVACIONES VARIAS EN MATERIAL COMÚN EN SECO A MANO</v>
          </cell>
        </row>
        <row r="136">
          <cell r="A136">
            <v>600.5</v>
          </cell>
          <cell r="B136" t="str">
            <v>EXCAVACIONES VARIAS EN MATERIAL COMÚN BAJO AGUA</v>
          </cell>
        </row>
        <row r="137">
          <cell r="A137" t="str">
            <v>600.5P</v>
          </cell>
          <cell r="B137" t="str">
            <v>EXCAVACIONES VARIAS EN MATERIAL COMÚN BAJO AGUA A MANO</v>
          </cell>
        </row>
        <row r="138">
          <cell r="A138">
            <v>610.1</v>
          </cell>
          <cell r="B138" t="str">
            <v>RELLENOS PARA ESTRUCTURAS</v>
          </cell>
        </row>
        <row r="139">
          <cell r="A139">
            <v>610.20000000000005</v>
          </cell>
          <cell r="B139" t="str">
            <v>RELLENOS CON MATERIAL FILTRANTE</v>
          </cell>
        </row>
        <row r="140">
          <cell r="A140">
            <v>620.1</v>
          </cell>
          <cell r="B140" t="str">
            <v>PILOTES PREFABRICADOS DE CONCRETO</v>
          </cell>
        </row>
        <row r="141">
          <cell r="A141">
            <v>620.20000000000005</v>
          </cell>
          <cell r="B141" t="str">
            <v xml:space="preserve">EXTENSIÓN DE PILOTES </v>
          </cell>
        </row>
        <row r="142">
          <cell r="A142">
            <v>620.29999999999995</v>
          </cell>
          <cell r="B142" t="str">
            <v xml:space="preserve">PRUEBA DE CARGA </v>
          </cell>
        </row>
        <row r="143">
          <cell r="A143" t="str">
            <v>620P</v>
          </cell>
          <cell r="B143" t="str">
            <v>PILOTE EN MADERA DE D=15CM</v>
          </cell>
        </row>
        <row r="144">
          <cell r="A144">
            <v>621.1</v>
          </cell>
          <cell r="B144" t="str">
            <v>PILOTE DE CONCRETO FUNDIDO EN SITIO D=1M L=12M</v>
          </cell>
        </row>
        <row r="145">
          <cell r="A145">
            <v>621.20000000000005</v>
          </cell>
          <cell r="B145" t="str">
            <v>BASE ACAMPANADA FUNDIDA EN SITIO</v>
          </cell>
        </row>
        <row r="146">
          <cell r="A146">
            <v>621.29999999999995</v>
          </cell>
          <cell r="B146" t="str">
            <v xml:space="preserve">PILOTE DE PRUEBA DE DIÁMETRO    </v>
          </cell>
        </row>
        <row r="147">
          <cell r="A147">
            <v>621.4</v>
          </cell>
          <cell r="B147" t="str">
            <v>BASE ACAMPANADA DE PRUEBA</v>
          </cell>
        </row>
        <row r="148">
          <cell r="A148">
            <v>621.5</v>
          </cell>
          <cell r="B148" t="str">
            <v>CAMISA PERMANENTE DE DIÁMETRO EXTERIOR</v>
          </cell>
        </row>
        <row r="149">
          <cell r="A149" t="str">
            <v>621,5P</v>
          </cell>
          <cell r="B149" t="str">
            <v>CAMISA PERMANENTE DE DIÁMETRO INTERIOR D=1M EN CONCRETO</v>
          </cell>
        </row>
        <row r="150">
          <cell r="A150">
            <v>621.6</v>
          </cell>
          <cell r="B150" t="str">
            <v xml:space="preserve">PRUEBA DE CARGA </v>
          </cell>
        </row>
        <row r="151">
          <cell r="A151">
            <v>621.70000000000005</v>
          </cell>
          <cell r="B151" t="str">
            <v>CAISSONS</v>
          </cell>
        </row>
        <row r="152">
          <cell r="A152">
            <v>622.1</v>
          </cell>
          <cell r="B152" t="str">
            <v>TABLESTACADO DE MADERA</v>
          </cell>
        </row>
        <row r="153">
          <cell r="A153">
            <v>622.20000000000005</v>
          </cell>
          <cell r="B153" t="str">
            <v>TABLESTACADO METÁLICO</v>
          </cell>
        </row>
        <row r="154">
          <cell r="A154">
            <v>622.29999999999995</v>
          </cell>
          <cell r="B154" t="str">
            <v>TABLESTACADO DE CONCRETO REFORZADO</v>
          </cell>
        </row>
        <row r="155">
          <cell r="A155">
            <v>622.4</v>
          </cell>
          <cell r="B155" t="str">
            <v>TABLESTACADO DE CONCRETO PREESFORZADO</v>
          </cell>
        </row>
        <row r="156">
          <cell r="A156">
            <v>622.5</v>
          </cell>
          <cell r="B156" t="str">
            <v>CORTE DEL EXTREMO SUPERIOR DEL ELEMENTO</v>
          </cell>
        </row>
        <row r="157">
          <cell r="A157">
            <v>630.1</v>
          </cell>
          <cell r="B157" t="str">
            <v>CONCRETO CLASE A</v>
          </cell>
        </row>
        <row r="158">
          <cell r="A158">
            <v>630.20000000000005</v>
          </cell>
          <cell r="B158" t="str">
            <v>CONCRETO CLASE B</v>
          </cell>
        </row>
        <row r="159">
          <cell r="A159">
            <v>630.29999999999995</v>
          </cell>
          <cell r="B159" t="str">
            <v>CONCRETO CLASE C</v>
          </cell>
        </row>
        <row r="160">
          <cell r="A160">
            <v>630.4</v>
          </cell>
          <cell r="B160" t="str">
            <v>CONCRETO CLASE D</v>
          </cell>
        </row>
        <row r="161">
          <cell r="A161">
            <v>630.5</v>
          </cell>
          <cell r="B161" t="str">
            <v>CONCRETO CLASE E</v>
          </cell>
        </row>
        <row r="162">
          <cell r="A162">
            <v>630.6</v>
          </cell>
          <cell r="B162" t="str">
            <v>CONCRETO CLASE F</v>
          </cell>
        </row>
        <row r="163">
          <cell r="A163">
            <v>630.70000000000005</v>
          </cell>
          <cell r="B163" t="str">
            <v>CONCRETO CLASE G</v>
          </cell>
        </row>
        <row r="164">
          <cell r="A164" t="str">
            <v>630P</v>
          </cell>
          <cell r="B164" t="str">
            <v>MORTERO 1.3</v>
          </cell>
        </row>
        <row r="165">
          <cell r="A165" t="str">
            <v>631P</v>
          </cell>
          <cell r="B165" t="str">
            <v>BOLSACRETOS</v>
          </cell>
        </row>
        <row r="166">
          <cell r="A166">
            <v>632.1</v>
          </cell>
          <cell r="B166" t="str">
            <v>BARANDA DE CONCRETO 1,05*0.35</v>
          </cell>
        </row>
        <row r="167">
          <cell r="A167" t="str">
            <v>632P</v>
          </cell>
          <cell r="B167" t="str">
            <v>BARANDA METÁLICA</v>
          </cell>
        </row>
        <row r="168">
          <cell r="A168" t="str">
            <v>640,1,1</v>
          </cell>
          <cell r="B168" t="str">
            <v>ACERO DE REFUERZO fy   260   Mpa</v>
          </cell>
        </row>
        <row r="169">
          <cell r="A169">
            <v>640.20000000000005</v>
          </cell>
          <cell r="B169" t="str">
            <v>ACERO DE REFUERZO GRADO 40</v>
          </cell>
        </row>
        <row r="170">
          <cell r="A170">
            <v>640.1</v>
          </cell>
          <cell r="B170" t="str">
            <v>ACERO DE REFUERZO fy   420   Mpa</v>
          </cell>
        </row>
        <row r="171">
          <cell r="A171">
            <v>641.1</v>
          </cell>
          <cell r="B171" t="str">
            <v>ACERO DE PREESFUERZO</v>
          </cell>
        </row>
        <row r="172">
          <cell r="A172" t="str">
            <v>641P</v>
          </cell>
          <cell r="B172" t="str">
            <v>ANCLAJE EN ROCA DE D=4" CON 3 TORONES DE 1/2" POSTENSADOS</v>
          </cell>
        </row>
        <row r="173">
          <cell r="A173">
            <v>642.1</v>
          </cell>
          <cell r="B173" t="str">
            <v>APOYO ELASTOMERICO</v>
          </cell>
        </row>
        <row r="174">
          <cell r="A174">
            <v>642.20000000000005</v>
          </cell>
          <cell r="B174" t="str">
            <v>SELLO PARA JUNTAS DE PUENTES</v>
          </cell>
        </row>
        <row r="175">
          <cell r="A175" t="str">
            <v>642P1</v>
          </cell>
          <cell r="B175" t="str">
            <v>CONSTRUCCIÓN JUNTAS ELASTOMERICAS DE 30CM DE ANCHO</v>
          </cell>
        </row>
        <row r="176">
          <cell r="A176" t="str">
            <v>642P2</v>
          </cell>
          <cell r="B176" t="str">
            <v>JUNTA ELASTOMERICA M100</v>
          </cell>
        </row>
        <row r="177">
          <cell r="A177" t="str">
            <v>642P3</v>
          </cell>
          <cell r="B177" t="str">
            <v>JUNTA ELASTOMERICA M60</v>
          </cell>
        </row>
        <row r="178">
          <cell r="A178">
            <v>650.1</v>
          </cell>
          <cell r="B178" t="str">
            <v>DISEÑO Y FABRICACIÓN DE ESTRUCTURA METÁLICA</v>
          </cell>
        </row>
        <row r="179">
          <cell r="A179">
            <v>650.20000000000005</v>
          </cell>
          <cell r="B179" t="str">
            <v>FABRICACIÓN DE LA ESTRUCTURA METÁLICA</v>
          </cell>
        </row>
        <row r="180">
          <cell r="A180">
            <v>650.29999999999995</v>
          </cell>
          <cell r="B180" t="str">
            <v>TRANSPORTE DE LA ESTRUCTURA METÁLICA</v>
          </cell>
        </row>
        <row r="181">
          <cell r="A181" t="str">
            <v>650.3 OTRO</v>
          </cell>
          <cell r="B181" t="str">
            <v>TRANSPORTE DE LA ESTRUCTURA METÁLICA</v>
          </cell>
        </row>
        <row r="182">
          <cell r="A182">
            <v>650.4</v>
          </cell>
          <cell r="B182" t="str">
            <v>MONTAJE Y PINTURA DE ESTRUCTURA METÁLICA</v>
          </cell>
        </row>
        <row r="183">
          <cell r="A183">
            <v>660.1</v>
          </cell>
          <cell r="B183" t="str">
            <v>TUBERÍA DE CONCRETO SIMPLE DE DIÁMETRO 450 MM</v>
          </cell>
        </row>
        <row r="184">
          <cell r="A184">
            <v>660.3</v>
          </cell>
          <cell r="B184" t="str">
            <v>TUBERÍA DE CONCRETO SIMPLE DE DIÁMETRO 600 MM</v>
          </cell>
        </row>
        <row r="185">
          <cell r="A185">
            <v>660.2</v>
          </cell>
          <cell r="B185" t="str">
            <v>TUBERÍA DE CONCRETO SIMPLE 500 MM</v>
          </cell>
        </row>
        <row r="186">
          <cell r="A186" t="str">
            <v>661 OTRO</v>
          </cell>
          <cell r="B186" t="str">
            <v>TUBERÍA DE CONCRETO REFORZADO DE    900 MM DE DIÁMETRO INTERIOR</v>
          </cell>
        </row>
        <row r="187">
          <cell r="A187">
            <v>661</v>
          </cell>
          <cell r="B187" t="str">
            <v>TUBERÍA DE CONCRETO REFORZADO 900 MM (TIPO 2)</v>
          </cell>
        </row>
        <row r="188">
          <cell r="A188">
            <v>661.1</v>
          </cell>
          <cell r="B188" t="str">
            <v>TUBERIA DE CONCRETO REFORZADO 900 MM</v>
          </cell>
        </row>
        <row r="189">
          <cell r="A189">
            <v>662.1</v>
          </cell>
          <cell r="B189" t="str">
            <v>TUBERIA CORRUGADA DE ACERO GALVANIZADO</v>
          </cell>
        </row>
        <row r="190">
          <cell r="A190">
            <v>662.2</v>
          </cell>
          <cell r="B190" t="str">
            <v>TUBERIA CORRUGADA DE ACERO CON RECUBRIMIENTO</v>
          </cell>
        </row>
        <row r="191">
          <cell r="A191" t="str">
            <v>670.1P</v>
          </cell>
          <cell r="B191" t="str">
            <v>DISIPADOR DE ENERGIA Y SEDIMENTADOR EN GAVIONES (con recubrimiento)</v>
          </cell>
        </row>
        <row r="192">
          <cell r="A192">
            <v>670.2</v>
          </cell>
          <cell r="B192" t="str">
            <v>DISIPADOR DE ENERGIA Y SEDIMENTADOR EN CONCRETO CICLOPEO</v>
          </cell>
        </row>
        <row r="193">
          <cell r="A193">
            <v>671.1</v>
          </cell>
          <cell r="B193" t="str">
            <v>CUNETA DE CONCRETO FUNDIDA EN EL LUGAR</v>
          </cell>
        </row>
        <row r="194">
          <cell r="A194">
            <v>672.1</v>
          </cell>
          <cell r="B194" t="str">
            <v>BORDILLOS</v>
          </cell>
        </row>
        <row r="195">
          <cell r="A195">
            <v>673.1</v>
          </cell>
          <cell r="B195" t="str">
            <v>GEOTEXTIL</v>
          </cell>
        </row>
        <row r="196">
          <cell r="A196">
            <v>673.2</v>
          </cell>
          <cell r="B196" t="str">
            <v>MATERIAL DRENANTE</v>
          </cell>
        </row>
        <row r="197">
          <cell r="A197">
            <v>673.3</v>
          </cell>
          <cell r="B197" t="str">
            <v>MATERIAL DE COBERTURA</v>
          </cell>
        </row>
        <row r="198">
          <cell r="A198">
            <v>674</v>
          </cell>
          <cell r="B198" t="str">
            <v>GEOTEXTIL PARA SEPARACION DE SUELOS DE SUBRASANTE Y CAPAS GRANULARES</v>
          </cell>
        </row>
        <row r="199">
          <cell r="A199">
            <v>675.1</v>
          </cell>
          <cell r="B199" t="str">
            <v>GEOTEXTIL PARA PAVIMENTACION Y REPAVIMENTACION</v>
          </cell>
        </row>
        <row r="200">
          <cell r="A200">
            <v>675.2</v>
          </cell>
          <cell r="B200" t="str">
            <v>EMULSION ASFALTICA PARA RETENCION DE GEOTEXTILES</v>
          </cell>
        </row>
        <row r="201">
          <cell r="A201">
            <v>675.3</v>
          </cell>
          <cell r="B201" t="str">
            <v>CEMENTO ASFALTICO PARA RETENCION DE GEOTEXTILES</v>
          </cell>
        </row>
        <row r="202">
          <cell r="A202">
            <v>676</v>
          </cell>
          <cell r="B202" t="str">
            <v>GEOTEXTIL PARA ESTABILIZACION DE SUELOS DE SUBRASANTE Y CAPAS GRANULARES</v>
          </cell>
        </row>
        <row r="203">
          <cell r="A203" t="str">
            <v>680,1P</v>
          </cell>
          <cell r="B203" t="str">
            <v>ESCAMAS EN CONCRETO</v>
          </cell>
        </row>
        <row r="204">
          <cell r="A204">
            <v>680.2</v>
          </cell>
          <cell r="B204" t="str">
            <v>ARMADURA GALVANIZADA</v>
          </cell>
        </row>
        <row r="205">
          <cell r="A205">
            <v>680.3</v>
          </cell>
          <cell r="B205" t="str">
            <v>RELLENO GRANULAR PARA TIERRA ARMADA</v>
          </cell>
        </row>
        <row r="206">
          <cell r="A206" t="str">
            <v>680P</v>
          </cell>
          <cell r="B206" t="str">
            <v>EMPEDRADO PARA TALUDES</v>
          </cell>
        </row>
        <row r="207">
          <cell r="A207">
            <v>681.1</v>
          </cell>
          <cell r="B207" t="str">
            <v>GAVIONES</v>
          </cell>
        </row>
        <row r="208">
          <cell r="A208" t="str">
            <v>680.1P</v>
          </cell>
          <cell r="B208" t="str">
            <v>MURO DE CONTENCION DE SUELO REFORZADO CON GEOTEXTIL</v>
          </cell>
        </row>
        <row r="209">
          <cell r="A209">
            <v>682</v>
          </cell>
          <cell r="B209" t="str">
            <v>COLCHOGAVIONES</v>
          </cell>
        </row>
        <row r="210">
          <cell r="A210" t="str">
            <v>674P</v>
          </cell>
          <cell r="B210" t="str">
            <v>DRENES HORIZONTALES TUBERIA PERFORADA 2"</v>
          </cell>
        </row>
        <row r="211">
          <cell r="A211">
            <v>700.1</v>
          </cell>
          <cell r="B211" t="str">
            <v>LINEA DE DEMARCACION</v>
          </cell>
        </row>
        <row r="212">
          <cell r="A212">
            <v>700.2</v>
          </cell>
          <cell r="B212" t="str">
            <v>MARCA VIAL</v>
          </cell>
        </row>
        <row r="213">
          <cell r="A213" t="str">
            <v>700P</v>
          </cell>
          <cell r="B213" t="str">
            <v>BANDAS SONORAS REDUCTORAS DE VELOCIDAD</v>
          </cell>
        </row>
        <row r="214">
          <cell r="A214">
            <v>701.1</v>
          </cell>
          <cell r="B214" t="str">
            <v>TACHAS REFLECTIVAS</v>
          </cell>
        </row>
        <row r="215">
          <cell r="A215">
            <v>710.1</v>
          </cell>
          <cell r="B215" t="str">
            <v>SEÑALES DE TRANSITO GRUPO 1 (75*75)</v>
          </cell>
        </row>
        <row r="216">
          <cell r="A216">
            <v>710.2</v>
          </cell>
          <cell r="B216" t="str">
            <v>SEÑALES DE TRANSITO GRUPO 2 (1.20*0.4)</v>
          </cell>
        </row>
        <row r="217">
          <cell r="A217">
            <v>710.3</v>
          </cell>
          <cell r="B217" t="str">
            <v>SEÑALES DE TRANSITO GRUPO 3 (SP-54 LA FERREA)</v>
          </cell>
        </row>
        <row r="218">
          <cell r="A218">
            <v>710.4</v>
          </cell>
          <cell r="B218" t="str">
            <v>SEÑALES DE TRANSITO GRUPO 4 (DELINEADORES DE CURVA)</v>
          </cell>
        </row>
        <row r="219">
          <cell r="A219">
            <v>710.5</v>
          </cell>
          <cell r="B219" t="str">
            <v>SEÑALES DE TRANSITO GRUPO 5 (INFORMATIVAS)</v>
          </cell>
        </row>
        <row r="220">
          <cell r="A220">
            <v>720</v>
          </cell>
          <cell r="B220" t="str">
            <v>POSTE DE KILOMETRAJE</v>
          </cell>
        </row>
        <row r="221">
          <cell r="A221">
            <v>730.1</v>
          </cell>
          <cell r="B221" t="str">
            <v>DEFENSAS METALICAS</v>
          </cell>
        </row>
        <row r="222">
          <cell r="A222">
            <v>730.2</v>
          </cell>
          <cell r="B222" t="str">
            <v>SECCION FINAL</v>
          </cell>
        </row>
        <row r="223">
          <cell r="A223">
            <v>740.1</v>
          </cell>
          <cell r="B223" t="str">
            <v>CAPTAFAROS</v>
          </cell>
        </row>
        <row r="224">
          <cell r="A224">
            <v>800.1</v>
          </cell>
          <cell r="B224" t="str">
            <v>CERCA DE ALAMBRE DE PUAS CON POSTES DE MADERA</v>
          </cell>
        </row>
        <row r="225">
          <cell r="A225">
            <v>800.2</v>
          </cell>
          <cell r="B225" t="str">
            <v>CERCA DE ALAMBRE DE PUAS CON POSTES DE CONCRETO</v>
          </cell>
        </row>
        <row r="226">
          <cell r="A226">
            <v>800.3</v>
          </cell>
          <cell r="B226" t="str">
            <v>CERCAS DE MALLA CON POSTES DE MADERA</v>
          </cell>
        </row>
        <row r="227">
          <cell r="A227">
            <v>800.4</v>
          </cell>
          <cell r="B227" t="str">
            <v>CERCAS DE MALLA CON POSTES DE CONCRETO</v>
          </cell>
        </row>
        <row r="228">
          <cell r="A228" t="str">
            <v>800P</v>
          </cell>
          <cell r="B228" t="str">
            <v>CERRAMIENTO EN MALLA ESLABONADA</v>
          </cell>
        </row>
        <row r="229">
          <cell r="A229">
            <v>810.1</v>
          </cell>
          <cell r="B229" t="str">
            <v>EMPRADIZACION DE TALUDES CON BLOQUES DE CESPED</v>
          </cell>
        </row>
        <row r="230">
          <cell r="A230" t="str">
            <v>810.1P</v>
          </cell>
          <cell r="B230" t="str">
            <v>EMPRADIZACION DE TALUDES CON BIOMANTO</v>
          </cell>
        </row>
        <row r="231">
          <cell r="A231">
            <v>810.2</v>
          </cell>
          <cell r="B231" t="str">
            <v>EMPRADIZACION DE TALUDES CON TIERRA ORGANICA Y SEMILLAS</v>
          </cell>
        </row>
        <row r="232">
          <cell r="A232" t="str">
            <v>815P</v>
          </cell>
          <cell r="B232" t="str">
            <v>ARBORIZACION</v>
          </cell>
        </row>
        <row r="233">
          <cell r="A233">
            <v>900.1</v>
          </cell>
          <cell r="B233" t="str">
            <v>TRANSPORTE DE MATERIALES PROVENIENTES DE LA EXPLAN, CANAL, PRESTA ENTRE 100 Y 1000 M</v>
          </cell>
        </row>
        <row r="234">
          <cell r="A234">
            <v>900.2</v>
          </cell>
          <cell r="B234" t="str">
            <v>TRANSPORTE DE MATERIALES PROVENIENTES DE LA EXPLAN, CANAL, PRESTA MAYOR A 1000 M</v>
          </cell>
        </row>
        <row r="235">
          <cell r="A235">
            <v>900.3</v>
          </cell>
          <cell r="B235" t="str">
            <v>TRANSPORTE DE MATERIAL PROVENIENTE DE DERRUMBES</v>
          </cell>
        </row>
        <row r="237">
          <cell r="A237">
            <v>730.2</v>
          </cell>
          <cell r="B237" t="str">
            <v>SECCION DE TOPE</v>
          </cell>
        </row>
        <row r="238">
          <cell r="A238" t="str">
            <v>1100P</v>
          </cell>
          <cell r="B238" t="str">
            <v>PINTURA MUROS</v>
          </cell>
        </row>
        <row r="239">
          <cell r="A239" t="str">
            <v>683,1P</v>
          </cell>
          <cell r="B239" t="str">
            <v>DRENAJES  EN TUBERÍA DE PVC 4"</v>
          </cell>
        </row>
        <row r="240">
          <cell r="A240" t="str">
            <v>510,5P</v>
          </cell>
          <cell r="B240" t="str">
            <v>PAVIMENTO ADOQUINES DE ARCILLA.</v>
          </cell>
        </row>
        <row r="241">
          <cell r="A241" t="str">
            <v>340,2P</v>
          </cell>
          <cell r="B241" t="str">
            <v>BASE ESTABILIZADA CON EMULSIÓN ASFÁLTICA BEE-2</v>
          </cell>
        </row>
        <row r="242">
          <cell r="A242" t="str">
            <v>660,1P</v>
          </cell>
          <cell r="B242" t="str">
            <v>TUBERÍA DE CONCRETO SIMPLE 200 MM</v>
          </cell>
        </row>
        <row r="243">
          <cell r="A243" t="str">
            <v>610.4P</v>
          </cell>
          <cell r="B243" t="str">
            <v>BOLSAS SUELO CEMENTO</v>
          </cell>
        </row>
        <row r="244">
          <cell r="A244" t="str">
            <v>465.1.P</v>
          </cell>
          <cell r="B244" t="str">
            <v xml:space="preserve">EXCAVACION Y RETIRO DEL PAVIMENTO EXISTENTE  INCLUYE COMPACTACION DE LA SUBRASANTE       </v>
          </cell>
        </row>
      </sheetData>
      <sheetData sheetId="4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Tabla"/>
      <sheetName val="CONT_A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Estado Resumen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BASES"/>
      <sheetName val="CDItem"/>
      <sheetName val="Presupuesto"/>
      <sheetName val="\MANTENIMIENTO RUTA 1001_MARZO 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ESTADO RED TEC"/>
      <sheetName val="Hoja1"/>
      <sheetName val="items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PRECIOS"/>
      <sheetName val="PREACTA 6"/>
      <sheetName val="TABLA 2008"/>
      <sheetName val="Excavación Mat. Común Estacione"/>
      <sheetName val="Demolición Pavimento"/>
      <sheetName val="SUB APU"/>
      <sheetName val="Insum"/>
      <sheetName val="TRANSPORTE"/>
    </sheetNames>
    <sheetDataSet>
      <sheetData sheetId="0" refreshError="1">
        <row r="48">
          <cell r="E48">
            <v>6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PROGR_1"/>
      <sheetName val="PROGR_"/>
      <sheetName val="ACTA DE MODIFICACION  (2)"/>
      <sheetName val="VrEqpBasica"/>
      <sheetName val="ModeloPresupuesto"/>
    </sheetNames>
    <sheetDataSet>
      <sheetData sheetId="0"/>
      <sheetData sheetId="1"/>
      <sheetData sheetId="2">
        <row r="3">
          <cell r="A3" t="str">
            <v>COD</v>
          </cell>
          <cell r="B3" t="str">
            <v>ACTIVIDAD</v>
          </cell>
          <cell r="C3" t="str">
            <v>UNIDAD</v>
          </cell>
          <cell r="D3" t="str">
            <v>VR. UNITARIO</v>
          </cell>
        </row>
        <row r="4">
          <cell r="A4" t="str">
            <v>U001</v>
          </cell>
          <cell r="B4" t="str">
            <v>Replanteo con comision de topografía</v>
          </cell>
          <cell r="C4" t="str">
            <v>M2</v>
          </cell>
          <cell r="D4">
            <v>8707</v>
          </cell>
        </row>
        <row r="5">
          <cell r="A5" t="str">
            <v>U002</v>
          </cell>
          <cell r="B5" t="str">
            <v>Conformacion calzada y cuneteada</v>
          </cell>
          <cell r="C5" t="str">
            <v>KM</v>
          </cell>
          <cell r="D5">
            <v>368640</v>
          </cell>
        </row>
        <row r="6">
          <cell r="A6" t="str">
            <v>U003</v>
          </cell>
          <cell r="B6" t="str">
            <v>Alcantarilla de 36"</v>
          </cell>
          <cell r="C6" t="str">
            <v>UN</v>
          </cell>
          <cell r="D6">
            <v>1792500</v>
          </cell>
        </row>
        <row r="7">
          <cell r="A7" t="str">
            <v>U004</v>
          </cell>
          <cell r="B7" t="str">
            <v>Cunetas en concreto</v>
          </cell>
          <cell r="C7" t="str">
            <v>Ml</v>
          </cell>
          <cell r="D7">
            <v>20913</v>
          </cell>
        </row>
        <row r="8">
          <cell r="A8" t="str">
            <v>U005</v>
          </cell>
          <cell r="B8" t="str">
            <v>Subbase Granular</v>
          </cell>
          <cell r="C8" t="str">
            <v>M3</v>
          </cell>
          <cell r="D8">
            <v>36382</v>
          </cell>
        </row>
        <row r="9">
          <cell r="A9" t="str">
            <v>U006</v>
          </cell>
          <cell r="B9" t="str">
            <v>Base Granular</v>
          </cell>
          <cell r="C9" t="str">
            <v>M3</v>
          </cell>
          <cell r="D9">
            <v>41060</v>
          </cell>
        </row>
        <row r="10">
          <cell r="A10" t="str">
            <v>U007</v>
          </cell>
          <cell r="B10" t="str">
            <v>Imprimaciôn</v>
          </cell>
          <cell r="C10" t="str">
            <v>M2</v>
          </cell>
          <cell r="D10">
            <v>1668</v>
          </cell>
        </row>
        <row r="11">
          <cell r="A11" t="str">
            <v>U008</v>
          </cell>
          <cell r="B11" t="str">
            <v>Base Asfàltica</v>
          </cell>
          <cell r="C11" t="str">
            <v>M3</v>
          </cell>
          <cell r="D11">
            <v>191420</v>
          </cell>
        </row>
        <row r="12">
          <cell r="A12" t="str">
            <v>U009</v>
          </cell>
          <cell r="B12" t="str">
            <v>Rodadura</v>
          </cell>
          <cell r="C12" t="str">
            <v>M3</v>
          </cell>
          <cell r="D12">
            <v>202420</v>
          </cell>
        </row>
        <row r="13">
          <cell r="A13" t="str">
            <v>U999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>
        <row r="6">
          <cell r="A6" t="str">
            <v>UNIDAD ADMINISTRATIVA ESPECIAL DE LA AERONAUTICA CIVIL</v>
          </cell>
        </row>
      </sheetData>
      <sheetData sheetId="21" refreshError="1"/>
      <sheetData sheetId="22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A%20MInformes%20M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5" Type="http://schemas.openxmlformats.org/officeDocument/2006/relationships/image" Target="../media/image1.emf"/><Relationship Id="rId4" Type="http://schemas.openxmlformats.org/officeDocument/2006/relationships/oleObject" Target="../embeddings/oleObject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M27"/>
  <sheetViews>
    <sheetView view="pageBreakPreview" zoomScale="60" zoomScaleNormal="100" workbookViewId="0">
      <selection activeCell="H28" sqref="H28"/>
    </sheetView>
  </sheetViews>
  <sheetFormatPr baseColWidth="10" defaultRowHeight="15"/>
  <cols>
    <col min="1" max="1" width="6.28515625" customWidth="1"/>
    <col min="2" max="2" width="8.5703125" customWidth="1"/>
    <col min="3" max="3" width="9.5703125" customWidth="1"/>
    <col min="4" max="4" width="10.28515625" customWidth="1"/>
    <col min="5" max="5" width="10.42578125" customWidth="1"/>
    <col min="6" max="6" width="41.5703125" customWidth="1"/>
    <col min="8" max="8" width="12.85546875" customWidth="1"/>
    <col min="9" max="9" width="16.42578125" customWidth="1"/>
    <col min="10" max="10" width="17.7109375" customWidth="1"/>
    <col min="11" max="11" width="4.140625" customWidth="1"/>
    <col min="12" max="12" width="9.140625" customWidth="1"/>
    <col min="13" max="13" width="23.5703125" customWidth="1"/>
  </cols>
  <sheetData>
    <row r="2" spans="1:10">
      <c r="A2" s="273" t="s">
        <v>0</v>
      </c>
      <c r="B2" s="273"/>
      <c r="C2" s="273"/>
      <c r="D2" s="273"/>
      <c r="E2" s="273"/>
      <c r="F2" s="273"/>
      <c r="G2" s="273"/>
      <c r="H2" s="273"/>
      <c r="I2" s="273"/>
      <c r="J2" s="273"/>
    </row>
    <row r="3" spans="1:10">
      <c r="A3" s="273" t="s">
        <v>1</v>
      </c>
      <c r="B3" s="273"/>
      <c r="C3" s="273"/>
      <c r="D3" s="273"/>
      <c r="E3" s="273"/>
      <c r="F3" s="273"/>
      <c r="G3" s="273"/>
      <c r="H3" s="273"/>
      <c r="I3" s="273"/>
      <c r="J3" s="273"/>
    </row>
    <row r="4" spans="1:10">
      <c r="A4" s="273" t="s">
        <v>58</v>
      </c>
      <c r="B4" s="273"/>
      <c r="C4" s="273"/>
      <c r="D4" s="273"/>
      <c r="E4" s="273"/>
      <c r="F4" s="273"/>
      <c r="G4" s="273"/>
      <c r="H4" s="273"/>
      <c r="I4" s="273"/>
      <c r="J4" s="273"/>
    </row>
    <row r="5" spans="1:10">
      <c r="A5" s="2"/>
      <c r="B5" s="2"/>
      <c r="C5" s="2"/>
      <c r="D5" s="2"/>
      <c r="E5" s="2"/>
      <c r="F5" s="2"/>
      <c r="G5" s="2"/>
      <c r="H5" s="2"/>
      <c r="I5" s="2"/>
      <c r="J5" s="2"/>
    </row>
    <row r="6" spans="1:10" s="33" customFormat="1">
      <c r="A6" s="274" t="s">
        <v>100</v>
      </c>
      <c r="B6" s="274"/>
      <c r="C6" s="274"/>
      <c r="D6" s="274"/>
      <c r="E6" s="274"/>
      <c r="F6" s="274"/>
      <c r="G6" s="274"/>
      <c r="H6" s="274"/>
      <c r="I6" s="274"/>
      <c r="J6" s="274"/>
    </row>
    <row r="7" spans="1:10" s="33" customFormat="1" ht="33" customHeight="1">
      <c r="A7" s="277" t="s">
        <v>101</v>
      </c>
      <c r="B7" s="277"/>
      <c r="C7" s="277"/>
      <c r="D7" s="277"/>
      <c r="E7" s="277"/>
      <c r="F7" s="277"/>
      <c r="G7" s="277"/>
      <c r="H7" s="277"/>
      <c r="I7" s="277"/>
      <c r="J7" s="277"/>
    </row>
    <row r="8" spans="1:10">
      <c r="A8" s="278"/>
      <c r="B8" s="278"/>
      <c r="C8" s="278"/>
      <c r="D8" s="278"/>
      <c r="E8" s="278"/>
      <c r="F8" s="278"/>
      <c r="G8" s="278"/>
      <c r="H8" s="278"/>
      <c r="I8" s="278"/>
      <c r="J8" s="278"/>
    </row>
    <row r="9" spans="1:10" ht="19.5">
      <c r="A9" s="279" t="s">
        <v>2</v>
      </c>
      <c r="B9" s="279"/>
      <c r="C9" s="279"/>
      <c r="D9" s="279"/>
      <c r="E9" s="279"/>
      <c r="F9" s="279"/>
      <c r="G9" s="279"/>
      <c r="H9" s="279"/>
      <c r="I9" s="279"/>
      <c r="J9" s="279"/>
    </row>
    <row r="10" spans="1:10">
      <c r="A10" s="3"/>
      <c r="B10" s="3"/>
      <c r="C10" s="2"/>
      <c r="D10" s="2"/>
      <c r="E10" s="2"/>
      <c r="F10" s="2"/>
      <c r="G10" s="2"/>
      <c r="H10" s="2"/>
      <c r="I10" s="2"/>
      <c r="J10" s="2"/>
    </row>
    <row r="11" spans="1:10" ht="19.5">
      <c r="A11" s="279" t="s">
        <v>3</v>
      </c>
      <c r="B11" s="279"/>
      <c r="C11" s="279"/>
      <c r="D11" s="279"/>
      <c r="E11" s="279"/>
      <c r="F11" s="279"/>
      <c r="G11" s="279"/>
      <c r="H11" s="279"/>
      <c r="I11" s="279"/>
      <c r="J11" s="279"/>
    </row>
    <row r="12" spans="1:10" ht="15.75" thickBot="1">
      <c r="A12" s="1"/>
      <c r="B12" s="1"/>
      <c r="C12" s="1"/>
      <c r="D12" s="1"/>
      <c r="E12" s="1"/>
      <c r="F12" s="1"/>
      <c r="G12" s="1"/>
      <c r="H12" s="1"/>
      <c r="I12" s="1"/>
      <c r="J12" s="1"/>
    </row>
    <row r="13" spans="1:10">
      <c r="A13" s="263" t="s">
        <v>4</v>
      </c>
      <c r="B13" s="265"/>
      <c r="C13" s="267" t="s">
        <v>5</v>
      </c>
      <c r="D13" s="269" t="s">
        <v>6</v>
      </c>
      <c r="E13" s="269"/>
      <c r="F13" s="275" t="s">
        <v>7</v>
      </c>
      <c r="G13" s="275" t="s">
        <v>8</v>
      </c>
      <c r="H13" s="275" t="s">
        <v>9</v>
      </c>
      <c r="I13" s="275" t="s">
        <v>10</v>
      </c>
      <c r="J13" s="280" t="s">
        <v>11</v>
      </c>
    </row>
    <row r="14" spans="1:10" ht="24" customHeight="1">
      <c r="A14" s="264"/>
      <c r="B14" s="266"/>
      <c r="C14" s="268"/>
      <c r="D14" s="4" t="s">
        <v>12</v>
      </c>
      <c r="E14" s="5" t="s">
        <v>13</v>
      </c>
      <c r="F14" s="276"/>
      <c r="G14" s="276"/>
      <c r="H14" s="276"/>
      <c r="I14" s="276"/>
      <c r="J14" s="281"/>
    </row>
    <row r="15" spans="1:10" ht="107.25" customHeight="1">
      <c r="A15" s="6">
        <v>1</v>
      </c>
      <c r="B15" s="7"/>
      <c r="C15" s="7"/>
      <c r="D15" s="7" t="s">
        <v>51</v>
      </c>
      <c r="E15" s="7" t="s">
        <v>102</v>
      </c>
      <c r="F15" s="8" t="s">
        <v>57</v>
      </c>
      <c r="G15" s="9" t="s">
        <v>14</v>
      </c>
      <c r="H15" s="37">
        <v>103</v>
      </c>
      <c r="I15" s="38">
        <f>+'450.10'!N88</f>
        <v>668990</v>
      </c>
      <c r="J15" s="39">
        <f>ROUND(H15*I15,0)</f>
        <v>68905970</v>
      </c>
    </row>
    <row r="16" spans="1:10">
      <c r="A16" s="1"/>
      <c r="B16" s="1"/>
      <c r="C16" s="1"/>
      <c r="D16" s="1"/>
      <c r="E16" s="1"/>
      <c r="F16" s="1"/>
      <c r="G16" s="1"/>
      <c r="H16" s="1"/>
      <c r="I16" s="10"/>
      <c r="J16" s="11"/>
    </row>
    <row r="17" spans="1:13">
      <c r="A17" s="12"/>
      <c r="B17" s="13"/>
      <c r="C17" s="13"/>
      <c r="D17" s="13"/>
      <c r="E17" s="13"/>
      <c r="F17" s="14" t="s">
        <v>17</v>
      </c>
      <c r="G17" s="15"/>
      <c r="H17" s="16"/>
      <c r="I17" s="17"/>
      <c r="J17" s="41">
        <f>SUM(J15:J15)</f>
        <v>68905970</v>
      </c>
    </row>
    <row r="18" spans="1:13">
      <c r="A18" s="270" t="s">
        <v>15</v>
      </c>
      <c r="B18" s="271"/>
      <c r="C18" s="271"/>
      <c r="D18" s="271"/>
      <c r="E18" s="271"/>
      <c r="F18" s="272"/>
      <c r="G18" s="27" t="s">
        <v>16</v>
      </c>
      <c r="H18" s="28"/>
      <c r="I18" s="29"/>
      <c r="J18" s="42"/>
    </row>
    <row r="19" spans="1:13">
      <c r="A19" s="12"/>
      <c r="B19" s="13"/>
      <c r="C19" s="13"/>
      <c r="D19" s="13"/>
      <c r="E19" s="13"/>
      <c r="F19" s="14" t="s">
        <v>17</v>
      </c>
      <c r="G19" s="15"/>
      <c r="H19" s="16"/>
      <c r="I19" s="18"/>
      <c r="J19" s="41">
        <f>J17</f>
        <v>68905970</v>
      </c>
    </row>
    <row r="20" spans="1:13">
      <c r="A20" s="19"/>
      <c r="B20" s="20"/>
      <c r="C20" s="20"/>
      <c r="D20" s="20"/>
      <c r="E20" s="20"/>
      <c r="F20" s="14" t="s">
        <v>59</v>
      </c>
      <c r="G20" s="15"/>
      <c r="H20" s="16"/>
      <c r="I20" s="15"/>
      <c r="J20" s="41">
        <f>ROUND(J15*0.19,0)</f>
        <v>13092134</v>
      </c>
    </row>
    <row r="21" spans="1:13" ht="15.75" thickBot="1">
      <c r="A21" s="21"/>
      <c r="B21" s="22"/>
      <c r="C21" s="22"/>
      <c r="D21" s="22"/>
      <c r="E21" s="22"/>
      <c r="F21" s="23" t="s">
        <v>11</v>
      </c>
      <c r="G21" s="24"/>
      <c r="H21" s="25"/>
      <c r="I21" s="24"/>
      <c r="J21" s="40">
        <f>SUM(J19:J20)</f>
        <v>81998104</v>
      </c>
      <c r="M21" s="34"/>
    </row>
    <row r="24" spans="1:13">
      <c r="J24" s="43"/>
    </row>
    <row r="27" spans="1:13">
      <c r="E27" s="32"/>
    </row>
  </sheetData>
  <sheetProtection algorithmName="SHA-512" hashValue="oVjQYB+8Lsx74X3IrqOKlw8uyj8Ggsg7OQ8FPd3ADIlfWNqyUnlZcqbcXkZfod91LkqxeoEF7mxSOOYkXAPoTg==" saltValue="A57A6S9xWm8TSO70cTt2bQ==" spinCount="100000" sheet="1" objects="1" scenarios="1"/>
  <mergeCells count="18">
    <mergeCell ref="A2:J2"/>
    <mergeCell ref="A3:J3"/>
    <mergeCell ref="A4:J4"/>
    <mergeCell ref="A6:J6"/>
    <mergeCell ref="F13:F14"/>
    <mergeCell ref="A7:J7"/>
    <mergeCell ref="A8:J8"/>
    <mergeCell ref="A9:J9"/>
    <mergeCell ref="A11:J11"/>
    <mergeCell ref="J13:J14"/>
    <mergeCell ref="G13:G14"/>
    <mergeCell ref="H13:H14"/>
    <mergeCell ref="I13:I14"/>
    <mergeCell ref="A13:A14"/>
    <mergeCell ref="B13:B14"/>
    <mergeCell ref="C13:C14"/>
    <mergeCell ref="D13:E13"/>
    <mergeCell ref="A18:F18"/>
  </mergeCells>
  <printOptions horizontalCentered="1"/>
  <pageMargins left="0.70866141732283472" right="0.70866141732283472" top="0.74803149606299213" bottom="0.74803149606299213" header="0.31496062992125984" footer="0.31496062992125984"/>
  <pageSetup scale="81" orientation="landscape" r:id="rId1"/>
  <colBreaks count="1" manualBreakCount="1">
    <brk id="1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L29"/>
  <sheetViews>
    <sheetView tabSelected="1" view="pageBreakPreview" zoomScale="60" zoomScaleNormal="100" workbookViewId="0">
      <selection activeCell="A10" sqref="A10:J10"/>
    </sheetView>
  </sheetViews>
  <sheetFormatPr baseColWidth="10" defaultRowHeight="15"/>
  <cols>
    <col min="1" max="1" width="6.28515625" customWidth="1"/>
    <col min="2" max="2" width="8.5703125" customWidth="1"/>
    <col min="3" max="3" width="9.5703125" customWidth="1"/>
    <col min="4" max="4" width="10.28515625" customWidth="1"/>
    <col min="5" max="5" width="10.42578125" customWidth="1"/>
    <col min="6" max="6" width="45.42578125" customWidth="1"/>
    <col min="9" max="9" width="15" customWidth="1"/>
    <col min="10" max="10" width="14.85546875" customWidth="1"/>
  </cols>
  <sheetData>
    <row r="2" spans="1:10">
      <c r="A2" s="273" t="s">
        <v>0</v>
      </c>
      <c r="B2" s="273"/>
      <c r="C2" s="273"/>
      <c r="D2" s="273"/>
      <c r="E2" s="273"/>
      <c r="F2" s="273"/>
      <c r="G2" s="273"/>
      <c r="H2" s="273"/>
      <c r="I2" s="273"/>
      <c r="J2" s="273"/>
    </row>
    <row r="3" spans="1:10">
      <c r="A3" s="273" t="s">
        <v>1</v>
      </c>
      <c r="B3" s="273"/>
      <c r="C3" s="273"/>
      <c r="D3" s="273"/>
      <c r="E3" s="273"/>
      <c r="F3" s="273"/>
      <c r="G3" s="273"/>
      <c r="H3" s="273"/>
      <c r="I3" s="273"/>
      <c r="J3" s="273"/>
    </row>
    <row r="4" spans="1:10">
      <c r="A4" s="273" t="s">
        <v>58</v>
      </c>
      <c r="B4" s="273"/>
      <c r="C4" s="273"/>
      <c r="D4" s="273"/>
      <c r="E4" s="273"/>
      <c r="F4" s="273"/>
      <c r="G4" s="273"/>
      <c r="H4" s="273"/>
      <c r="I4" s="273"/>
      <c r="J4" s="273"/>
    </row>
    <row r="5" spans="1:10">
      <c r="A5" s="35"/>
      <c r="B5" s="35"/>
      <c r="C5" s="35"/>
      <c r="D5" s="35"/>
      <c r="E5" s="35"/>
      <c r="F5" s="35"/>
      <c r="G5" s="35"/>
      <c r="H5" s="35"/>
      <c r="I5" s="35"/>
      <c r="J5" s="35"/>
    </row>
    <row r="6" spans="1:10" s="33" customFormat="1">
      <c r="A6" s="274" t="str">
        <f>+'ppto oficial'!A6:J6</f>
        <v>IP-DT-CAS-013-2019</v>
      </c>
      <c r="B6" s="274"/>
      <c r="C6" s="274"/>
      <c r="D6" s="274"/>
      <c r="E6" s="274"/>
      <c r="F6" s="274"/>
      <c r="G6" s="274"/>
      <c r="H6" s="274"/>
      <c r="I6" s="274"/>
      <c r="J6" s="274"/>
    </row>
    <row r="7" spans="1:10" s="33" customFormat="1" ht="46.5" customHeight="1">
      <c r="A7" s="277" t="str">
        <f>+'ppto oficial'!A7:J7</f>
        <v>SUMINISTRO MEZCLA MINIMA CUANTIA VIA 6514</v>
      </c>
      <c r="B7" s="277"/>
      <c r="C7" s="277"/>
      <c r="D7" s="277"/>
      <c r="E7" s="277"/>
      <c r="F7" s="277"/>
      <c r="G7" s="277"/>
      <c r="H7" s="277"/>
      <c r="I7" s="277"/>
      <c r="J7" s="277"/>
    </row>
    <row r="8" spans="1:10" s="33" customFormat="1">
      <c r="A8" s="36"/>
      <c r="B8" s="36"/>
      <c r="C8" s="36"/>
      <c r="D8" s="36"/>
      <c r="E8" s="36"/>
      <c r="F8" s="36"/>
      <c r="G8" s="36"/>
      <c r="H8" s="36"/>
      <c r="I8" s="36"/>
      <c r="J8" s="36"/>
    </row>
    <row r="9" spans="1:10">
      <c r="A9" s="278"/>
      <c r="B9" s="278"/>
      <c r="C9" s="278"/>
      <c r="D9" s="278"/>
      <c r="E9" s="278"/>
      <c r="F9" s="278"/>
      <c r="G9" s="278"/>
      <c r="H9" s="278"/>
      <c r="I9" s="278"/>
      <c r="J9" s="278"/>
    </row>
    <row r="10" spans="1:10" ht="19.5">
      <c r="A10" s="279" t="s">
        <v>54</v>
      </c>
      <c r="B10" s="279"/>
      <c r="C10" s="279"/>
      <c r="D10" s="279"/>
      <c r="E10" s="279"/>
      <c r="F10" s="279"/>
      <c r="G10" s="279"/>
      <c r="H10" s="279"/>
      <c r="I10" s="279"/>
      <c r="J10" s="279"/>
    </row>
    <row r="11" spans="1:10">
      <c r="A11" s="3"/>
      <c r="B11" s="3"/>
      <c r="C11" s="35"/>
      <c r="D11" s="35"/>
      <c r="E11" s="35"/>
      <c r="F11" s="35"/>
      <c r="G11" s="35"/>
      <c r="H11" s="35"/>
      <c r="I11" s="35"/>
      <c r="J11" s="35"/>
    </row>
    <row r="12" spans="1:10" ht="19.5">
      <c r="A12" s="279" t="s">
        <v>55</v>
      </c>
      <c r="B12" s="279"/>
      <c r="C12" s="279"/>
      <c r="D12" s="279"/>
      <c r="E12" s="279"/>
      <c r="F12" s="279"/>
      <c r="G12" s="279"/>
      <c r="H12" s="279"/>
      <c r="I12" s="279"/>
      <c r="J12" s="279"/>
    </row>
    <row r="13" spans="1:10" ht="15.75" thickBot="1">
      <c r="A13" s="26"/>
      <c r="B13" s="26"/>
      <c r="C13" s="26"/>
      <c r="D13" s="26"/>
      <c r="E13" s="26"/>
      <c r="F13" s="26"/>
      <c r="G13" s="26"/>
      <c r="H13" s="26"/>
      <c r="I13" s="26"/>
      <c r="J13" s="26"/>
    </row>
    <row r="14" spans="1:10" ht="24" customHeight="1">
      <c r="A14" s="287" t="s">
        <v>4</v>
      </c>
      <c r="B14" s="289"/>
      <c r="C14" s="291" t="s">
        <v>5</v>
      </c>
      <c r="D14" s="293" t="s">
        <v>6</v>
      </c>
      <c r="E14" s="293"/>
      <c r="F14" s="294" t="s">
        <v>7</v>
      </c>
      <c r="G14" s="294" t="s">
        <v>8</v>
      </c>
      <c r="H14" s="294" t="s">
        <v>9</v>
      </c>
      <c r="I14" s="294" t="s">
        <v>10</v>
      </c>
      <c r="J14" s="282" t="s">
        <v>11</v>
      </c>
    </row>
    <row r="15" spans="1:10" ht="28.5" customHeight="1">
      <c r="A15" s="288"/>
      <c r="B15" s="290"/>
      <c r="C15" s="292"/>
      <c r="D15" s="44" t="s">
        <v>12</v>
      </c>
      <c r="E15" s="45" t="s">
        <v>13</v>
      </c>
      <c r="F15" s="295"/>
      <c r="G15" s="295"/>
      <c r="H15" s="295"/>
      <c r="I15" s="295"/>
      <c r="J15" s="283"/>
    </row>
    <row r="16" spans="1:10" ht="71.25">
      <c r="A16" s="46">
        <v>1</v>
      </c>
      <c r="B16" s="47"/>
      <c r="C16" s="47"/>
      <c r="D16" s="47" t="s">
        <v>51</v>
      </c>
      <c r="E16" s="47" t="s">
        <v>103</v>
      </c>
      <c r="F16" s="48" t="str">
        <f>+'ppto oficial'!F15</f>
        <v>SUMINISTRO DE MEZCLA DENSA EN CALIENTE TIPO  MSC-25 PARA BACHEO (INCLUYE, TRANSPORTE, EQUIPO DE COMPACTACIÓN, CORTADORA DE PAVIMENTO Y CARGADOR, )</v>
      </c>
      <c r="G16" s="49" t="s">
        <v>14</v>
      </c>
      <c r="H16" s="50">
        <f>+'ppto oficial'!H15</f>
        <v>103</v>
      </c>
      <c r="I16" s="51"/>
      <c r="J16" s="52"/>
    </row>
    <row r="17" spans="1:12">
      <c r="A17" s="53"/>
      <c r="B17" s="54"/>
      <c r="C17" s="54"/>
      <c r="D17" s="54"/>
      <c r="E17" s="54"/>
      <c r="F17" s="54"/>
      <c r="G17" s="54"/>
      <c r="H17" s="54"/>
      <c r="I17" s="55"/>
      <c r="J17" s="56"/>
    </row>
    <row r="18" spans="1:12">
      <c r="A18" s="57"/>
      <c r="B18" s="58"/>
      <c r="C18" s="58"/>
      <c r="D18" s="58"/>
      <c r="E18" s="58"/>
      <c r="F18" s="59" t="s">
        <v>17</v>
      </c>
      <c r="G18" s="60"/>
      <c r="H18" s="61"/>
      <c r="I18" s="60"/>
      <c r="J18" s="62"/>
    </row>
    <row r="19" spans="1:12">
      <c r="A19" s="284" t="s">
        <v>15</v>
      </c>
      <c r="B19" s="285"/>
      <c r="C19" s="285"/>
      <c r="D19" s="285"/>
      <c r="E19" s="285"/>
      <c r="F19" s="286"/>
      <c r="G19" s="63" t="s">
        <v>16</v>
      </c>
      <c r="H19" s="64"/>
      <c r="I19" s="65"/>
      <c r="J19" s="62"/>
    </row>
    <row r="20" spans="1:12">
      <c r="A20" s="57"/>
      <c r="B20" s="58"/>
      <c r="C20" s="58"/>
      <c r="D20" s="58"/>
      <c r="E20" s="58"/>
      <c r="F20" s="59" t="s">
        <v>17</v>
      </c>
      <c r="G20" s="60"/>
      <c r="H20" s="61"/>
      <c r="I20" s="66"/>
      <c r="J20" s="62"/>
    </row>
    <row r="21" spans="1:12">
      <c r="A21" s="67"/>
      <c r="B21" s="68"/>
      <c r="C21" s="68"/>
      <c r="D21" s="68"/>
      <c r="E21" s="68"/>
      <c r="F21" s="59" t="str">
        <f>+'ppto oficial'!F20</f>
        <v>IVA  (19% )</v>
      </c>
      <c r="G21" s="60"/>
      <c r="H21" s="61"/>
      <c r="I21" s="60"/>
      <c r="J21" s="62"/>
    </row>
    <row r="22" spans="1:12" ht="15.75" thickBot="1">
      <c r="A22" s="69"/>
      <c r="B22" s="70"/>
      <c r="C22" s="70"/>
      <c r="D22" s="70"/>
      <c r="E22" s="70"/>
      <c r="F22" s="71" t="s">
        <v>11</v>
      </c>
      <c r="G22" s="72"/>
      <c r="H22" s="73"/>
      <c r="I22" s="72"/>
      <c r="J22" s="74"/>
      <c r="L22" s="34"/>
    </row>
    <row r="26" spans="1:12" s="30" customFormat="1" ht="15.75">
      <c r="B26" s="31" t="s">
        <v>52</v>
      </c>
      <c r="E26" s="31"/>
    </row>
    <row r="27" spans="1:12" s="30" customFormat="1" ht="15.75"/>
    <row r="28" spans="1:12" s="30" customFormat="1" ht="15.75"/>
    <row r="29" spans="1:12" s="30" customFormat="1" ht="15.75">
      <c r="B29" s="31" t="s">
        <v>53</v>
      </c>
    </row>
  </sheetData>
  <sheetProtection algorithmName="SHA-512" hashValue="REdvurqlAstvpWmT5lScNt2Mxy9ZAjrvoq+TVS+TNsS2BCx5ILeBpkM65okCyLMgASJ7vHun9lKQvFgBzPK8fQ==" saltValue="qRIj/G/a6Wu5V9UintHe4w==" spinCount="100000" sheet="1" objects="1" scenarios="1"/>
  <mergeCells count="18">
    <mergeCell ref="J14:J15"/>
    <mergeCell ref="A19:F19"/>
    <mergeCell ref="A10:J10"/>
    <mergeCell ref="A12:J12"/>
    <mergeCell ref="A14:A15"/>
    <mergeCell ref="B14:B15"/>
    <mergeCell ref="C14:C15"/>
    <mergeCell ref="D14:E14"/>
    <mergeCell ref="F14:F15"/>
    <mergeCell ref="G14:G15"/>
    <mergeCell ref="H14:H15"/>
    <mergeCell ref="I14:I15"/>
    <mergeCell ref="A9:J9"/>
    <mergeCell ref="A2:J2"/>
    <mergeCell ref="A3:J3"/>
    <mergeCell ref="A4:J4"/>
    <mergeCell ref="A6:J6"/>
    <mergeCell ref="A7:J7"/>
  </mergeCells>
  <printOptions horizontalCentered="1"/>
  <pageMargins left="0.70866141732283472" right="0.70866141732283472" top="0.74803149606299213" bottom="0.74803149606299213" header="0.31496062992125984" footer="0.31496062992125984"/>
  <pageSetup scale="8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7" tint="-0.499984740745262"/>
  </sheetPr>
  <dimension ref="A1:P107"/>
  <sheetViews>
    <sheetView view="pageBreakPreview" topLeftCell="A16" zoomScale="80" zoomScaleNormal="75" zoomScaleSheetLayoutView="80" workbookViewId="0">
      <selection activeCell="L22" sqref="L22"/>
    </sheetView>
  </sheetViews>
  <sheetFormatPr baseColWidth="10" defaultColWidth="11.42578125" defaultRowHeight="15"/>
  <cols>
    <col min="1" max="1" width="8.85546875" style="75" customWidth="1"/>
    <col min="2" max="2" width="13.28515625" style="75" customWidth="1"/>
    <col min="3" max="8" width="11.42578125" style="75"/>
    <col min="9" max="9" width="11.7109375" style="75" bestFit="1" customWidth="1"/>
    <col min="10" max="10" width="15.5703125" style="75" customWidth="1"/>
    <col min="11" max="11" width="15.140625" style="75" customWidth="1"/>
    <col min="12" max="13" width="11.42578125" style="75"/>
    <col min="14" max="14" width="17.42578125" style="75" customWidth="1"/>
    <col min="15" max="15" width="12" style="75" bestFit="1" customWidth="1"/>
    <col min="16" max="16384" width="11.42578125" style="75"/>
  </cols>
  <sheetData>
    <row r="1" spans="2:14" ht="25.5" customHeight="1">
      <c r="B1" s="302"/>
      <c r="C1" s="304"/>
      <c r="D1" s="305"/>
      <c r="E1" s="305"/>
      <c r="F1" s="305"/>
      <c r="G1" s="305"/>
      <c r="H1" s="305"/>
      <c r="I1" s="305"/>
      <c r="J1" s="306"/>
      <c r="K1" s="307" t="s">
        <v>18</v>
      </c>
      <c r="L1" s="314" t="s">
        <v>60</v>
      </c>
      <c r="M1" s="315"/>
      <c r="N1" s="316"/>
    </row>
    <row r="2" spans="2:14" ht="15.75">
      <c r="B2" s="303"/>
      <c r="C2" s="309" t="s">
        <v>19</v>
      </c>
      <c r="D2" s="310"/>
      <c r="E2" s="310"/>
      <c r="F2" s="310"/>
      <c r="G2" s="310"/>
      <c r="H2" s="310"/>
      <c r="I2" s="310"/>
      <c r="J2" s="311"/>
      <c r="K2" s="308"/>
      <c r="L2" s="317"/>
      <c r="M2" s="318"/>
      <c r="N2" s="319"/>
    </row>
    <row r="3" spans="2:14" ht="15.75">
      <c r="B3" s="303"/>
      <c r="C3" s="309" t="s">
        <v>61</v>
      </c>
      <c r="D3" s="310"/>
      <c r="E3" s="310"/>
      <c r="F3" s="310"/>
      <c r="G3" s="310"/>
      <c r="H3" s="310"/>
      <c r="I3" s="310"/>
      <c r="J3" s="311"/>
      <c r="K3" s="312" t="s">
        <v>20</v>
      </c>
      <c r="L3" s="321">
        <v>1</v>
      </c>
      <c r="M3" s="322"/>
      <c r="N3" s="323"/>
    </row>
    <row r="4" spans="2:14" ht="15.75">
      <c r="B4" s="303"/>
      <c r="C4" s="309" t="s">
        <v>62</v>
      </c>
      <c r="D4" s="310"/>
      <c r="E4" s="310"/>
      <c r="F4" s="310"/>
      <c r="G4" s="310"/>
      <c r="H4" s="310"/>
      <c r="I4" s="310"/>
      <c r="J4" s="311"/>
      <c r="K4" s="320"/>
      <c r="L4" s="324"/>
      <c r="M4" s="325"/>
      <c r="N4" s="326"/>
    </row>
    <row r="5" spans="2:14" ht="15.75">
      <c r="B5" s="303"/>
      <c r="C5" s="309" t="s">
        <v>23</v>
      </c>
      <c r="D5" s="310"/>
      <c r="E5" s="310"/>
      <c r="F5" s="310"/>
      <c r="G5" s="310"/>
      <c r="H5" s="310"/>
      <c r="I5" s="310"/>
      <c r="J5" s="311"/>
      <c r="K5" s="312" t="s">
        <v>21</v>
      </c>
      <c r="L5" s="312">
        <v>1</v>
      </c>
      <c r="M5" s="312" t="s">
        <v>22</v>
      </c>
      <c r="N5" s="341">
        <v>1</v>
      </c>
    </row>
    <row r="6" spans="2:14">
      <c r="B6" s="303"/>
      <c r="C6" s="76"/>
      <c r="D6" s="77"/>
      <c r="E6" s="77"/>
      <c r="F6" s="77"/>
      <c r="G6" s="77"/>
      <c r="H6" s="77"/>
      <c r="I6" s="77"/>
      <c r="J6" s="78"/>
      <c r="K6" s="313"/>
      <c r="L6" s="313"/>
      <c r="M6" s="313"/>
      <c r="N6" s="342"/>
    </row>
    <row r="7" spans="2:14">
      <c r="B7" s="303"/>
      <c r="C7" s="343"/>
      <c r="D7" s="344"/>
      <c r="E7" s="344"/>
      <c r="F7" s="344"/>
      <c r="G7" s="344"/>
      <c r="H7" s="344"/>
      <c r="I7" s="344"/>
      <c r="J7" s="345"/>
      <c r="K7" s="313"/>
      <c r="L7" s="313"/>
      <c r="M7" s="313"/>
      <c r="N7" s="342"/>
    </row>
    <row r="8" spans="2:14" ht="3" customHeight="1" thickBot="1">
      <c r="B8" s="79"/>
      <c r="C8" s="80"/>
      <c r="D8" s="80"/>
      <c r="E8" s="80"/>
      <c r="F8" s="80"/>
      <c r="G8" s="80"/>
      <c r="H8" s="80"/>
      <c r="I8" s="80"/>
      <c r="J8" s="80"/>
      <c r="K8" s="80"/>
      <c r="L8" s="81"/>
      <c r="M8" s="81"/>
      <c r="N8" s="82"/>
    </row>
    <row r="9" spans="2:14">
      <c r="B9" s="83"/>
      <c r="C9" s="84"/>
      <c r="D9" s="84"/>
      <c r="E9" s="84"/>
      <c r="F9" s="84"/>
      <c r="G9" s="84"/>
      <c r="H9" s="85"/>
      <c r="I9" s="84"/>
      <c r="J9" s="84"/>
      <c r="K9" s="86" t="s">
        <v>24</v>
      </c>
      <c r="L9" s="87"/>
      <c r="M9" s="87"/>
      <c r="N9" s="88"/>
    </row>
    <row r="10" spans="2:14">
      <c r="B10" s="89"/>
      <c r="C10" s="90"/>
      <c r="D10" s="90"/>
      <c r="E10" s="90"/>
      <c r="F10" s="90"/>
      <c r="G10" s="90"/>
      <c r="H10" s="90"/>
      <c r="I10" s="90"/>
      <c r="J10" s="90"/>
      <c r="K10" s="86"/>
      <c r="L10" s="91"/>
      <c r="M10" s="91"/>
      <c r="N10" s="92"/>
    </row>
    <row r="11" spans="2:14">
      <c r="B11" s="93" t="s">
        <v>25</v>
      </c>
      <c r="C11" s="94"/>
      <c r="D11" s="348"/>
      <c r="E11" s="348"/>
      <c r="F11" s="95"/>
      <c r="G11" s="95"/>
      <c r="H11" s="348"/>
      <c r="I11" s="348"/>
      <c r="J11" s="96"/>
      <c r="K11" s="96" t="s">
        <v>26</v>
      </c>
      <c r="L11" s="95" t="s">
        <v>56</v>
      </c>
      <c r="M11" s="95"/>
      <c r="N11" s="97"/>
    </row>
    <row r="12" spans="2:14">
      <c r="B12" s="98"/>
      <c r="C12" s="99"/>
      <c r="D12" s="100"/>
      <c r="E12" s="100"/>
      <c r="F12" s="100"/>
      <c r="G12" s="100"/>
      <c r="H12" s="99"/>
      <c r="I12" s="100"/>
      <c r="J12" s="99"/>
      <c r="K12" s="100"/>
      <c r="L12" s="346"/>
      <c r="M12" s="346"/>
      <c r="N12" s="347"/>
    </row>
    <row r="13" spans="2:14">
      <c r="B13" s="98"/>
      <c r="C13" s="99"/>
      <c r="D13" s="100"/>
      <c r="E13" s="100"/>
      <c r="F13" s="100"/>
      <c r="G13" s="100"/>
      <c r="H13" s="99"/>
      <c r="I13" s="100"/>
      <c r="J13" s="99"/>
      <c r="K13" s="100"/>
      <c r="L13" s="100"/>
      <c r="M13" s="100"/>
      <c r="N13" s="101"/>
    </row>
    <row r="14" spans="2:14" ht="15.75" thickBot="1">
      <c r="B14" s="102"/>
      <c r="C14" s="103"/>
      <c r="D14" s="103"/>
      <c r="E14" s="103"/>
      <c r="F14" s="103"/>
      <c r="G14" s="103"/>
      <c r="H14" s="103"/>
      <c r="I14" s="103"/>
      <c r="J14" s="103"/>
      <c r="K14" s="103"/>
      <c r="L14" s="103"/>
      <c r="M14" s="103"/>
      <c r="N14" s="104"/>
    </row>
    <row r="15" spans="2:14" ht="3.75" customHeight="1" thickTop="1" thickBot="1">
      <c r="B15" s="105"/>
      <c r="C15" s="106"/>
      <c r="D15" s="106"/>
      <c r="E15" s="106"/>
      <c r="F15" s="106"/>
      <c r="G15" s="106"/>
      <c r="H15" s="106"/>
      <c r="I15" s="106"/>
      <c r="J15" s="106"/>
      <c r="K15" s="106"/>
      <c r="L15" s="106"/>
      <c r="M15" s="106"/>
      <c r="N15" s="107"/>
    </row>
    <row r="16" spans="2:14">
      <c r="B16" s="108"/>
      <c r="C16" s="109"/>
      <c r="D16" s="110"/>
      <c r="E16" s="110"/>
      <c r="F16" s="110"/>
      <c r="G16" s="110"/>
      <c r="H16" s="110"/>
      <c r="I16" s="110"/>
      <c r="J16" s="110"/>
      <c r="K16" s="110"/>
      <c r="L16" s="110"/>
      <c r="M16" s="110"/>
      <c r="N16" s="111"/>
    </row>
    <row r="17" spans="1:14">
      <c r="B17" s="112"/>
      <c r="C17" s="110"/>
      <c r="D17" s="110"/>
      <c r="E17" s="110"/>
      <c r="F17" s="110"/>
      <c r="G17" s="110"/>
      <c r="H17" s="110"/>
      <c r="I17" s="110"/>
      <c r="J17" s="110"/>
      <c r="K17" s="110"/>
      <c r="L17" s="110"/>
      <c r="M17" s="110"/>
      <c r="N17" s="113"/>
    </row>
    <row r="18" spans="1:14">
      <c r="B18" s="114" t="s">
        <v>27</v>
      </c>
      <c r="C18" s="115"/>
      <c r="D18" s="116"/>
      <c r="E18" s="117" t="s">
        <v>22</v>
      </c>
      <c r="F18" s="116"/>
      <c r="G18" s="118"/>
      <c r="H18" s="118"/>
      <c r="I18" s="116"/>
      <c r="J18" s="116"/>
      <c r="K18" s="116"/>
      <c r="L18" s="116"/>
      <c r="M18" s="116"/>
      <c r="N18" s="113"/>
    </row>
    <row r="19" spans="1:14">
      <c r="B19" s="119" t="s">
        <v>28</v>
      </c>
      <c r="C19" s="120"/>
      <c r="D19" s="121"/>
      <c r="E19" s="261"/>
      <c r="F19" s="257"/>
      <c r="G19" s="257"/>
      <c r="H19" s="257"/>
      <c r="I19" s="257"/>
      <c r="J19" s="257"/>
      <c r="K19" s="257"/>
      <c r="L19" s="257"/>
      <c r="M19" s="257"/>
      <c r="N19" s="258"/>
    </row>
    <row r="20" spans="1:14">
      <c r="B20" s="119"/>
      <c r="C20" s="120"/>
      <c r="D20" s="121"/>
      <c r="E20" s="262" t="str">
        <f>+'ppto oficial'!A7</f>
        <v>SUMINISTRO MEZCLA MINIMA CUANTIA VIA 6514</v>
      </c>
      <c r="F20" s="259"/>
      <c r="G20" s="259"/>
      <c r="H20" s="259"/>
      <c r="I20" s="259"/>
      <c r="J20" s="259"/>
      <c r="K20" s="259"/>
      <c r="L20" s="259"/>
      <c r="M20" s="259"/>
      <c r="N20" s="260"/>
    </row>
    <row r="21" spans="1:14">
      <c r="B21" s="119"/>
      <c r="C21" s="120"/>
      <c r="D21" s="121"/>
      <c r="E21" s="327"/>
      <c r="F21" s="327"/>
      <c r="G21" s="327"/>
      <c r="H21" s="327"/>
      <c r="I21" s="327"/>
      <c r="J21" s="327"/>
      <c r="K21" s="327"/>
      <c r="L21" s="327"/>
      <c r="M21" s="327"/>
      <c r="N21" s="328"/>
    </row>
    <row r="22" spans="1:14">
      <c r="B22" s="119" t="s">
        <v>29</v>
      </c>
      <c r="C22" s="120"/>
      <c r="D22" s="122"/>
      <c r="E22" s="122"/>
      <c r="F22" s="122"/>
      <c r="G22" s="122"/>
      <c r="H22" s="122"/>
      <c r="I22" s="122"/>
      <c r="J22" s="122"/>
      <c r="K22" s="122"/>
      <c r="L22" s="122"/>
      <c r="M22" s="122"/>
      <c r="N22" s="123"/>
    </row>
    <row r="23" spans="1:14">
      <c r="B23" s="119"/>
      <c r="C23" s="120"/>
      <c r="D23" s="124"/>
      <c r="E23" s="124"/>
      <c r="F23" s="124"/>
      <c r="G23" s="124"/>
      <c r="H23" s="124"/>
      <c r="I23" s="124"/>
      <c r="J23" s="124"/>
      <c r="K23" s="124"/>
      <c r="L23" s="124"/>
      <c r="M23" s="124"/>
      <c r="N23" s="125"/>
    </row>
    <row r="24" spans="1:14">
      <c r="B24" s="119" t="s">
        <v>30</v>
      </c>
      <c r="C24" s="120"/>
      <c r="D24" s="122"/>
      <c r="E24" s="122"/>
      <c r="F24" s="122"/>
      <c r="G24" s="122"/>
      <c r="H24" s="122"/>
      <c r="I24" s="122"/>
      <c r="J24" s="122"/>
      <c r="K24" s="122"/>
      <c r="L24" s="122"/>
      <c r="M24" s="122"/>
      <c r="N24" s="123"/>
    </row>
    <row r="25" spans="1:14">
      <c r="B25" s="119"/>
      <c r="C25" s="120"/>
      <c r="D25" s="124"/>
      <c r="E25" s="124"/>
      <c r="F25" s="124"/>
      <c r="G25" s="124"/>
      <c r="H25" s="124"/>
      <c r="I25" s="124"/>
      <c r="J25" s="124"/>
      <c r="K25" s="124"/>
      <c r="L25" s="124"/>
      <c r="M25" s="124"/>
      <c r="N25" s="125"/>
    </row>
    <row r="26" spans="1:14">
      <c r="B26" s="114"/>
      <c r="C26" s="126"/>
      <c r="D26" s="124"/>
      <c r="E26" s="124"/>
      <c r="F26" s="124"/>
      <c r="G26" s="124"/>
      <c r="H26" s="124"/>
      <c r="I26" s="124"/>
      <c r="J26" s="124"/>
      <c r="K26" s="124"/>
      <c r="L26" s="124"/>
      <c r="M26" s="124"/>
      <c r="N26" s="125"/>
    </row>
    <row r="27" spans="1:14">
      <c r="B27" s="119" t="s">
        <v>31</v>
      </c>
      <c r="C27" s="120"/>
      <c r="D27" s="124"/>
      <c r="E27" s="124"/>
      <c r="F27" s="124"/>
      <c r="G27" s="124"/>
      <c r="H27" s="124"/>
      <c r="I27" s="122"/>
      <c r="J27" s="122"/>
      <c r="K27" s="122"/>
      <c r="L27" s="122"/>
      <c r="M27" s="122"/>
      <c r="N27" s="123"/>
    </row>
    <row r="28" spans="1:14" ht="15.75" thickBot="1">
      <c r="B28" s="112"/>
      <c r="C28" s="116"/>
      <c r="D28" s="116"/>
      <c r="E28" s="116"/>
      <c r="F28" s="116"/>
      <c r="G28" s="116"/>
      <c r="H28" s="116"/>
      <c r="I28" s="116"/>
      <c r="J28" s="116"/>
      <c r="K28" s="116"/>
      <c r="L28" s="127"/>
      <c r="M28" s="116"/>
      <c r="N28" s="113"/>
    </row>
    <row r="29" spans="1:14" ht="16.5" thickBot="1">
      <c r="B29" s="329" t="s">
        <v>32</v>
      </c>
      <c r="C29" s="330"/>
      <c r="D29" s="330"/>
      <c r="E29" s="330"/>
      <c r="F29" s="330"/>
      <c r="G29" s="330"/>
      <c r="H29" s="330"/>
      <c r="I29" s="330"/>
      <c r="J29" s="330"/>
      <c r="K29" s="330"/>
      <c r="L29" s="330"/>
      <c r="M29" s="330"/>
      <c r="N29" s="331"/>
    </row>
    <row r="30" spans="1:14">
      <c r="B30" s="128" t="s">
        <v>33</v>
      </c>
      <c r="C30" s="332" t="s">
        <v>7</v>
      </c>
      <c r="D30" s="333"/>
      <c r="E30" s="333"/>
      <c r="F30" s="333"/>
      <c r="G30" s="333"/>
      <c r="H30" s="333"/>
      <c r="I30" s="333"/>
      <c r="J30" s="129"/>
      <c r="K30" s="130"/>
      <c r="L30" s="334" t="s">
        <v>34</v>
      </c>
      <c r="M30" s="335"/>
      <c r="N30" s="128" t="s">
        <v>9</v>
      </c>
    </row>
    <row r="31" spans="1:14" ht="15.75" thickBot="1">
      <c r="A31" s="75" t="s">
        <v>63</v>
      </c>
      <c r="B31" s="131" t="s">
        <v>103</v>
      </c>
      <c r="C31" s="336" t="s">
        <v>98</v>
      </c>
      <c r="D31" s="337"/>
      <c r="E31" s="337"/>
      <c r="F31" s="337"/>
      <c r="G31" s="337"/>
      <c r="H31" s="337"/>
      <c r="I31" s="337"/>
      <c r="J31" s="337"/>
      <c r="K31" s="338"/>
      <c r="L31" s="339" t="s">
        <v>64</v>
      </c>
      <c r="M31" s="340"/>
      <c r="N31" s="132"/>
    </row>
    <row r="32" spans="1:14" ht="5.25" customHeight="1">
      <c r="B32" s="133"/>
      <c r="C32" s="134"/>
      <c r="D32" s="134"/>
      <c r="E32" s="134"/>
      <c r="F32" s="134"/>
      <c r="G32" s="134"/>
      <c r="H32" s="134"/>
      <c r="I32" s="134"/>
      <c r="J32" s="134"/>
      <c r="K32" s="134"/>
      <c r="L32" s="134"/>
      <c r="M32" s="134"/>
      <c r="N32" s="135"/>
    </row>
    <row r="33" spans="1:14">
      <c r="B33" s="136" t="s">
        <v>35</v>
      </c>
      <c r="C33" s="137"/>
      <c r="D33" s="137"/>
      <c r="E33" s="137"/>
      <c r="F33" s="137"/>
      <c r="G33" s="137"/>
      <c r="H33" s="137"/>
      <c r="I33" s="137"/>
      <c r="J33" s="137"/>
      <c r="K33" s="137"/>
      <c r="L33" s="137"/>
      <c r="M33" s="137"/>
      <c r="N33" s="138"/>
    </row>
    <row r="34" spans="1:14" ht="15.75" thickBot="1">
      <c r="B34" s="139"/>
      <c r="C34" s="140"/>
      <c r="D34" s="140"/>
      <c r="E34" s="140"/>
      <c r="F34" s="140"/>
      <c r="G34" s="140"/>
      <c r="H34" s="140"/>
      <c r="I34" s="141"/>
      <c r="J34" s="141"/>
      <c r="K34" s="140"/>
      <c r="L34" s="140"/>
      <c r="M34" s="140"/>
      <c r="N34" s="142"/>
    </row>
    <row r="35" spans="1:14">
      <c r="B35" s="296" t="s">
        <v>7</v>
      </c>
      <c r="C35" s="297"/>
      <c r="D35" s="297"/>
      <c r="E35" s="297"/>
      <c r="F35" s="297"/>
      <c r="G35" s="297"/>
      <c r="H35" s="298"/>
      <c r="I35" s="299" t="s">
        <v>36</v>
      </c>
      <c r="J35" s="300"/>
      <c r="K35" s="143" t="s">
        <v>37</v>
      </c>
      <c r="L35" s="301" t="s">
        <v>38</v>
      </c>
      <c r="M35" s="298"/>
      <c r="N35" s="144" t="s">
        <v>39</v>
      </c>
    </row>
    <row r="36" spans="1:14">
      <c r="A36" s="75" t="s">
        <v>65</v>
      </c>
      <c r="B36" s="254" t="s">
        <v>97</v>
      </c>
      <c r="C36" s="255"/>
      <c r="D36" s="255"/>
      <c r="E36" s="255"/>
      <c r="F36" s="255"/>
      <c r="G36" s="255"/>
      <c r="H36" s="256"/>
      <c r="I36" s="145"/>
      <c r="J36" s="146"/>
      <c r="K36" s="147">
        <v>41749</v>
      </c>
      <c r="L36" s="148"/>
      <c r="M36" s="149">
        <v>3</v>
      </c>
      <c r="N36" s="150">
        <f>K36/M36</f>
        <v>13916.333333333334</v>
      </c>
    </row>
    <row r="37" spans="1:14" ht="35.25" customHeight="1">
      <c r="B37" s="353" t="s">
        <v>66</v>
      </c>
      <c r="C37" s="354"/>
      <c r="D37" s="354"/>
      <c r="E37" s="354"/>
      <c r="F37" s="354"/>
      <c r="G37" s="354"/>
      <c r="H37" s="355"/>
      <c r="I37" s="145"/>
      <c r="J37" s="146"/>
      <c r="K37" s="147">
        <v>18937.5</v>
      </c>
      <c r="L37" s="148"/>
      <c r="M37" s="149">
        <v>0.5</v>
      </c>
      <c r="N37" s="150">
        <f>K37/M37</f>
        <v>37875</v>
      </c>
    </row>
    <row r="38" spans="1:14" ht="33.75" customHeight="1">
      <c r="B38" s="353" t="s">
        <v>96</v>
      </c>
      <c r="C38" s="354"/>
      <c r="D38" s="354"/>
      <c r="E38" s="354"/>
      <c r="F38" s="354"/>
      <c r="G38" s="354"/>
      <c r="H38" s="355"/>
      <c r="I38" s="145"/>
      <c r="J38" s="146"/>
      <c r="K38" s="147">
        <v>128608</v>
      </c>
      <c r="L38" s="148"/>
      <c r="M38" s="149">
        <v>10</v>
      </c>
      <c r="N38" s="150">
        <f>K38/M38</f>
        <v>12860.8</v>
      </c>
    </row>
    <row r="39" spans="1:14">
      <c r="B39" s="254" t="s">
        <v>67</v>
      </c>
      <c r="C39" s="255"/>
      <c r="D39" s="255"/>
      <c r="E39" s="255"/>
      <c r="F39" s="255"/>
      <c r="G39" s="255"/>
      <c r="H39" s="256"/>
      <c r="I39" s="356"/>
      <c r="J39" s="357"/>
      <c r="K39" s="151">
        <v>81250</v>
      </c>
      <c r="L39" s="358">
        <v>6</v>
      </c>
      <c r="M39" s="359"/>
      <c r="N39" s="150">
        <f>K39/L39</f>
        <v>13541.666666666666</v>
      </c>
    </row>
    <row r="40" spans="1:14">
      <c r="B40" s="254"/>
      <c r="C40" s="255"/>
      <c r="D40" s="255"/>
      <c r="E40" s="203"/>
      <c r="F40" s="255"/>
      <c r="G40" s="255"/>
      <c r="H40" s="256"/>
      <c r="I40" s="152"/>
      <c r="J40" s="153"/>
      <c r="K40" s="154"/>
      <c r="L40" s="155"/>
      <c r="M40" s="156"/>
      <c r="N40" s="157"/>
    </row>
    <row r="41" spans="1:14">
      <c r="B41" s="360"/>
      <c r="C41" s="361"/>
      <c r="D41" s="361"/>
      <c r="E41" s="158"/>
      <c r="F41" s="159"/>
      <c r="G41" s="159"/>
      <c r="H41" s="160"/>
      <c r="I41" s="152"/>
      <c r="J41" s="153"/>
      <c r="K41" s="161"/>
      <c r="L41" s="155"/>
      <c r="M41" s="156"/>
      <c r="N41" s="162"/>
    </row>
    <row r="42" spans="1:14" ht="15.75" thickBot="1">
      <c r="B42" s="362"/>
      <c r="C42" s="363"/>
      <c r="D42" s="363"/>
      <c r="E42" s="363"/>
      <c r="F42" s="363"/>
      <c r="G42" s="363"/>
      <c r="H42" s="364"/>
      <c r="I42" s="365"/>
      <c r="J42" s="366"/>
      <c r="K42" s="163"/>
      <c r="L42" s="367"/>
      <c r="M42" s="368"/>
      <c r="N42" s="164"/>
    </row>
    <row r="43" spans="1:14" ht="15.75" thickBot="1">
      <c r="B43" s="369" t="s">
        <v>68</v>
      </c>
      <c r="C43" s="370"/>
      <c r="D43" s="370"/>
      <c r="E43" s="370"/>
      <c r="F43" s="370"/>
      <c r="G43" s="370"/>
      <c r="H43" s="370"/>
      <c r="I43" s="370"/>
      <c r="J43" s="370"/>
      <c r="K43" s="370"/>
      <c r="L43" s="370"/>
      <c r="M43" s="371"/>
      <c r="N43" s="165">
        <f>SUM(N36:N42)</f>
        <v>78193.8</v>
      </c>
    </row>
    <row r="44" spans="1:14">
      <c r="B44" s="166"/>
      <c r="C44" s="167"/>
      <c r="D44" s="167"/>
      <c r="E44" s="167"/>
      <c r="F44" s="167"/>
      <c r="G44" s="167"/>
      <c r="H44" s="167"/>
      <c r="I44" s="167"/>
      <c r="J44" s="167"/>
      <c r="K44" s="167"/>
      <c r="L44" s="167"/>
      <c r="M44" s="167"/>
      <c r="N44" s="168"/>
    </row>
    <row r="45" spans="1:14">
      <c r="B45" s="169" t="s">
        <v>40</v>
      </c>
      <c r="C45" s="170"/>
      <c r="D45" s="170"/>
      <c r="E45" s="170"/>
      <c r="F45" s="170"/>
      <c r="G45" s="170"/>
      <c r="H45" s="170"/>
      <c r="I45" s="170"/>
      <c r="J45" s="170"/>
      <c r="K45" s="170"/>
      <c r="L45" s="170"/>
      <c r="M45" s="170"/>
      <c r="N45" s="171"/>
    </row>
    <row r="46" spans="1:14" ht="15.75" thickBot="1">
      <c r="B46" s="172"/>
      <c r="C46" s="141"/>
      <c r="D46" s="141"/>
      <c r="E46" s="141"/>
      <c r="F46" s="141"/>
      <c r="G46" s="141"/>
      <c r="H46" s="141"/>
      <c r="I46" s="141"/>
      <c r="J46" s="140"/>
      <c r="K46" s="140"/>
      <c r="L46" s="140"/>
      <c r="M46" s="140"/>
      <c r="N46" s="142"/>
    </row>
    <row r="47" spans="1:14">
      <c r="B47" s="349" t="s">
        <v>7</v>
      </c>
      <c r="C47" s="350"/>
      <c r="D47" s="350"/>
      <c r="E47" s="350"/>
      <c r="F47" s="350"/>
      <c r="G47" s="350"/>
      <c r="H47" s="350"/>
      <c r="I47" s="351"/>
      <c r="J47" s="173" t="s">
        <v>34</v>
      </c>
      <c r="K47" s="174" t="s">
        <v>9</v>
      </c>
      <c r="L47" s="352" t="s">
        <v>41</v>
      </c>
      <c r="M47" s="351"/>
      <c r="N47" s="175" t="s">
        <v>39</v>
      </c>
    </row>
    <row r="48" spans="1:14">
      <c r="B48" s="176" t="s">
        <v>99</v>
      </c>
      <c r="C48" s="177"/>
      <c r="D48" s="177"/>
      <c r="E48" s="177"/>
      <c r="F48" s="177"/>
      <c r="G48" s="177"/>
      <c r="H48" s="177"/>
      <c r="I48" s="146"/>
      <c r="J48" s="178" t="s">
        <v>64</v>
      </c>
      <c r="K48" s="179">
        <v>1.25</v>
      </c>
      <c r="L48" s="372">
        <v>428400</v>
      </c>
      <c r="M48" s="373"/>
      <c r="N48" s="180">
        <f>K48*L48</f>
        <v>535500</v>
      </c>
    </row>
    <row r="49" spans="2:14">
      <c r="B49" s="176" t="s">
        <v>69</v>
      </c>
      <c r="C49" s="177"/>
      <c r="D49" s="177"/>
      <c r="E49" s="177"/>
      <c r="F49" s="177"/>
      <c r="G49" s="177"/>
      <c r="H49" s="177"/>
      <c r="I49" s="146"/>
      <c r="J49" s="178" t="s">
        <v>70</v>
      </c>
      <c r="K49" s="179">
        <v>1</v>
      </c>
      <c r="L49" s="372">
        <v>8387</v>
      </c>
      <c r="M49" s="373">
        <v>1</v>
      </c>
      <c r="N49" s="180">
        <f>K49*L49</f>
        <v>8387</v>
      </c>
    </row>
    <row r="50" spans="2:14">
      <c r="B50" s="176" t="s">
        <v>71</v>
      </c>
      <c r="C50" s="177"/>
      <c r="D50" s="177"/>
      <c r="E50" s="177"/>
      <c r="F50" s="177"/>
      <c r="G50" s="177"/>
      <c r="H50" s="177"/>
      <c r="I50" s="146"/>
      <c r="J50" s="178" t="s">
        <v>34</v>
      </c>
      <c r="K50" s="252">
        <v>3.0000000000000001E-3</v>
      </c>
      <c r="L50" s="374">
        <v>1260000</v>
      </c>
      <c r="M50" s="375">
        <v>3.0000000000000001E-3</v>
      </c>
      <c r="N50" s="180">
        <f>K50*L50</f>
        <v>3780</v>
      </c>
    </row>
    <row r="51" spans="2:14">
      <c r="B51" s="176" t="s">
        <v>72</v>
      </c>
      <c r="C51" s="177"/>
      <c r="D51" s="177"/>
      <c r="E51" s="177"/>
      <c r="F51" s="177"/>
      <c r="G51" s="177"/>
      <c r="H51" s="177"/>
      <c r="I51" s="146"/>
      <c r="J51" s="178" t="s">
        <v>70</v>
      </c>
      <c r="K51" s="179">
        <v>20</v>
      </c>
      <c r="L51" s="372">
        <v>58</v>
      </c>
      <c r="M51" s="373"/>
      <c r="N51" s="180">
        <f>K51*L51</f>
        <v>1160</v>
      </c>
    </row>
    <row r="52" spans="2:14">
      <c r="B52" s="176"/>
      <c r="C52" s="177"/>
      <c r="D52" s="177"/>
      <c r="E52" s="177"/>
      <c r="F52" s="177"/>
      <c r="G52" s="177"/>
      <c r="H52" s="177"/>
      <c r="I52" s="146"/>
      <c r="J52" s="178"/>
      <c r="K52" s="179"/>
      <c r="L52" s="145"/>
      <c r="M52" s="181"/>
      <c r="N52" s="182"/>
    </row>
    <row r="53" spans="2:14" ht="15.75" thickBot="1">
      <c r="B53" s="376"/>
      <c r="C53" s="377"/>
      <c r="D53" s="377"/>
      <c r="E53" s="377"/>
      <c r="F53" s="377"/>
      <c r="G53" s="377"/>
      <c r="H53" s="377"/>
      <c r="I53" s="357"/>
      <c r="J53" s="183"/>
      <c r="K53" s="184"/>
      <c r="L53" s="378"/>
      <c r="M53" s="379"/>
      <c r="N53" s="185"/>
    </row>
    <row r="54" spans="2:14" ht="15.75" thickBot="1">
      <c r="B54" s="369" t="s">
        <v>68</v>
      </c>
      <c r="C54" s="370"/>
      <c r="D54" s="370"/>
      <c r="E54" s="370"/>
      <c r="F54" s="370"/>
      <c r="G54" s="370"/>
      <c r="H54" s="370"/>
      <c r="I54" s="370"/>
      <c r="J54" s="370"/>
      <c r="K54" s="370"/>
      <c r="L54" s="370"/>
      <c r="M54" s="371"/>
      <c r="N54" s="165">
        <f>SUM(N48:N53)</f>
        <v>548827</v>
      </c>
    </row>
    <row r="55" spans="2:14">
      <c r="B55" s="186"/>
      <c r="C55" s="167"/>
      <c r="D55" s="167"/>
      <c r="E55" s="167"/>
      <c r="F55" s="167"/>
      <c r="G55" s="167"/>
      <c r="H55" s="167"/>
      <c r="I55" s="167"/>
      <c r="J55" s="167"/>
      <c r="K55" s="167"/>
      <c r="L55" s="167"/>
      <c r="M55" s="167"/>
      <c r="N55" s="168"/>
    </row>
    <row r="56" spans="2:14">
      <c r="B56" s="169" t="s">
        <v>42</v>
      </c>
      <c r="C56" s="170"/>
      <c r="D56" s="170"/>
      <c r="E56" s="170"/>
      <c r="F56" s="170"/>
      <c r="G56" s="170"/>
      <c r="H56" s="170"/>
      <c r="I56" s="170"/>
      <c r="J56" s="170"/>
      <c r="K56" s="170"/>
      <c r="L56" s="170"/>
      <c r="M56" s="170"/>
      <c r="N56" s="171"/>
    </row>
    <row r="57" spans="2:14" ht="15.75" thickBot="1">
      <c r="B57" s="187"/>
      <c r="C57" s="140"/>
      <c r="D57" s="140"/>
      <c r="E57" s="140"/>
      <c r="F57" s="140"/>
      <c r="G57" s="140"/>
      <c r="H57" s="140"/>
      <c r="I57" s="140"/>
      <c r="J57" s="140"/>
      <c r="K57" s="140"/>
      <c r="L57" s="140"/>
      <c r="M57" s="140"/>
      <c r="N57" s="142"/>
    </row>
    <row r="58" spans="2:14" ht="25.5">
      <c r="B58" s="188" t="s">
        <v>43</v>
      </c>
      <c r="C58" s="189"/>
      <c r="D58" s="189"/>
      <c r="E58" s="189"/>
      <c r="F58" s="189"/>
      <c r="G58" s="189"/>
      <c r="H58" s="190" t="s">
        <v>34</v>
      </c>
      <c r="I58" s="191" t="s">
        <v>73</v>
      </c>
      <c r="J58" s="192" t="s">
        <v>74</v>
      </c>
      <c r="K58" s="190" t="s">
        <v>75</v>
      </c>
      <c r="L58" s="380" t="s">
        <v>44</v>
      </c>
      <c r="M58" s="381"/>
      <c r="N58" s="193" t="s">
        <v>39</v>
      </c>
    </row>
    <row r="59" spans="2:14">
      <c r="B59" s="382" t="str">
        <f>+B48</f>
        <v>Mezcla semidensa en caliente MSC-25</v>
      </c>
      <c r="C59" s="383"/>
      <c r="D59" s="383"/>
      <c r="E59" s="383"/>
      <c r="F59" s="383"/>
      <c r="G59" s="384"/>
      <c r="H59" s="194" t="s">
        <v>76</v>
      </c>
      <c r="I59" s="161">
        <v>1.25</v>
      </c>
      <c r="J59" s="253">
        <v>20</v>
      </c>
      <c r="K59" s="161">
        <f>I59*J59</f>
        <v>25</v>
      </c>
      <c r="L59" s="385">
        <v>1343</v>
      </c>
      <c r="M59" s="385"/>
      <c r="N59" s="195">
        <f>K59*L59</f>
        <v>33575</v>
      </c>
    </row>
    <row r="60" spans="2:14">
      <c r="B60" s="382" t="s">
        <v>77</v>
      </c>
      <c r="C60" s="383"/>
      <c r="D60" s="383"/>
      <c r="E60" s="383"/>
      <c r="F60" s="383"/>
      <c r="G60" s="384"/>
      <c r="H60" s="194" t="s">
        <v>76</v>
      </c>
      <c r="I60" s="161">
        <v>1.25</v>
      </c>
      <c r="J60" s="253">
        <v>5</v>
      </c>
      <c r="K60" s="161">
        <f>I60*J60</f>
        <v>6.25</v>
      </c>
      <c r="L60" s="385">
        <v>1343</v>
      </c>
      <c r="M60" s="385"/>
      <c r="N60" s="195">
        <f>K60*L60</f>
        <v>8393.75</v>
      </c>
    </row>
    <row r="61" spans="2:14">
      <c r="B61" s="382"/>
      <c r="C61" s="383"/>
      <c r="D61" s="383"/>
      <c r="E61" s="383"/>
      <c r="F61" s="383"/>
      <c r="G61" s="384"/>
      <c r="H61" s="196"/>
      <c r="I61" s="196"/>
      <c r="J61" s="161"/>
      <c r="K61" s="161"/>
      <c r="L61" s="390"/>
      <c r="M61" s="391"/>
      <c r="N61" s="197"/>
    </row>
    <row r="62" spans="2:14">
      <c r="B62" s="382"/>
      <c r="C62" s="383"/>
      <c r="D62" s="383"/>
      <c r="E62" s="383"/>
      <c r="F62" s="383"/>
      <c r="G62" s="384"/>
      <c r="H62" s="194"/>
      <c r="I62" s="161"/>
      <c r="J62" s="161"/>
      <c r="K62" s="161"/>
      <c r="L62" s="390"/>
      <c r="M62" s="391"/>
      <c r="N62" s="197"/>
    </row>
    <row r="63" spans="2:14">
      <c r="B63" s="382"/>
      <c r="C63" s="383"/>
      <c r="D63" s="383"/>
      <c r="E63" s="383"/>
      <c r="F63" s="383"/>
      <c r="G63" s="384"/>
      <c r="H63" s="194"/>
      <c r="I63" s="161"/>
      <c r="J63" s="161"/>
      <c r="K63" s="161"/>
      <c r="L63" s="390"/>
      <c r="M63" s="391"/>
      <c r="N63" s="197"/>
    </row>
    <row r="64" spans="2:14">
      <c r="B64" s="382"/>
      <c r="C64" s="383"/>
      <c r="D64" s="383"/>
      <c r="E64" s="383"/>
      <c r="F64" s="383"/>
      <c r="G64" s="384"/>
      <c r="H64" s="198"/>
      <c r="I64" s="199"/>
      <c r="J64" s="199"/>
      <c r="K64" s="199"/>
      <c r="L64" s="392"/>
      <c r="M64" s="392"/>
      <c r="N64" s="185"/>
    </row>
    <row r="65" spans="2:15" ht="15.75" thickBot="1">
      <c r="B65" s="393" t="s">
        <v>68</v>
      </c>
      <c r="C65" s="394"/>
      <c r="D65" s="394"/>
      <c r="E65" s="394"/>
      <c r="F65" s="394"/>
      <c r="G65" s="394"/>
      <c r="H65" s="394"/>
      <c r="I65" s="394"/>
      <c r="J65" s="394"/>
      <c r="K65" s="394"/>
      <c r="L65" s="394"/>
      <c r="M65" s="395"/>
      <c r="N65" s="200">
        <f>SUM(N59:N64)</f>
        <v>41968.75</v>
      </c>
    </row>
    <row r="66" spans="2:15">
      <c r="B66" s="186"/>
      <c r="C66" s="167"/>
      <c r="D66" s="167"/>
      <c r="E66" s="167"/>
      <c r="F66" s="167"/>
      <c r="G66" s="167"/>
      <c r="H66" s="167"/>
      <c r="I66" s="167"/>
      <c r="J66" s="167"/>
      <c r="K66" s="167"/>
      <c r="L66" s="167"/>
      <c r="M66" s="167"/>
      <c r="N66" s="168"/>
    </row>
    <row r="67" spans="2:15">
      <c r="B67" s="169" t="s">
        <v>45</v>
      </c>
      <c r="C67" s="170"/>
      <c r="D67" s="170"/>
      <c r="E67" s="170"/>
      <c r="F67" s="170"/>
      <c r="G67" s="170"/>
      <c r="H67" s="170"/>
      <c r="I67" s="170"/>
      <c r="J67" s="170"/>
      <c r="K67" s="170"/>
      <c r="L67" s="170"/>
      <c r="M67" s="170"/>
      <c r="N67" s="171"/>
    </row>
    <row r="68" spans="2:15" ht="15.75" thickBot="1">
      <c r="B68" s="187"/>
      <c r="C68" s="140"/>
      <c r="D68" s="140"/>
      <c r="E68" s="140"/>
      <c r="F68" s="140"/>
      <c r="G68" s="140"/>
      <c r="H68" s="140"/>
      <c r="I68" s="140"/>
      <c r="J68" s="140"/>
      <c r="K68" s="140"/>
      <c r="L68" s="140"/>
      <c r="M68" s="140"/>
      <c r="N68" s="142"/>
    </row>
    <row r="69" spans="2:15" ht="25.5">
      <c r="B69" s="396" t="s">
        <v>46</v>
      </c>
      <c r="C69" s="397"/>
      <c r="D69" s="397"/>
      <c r="E69" s="397"/>
      <c r="F69" s="397"/>
      <c r="G69" s="397"/>
      <c r="H69" s="397"/>
      <c r="I69" s="190" t="s">
        <v>47</v>
      </c>
      <c r="J69" s="192" t="s">
        <v>78</v>
      </c>
      <c r="K69" s="191" t="s">
        <v>48</v>
      </c>
      <c r="L69" s="398" t="s">
        <v>38</v>
      </c>
      <c r="M69" s="399"/>
      <c r="N69" s="201" t="s">
        <v>39</v>
      </c>
    </row>
    <row r="70" spans="2:15">
      <c r="B70" s="202"/>
      <c r="C70" s="203"/>
      <c r="D70" s="203"/>
      <c r="E70" s="203"/>
      <c r="F70" s="203"/>
      <c r="G70" s="203"/>
      <c r="H70" s="203"/>
      <c r="I70" s="204"/>
      <c r="J70" s="205"/>
      <c r="K70" s="206"/>
      <c r="L70" s="207"/>
      <c r="M70" s="208"/>
      <c r="N70" s="209"/>
      <c r="O70" s="210"/>
    </row>
    <row r="71" spans="2:15">
      <c r="B71" s="202"/>
      <c r="C71" s="203"/>
      <c r="D71" s="203"/>
      <c r="E71" s="203"/>
      <c r="F71" s="203"/>
      <c r="G71" s="203"/>
      <c r="H71" s="203"/>
      <c r="I71" s="161"/>
      <c r="J71" s="211"/>
      <c r="K71" s="212"/>
      <c r="L71" s="207"/>
      <c r="M71" s="213"/>
      <c r="N71" s="209"/>
    </row>
    <row r="72" spans="2:15">
      <c r="B72" s="202"/>
      <c r="C72" s="203"/>
      <c r="D72" s="203"/>
      <c r="E72" s="203"/>
      <c r="F72" s="203"/>
      <c r="G72" s="203"/>
      <c r="H72" s="203"/>
      <c r="I72" s="161"/>
      <c r="J72" s="211"/>
      <c r="K72" s="212"/>
      <c r="L72" s="207"/>
      <c r="M72" s="214"/>
      <c r="N72" s="209"/>
    </row>
    <row r="73" spans="2:15">
      <c r="B73" s="202"/>
      <c r="C73" s="203"/>
      <c r="D73" s="203"/>
      <c r="E73" s="203"/>
      <c r="F73" s="203"/>
      <c r="G73" s="203"/>
      <c r="H73" s="203"/>
      <c r="I73" s="161"/>
      <c r="J73" s="211"/>
      <c r="K73" s="212"/>
      <c r="L73" s="215"/>
      <c r="M73" s="214"/>
      <c r="N73" s="209"/>
    </row>
    <row r="74" spans="2:15">
      <c r="B74" s="202"/>
      <c r="C74" s="203"/>
      <c r="D74" s="203"/>
      <c r="E74" s="203"/>
      <c r="F74" s="203"/>
      <c r="G74" s="203"/>
      <c r="H74" s="203"/>
      <c r="I74" s="161"/>
      <c r="J74" s="211"/>
      <c r="K74" s="212"/>
      <c r="L74" s="215"/>
      <c r="M74" s="214"/>
      <c r="N74" s="209"/>
    </row>
    <row r="75" spans="2:15" ht="15.75" thickBot="1">
      <c r="B75" s="386"/>
      <c r="C75" s="387"/>
      <c r="D75" s="387"/>
      <c r="E75" s="387"/>
      <c r="F75" s="387"/>
      <c r="G75" s="387"/>
      <c r="H75" s="387"/>
      <c r="I75" s="216"/>
      <c r="J75" s="216"/>
      <c r="K75" s="216"/>
      <c r="L75" s="388"/>
      <c r="M75" s="389"/>
      <c r="N75" s="217"/>
    </row>
    <row r="76" spans="2:15" ht="15.75" thickBot="1">
      <c r="B76" s="393" t="s">
        <v>68</v>
      </c>
      <c r="C76" s="394"/>
      <c r="D76" s="394"/>
      <c r="E76" s="394"/>
      <c r="F76" s="394"/>
      <c r="G76" s="394"/>
      <c r="H76" s="394"/>
      <c r="I76" s="394"/>
      <c r="J76" s="394"/>
      <c r="K76" s="394"/>
      <c r="L76" s="394"/>
      <c r="M76" s="395"/>
      <c r="N76" s="218"/>
    </row>
    <row r="77" spans="2:15" ht="15.75" thickBot="1">
      <c r="B77" s="186"/>
      <c r="C77" s="167"/>
      <c r="D77" s="167"/>
      <c r="E77" s="167"/>
      <c r="F77" s="167"/>
      <c r="G77" s="167"/>
      <c r="H77" s="167"/>
      <c r="I77" s="167"/>
      <c r="J77" s="167"/>
      <c r="K77" s="167"/>
      <c r="L77" s="167"/>
      <c r="M77" s="167"/>
      <c r="N77" s="168"/>
    </row>
    <row r="78" spans="2:15" ht="15.75" thickBot="1">
      <c r="B78" s="400" t="s">
        <v>79</v>
      </c>
      <c r="C78" s="401"/>
      <c r="D78" s="401"/>
      <c r="E78" s="401"/>
      <c r="F78" s="401"/>
      <c r="G78" s="401"/>
      <c r="H78" s="401"/>
      <c r="I78" s="401"/>
      <c r="J78" s="401"/>
      <c r="K78" s="401"/>
      <c r="L78" s="401"/>
      <c r="M78" s="402"/>
      <c r="N78" s="219">
        <f>N43+N54+N65+N76</f>
        <v>668989.55000000005</v>
      </c>
    </row>
    <row r="79" spans="2:15">
      <c r="B79" s="186"/>
      <c r="C79" s="167"/>
      <c r="D79" s="167"/>
      <c r="E79" s="167"/>
      <c r="F79" s="167"/>
      <c r="G79" s="167"/>
      <c r="H79" s="167"/>
      <c r="I79" s="167"/>
      <c r="J79" s="167"/>
      <c r="K79" s="167"/>
      <c r="L79" s="167"/>
      <c r="M79" s="167"/>
      <c r="N79" s="168"/>
    </row>
    <row r="80" spans="2:15">
      <c r="B80" s="169" t="s">
        <v>49</v>
      </c>
      <c r="C80" s="170"/>
      <c r="D80" s="170"/>
      <c r="E80" s="170"/>
      <c r="F80" s="170"/>
      <c r="G80" s="170"/>
      <c r="H80" s="170"/>
      <c r="I80" s="170"/>
      <c r="J80" s="170"/>
      <c r="K80" s="170"/>
      <c r="L80" s="170"/>
      <c r="M80" s="170"/>
      <c r="N80" s="171"/>
    </row>
    <row r="81" spans="1:16" ht="15.75" thickBot="1">
      <c r="B81" s="187"/>
      <c r="C81" s="140"/>
      <c r="D81" s="140"/>
      <c r="E81" s="140"/>
      <c r="F81" s="140"/>
      <c r="G81" s="140"/>
      <c r="H81" s="140"/>
      <c r="I81" s="140"/>
      <c r="J81" s="140"/>
      <c r="K81" s="140"/>
      <c r="L81" s="140"/>
      <c r="M81" s="140"/>
      <c r="N81" s="142"/>
    </row>
    <row r="82" spans="1:16">
      <c r="B82" s="403" t="s">
        <v>80</v>
      </c>
      <c r="C82" s="404"/>
      <c r="D82" s="404"/>
      <c r="E82" s="404"/>
      <c r="F82" s="404"/>
      <c r="G82" s="404"/>
      <c r="H82" s="404"/>
      <c r="I82" s="220"/>
      <c r="J82" s="221"/>
      <c r="K82" s="222" t="s">
        <v>81</v>
      </c>
      <c r="L82" s="405" t="s">
        <v>82</v>
      </c>
      <c r="M82" s="406"/>
      <c r="N82" s="223"/>
    </row>
    <row r="83" spans="1:16">
      <c r="B83" s="407" t="s">
        <v>83</v>
      </c>
      <c r="C83" s="408"/>
      <c r="D83" s="408"/>
      <c r="E83" s="408"/>
      <c r="F83" s="408"/>
      <c r="G83" s="408"/>
      <c r="H83" s="408"/>
      <c r="I83" s="224"/>
      <c r="J83" s="225"/>
      <c r="K83" s="226">
        <v>0</v>
      </c>
      <c r="L83" s="409">
        <f>N78*K83</f>
        <v>0</v>
      </c>
      <c r="M83" s="410"/>
      <c r="N83" s="227"/>
    </row>
    <row r="84" spans="1:16">
      <c r="B84" s="228" t="s">
        <v>84</v>
      </c>
      <c r="C84" s="229"/>
      <c r="D84" s="229"/>
      <c r="E84" s="229"/>
      <c r="F84" s="229"/>
      <c r="G84" s="229"/>
      <c r="H84" s="229"/>
      <c r="I84" s="224"/>
      <c r="J84" s="225"/>
      <c r="K84" s="230"/>
      <c r="L84" s="409"/>
      <c r="M84" s="410"/>
      <c r="N84" s="227"/>
    </row>
    <row r="85" spans="1:16" ht="15.75" thickBot="1">
      <c r="B85" s="231" t="s">
        <v>50</v>
      </c>
      <c r="C85" s="232"/>
      <c r="D85" s="232"/>
      <c r="E85" s="232"/>
      <c r="F85" s="232"/>
      <c r="G85" s="232"/>
      <c r="H85" s="232"/>
      <c r="I85" s="233"/>
      <c r="J85" s="234"/>
      <c r="K85" s="235"/>
      <c r="L85" s="417"/>
      <c r="M85" s="418"/>
      <c r="N85" s="227"/>
    </row>
    <row r="86" spans="1:16" ht="15.75" thickBot="1">
      <c r="B86" s="369" t="s">
        <v>68</v>
      </c>
      <c r="C86" s="370"/>
      <c r="D86" s="370"/>
      <c r="E86" s="370"/>
      <c r="F86" s="370"/>
      <c r="G86" s="370"/>
      <c r="H86" s="370"/>
      <c r="I86" s="370"/>
      <c r="J86" s="370"/>
      <c r="K86" s="370"/>
      <c r="L86" s="370"/>
      <c r="M86" s="371"/>
      <c r="N86" s="236">
        <f>L83+L84+L85</f>
        <v>0</v>
      </c>
    </row>
    <row r="87" spans="1:16" ht="15.75" thickBot="1">
      <c r="B87" s="186"/>
      <c r="C87" s="167"/>
      <c r="D87" s="167"/>
      <c r="E87" s="167"/>
      <c r="F87" s="167"/>
      <c r="G87" s="167"/>
      <c r="H87" s="167"/>
      <c r="I87" s="167"/>
      <c r="J87" s="167"/>
      <c r="K87" s="167"/>
      <c r="L87" s="167"/>
      <c r="M87" s="167"/>
      <c r="N87" s="168"/>
    </row>
    <row r="88" spans="1:16" ht="15.75" thickBot="1">
      <c r="A88" s="75" t="s">
        <v>85</v>
      </c>
      <c r="B88" s="400" t="s">
        <v>86</v>
      </c>
      <c r="C88" s="401"/>
      <c r="D88" s="401"/>
      <c r="E88" s="401"/>
      <c r="F88" s="401"/>
      <c r="G88" s="401"/>
      <c r="H88" s="401"/>
      <c r="I88" s="401"/>
      <c r="J88" s="401"/>
      <c r="K88" s="401"/>
      <c r="L88" s="401"/>
      <c r="M88" s="402"/>
      <c r="N88" s="236">
        <f>ROUND((N78+N86),0)</f>
        <v>668990</v>
      </c>
      <c r="P88" s="237"/>
    </row>
    <row r="89" spans="1:16">
      <c r="B89" s="108"/>
      <c r="C89" s="109"/>
      <c r="D89" s="109"/>
      <c r="E89" s="109"/>
      <c r="F89" s="109"/>
      <c r="G89" s="109"/>
      <c r="H89" s="109"/>
      <c r="I89" s="109"/>
      <c r="J89" s="109"/>
      <c r="K89" s="109"/>
      <c r="L89" s="109"/>
      <c r="M89" s="109"/>
      <c r="N89" s="111"/>
    </row>
    <row r="90" spans="1:16">
      <c r="B90" s="112"/>
      <c r="C90" s="110"/>
      <c r="D90" s="110"/>
      <c r="E90" s="110"/>
      <c r="F90" s="110"/>
      <c r="G90" s="110"/>
      <c r="H90" s="110"/>
      <c r="I90" s="110"/>
      <c r="J90" s="110"/>
      <c r="K90" s="110"/>
      <c r="L90" s="110"/>
      <c r="M90" s="110"/>
      <c r="N90" s="113"/>
    </row>
    <row r="91" spans="1:16">
      <c r="B91" s="112"/>
      <c r="C91" s="110"/>
      <c r="D91" s="110"/>
      <c r="E91" s="110"/>
      <c r="F91" s="110"/>
      <c r="G91" s="238" t="s">
        <v>87</v>
      </c>
      <c r="H91" s="238"/>
      <c r="I91" s="238"/>
      <c r="J91" s="238"/>
      <c r="K91" s="110"/>
      <c r="L91" s="110"/>
      <c r="M91" s="110"/>
      <c r="N91" s="113"/>
    </row>
    <row r="92" spans="1:16">
      <c r="B92" s="239"/>
      <c r="C92" s="240"/>
      <c r="D92" s="240"/>
      <c r="E92" s="240"/>
      <c r="F92" s="240"/>
      <c r="G92" s="110" t="s">
        <v>88</v>
      </c>
      <c r="H92" s="240"/>
      <c r="I92" s="240"/>
      <c r="J92" s="240"/>
      <c r="K92" s="240"/>
      <c r="L92" s="240"/>
      <c r="M92" s="240"/>
      <c r="N92" s="241"/>
    </row>
    <row r="93" spans="1:16">
      <c r="B93" s="239"/>
      <c r="C93" s="240"/>
      <c r="D93" s="240"/>
      <c r="E93" s="240"/>
      <c r="F93" s="240"/>
      <c r="G93" s="110" t="s">
        <v>89</v>
      </c>
      <c r="H93" s="110"/>
      <c r="I93" s="110"/>
      <c r="J93" s="240"/>
      <c r="K93" s="240"/>
      <c r="L93" s="240"/>
      <c r="M93" s="240"/>
      <c r="N93" s="241"/>
    </row>
    <row r="94" spans="1:16">
      <c r="B94" s="242"/>
      <c r="C94" s="124"/>
      <c r="D94" s="124"/>
      <c r="E94" s="124"/>
      <c r="F94" s="124"/>
      <c r="G94" s="110" t="s">
        <v>90</v>
      </c>
      <c r="H94" s="124"/>
      <c r="I94" s="124"/>
      <c r="J94" s="124"/>
      <c r="K94" s="124"/>
      <c r="L94" s="124"/>
      <c r="M94" s="124"/>
      <c r="N94" s="125"/>
    </row>
    <row r="95" spans="1:16">
      <c r="B95" s="112"/>
      <c r="C95" s="110"/>
      <c r="D95" s="110"/>
      <c r="E95" s="110"/>
      <c r="F95" s="110"/>
      <c r="G95" s="110" t="s">
        <v>91</v>
      </c>
      <c r="H95" s="110"/>
      <c r="I95" s="110"/>
      <c r="J95" s="110"/>
      <c r="K95" s="110"/>
      <c r="L95" s="110"/>
      <c r="M95" s="110"/>
      <c r="N95" s="113"/>
    </row>
    <row r="96" spans="1:16">
      <c r="B96" s="243" t="s">
        <v>92</v>
      </c>
      <c r="C96" s="244"/>
      <c r="D96" s="244"/>
      <c r="E96" s="244"/>
      <c r="F96" s="244"/>
      <c r="G96" s="244"/>
      <c r="H96" s="244"/>
      <c r="I96" s="244"/>
      <c r="J96" s="244"/>
      <c r="K96" s="244"/>
      <c r="L96" s="244"/>
      <c r="M96" s="244"/>
      <c r="N96" s="245"/>
    </row>
    <row r="97" spans="2:14">
      <c r="B97" s="419"/>
      <c r="C97" s="420"/>
      <c r="D97" s="420"/>
      <c r="E97" s="420"/>
      <c r="F97" s="420"/>
      <c r="G97" s="420"/>
      <c r="H97" s="420"/>
      <c r="I97" s="420"/>
      <c r="J97" s="420"/>
      <c r="K97" s="420"/>
      <c r="L97" s="420"/>
      <c r="M97" s="420"/>
      <c r="N97" s="421"/>
    </row>
    <row r="98" spans="2:14">
      <c r="B98" s="422"/>
      <c r="C98" s="423"/>
      <c r="D98" s="423"/>
      <c r="E98" s="423"/>
      <c r="F98" s="423"/>
      <c r="G98" s="423"/>
      <c r="H98" s="423"/>
      <c r="I98" s="423"/>
      <c r="J98" s="423"/>
      <c r="K98" s="423"/>
      <c r="L98" s="423"/>
      <c r="M98" s="423"/>
      <c r="N98" s="424"/>
    </row>
    <row r="99" spans="2:14">
      <c r="B99" s="242"/>
      <c r="C99" s="124"/>
      <c r="D99" s="124"/>
      <c r="E99" s="124"/>
      <c r="F99" s="124"/>
      <c r="G99" s="124"/>
      <c r="H99" s="124"/>
      <c r="I99" s="124"/>
      <c r="J99" s="124"/>
      <c r="K99" s="124"/>
      <c r="L99" s="124"/>
      <c r="M99" s="124"/>
      <c r="N99" s="125"/>
    </row>
    <row r="100" spans="2:14">
      <c r="B100" s="112"/>
      <c r="C100" s="110"/>
      <c r="D100" s="110"/>
      <c r="E100" s="110"/>
      <c r="F100" s="110"/>
      <c r="G100" s="110" t="s">
        <v>87</v>
      </c>
      <c r="H100" s="110"/>
      <c r="I100" s="110"/>
      <c r="J100" s="110"/>
      <c r="K100" s="110"/>
      <c r="L100" s="110"/>
      <c r="M100" s="110"/>
      <c r="N100" s="113"/>
    </row>
    <row r="101" spans="2:14">
      <c r="B101" s="112"/>
      <c r="C101" s="110"/>
      <c r="D101" s="110"/>
      <c r="E101" s="110"/>
      <c r="F101" s="110"/>
      <c r="G101" s="246" t="s">
        <v>88</v>
      </c>
      <c r="H101" s="246"/>
      <c r="I101" s="246"/>
      <c r="J101" s="246"/>
      <c r="K101" s="110"/>
      <c r="L101" s="110"/>
      <c r="M101" s="110"/>
      <c r="N101" s="113"/>
    </row>
    <row r="102" spans="2:14">
      <c r="B102" s="112"/>
      <c r="C102" s="110"/>
      <c r="D102" s="110"/>
      <c r="E102" s="110"/>
      <c r="F102" s="110"/>
      <c r="G102" s="247" t="s">
        <v>93</v>
      </c>
      <c r="H102" s="247"/>
      <c r="I102" s="247"/>
      <c r="J102" s="247"/>
      <c r="K102" s="110"/>
      <c r="L102" s="110"/>
      <c r="M102" s="110"/>
      <c r="N102" s="113"/>
    </row>
    <row r="103" spans="2:14">
      <c r="B103" s="248"/>
      <c r="C103" s="124"/>
      <c r="D103" s="124"/>
      <c r="E103" s="124"/>
      <c r="F103" s="124"/>
      <c r="G103" s="240" t="s">
        <v>90</v>
      </c>
      <c r="H103" s="110"/>
      <c r="I103" s="110"/>
      <c r="J103" s="110"/>
      <c r="K103" s="124"/>
      <c r="L103" s="124"/>
      <c r="M103" s="124"/>
      <c r="N103" s="125"/>
    </row>
    <row r="104" spans="2:14">
      <c r="B104" s="249" t="s">
        <v>94</v>
      </c>
      <c r="C104" s="250"/>
      <c r="D104" s="250"/>
      <c r="E104" s="110"/>
      <c r="F104" s="110"/>
      <c r="G104" s="110"/>
      <c r="H104" s="110"/>
      <c r="I104" s="110"/>
      <c r="J104" s="411"/>
      <c r="K104" s="411"/>
      <c r="L104" s="411"/>
      <c r="M104" s="411"/>
      <c r="N104" s="412"/>
    </row>
    <row r="105" spans="2:14">
      <c r="B105" s="249" t="s">
        <v>95</v>
      </c>
      <c r="C105" s="250"/>
      <c r="D105" s="250"/>
      <c r="E105" s="110"/>
      <c r="F105" s="110"/>
      <c r="G105" s="110"/>
      <c r="H105" s="110"/>
      <c r="I105" s="110"/>
      <c r="J105" s="411"/>
      <c r="K105" s="411"/>
      <c r="L105" s="411"/>
      <c r="M105" s="411"/>
      <c r="N105" s="412"/>
    </row>
    <row r="106" spans="2:14" ht="15.75" thickBot="1">
      <c r="B106" s="415"/>
      <c r="C106" s="416"/>
      <c r="D106" s="416"/>
      <c r="E106" s="251"/>
      <c r="F106" s="251"/>
      <c r="G106" s="251"/>
      <c r="H106" s="251"/>
      <c r="I106" s="251"/>
      <c r="J106" s="413"/>
      <c r="K106" s="413"/>
      <c r="L106" s="413"/>
      <c r="M106" s="413"/>
      <c r="N106" s="414"/>
    </row>
    <row r="107" spans="2:14">
      <c r="B107" s="110"/>
      <c r="C107" s="110"/>
      <c r="D107" s="110"/>
      <c r="E107" s="110"/>
      <c r="F107" s="110"/>
      <c r="G107" s="110"/>
      <c r="H107" s="110"/>
      <c r="I107" s="110"/>
      <c r="J107" s="110"/>
      <c r="K107" s="110"/>
      <c r="L107" s="110"/>
      <c r="M107" s="110"/>
      <c r="N107" s="110"/>
    </row>
  </sheetData>
  <sheetProtection algorithmName="SHA-512" hashValue="zYo5qgOBt89imHsSO2wFrVDrtHTnboGl8eKeChNDZPte7tBjeET/Q6mjbAgEQb3uxo21ktdfF15CCiaQew0izQ==" saltValue="8ZkvMP2i/RbHP9TBG9noxA==" spinCount="100000" sheet="1" objects="1" scenarios="1"/>
  <mergeCells count="77">
    <mergeCell ref="J104:N106"/>
    <mergeCell ref="B106:D106"/>
    <mergeCell ref="L84:M84"/>
    <mergeCell ref="L85:M85"/>
    <mergeCell ref="B86:M86"/>
    <mergeCell ref="B88:M88"/>
    <mergeCell ref="B97:N97"/>
    <mergeCell ref="B98:N98"/>
    <mergeCell ref="B76:M76"/>
    <mergeCell ref="B78:M78"/>
    <mergeCell ref="B82:H82"/>
    <mergeCell ref="L82:M82"/>
    <mergeCell ref="B83:H83"/>
    <mergeCell ref="L83:M83"/>
    <mergeCell ref="B75:H75"/>
    <mergeCell ref="L75:M75"/>
    <mergeCell ref="B61:G61"/>
    <mergeCell ref="L61:M61"/>
    <mergeCell ref="B62:G62"/>
    <mergeCell ref="L62:M62"/>
    <mergeCell ref="B63:G63"/>
    <mergeCell ref="L63:M63"/>
    <mergeCell ref="B64:G64"/>
    <mergeCell ref="L64:M64"/>
    <mergeCell ref="B65:M65"/>
    <mergeCell ref="B69:H69"/>
    <mergeCell ref="L69:M69"/>
    <mergeCell ref="B54:M54"/>
    <mergeCell ref="L58:M58"/>
    <mergeCell ref="B59:G59"/>
    <mergeCell ref="L59:M59"/>
    <mergeCell ref="B60:G60"/>
    <mergeCell ref="L60:M60"/>
    <mergeCell ref="L48:M48"/>
    <mergeCell ref="L49:M49"/>
    <mergeCell ref="L50:M50"/>
    <mergeCell ref="L51:M51"/>
    <mergeCell ref="B53:I53"/>
    <mergeCell ref="L53:M53"/>
    <mergeCell ref="B47:I47"/>
    <mergeCell ref="L47:M47"/>
    <mergeCell ref="B37:H37"/>
    <mergeCell ref="B38:H38"/>
    <mergeCell ref="I39:J39"/>
    <mergeCell ref="L39:M39"/>
    <mergeCell ref="B41:D41"/>
    <mergeCell ref="B42:H42"/>
    <mergeCell ref="I42:J42"/>
    <mergeCell ref="L42:M42"/>
    <mergeCell ref="B43:M43"/>
    <mergeCell ref="N5:N7"/>
    <mergeCell ref="C7:J7"/>
    <mergeCell ref="L12:N12"/>
    <mergeCell ref="D11:E11"/>
    <mergeCell ref="H11:I11"/>
    <mergeCell ref="C30:I30"/>
    <mergeCell ref="L30:M30"/>
    <mergeCell ref="C31:K31"/>
    <mergeCell ref="L31:M31"/>
    <mergeCell ref="L5:L7"/>
    <mergeCell ref="M5:M7"/>
    <mergeCell ref="B35:H35"/>
    <mergeCell ref="I35:J35"/>
    <mergeCell ref="L35:M35"/>
    <mergeCell ref="B1:B7"/>
    <mergeCell ref="C1:J1"/>
    <mergeCell ref="K1:K2"/>
    <mergeCell ref="C5:J5"/>
    <mergeCell ref="K5:K7"/>
    <mergeCell ref="L1:N2"/>
    <mergeCell ref="C2:J2"/>
    <mergeCell ref="C3:J3"/>
    <mergeCell ref="K3:K4"/>
    <mergeCell ref="L3:N4"/>
    <mergeCell ref="C4:J4"/>
    <mergeCell ref="E21:N21"/>
    <mergeCell ref="B29:N29"/>
  </mergeCells>
  <pageMargins left="1.1023622047244095" right="0.70866141732283472" top="0.74803149606299213" bottom="0.74803149606299213" header="0.31496062992125984" footer="0.31496062992125984"/>
  <pageSetup scale="42" orientation="portrait" r:id="rId1"/>
  <colBreaks count="1" manualBreakCount="1">
    <brk id="14" max="1048575" man="1"/>
  </colBreaks>
  <drawing r:id="rId2"/>
  <legacyDrawing r:id="rId3"/>
  <oleObjects>
    <mc:AlternateContent xmlns:mc="http://schemas.openxmlformats.org/markup-compatibility/2006">
      <mc:Choice Requires="x14">
        <oleObject progId="PBrush" shapeId="1025" r:id="rId4">
          <objectPr defaultSize="0" autoPict="0" r:id="rId5">
            <anchor moveWithCells="1" sizeWithCells="1">
              <from>
                <xdr:col>1</xdr:col>
                <xdr:colOff>76200</xdr:colOff>
                <xdr:row>1</xdr:row>
                <xdr:rowOff>114300</xdr:rowOff>
              </from>
              <to>
                <xdr:col>1</xdr:col>
                <xdr:colOff>857250</xdr:colOff>
                <xdr:row>4</xdr:row>
                <xdr:rowOff>190500</xdr:rowOff>
              </to>
            </anchor>
          </objectPr>
        </oleObject>
      </mc:Choice>
      <mc:Fallback>
        <oleObject progId="PBrush" shapeId="1025" r:id="rId4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ppto oficial</vt:lpstr>
      <vt:lpstr>oferta</vt:lpstr>
      <vt:lpstr>450.10</vt:lpstr>
      <vt:lpstr>'450.10'!Área_de_impresión</vt:lpstr>
      <vt:lpstr>'ppto oficial'!Área_de_impresión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VERGARA</dc:creator>
  <cp:lastModifiedBy>Manuel Francisco Ballesteros salcedo</cp:lastModifiedBy>
  <cp:lastPrinted>2019-04-23T19:14:11Z</cp:lastPrinted>
  <dcterms:created xsi:type="dcterms:W3CDTF">2014-08-25T23:39:27Z</dcterms:created>
  <dcterms:modified xsi:type="dcterms:W3CDTF">2019-09-05T19:55:20Z</dcterms:modified>
</cp:coreProperties>
</file>