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3/CD-00-00X-2023 LABORATORIO ADUANERO/para firma/"/>
    </mc:Choice>
  </mc:AlternateContent>
  <xr:revisionPtr revIDLastSave="0" documentId="8_{ED43102A-BA74-4CEC-9B8F-AD311E3D03C6}" xr6:coauthVersionLast="47" xr6:coauthVersionMax="47" xr10:uidLastSave="{00000000-0000-0000-0000-000000000000}"/>
  <bookViews>
    <workbookView xWindow="-120" yWindow="-120" windowWidth="24240" windowHeight="13140" tabRatio="897" xr2:uid="{00000000-000D-0000-FFFF-FFFF00000000}"/>
  </bookViews>
  <sheets>
    <sheet name="PRECIOS DE REFERENCI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3" l="1"/>
  <c r="G21" i="3" s="1"/>
  <c r="F20" i="3"/>
  <c r="G20" i="3" s="1"/>
  <c r="F17" i="3"/>
  <c r="F16" i="3"/>
  <c r="F15" i="3"/>
  <c r="G15" i="3" s="1"/>
  <c r="F14" i="3"/>
  <c r="G14" i="3" s="1"/>
  <c r="G17" i="3"/>
  <c r="G16" i="3"/>
  <c r="G23" i="3" l="1"/>
  <c r="G24" i="3" l="1"/>
  <c r="G25" i="3" s="1"/>
</calcChain>
</file>

<file path=xl/sharedStrings.xml><?xml version="1.0" encoding="utf-8"?>
<sst xmlns="http://schemas.openxmlformats.org/spreadsheetml/2006/main" count="40" uniqueCount="28">
  <si>
    <t>Item</t>
  </si>
  <si>
    <t>Valor Total IVA Incluido</t>
  </si>
  <si>
    <t>Unidad de Medida</t>
  </si>
  <si>
    <t>1.1</t>
  </si>
  <si>
    <t>1.2</t>
  </si>
  <si>
    <t>2.1</t>
  </si>
  <si>
    <t>2.2</t>
  </si>
  <si>
    <t>Descripción</t>
  </si>
  <si>
    <t>1.</t>
  </si>
  <si>
    <t>2.</t>
  </si>
  <si>
    <t>IVA</t>
  </si>
  <si>
    <t>Precio de Referencia sin IVA</t>
  </si>
  <si>
    <t>1.3</t>
  </si>
  <si>
    <t>1.4</t>
  </si>
  <si>
    <t>OBJETO:  "Compraventa de consumibles y accesorios para microscopio electrónico de barrido marca Hitachi de la Subdirección del Laboratorio Aduanero"</t>
  </si>
  <si>
    <t>2.1. COMPRAVENTA CONSUMIBLES Y ACCESORIOS PARA MICROSCOPIO ELECTRÓNICO</t>
  </si>
  <si>
    <t>Cantidad</t>
  </si>
  <si>
    <t>UN</t>
  </si>
  <si>
    <t>Tabs conductores de carbón autoadhesivos 12 mm. Paquete X 100 unidades, marca HITACHI</t>
  </si>
  <si>
    <t>Cinta conductora de carbono 12 mm x 20 metros, marca HITACHI</t>
  </si>
  <si>
    <t>Cinta conductora de cobre 12,5 mm x 16 metros, marca HITACHI</t>
  </si>
  <si>
    <t>Tubo de almacenamiento para stubs. Paquete X 1000 unidades, marca HITACHI</t>
  </si>
  <si>
    <t>Multi Holder for 29 Pin Stubs, marca HITACHI</t>
  </si>
  <si>
    <t>Vertical holder for Thin Samples, 25mm, marca HITACHI</t>
  </si>
  <si>
    <t>SUBTOTAL CONSUMIBLES MICROSCOPIO ELECTRÓNICO</t>
  </si>
  <si>
    <t>SUBTOTAL ACCESORIOS MICROSCOPIO ELECTRÓNICO</t>
  </si>
  <si>
    <t>VALOR TOTAL PRESUPUESTO OFICIAL</t>
  </si>
  <si>
    <t>ANEXO N°3 PRECIOS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</si>
</sst>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\ #,##0.00"/>
    <numFmt numFmtId="166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62">
    <xf numFmtId="0" fontId="0" fillId="0" borderId="0" xfId="0"/>
    <xf numFmtId="1" fontId="4" fillId="0" borderId="1" xfId="2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" fontId="4" fillId="0" borderId="8" xfId="2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66" fontId="9" fillId="4" borderId="4" xfId="0" applyNumberFormat="1" applyFont="1" applyFill="1" applyBorder="1" applyAlignment="1">
      <alignment horizontal="center" vertical="center"/>
    </xf>
    <xf numFmtId="166" fontId="9" fillId="4" borderId="6" xfId="0" applyNumberFormat="1" applyFont="1" applyFill="1" applyBorder="1" applyAlignment="1">
      <alignment horizontal="center" vertical="center"/>
    </xf>
    <xf numFmtId="166" fontId="10" fillId="4" borderId="9" xfId="0" applyNumberFormat="1" applyFont="1" applyFill="1" applyBorder="1" applyAlignment="1">
      <alignment horizontal="center" vertical="center"/>
    </xf>
    <xf numFmtId="2" fontId="4" fillId="0" borderId="0" xfId="0" applyNumberFormat="1" applyFont="1"/>
    <xf numFmtId="9" fontId="4" fillId="0" borderId="0" xfId="0" applyNumberFormat="1" applyFont="1"/>
    <xf numFmtId="165" fontId="7" fillId="0" borderId="1" xfId="2" applyNumberFormat="1" applyFont="1" applyFill="1" applyBorder="1" applyAlignment="1">
      <alignment vertical="center" wrapText="1"/>
    </xf>
    <xf numFmtId="166" fontId="7" fillId="0" borderId="6" xfId="0" applyNumberFormat="1" applyFont="1" applyBorder="1" applyAlignment="1">
      <alignment horizontal="right" vertical="center"/>
    </xf>
    <xf numFmtId="165" fontId="7" fillId="0" borderId="8" xfId="2" applyNumberFormat="1" applyFont="1" applyFill="1" applyBorder="1" applyAlignment="1">
      <alignment vertical="center" wrapText="1"/>
    </xf>
    <xf numFmtId="166" fontId="7" fillId="0" borderId="9" xfId="0" applyNumberFormat="1" applyFont="1" applyBorder="1" applyAlignment="1">
      <alignment horizontal="right" vertical="center"/>
    </xf>
    <xf numFmtId="0" fontId="7" fillId="0" borderId="10" xfId="0" applyFont="1" applyBorder="1"/>
    <xf numFmtId="0" fontId="7" fillId="0" borderId="0" xfId="0" applyFont="1"/>
    <xf numFmtId="0" fontId="7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7" xfId="0" applyFont="1" applyBorder="1"/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1" fontId="4" fillId="0" borderId="26" xfId="2" applyNumberFormat="1" applyFont="1" applyFill="1" applyBorder="1" applyAlignment="1">
      <alignment horizontal="center" vertical="center" wrapText="1"/>
    </xf>
    <xf numFmtId="165" fontId="7" fillId="0" borderId="26" xfId="2" applyNumberFormat="1" applyFont="1" applyFill="1" applyBorder="1" applyAlignment="1">
      <alignment vertical="center" wrapText="1"/>
    </xf>
    <xf numFmtId="166" fontId="7" fillId="0" borderId="27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</cellXfs>
  <cellStyles count="3">
    <cellStyle name="Mon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287566</xdr:colOff>
      <xdr:row>0</xdr:row>
      <xdr:rowOff>54428</xdr:rowOff>
    </xdr:from>
    <xdr:to>
      <xdr:col>6</xdr:col>
      <xdr:colOff>966108</xdr:colOff>
      <xdr:row>4</xdr:row>
      <xdr:rowOff>108857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A7789CBF-3330-471A-8EF6-D74B47DE9BA0}"/>
            </a:ext>
          </a:extLst>
        </xdr:cNvPr>
        <xdr:cNvGrpSpPr/>
      </xdr:nvGrpSpPr>
      <xdr:grpSpPr>
        <a:xfrm>
          <a:off x="287566" y="54428"/>
          <a:ext cx="8308067" cy="702129"/>
          <a:chOff x="94342" y="40822"/>
          <a:chExt cx="10098315" cy="717632"/>
        </a:xfrm>
      </xdr:grpSpPr>
      <xdr:pic>
        <xdr:nvPicPr>
          <xdr:cNvPr id="7" name="Imagen 6">
            <a:extLst>
              <a:ext uri="{FF2B5EF4-FFF2-40B4-BE49-F238E27FC236}">
                <a16:creationId xmlns:a16="http://schemas.microsoft.com/office/drawing/2014/main" id="{2F7D291B-F136-4260-B22F-5FF5EF1899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81028"/>
          <a:stretch/>
        </xdr:blipFill>
        <xdr:spPr bwMode="auto">
          <a:xfrm>
            <a:off x="94342" y="60246"/>
            <a:ext cx="1592943" cy="698208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8" name="Imagen 7">
            <a:extLst>
              <a:ext uri="{FF2B5EF4-FFF2-40B4-BE49-F238E27FC236}">
                <a16:creationId xmlns:a16="http://schemas.microsoft.com/office/drawing/2014/main" id="{0A3DEF3B-0674-4951-B62A-81BABDC9EC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7625"/>
          <a:stretch/>
        </xdr:blipFill>
        <xdr:spPr bwMode="auto">
          <a:xfrm>
            <a:off x="8313964" y="40822"/>
            <a:ext cx="1878693" cy="698208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943D6-77D9-48BA-9D10-97F3C36CE5AA}">
  <dimension ref="A1:G31"/>
  <sheetViews>
    <sheetView showGridLines="0" tabSelected="1" zoomScale="70" zoomScaleNormal="70" workbookViewId="0">
      <selection activeCell="J15" sqref="J15"/>
    </sheetView>
  </sheetViews>
  <sheetFormatPr baseColWidth="10" defaultRowHeight="12.75" x14ac:dyDescent="0.2"/>
  <cols>
    <col min="1" max="1" width="11.42578125" style="2"/>
    <col min="2" max="2" width="43.5703125" style="2" customWidth="1"/>
    <col min="3" max="3" width="12.85546875" style="2" customWidth="1"/>
    <col min="4" max="4" width="11.42578125" style="2"/>
    <col min="5" max="5" width="19.28515625" style="2" customWidth="1"/>
    <col min="6" max="6" width="15.85546875" style="2" customWidth="1"/>
    <col min="7" max="7" width="21.28515625" style="2" customWidth="1"/>
    <col min="8" max="16384" width="11.42578125" style="2"/>
  </cols>
  <sheetData>
    <row r="1" spans="1:7" x14ac:dyDescent="0.2">
      <c r="A1" s="44"/>
      <c r="B1" s="45"/>
      <c r="C1" s="45"/>
      <c r="D1" s="45"/>
      <c r="E1" s="45"/>
      <c r="F1" s="45"/>
      <c r="G1" s="46"/>
    </row>
    <row r="2" spans="1:7" x14ac:dyDescent="0.2">
      <c r="A2" s="47"/>
      <c r="B2" s="48"/>
      <c r="C2" s="48"/>
      <c r="D2" s="48"/>
      <c r="E2" s="48"/>
      <c r="F2" s="48"/>
      <c r="G2" s="49"/>
    </row>
    <row r="3" spans="1:7" x14ac:dyDescent="0.2">
      <c r="A3" s="47"/>
      <c r="B3" s="48"/>
      <c r="C3" s="48"/>
      <c r="D3" s="48"/>
      <c r="E3" s="48"/>
      <c r="F3" s="48"/>
      <c r="G3" s="49"/>
    </row>
    <row r="4" spans="1:7" x14ac:dyDescent="0.2">
      <c r="A4" s="47"/>
      <c r="B4" s="48"/>
      <c r="C4" s="48"/>
      <c r="D4" s="48"/>
      <c r="E4" s="48"/>
      <c r="F4" s="48"/>
      <c r="G4" s="49"/>
    </row>
    <row r="5" spans="1:7" ht="13.5" thickBot="1" x14ac:dyDescent="0.25">
      <c r="A5" s="47"/>
      <c r="B5" s="48"/>
      <c r="C5" s="48"/>
      <c r="D5" s="48"/>
      <c r="E5" s="48"/>
      <c r="F5" s="48"/>
      <c r="G5" s="49"/>
    </row>
    <row r="6" spans="1:7" ht="15.75" thickBot="1" x14ac:dyDescent="0.3">
      <c r="A6" s="50" t="s">
        <v>27</v>
      </c>
      <c r="B6" s="51"/>
      <c r="C6" s="51"/>
      <c r="D6" s="51"/>
      <c r="E6" s="51"/>
      <c r="F6" s="51"/>
      <c r="G6" s="52"/>
    </row>
    <row r="7" spans="1:7" ht="14.25" x14ac:dyDescent="0.2">
      <c r="A7" s="23"/>
      <c r="B7" s="24"/>
      <c r="C7" s="24"/>
      <c r="D7" s="24"/>
      <c r="E7" s="24"/>
      <c r="F7" s="24"/>
      <c r="G7" s="25"/>
    </row>
    <row r="8" spans="1:7" ht="12.75" customHeight="1" x14ac:dyDescent="0.2">
      <c r="A8" s="53" t="s">
        <v>14</v>
      </c>
      <c r="B8" s="54"/>
      <c r="C8" s="54"/>
      <c r="D8" s="54"/>
      <c r="E8" s="54"/>
      <c r="F8" s="54"/>
      <c r="G8" s="55"/>
    </row>
    <row r="9" spans="1:7" ht="12.75" customHeight="1" x14ac:dyDescent="0.2">
      <c r="A9" s="56"/>
      <c r="B9" s="57"/>
      <c r="C9" s="57"/>
      <c r="D9" s="57"/>
      <c r="E9" s="57"/>
      <c r="F9" s="57"/>
      <c r="G9" s="58"/>
    </row>
    <row r="10" spans="1:7" ht="13.5" thickBot="1" x14ac:dyDescent="0.25">
      <c r="A10" s="26"/>
      <c r="G10" s="27"/>
    </row>
    <row r="11" spans="1:7" ht="15" x14ac:dyDescent="0.25">
      <c r="A11" s="59" t="s">
        <v>15</v>
      </c>
      <c r="B11" s="60"/>
      <c r="C11" s="60"/>
      <c r="D11" s="60"/>
      <c r="E11" s="60"/>
      <c r="F11" s="60"/>
      <c r="G11" s="61"/>
    </row>
    <row r="12" spans="1:7" x14ac:dyDescent="0.2">
      <c r="A12" s="9" t="s">
        <v>8</v>
      </c>
      <c r="B12" s="36"/>
      <c r="C12" s="36"/>
      <c r="D12" s="36"/>
      <c r="E12" s="36"/>
      <c r="F12" s="36"/>
      <c r="G12" s="37"/>
    </row>
    <row r="13" spans="1:7" ht="36" customHeight="1" x14ac:dyDescent="0.2">
      <c r="A13" s="10" t="s">
        <v>0</v>
      </c>
      <c r="B13" s="5" t="s">
        <v>7</v>
      </c>
      <c r="C13" s="5" t="s">
        <v>16</v>
      </c>
      <c r="D13" s="5" t="s">
        <v>2</v>
      </c>
      <c r="E13" s="5" t="s">
        <v>11</v>
      </c>
      <c r="F13" s="5" t="s">
        <v>10</v>
      </c>
      <c r="G13" s="11" t="s">
        <v>1</v>
      </c>
    </row>
    <row r="14" spans="1:7" ht="25.5" x14ac:dyDescent="0.2">
      <c r="A14" s="6" t="s">
        <v>3</v>
      </c>
      <c r="B14" s="3" t="s">
        <v>18</v>
      </c>
      <c r="C14" s="3">
        <v>20</v>
      </c>
      <c r="D14" s="1" t="s">
        <v>17</v>
      </c>
      <c r="E14" s="19">
        <v>643500</v>
      </c>
      <c r="F14" s="19">
        <f>ROUND(E14*0.19,0)</f>
        <v>122265</v>
      </c>
      <c r="G14" s="20">
        <f>(E14+F14)*C14</f>
        <v>15315300</v>
      </c>
    </row>
    <row r="15" spans="1:7" ht="25.5" x14ac:dyDescent="0.2">
      <c r="A15" s="29" t="s">
        <v>4</v>
      </c>
      <c r="B15" s="30" t="s">
        <v>19</v>
      </c>
      <c r="C15" s="30">
        <v>2</v>
      </c>
      <c r="D15" s="31" t="s">
        <v>17</v>
      </c>
      <c r="E15" s="32">
        <v>2416274</v>
      </c>
      <c r="F15" s="32">
        <f t="shared" ref="F15:F17" si="0">ROUND(E15*0.19,0)</f>
        <v>459092</v>
      </c>
      <c r="G15" s="33">
        <f t="shared" ref="G15:G17" si="1">(E15+F15)*C15</f>
        <v>5750732</v>
      </c>
    </row>
    <row r="16" spans="1:7" ht="25.5" x14ac:dyDescent="0.2">
      <c r="A16" s="29" t="s">
        <v>12</v>
      </c>
      <c r="B16" s="30" t="s">
        <v>20</v>
      </c>
      <c r="C16" s="30">
        <v>2</v>
      </c>
      <c r="D16" s="31" t="s">
        <v>17</v>
      </c>
      <c r="E16" s="32">
        <v>2448864</v>
      </c>
      <c r="F16" s="32">
        <f t="shared" si="0"/>
        <v>465284</v>
      </c>
      <c r="G16" s="33">
        <f t="shared" si="1"/>
        <v>5828296</v>
      </c>
    </row>
    <row r="17" spans="1:7" ht="26.25" thickBot="1" x14ac:dyDescent="0.25">
      <c r="A17" s="7" t="s">
        <v>13</v>
      </c>
      <c r="B17" s="4" t="s">
        <v>21</v>
      </c>
      <c r="C17" s="4">
        <v>1</v>
      </c>
      <c r="D17" s="8" t="s">
        <v>17</v>
      </c>
      <c r="E17" s="21">
        <v>5628700</v>
      </c>
      <c r="F17" s="21">
        <f t="shared" si="0"/>
        <v>1069453</v>
      </c>
      <c r="G17" s="22">
        <f t="shared" si="1"/>
        <v>6698153</v>
      </c>
    </row>
    <row r="18" spans="1:7" ht="12.75" customHeight="1" x14ac:dyDescent="0.2">
      <c r="A18" s="12" t="s">
        <v>9</v>
      </c>
      <c r="B18" s="36"/>
      <c r="C18" s="36"/>
      <c r="D18" s="36"/>
      <c r="E18" s="36"/>
      <c r="F18" s="36"/>
      <c r="G18" s="37"/>
    </row>
    <row r="19" spans="1:7" ht="37.5" customHeight="1" x14ac:dyDescent="0.2">
      <c r="A19" s="10" t="s">
        <v>0</v>
      </c>
      <c r="B19" s="5" t="s">
        <v>7</v>
      </c>
      <c r="C19" s="5" t="s">
        <v>16</v>
      </c>
      <c r="D19" s="5" t="s">
        <v>2</v>
      </c>
      <c r="E19" s="5" t="s">
        <v>11</v>
      </c>
      <c r="F19" s="5" t="s">
        <v>10</v>
      </c>
      <c r="G19" s="11" t="s">
        <v>1</v>
      </c>
    </row>
    <row r="20" spans="1:7" ht="45" customHeight="1" x14ac:dyDescent="0.2">
      <c r="A20" s="6" t="s">
        <v>5</v>
      </c>
      <c r="B20" s="34" t="s">
        <v>22</v>
      </c>
      <c r="C20" s="3">
        <v>1</v>
      </c>
      <c r="D20" s="1" t="s">
        <v>17</v>
      </c>
      <c r="E20" s="19">
        <v>6450000</v>
      </c>
      <c r="F20" s="19">
        <f t="shared" ref="F20:F21" si="2">ROUND(E20*0.19,0)</f>
        <v>1225500</v>
      </c>
      <c r="G20" s="20">
        <f t="shared" ref="G20:G21" si="3">(E20+F20)*C20</f>
        <v>7675500</v>
      </c>
    </row>
    <row r="21" spans="1:7" ht="45" customHeight="1" thickBot="1" x14ac:dyDescent="0.25">
      <c r="A21" s="7" t="s">
        <v>6</v>
      </c>
      <c r="B21" s="35" t="s">
        <v>23</v>
      </c>
      <c r="C21" s="4">
        <v>1</v>
      </c>
      <c r="D21" s="8" t="s">
        <v>17</v>
      </c>
      <c r="E21" s="21">
        <v>3300000</v>
      </c>
      <c r="F21" s="21">
        <f t="shared" si="2"/>
        <v>627000</v>
      </c>
      <c r="G21" s="22">
        <f t="shared" si="3"/>
        <v>3927000</v>
      </c>
    </row>
    <row r="22" spans="1:7" ht="13.5" thickBot="1" x14ac:dyDescent="0.25">
      <c r="A22" s="26"/>
      <c r="G22" s="27"/>
    </row>
    <row r="23" spans="1:7" ht="16.5" customHeight="1" x14ac:dyDescent="0.2">
      <c r="A23" s="13"/>
      <c r="B23" s="40" t="s">
        <v>24</v>
      </c>
      <c r="C23" s="41"/>
      <c r="D23" s="41"/>
      <c r="E23" s="41"/>
      <c r="F23" s="41"/>
      <c r="G23" s="14">
        <f>SUM(G14:G17)</f>
        <v>33592481</v>
      </c>
    </row>
    <row r="24" spans="1:7" ht="16.5" customHeight="1" x14ac:dyDescent="0.2">
      <c r="A24" s="13"/>
      <c r="B24" s="42" t="s">
        <v>25</v>
      </c>
      <c r="C24" s="43"/>
      <c r="D24" s="43"/>
      <c r="E24" s="43"/>
      <c r="F24" s="43"/>
      <c r="G24" s="15">
        <f>SUM(G20:G21)</f>
        <v>11602500</v>
      </c>
    </row>
    <row r="25" spans="1:7" ht="18.75" thickBot="1" x14ac:dyDescent="0.25">
      <c r="A25" s="28"/>
      <c r="B25" s="38" t="s">
        <v>26</v>
      </c>
      <c r="C25" s="39"/>
      <c r="D25" s="39"/>
      <c r="E25" s="39"/>
      <c r="F25" s="39"/>
      <c r="G25" s="16">
        <f>G23+G24</f>
        <v>45194981</v>
      </c>
    </row>
    <row r="29" spans="1:7" x14ac:dyDescent="0.2">
      <c r="G29" s="17"/>
    </row>
    <row r="30" spans="1:7" x14ac:dyDescent="0.2">
      <c r="F30" s="18"/>
      <c r="G30" s="17"/>
    </row>
    <row r="31" spans="1:7" x14ac:dyDescent="0.2">
      <c r="F31" s="18"/>
      <c r="G31" s="17"/>
    </row>
  </sheetData>
  <mergeCells count="9">
    <mergeCell ref="B18:G18"/>
    <mergeCell ref="B25:F25"/>
    <mergeCell ref="B23:F23"/>
    <mergeCell ref="B24:F24"/>
    <mergeCell ref="A1:G5"/>
    <mergeCell ref="A6:G6"/>
    <mergeCell ref="A8:G9"/>
    <mergeCell ref="A11:G11"/>
    <mergeCell ref="B12:G12"/>
  </mergeCells>
  <phoneticPr fontId="8" type="noConversion"/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DE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David Salamanca Avila</dc:creator>
  <cp:lastModifiedBy>Juliana Torres Rojas</cp:lastModifiedBy>
  <dcterms:created xsi:type="dcterms:W3CDTF">2021-12-20T22:24:41Z</dcterms:created>
  <dcterms:modified xsi:type="dcterms:W3CDTF">2023-07-05T14:58:41Z</dcterms:modified>
</cp:coreProperties>
</file>