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ARIO ORJUELA\Documents\1. SIC\SIC 2023\6. JUNIO\PROCESOS\SIC 019 2023 LICENCIAS\ESTRUCTURACIÓN\"/>
    </mc:Choice>
  </mc:AlternateContent>
  <xr:revisionPtr revIDLastSave="0" documentId="13_ncr:1_{10F8FC1D-1AB8-4E23-9B8A-A1FCE8F83A72}" xr6:coauthVersionLast="47" xr6:coauthVersionMax="47" xr10:uidLastSave="{00000000-0000-0000-0000-000000000000}"/>
  <bookViews>
    <workbookView xWindow="-120" yWindow="-120" windowWidth="20730" windowHeight="11040" xr2:uid="{7210018D-5649-435C-A4B1-C385B8CE54E1}"/>
  </bookViews>
  <sheets>
    <sheet name="GRUPO 5" sheetId="1" r:id="rId1"/>
  </sheets>
  <definedNames>
    <definedName name="matri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8" i="1" l="1"/>
  <c r="H12" i="1" s="1"/>
  <c r="I12" i="1" s="1"/>
  <c r="G13" i="1"/>
  <c r="G12" i="1"/>
  <c r="G14" i="1" s="1"/>
  <c r="H20" i="1" s="1"/>
  <c r="H13" i="1" l="1"/>
  <c r="I13" i="1" s="1"/>
  <c r="I14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MARIO ORJUELA</author>
  </authors>
  <commentList>
    <comment ref="H16" authorId="0" shapeId="0" xr:uid="{6284188F-70B9-4233-A2B3-68A489584844}">
      <text>
        <r>
          <rPr>
            <b/>
            <sz val="9"/>
            <color indexed="81"/>
            <rFont val="Sitka Small"/>
          </rPr>
          <t>DILIGENCIE EL VALOR DE SU OFERTA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<sst xmlns="http://schemas.openxmlformats.org/spreadsheetml/2006/main" count="21" uniqueCount="19">
  <si>
    <r>
      <t xml:space="preserve">SUPERINTENDENCIA DE INDUSTRIA Y COMERCIO.
</t>
    </r>
    <r>
      <rPr>
        <b/>
        <sz val="11"/>
        <color rgb="FFFF0000"/>
        <rFont val="Calibri"/>
        <family val="2"/>
        <scheme val="minor"/>
      </rPr>
      <t>SELECCIÓN ABREVIADA SUBASTA INVERSA SIC 019 2023</t>
    </r>
  </si>
  <si>
    <t>RENOVACIÓN DEL LICENCIAMIENTO, SOPORTE Y CONEXOS PARA LAS PLATAFORMAS TECNOLÓGICAS DE LA SUPERINTENDENCIA DE INDUSTRIA Y COMERCIO.</t>
  </si>
  <si>
    <t>ÍTEM</t>
  </si>
  <si>
    <r>
      <t xml:space="preserve"> </t>
    </r>
    <r>
      <rPr>
        <b/>
        <sz val="10"/>
        <color rgb="FF000000"/>
        <rFont val="Calibri"/>
        <family val="2"/>
        <scheme val="minor"/>
      </rPr>
      <t>Descripción</t>
    </r>
  </si>
  <si>
    <t>Unidad</t>
  </si>
  <si>
    <t>Cantidad</t>
  </si>
  <si>
    <t xml:space="preserve">TOTAL PRECIOS </t>
  </si>
  <si>
    <t xml:space="preserve"> </t>
  </si>
  <si>
    <t>VALOR OFERTA</t>
  </si>
  <si>
    <t>PORCENTAJE O TASA DE DESCUENTO OFERTADA</t>
  </si>
  <si>
    <t xml:space="preserve">DIFERENCIA MÍNIMA ENTRE LANCE Y LANCE </t>
  </si>
  <si>
    <t>NOTA 1: LA TASA DE DESCUENTO RESULTANTE SE APLICA SOBRE EL VALOR DE LOS PRECIOS UNITARIOS OFICIALES (IVA INCLUIDO)
NOTA 2: SI EL VALOR DE LA OFERTA EN TÉRMINOS MONETARIOS ES IGUAL A CERO, SE ENTENDERÁ COMO INEXISTENCIA DE OFERTA Y POR LO TANTO NO HABRÁ TASA DE DESCUENTO OFERTADA</t>
  </si>
  <si>
    <t>Renovación Suscripción Licencias VIP Gobierno Creative Cloud - All Apps última versión liberada por el fabricante
Licencia Nueva Multiple Platforms Multi Latin American Languages 12 Meses 1 User
Código Plan VIP: 3E1F788774AD19C99F4A
Nota: Incluir instalación y soporte técnico de la herramienta adquirida</t>
  </si>
  <si>
    <t>Renovación Suscripción Licencias VIP Gobierno Acrobat Pro DC última versión liberada por el fabricante
Licencia Nueva Multiple Platforms Multi Latin American Languages 12 meses 1 user Level 1 1-9
Código Plan VIP: 3E1F788774AD19C99F4A
Nota: Incluir instalación y soporte técnico de la herramienta adquirida</t>
  </si>
  <si>
    <t>ANEXO INFORMATIVO DE TASA DE DESCUENTO  Y PRECIOS OFERTADOS - GRUPO 5</t>
  </si>
  <si>
    <t xml:space="preserve">Valor Unitario Oficial 
</t>
  </si>
  <si>
    <t xml:space="preserve">Valor Total Oficial
</t>
  </si>
  <si>
    <t xml:space="preserve">Valor Unitario Ofertado
</t>
  </si>
  <si>
    <t xml:space="preserve">Valor Total Ofertado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</si>
</sst>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[$$-240A]\ * #,##0.00_-;\-[$$-240A]\ * #,##0.00_-;_-[$$-240A]\ * &quot;-&quot;??_-;_-@_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name val="Arial"/>
      <family val="2"/>
    </font>
    <font>
      <sz val="10"/>
      <name val="Calibri"/>
      <family val="2"/>
    </font>
    <font>
      <sz val="11"/>
      <name val="Calibri"/>
      <family val="2"/>
    </font>
    <font>
      <sz val="9"/>
      <name val="Arial"/>
      <family val="2"/>
    </font>
    <font>
      <b/>
      <sz val="11"/>
      <color rgb="FF000000"/>
      <name val="Calibri"/>
      <family val="2"/>
      <scheme val="minor"/>
    </font>
    <font>
      <sz val="10"/>
      <color rgb="FF000000"/>
      <name val="Arial"/>
      <family val="2"/>
    </font>
    <font>
      <b/>
      <sz val="9"/>
      <color rgb="FF000000"/>
      <name val="Arial Narrow"/>
      <family val="2"/>
    </font>
    <font>
      <b/>
      <sz val="9"/>
      <color indexed="81"/>
      <name val="Sitka Small"/>
    </font>
    <font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 tint="-9.9948118533890809E-2"/>
        <bgColor indexed="64"/>
      </patternFill>
    </fill>
  </fills>
  <borders count="24">
    <border>
      <left/>
      <right/>
      <top/>
      <bottom/>
      <diagonal/>
    </border>
    <border>
      <left style="medium">
        <color rgb="FFF7CAAC"/>
      </left>
      <right/>
      <top style="medium">
        <color rgb="FFF7CAAC"/>
      </top>
      <bottom style="medium">
        <color rgb="FFF7CAAC"/>
      </bottom>
      <diagonal/>
    </border>
    <border>
      <left/>
      <right/>
      <top style="medium">
        <color rgb="FFF7CAAC"/>
      </top>
      <bottom style="medium">
        <color rgb="FFF7CAAC"/>
      </bottom>
      <diagonal/>
    </border>
    <border>
      <left/>
      <right style="medium">
        <color rgb="FFF7CAAC"/>
      </right>
      <top style="medium">
        <color rgb="FFF7CAAC"/>
      </top>
      <bottom style="medium">
        <color rgb="FFF7CAAC"/>
      </bottom>
      <diagonal/>
    </border>
    <border>
      <left style="thick">
        <color rgb="FFF7CAAC"/>
      </left>
      <right/>
      <top style="thick">
        <color rgb="FFF7CAAC"/>
      </top>
      <bottom style="thick">
        <color rgb="FFF7CAAC"/>
      </bottom>
      <diagonal/>
    </border>
    <border>
      <left/>
      <right/>
      <top style="thick">
        <color rgb="FFF7CAAC"/>
      </top>
      <bottom style="thick">
        <color rgb="FFF7CAAC"/>
      </bottom>
      <diagonal/>
    </border>
    <border>
      <left/>
      <right style="thick">
        <color rgb="FFF7CAAC"/>
      </right>
      <top style="thick">
        <color rgb="FFF7CAAC"/>
      </top>
      <bottom style="thick">
        <color rgb="FFF7CAAC"/>
      </bottom>
      <diagonal/>
    </border>
    <border>
      <left style="thick">
        <color rgb="FFF7CAAC"/>
      </left>
      <right style="medium">
        <color rgb="FFF7CAAC"/>
      </right>
      <top style="thick">
        <color rgb="FFF7CAAC"/>
      </top>
      <bottom style="thick">
        <color rgb="FFF4B083"/>
      </bottom>
      <diagonal/>
    </border>
    <border>
      <left style="medium">
        <color rgb="FFF7CAAC"/>
      </left>
      <right style="medium">
        <color rgb="FFF7CAAC"/>
      </right>
      <top style="thick">
        <color rgb="FFF7CAAC"/>
      </top>
      <bottom style="thick">
        <color rgb="FFF4B083"/>
      </bottom>
      <diagonal/>
    </border>
    <border>
      <left/>
      <right style="medium">
        <color rgb="FFF7CAAC"/>
      </right>
      <top style="thick">
        <color rgb="FFF7CAAC"/>
      </top>
      <bottom style="thick">
        <color rgb="FFF4B083"/>
      </bottom>
      <diagonal/>
    </border>
    <border>
      <left/>
      <right style="thick">
        <color rgb="FFF7CAAC"/>
      </right>
      <top style="thick">
        <color rgb="FFF7CAAC"/>
      </top>
      <bottom style="thick">
        <color rgb="FFF4B083"/>
      </bottom>
      <diagonal/>
    </border>
    <border>
      <left style="thin">
        <color rgb="FFFFC000"/>
      </left>
      <right style="thin">
        <color rgb="FFFFC000"/>
      </right>
      <top style="thin">
        <color rgb="FFFFC000"/>
      </top>
      <bottom style="thin">
        <color rgb="FFFFC000"/>
      </bottom>
      <diagonal/>
    </border>
    <border>
      <left/>
      <right style="medium">
        <color rgb="FFF7CAAC"/>
      </right>
      <top/>
      <bottom style="medium">
        <color rgb="FFF7CAAC"/>
      </bottom>
      <diagonal/>
    </border>
    <border>
      <left/>
      <right style="thick">
        <color rgb="FFF7CAAC"/>
      </right>
      <top/>
      <bottom style="medium">
        <color rgb="FFF7CAAC"/>
      </bottom>
      <diagonal/>
    </border>
    <border>
      <left style="medium">
        <color rgb="FFF7CAAC"/>
      </left>
      <right/>
      <top/>
      <bottom style="medium">
        <color rgb="FFF7CAAC"/>
      </bottom>
      <diagonal/>
    </border>
    <border>
      <left/>
      <right/>
      <top/>
      <bottom style="medium">
        <color rgb="FFF7CAAC"/>
      </bottom>
      <diagonal/>
    </border>
    <border>
      <left style="medium">
        <color rgb="FFF7CAAC"/>
      </left>
      <right style="medium">
        <color rgb="FFF7CAAC"/>
      </right>
      <top/>
      <bottom style="medium">
        <color rgb="FFF7CAAC"/>
      </bottom>
      <diagonal/>
    </border>
    <border>
      <left style="medium">
        <color theme="5" tint="-0.499984740745262"/>
      </left>
      <right style="medium">
        <color theme="5" tint="-0.499984740745262"/>
      </right>
      <top style="medium">
        <color theme="5" tint="-0.499984740745262"/>
      </top>
      <bottom style="medium">
        <color theme="5" tint="-0.499984740745262"/>
      </bottom>
      <diagonal/>
    </border>
    <border>
      <left style="medium">
        <color theme="5" tint="-0.499984740745262"/>
      </left>
      <right/>
      <top style="medium">
        <color theme="5" tint="-0.499984740745262"/>
      </top>
      <bottom style="medium">
        <color theme="5" tint="-0.499984740745262"/>
      </bottom>
      <diagonal/>
    </border>
    <border>
      <left/>
      <right/>
      <top style="medium">
        <color theme="5" tint="-0.499984740745262"/>
      </top>
      <bottom style="medium">
        <color theme="5" tint="-0.499984740745262"/>
      </bottom>
      <diagonal/>
    </border>
    <border>
      <left/>
      <right style="medium">
        <color theme="5" tint="-0.499984740745262"/>
      </right>
      <top style="medium">
        <color theme="5" tint="-0.499984740745262"/>
      </top>
      <bottom style="medium">
        <color theme="5" tint="-0.499984740745262"/>
      </bottom>
      <diagonal/>
    </border>
    <border>
      <left style="medium">
        <color theme="7" tint="0.39991454817346722"/>
      </left>
      <right/>
      <top style="medium">
        <color theme="7" tint="0.39991454817346722"/>
      </top>
      <bottom style="medium">
        <color theme="7" tint="0.39991454817346722"/>
      </bottom>
      <diagonal/>
    </border>
    <border>
      <left/>
      <right/>
      <top style="medium">
        <color theme="7" tint="0.39991454817346722"/>
      </top>
      <bottom style="medium">
        <color theme="7" tint="0.39991454817346722"/>
      </bottom>
      <diagonal/>
    </border>
    <border>
      <left/>
      <right style="medium">
        <color theme="7" tint="0.39991454817346722"/>
      </right>
      <top style="medium">
        <color theme="7" tint="0.39991454817346722"/>
      </top>
      <bottom style="medium">
        <color theme="7" tint="0.39991454817346722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2" fillId="0" borderId="0"/>
  </cellStyleXfs>
  <cellXfs count="41">
    <xf numFmtId="0" fontId="0" fillId="0" borderId="0" xfId="0"/>
    <xf numFmtId="0" fontId="0" fillId="0" borderId="0" xfId="0" applyAlignment="1">
      <alignment horizontal="center"/>
    </xf>
    <xf numFmtId="0" fontId="4" fillId="0" borderId="0" xfId="0" applyFont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6" fillId="0" borderId="0" xfId="0" applyFont="1"/>
    <xf numFmtId="0" fontId="7" fillId="0" borderId="11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top" wrapText="1"/>
    </xf>
    <xf numFmtId="0" fontId="9" fillId="0" borderId="11" xfId="0" applyFont="1" applyBorder="1" applyAlignment="1">
      <alignment horizontal="center" vertical="center" wrapText="1"/>
    </xf>
    <xf numFmtId="164" fontId="10" fillId="0" borderId="11" xfId="0" applyNumberFormat="1" applyFont="1" applyBorder="1" applyAlignment="1">
      <alignment horizontal="center" vertical="center"/>
    </xf>
    <xf numFmtId="164" fontId="0" fillId="0" borderId="12" xfId="0" applyNumberFormat="1" applyBorder="1" applyAlignment="1">
      <alignment horizontal="right" vertical="center" wrapText="1"/>
    </xf>
    <xf numFmtId="164" fontId="0" fillId="0" borderId="13" xfId="0" applyNumberFormat="1" applyBorder="1" applyAlignment="1">
      <alignment horizontal="right" vertical="center" wrapText="1"/>
    </xf>
    <xf numFmtId="164" fontId="2" fillId="3" borderId="12" xfId="0" applyNumberFormat="1" applyFont="1" applyFill="1" applyBorder="1" applyAlignment="1">
      <alignment horizontal="right" vertical="center" wrapText="1"/>
    </xf>
    <xf numFmtId="164" fontId="2" fillId="3" borderId="16" xfId="0" applyNumberFormat="1" applyFont="1" applyFill="1" applyBorder="1" applyAlignment="1">
      <alignment horizontal="right" vertical="center" wrapText="1"/>
    </xf>
    <xf numFmtId="164" fontId="0" fillId="0" borderId="0" xfId="0" applyNumberFormat="1"/>
    <xf numFmtId="164" fontId="2" fillId="3" borderId="17" xfId="0" applyNumberFormat="1" applyFont="1" applyFill="1" applyBorder="1" applyAlignment="1" applyProtection="1">
      <alignment horizontal="right" vertical="center" wrapText="1"/>
      <protection locked="0"/>
    </xf>
    <xf numFmtId="10" fontId="2" fillId="4" borderId="17" xfId="1" applyNumberFormat="1" applyFont="1" applyFill="1" applyBorder="1" applyAlignment="1" applyProtection="1">
      <alignment horizontal="center" vertical="center" wrapText="1"/>
    </xf>
    <xf numFmtId="164" fontId="2" fillId="3" borderId="17" xfId="0" applyNumberFormat="1" applyFont="1" applyFill="1" applyBorder="1" applyAlignment="1">
      <alignment horizontal="right" vertical="center" wrapText="1"/>
    </xf>
    <xf numFmtId="9" fontId="0" fillId="0" borderId="0" xfId="1" applyFont="1"/>
    <xf numFmtId="10" fontId="0" fillId="0" borderId="0" xfId="1" applyNumberFormat="1" applyFont="1" applyProtection="1"/>
    <xf numFmtId="0" fontId="11" fillId="4" borderId="17" xfId="0" applyFont="1" applyFill="1" applyBorder="1" applyAlignment="1">
      <alignment horizontal="center" vertical="center" wrapText="1"/>
    </xf>
    <xf numFmtId="0" fontId="11" fillId="3" borderId="18" xfId="0" applyFont="1" applyFill="1" applyBorder="1" applyAlignment="1">
      <alignment horizontal="center" vertical="center" wrapText="1"/>
    </xf>
    <xf numFmtId="0" fontId="11" fillId="3" borderId="19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>
      <alignment horizontal="center" vertical="center" wrapText="1"/>
    </xf>
    <xf numFmtId="0" fontId="13" fillId="5" borderId="21" xfId="2" applyFont="1" applyFill="1" applyBorder="1" applyAlignment="1">
      <alignment horizontal="center" vertical="center" wrapText="1"/>
    </xf>
    <xf numFmtId="0" fontId="13" fillId="5" borderId="22" xfId="2" applyFont="1" applyFill="1" applyBorder="1" applyAlignment="1">
      <alignment horizontal="center" vertical="center" wrapText="1"/>
    </xf>
    <xf numFmtId="0" fontId="13" fillId="5" borderId="23" xfId="2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1" fillId="2" borderId="14" xfId="0" applyFont="1" applyFill="1" applyBorder="1" applyAlignment="1">
      <alignment horizontal="center" vertical="center" wrapText="1"/>
    </xf>
    <xf numFmtId="0" fontId="11" fillId="2" borderId="15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 wrapText="1"/>
    </xf>
    <xf numFmtId="0" fontId="11" fillId="3" borderId="17" xfId="0" applyFont="1" applyFill="1" applyBorder="1" applyAlignment="1">
      <alignment horizontal="center" vertical="center" wrapText="1"/>
    </xf>
  </cellXfs>
  <cellStyles count="3">
    <cellStyle name="Normal" xfId="0" builtinId="0"/>
    <cellStyle name="Normal 2" xfId="2" xr:uid="{56450E69-14A4-4DC7-87FB-C2028B2856FE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1200150</xdr:colOff>
      <xdr:row>0</xdr:row>
      <xdr:rowOff>28576</xdr:rowOff>
    </xdr:from>
    <xdr:to>
      <xdr:col>8</xdr:col>
      <xdr:colOff>962025</xdr:colOff>
      <xdr:row>3</xdr:row>
      <xdr:rowOff>19050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37ABCF3-8DC4-4ED3-9779-578474D5F1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34450" y="28576"/>
          <a:ext cx="2409825" cy="5619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2</xdr:col>
      <xdr:colOff>1047750</xdr:colOff>
      <xdr:row>3</xdr:row>
      <xdr:rowOff>81864</xdr:rowOff>
    </xdr:to>
    <xdr:pic>
      <xdr:nvPicPr>
        <xdr:cNvPr id="3" name="Imagen 2" descr="Vista previa de imagen">
          <a:extLst>
            <a:ext uri="{FF2B5EF4-FFF2-40B4-BE49-F238E27FC236}">
              <a16:creationId xmlns:a16="http://schemas.microsoft.com/office/drawing/2014/main" id="{780B8A6E-18E2-4659-929C-BB851F2F33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1809750" cy="6533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6B5348-CC08-409A-B902-388A7F179F04}">
  <sheetPr>
    <pageSetUpPr fitToPage="1"/>
  </sheetPr>
  <dimension ref="B4:K23"/>
  <sheetViews>
    <sheetView showGridLines="0" tabSelected="1" topLeftCell="A4" workbookViewId="0">
      <selection activeCell="H16" sqref="H16"/>
    </sheetView>
  </sheetViews>
  <sheetFormatPr baseColWidth="10" defaultRowHeight="15" x14ac:dyDescent="0.25"/>
  <cols>
    <col min="1" max="1" width="3.7109375" customWidth="1"/>
    <col min="3" max="3" width="61.28515625" customWidth="1"/>
    <col min="4" max="4" width="10.42578125" style="1" customWidth="1"/>
    <col min="5" max="5" width="9.28515625" customWidth="1"/>
    <col min="6" max="9" width="19.85546875" customWidth="1"/>
    <col min="10" max="10" width="16.7109375" bestFit="1" customWidth="1"/>
  </cols>
  <sheetData>
    <row r="4" spans="2:11" ht="6.75" customHeight="1" thickBot="1" x14ac:dyDescent="0.3">
      <c r="C4" s="30"/>
      <c r="D4" s="30"/>
      <c r="E4" s="30"/>
      <c r="F4" s="30"/>
      <c r="G4" s="30"/>
    </row>
    <row r="5" spans="2:11" ht="29.25" customHeight="1" thickBot="1" x14ac:dyDescent="0.3">
      <c r="C5" s="31" t="s">
        <v>0</v>
      </c>
      <c r="D5" s="32"/>
      <c r="E5" s="32"/>
      <c r="F5" s="32"/>
      <c r="G5" s="32"/>
      <c r="H5" s="32"/>
      <c r="I5" s="33"/>
    </row>
    <row r="6" spans="2:11" ht="7.5" customHeight="1" thickBot="1" x14ac:dyDescent="0.3"/>
    <row r="7" spans="2:11" ht="15.75" thickBot="1" x14ac:dyDescent="0.3">
      <c r="C7" s="31" t="s">
        <v>14</v>
      </c>
      <c r="D7" s="32"/>
      <c r="E7" s="32"/>
      <c r="F7" s="32"/>
      <c r="G7" s="32"/>
      <c r="H7" s="32"/>
      <c r="I7" s="33"/>
    </row>
    <row r="8" spans="2:11" ht="4.5" customHeight="1" thickBot="1" x14ac:dyDescent="0.3"/>
    <row r="9" spans="2:11" ht="16.5" thickTop="1" thickBot="1" x14ac:dyDescent="0.3">
      <c r="B9" s="34" t="s">
        <v>1</v>
      </c>
      <c r="C9" s="35"/>
      <c r="D9" s="35"/>
      <c r="E9" s="35"/>
      <c r="F9" s="35"/>
      <c r="G9" s="35"/>
      <c r="H9" s="35"/>
      <c r="I9" s="36"/>
    </row>
    <row r="10" spans="2:11" ht="8.25" customHeight="1" thickTop="1" thickBot="1" x14ac:dyDescent="0.3">
      <c r="B10" s="2"/>
      <c r="C10" s="2"/>
      <c r="D10" s="2"/>
      <c r="E10" s="2"/>
      <c r="F10" s="2"/>
      <c r="G10" s="2"/>
      <c r="H10" s="2"/>
      <c r="I10" s="2"/>
    </row>
    <row r="11" spans="2:11" s="8" customFormat="1" ht="27" thickTop="1" thickBot="1" x14ac:dyDescent="0.25">
      <c r="B11" s="3" t="s">
        <v>2</v>
      </c>
      <c r="C11" s="4" t="s">
        <v>3</v>
      </c>
      <c r="D11" s="5" t="s">
        <v>4</v>
      </c>
      <c r="E11" s="6" t="s">
        <v>5</v>
      </c>
      <c r="F11" s="6" t="s">
        <v>15</v>
      </c>
      <c r="G11" s="6" t="s">
        <v>16</v>
      </c>
      <c r="H11" s="6" t="s">
        <v>17</v>
      </c>
      <c r="I11" s="7" t="s">
        <v>18</v>
      </c>
    </row>
    <row r="12" spans="2:11" ht="103.5" thickTop="1" thickBot="1" x14ac:dyDescent="0.3">
      <c r="B12" s="9">
        <v>1</v>
      </c>
      <c r="C12" s="10" t="s">
        <v>12</v>
      </c>
      <c r="D12" s="11" t="s">
        <v>4</v>
      </c>
      <c r="E12" s="11">
        <v>10</v>
      </c>
      <c r="F12" s="12">
        <v>4982797</v>
      </c>
      <c r="G12" s="13">
        <f>$E12*F12</f>
        <v>49827970</v>
      </c>
      <c r="H12" s="13" t="str">
        <f>IF($H$16=$B$16,"",ROUND(F12-(F12*$H$18),0))</f>
        <v/>
      </c>
      <c r="I12" s="14" t="str">
        <f>IF($H$16=$B$16,"",$E12*H12)</f>
        <v/>
      </c>
    </row>
    <row r="13" spans="2:11" ht="102.75" thickBot="1" x14ac:dyDescent="0.3">
      <c r="B13" s="9">
        <v>2</v>
      </c>
      <c r="C13" s="10" t="s">
        <v>13</v>
      </c>
      <c r="D13" s="11" t="s">
        <v>4</v>
      </c>
      <c r="E13" s="11">
        <v>23</v>
      </c>
      <c r="F13" s="12">
        <v>1326002</v>
      </c>
      <c r="G13" s="13">
        <f t="shared" ref="G13" si="0">$E13*F13</f>
        <v>30498046</v>
      </c>
      <c r="H13" s="13" t="str">
        <f>IF($H$16=$B$16,"",ROUND(F13-(F13*$H$18),0))</f>
        <v/>
      </c>
      <c r="I13" s="14" t="str">
        <f>IF($H$16=$B$16,"",$E13*H13)</f>
        <v/>
      </c>
    </row>
    <row r="14" spans="2:11" ht="15.75" thickBot="1" x14ac:dyDescent="0.3">
      <c r="C14" s="37" t="s">
        <v>6</v>
      </c>
      <c r="D14" s="38"/>
      <c r="E14" s="38"/>
      <c r="F14" s="39"/>
      <c r="G14" s="15">
        <f>SUM(G12:G13)</f>
        <v>80326016</v>
      </c>
      <c r="I14" s="16">
        <f>SUM(I12:I13)</f>
        <v>0</v>
      </c>
      <c r="J14" s="17"/>
    </row>
    <row r="15" spans="2:11" ht="15.75" thickBot="1" x14ac:dyDescent="0.3">
      <c r="F15" t="s">
        <v>7</v>
      </c>
    </row>
    <row r="16" spans="2:11" ht="28.5" customHeight="1" thickBot="1" x14ac:dyDescent="0.3">
      <c r="C16" s="40" t="s">
        <v>8</v>
      </c>
      <c r="D16" s="40"/>
      <c r="E16" s="40"/>
      <c r="F16" s="40"/>
      <c r="G16" s="40"/>
      <c r="H16" s="18">
        <v>0</v>
      </c>
      <c r="I16" s="17"/>
      <c r="K16" s="17"/>
    </row>
    <row r="17" spans="3:9" ht="15.75" thickBot="1" x14ac:dyDescent="0.3"/>
    <row r="18" spans="3:9" ht="15.75" thickBot="1" x14ac:dyDescent="0.3">
      <c r="C18" s="23" t="s">
        <v>9</v>
      </c>
      <c r="D18" s="23"/>
      <c r="E18" s="23"/>
      <c r="F18" s="23"/>
      <c r="G18" s="23"/>
      <c r="H18" s="19" t="str">
        <f>IF(H16=B16,"",(1-(H16/G14)))</f>
        <v/>
      </c>
    </row>
    <row r="19" spans="3:9" ht="15.75" thickBot="1" x14ac:dyDescent="0.3"/>
    <row r="20" spans="3:9" ht="15.75" thickBot="1" x14ac:dyDescent="0.3">
      <c r="C20" s="24" t="s">
        <v>10</v>
      </c>
      <c r="D20" s="25"/>
      <c r="E20" s="25"/>
      <c r="F20" s="26"/>
      <c r="H20" s="20">
        <f>ROUND(G14*1%,-3)</f>
        <v>803000</v>
      </c>
      <c r="I20" s="21"/>
    </row>
    <row r="21" spans="3:9" x14ac:dyDescent="0.25">
      <c r="F21" s="22"/>
      <c r="H21" s="22"/>
    </row>
    <row r="22" spans="3:9" ht="15.75" thickBot="1" x14ac:dyDescent="0.3"/>
    <row r="23" spans="3:9" ht="56.25" customHeight="1" thickBot="1" x14ac:dyDescent="0.3">
      <c r="C23" s="27" t="s">
        <v>11</v>
      </c>
      <c r="D23" s="28"/>
      <c r="E23" s="28"/>
      <c r="F23" s="28"/>
      <c r="G23" s="28"/>
      <c r="H23" s="28"/>
      <c r="I23" s="29"/>
    </row>
  </sheetData>
  <sheetProtection algorithmName="SHA-512" hashValue="lHaLkHVqgxWhPT0Hgq8EY6Qtq2r0HZhxtNHDFdXz3iCMbFdNDGbTtutWLMv/W68huFdN5lA2y/KY1R5Dx8NjuA==" saltValue="nzCIz3OZYqH+TNoQUfPfAQ==" spinCount="100000" sheet="1" selectLockedCells="1"/>
  <mergeCells count="9">
    <mergeCell ref="C18:G18"/>
    <mergeCell ref="C20:F20"/>
    <mergeCell ref="C23:I23"/>
    <mergeCell ref="C4:G4"/>
    <mergeCell ref="C5:I5"/>
    <mergeCell ref="C7:I7"/>
    <mergeCell ref="B9:I9"/>
    <mergeCell ref="C14:F14"/>
    <mergeCell ref="C16:G16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1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GRUPO 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 ORJUELA</dc:creator>
  <cp:lastModifiedBy>MARIO ORJUELA</cp:lastModifiedBy>
  <dcterms:created xsi:type="dcterms:W3CDTF">2023-06-27T15:37:35Z</dcterms:created>
  <dcterms:modified xsi:type="dcterms:W3CDTF">2023-06-27T16:21:29Z</dcterms:modified>
</cp:coreProperties>
</file>