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usuario\Desktop\HACER VETAS\CUMPLEAÑOS MPIO\"/>
    </mc:Choice>
  </mc:AlternateContent>
  <xr:revisionPtr revIDLastSave="0" documentId="13_ncr:1_{33B2F134-0A48-407B-B026-4E417AB659B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EXO TECNICO" sheetId="3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1" i="3" l="1"/>
  <c r="G40" i="3"/>
  <c r="F17" i="3"/>
  <c r="G17" i="3" s="1"/>
  <c r="G37" i="3"/>
  <c r="G38" i="3"/>
  <c r="G33" i="3" l="1"/>
  <c r="G35" i="3"/>
  <c r="G31" i="3"/>
  <c r="G30" i="3"/>
  <c r="G27" i="3"/>
  <c r="G26" i="3"/>
  <c r="F7" i="3"/>
  <c r="G7" i="3" s="1"/>
  <c r="G25" i="3"/>
  <c r="G21" i="3"/>
  <c r="G23" i="3"/>
  <c r="G24" i="3"/>
  <c r="G22" i="3"/>
  <c r="G19" i="3"/>
  <c r="G18" i="3"/>
  <c r="G20" i="3"/>
  <c r="G16" i="3"/>
  <c r="G15" i="3"/>
  <c r="G14" i="3"/>
  <c r="G8" i="3"/>
  <c r="G34" i="3"/>
  <c r="G13" i="3" l="1"/>
  <c r="G9" i="3"/>
  <c r="G42" i="3" l="1"/>
  <c r="G36" i="3"/>
  <c r="G32" i="3"/>
  <c r="G29" i="3"/>
  <c r="G28" i="3"/>
  <c r="G11" i="3"/>
  <c r="G10" i="3"/>
  <c r="G43" i="3" l="1"/>
</calcChain>
</file>

<file path=xl/sharedStrings.xml><?xml version="1.0" encoding="utf-8"?>
<sst xmlns="http://schemas.openxmlformats.org/spreadsheetml/2006/main" count="86" uniqueCount="56">
  <si>
    <t>ITEM</t>
  </si>
  <si>
    <t>UNIDAD</t>
  </si>
  <si>
    <t>CANTIDAD</t>
  </si>
  <si>
    <t>VALOR UNITARIO</t>
  </si>
  <si>
    <t>VALOR TOTAL</t>
  </si>
  <si>
    <t>GB</t>
  </si>
  <si>
    <t>UND</t>
  </si>
  <si>
    <t>Arbitraje y planilleros (para todos los encuentros deportivos)</t>
  </si>
  <si>
    <t>DIAS</t>
  </si>
  <si>
    <t>SUBTOTAL</t>
  </si>
  <si>
    <t xml:space="preserve">COORDINADOR para la ejecución del torneo relámpago modalidad de futbol masculino y femenino
</t>
  </si>
  <si>
    <t>Organización de concurso musical de  grupos autoctonos que participen en el evento y promuevan la cultura municipal y fortalezcan las tradiciones y costumbre del municipio durante la celebración del aniversario 468 del municipio de Vetas, Santander</t>
  </si>
  <si>
    <t xml:space="preserve">Hidratación agua en botella  de 300 ml </t>
  </si>
  <si>
    <t>unidad</t>
  </si>
  <si>
    <t>Organización de sonido para el evento cultural</t>
  </si>
  <si>
    <t>Arbitraje</t>
  </si>
  <si>
    <t>organización de concurso al mejor   traje alusivo a tradiciones Vetanas, en homenaje al cumpleaños 468 del Municipio diseñados en material reciclaje.</t>
  </si>
  <si>
    <t>Servicio de alquiler de sonido</t>
  </si>
  <si>
    <t>Presentación grupo de musica tradicional para fortalecer la cultura Municipal durante el cumpleaños 468 del Municipio de Vetas.</t>
  </si>
  <si>
    <t xml:space="preserve">Música tradicional </t>
  </si>
  <si>
    <t>Serenata al Municipio de Vetas</t>
  </si>
  <si>
    <t xml:space="preserve">Organización de torneo relampago de Futbol en homenaje al cumpleaños No 468 del Municipio </t>
  </si>
  <si>
    <t>Suministro de trofeos y medallas</t>
  </si>
  <si>
    <t>Liderar la organización del evento animando la tarde deportiva conlas familias Vetanas en el marco de la celebración del cumpleaños No. 468 del Municipio de Vetas.</t>
  </si>
  <si>
    <t>ORGANIZACIÓN DE OLIMPIADAS JUEGOS TRADICIONALES  AUTOCTONOS</t>
  </si>
  <si>
    <t>Apoyo a la organización de cabalgata en homenaje al cumpleaños 468 del Municipio para la promición turística.</t>
  </si>
  <si>
    <t xml:space="preserve">Desayunos  que constan de: Proteína, 60 gramos de harina y jugo natural de 12 onzas, café o chocolate; Incluye el servicio de servido en mesa, menaje con juego de cubiertos y servilletas, o en su defecto estos deberan ser entregados en el lugar que sea indicado por el supervisor, con destino a  las unidades de policía que acompañarán las actividades y garantizarán la seguridad y la convivencia durante  el desarrollo de las actividades culturales, deportivas, turisticas en conmemoración al aniversario 468 del municipio de Vetas.  </t>
  </si>
  <si>
    <t xml:space="preserve">Suministro de Almuerzos: incluye una Proteína animal en porción servida, un Carbohidrato o su equivalente a 150 grs porción servida, verduras u hortalizas de acompañamiento 80 gr porción servida mas bebida 12 onzas. Incluye el servicio de servido en mesa, menaje con juego de cubiertos y servilletas  o en su defecto estos deberan ser entregados en el lugar que sea indicado por el supervisor. para las unidades de policía que acompañarán y brindaran seguridad en las actividades culturales, deportivas, turisticas en conmemoración al aniversario 468 del municipio de Vetas. </t>
  </si>
  <si>
    <t xml:space="preserve">Cenas  que constan de: 140 gramos de proteína, 60 gramos de harina y jugo natural de 12 onzas, café o chocolate; Incluye el servicio de servido en mesa, menaje con juego de cubiertos y servilletas  o en su defecto estos deberan ser entregados en el lugar que sea indicado por el supervisor. para las unidades de policía que acompañarán y brindaran seguridad en las actividades culturales, deportivas, turisticas en conmemoración al aniversario 468 del municipio de Vetas. </t>
  </si>
  <si>
    <t xml:space="preserve">SONIDO CONVENCIONAL PROFESIONAL
4 CABINAS SRX4733X JBL 
2 BAJOS DOBLES
4 MONITORES DE PISO
1 CONSOLA DE 32 CANALES
MICROFONOS SM 58 VOCES
MICROFONOS SM 57 PARA INSTRUMENTOS
CAJAS DIRECTAS
BASES PARA MICRÓFONOS
RACK AMPLIFICADORS
PROCESOS
6 PAR LED
2 CABEZAS MÓVILES
1 MAQUINA DE HUMO
</t>
  </si>
  <si>
    <t>Convenio de asociación entre el municipio de Vetas y una entidad sin ánimo de lucro (ESAL)  para promover e impulsar el turismo, deporte y las expresiones culturales y artísticas en el marco de la celebración del aniversario 468 del municipio de Vetas</t>
  </si>
  <si>
    <t>LOGISTICA ORGANIZACIÓN DE EVENTO</t>
  </si>
  <si>
    <t>Organización de sonido para el evento Depotivo</t>
  </si>
  <si>
    <t>LOGISTICA ORGANIZACIÓN DEL CONCURSO</t>
  </si>
  <si>
    <t xml:space="preserve">TOTAL </t>
  </si>
  <si>
    <t>Suministro de refrigerios (Sandwich  y bebida plastica personal)  para todos los participantes</t>
  </si>
  <si>
    <t>Suministro de Cena: (Hamburguesa, porción de papa a la francesa y bebida plastica personal) para todos los participantes</t>
  </si>
  <si>
    <t>Reconocimiento y estimulo a los grupos musicales (Primer, segundo y tercer puesto)</t>
  </si>
  <si>
    <t>Reconocimiento y estimulo al  primer puesto</t>
  </si>
  <si>
    <t>Reconocimiento y estimulo al  tercer puesto</t>
  </si>
  <si>
    <t>Reconocimiento y estimulo al segundo puesto</t>
  </si>
  <si>
    <t>Reconocimiento y estimulo al  Primer puesto</t>
  </si>
  <si>
    <t>Reconocimiento y estimulo al Segundo puesto</t>
  </si>
  <si>
    <t>Reconocimiento y estimulo al tercer puesto</t>
  </si>
  <si>
    <t>Suministro de Almuerzo: (Hamburguesa, porción de papa a la francesa y bebida plastica personal) para todos los participantes</t>
  </si>
  <si>
    <t xml:space="preserve">Reconocimiento que consta de trofeo de futbol para primer puesto: CAMPEÓN, segundo puesto: SUB-CAMPEÓN, y TERCER PUESTO copa de 70 cm de alto, con terminado metalizado color oro, base en madera e impresión fotograbada a color, llevara en la base el texto donde se especifica nombre del torneo, puesto, logos de la administración y fecha . </t>
  </si>
  <si>
    <t xml:space="preserve">Reconocimiento que consta de medallas de color dorados y plateados, material acero inoxidable ; contramarcado con el logo del municipio de vetas </t>
  </si>
  <si>
    <t>Organización de Cabalgata</t>
  </si>
  <si>
    <t xml:space="preserve">DESAYUNO ( unidades de policia) </t>
  </si>
  <si>
    <t xml:space="preserve">ALMUERZOS  ( Unidad de Policia) </t>
  </si>
  <si>
    <t xml:space="preserve">CENAS  (Unidad de Policia) </t>
  </si>
  <si>
    <t xml:space="preserve"> Decoracion del punto de informacion turistica
</t>
  </si>
  <si>
    <t xml:space="preserve">DESCRIPCION </t>
  </si>
  <si>
    <t>REQUERIMIENTOS</t>
  </si>
  <si>
    <t xml:space="preserve"> decoración y embellecimiento del punto de información turistica, para la puesta en marcha de la Tienda Vetas Compite.</t>
  </si>
  <si>
    <t>DESCUENTOS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</si>
</sst>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sz val="10"/>
      <name val="Arial"/>
      <family val="2"/>
    </font>
    <font>
      <b/>
      <sz val="2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2"/>
      <name val="Calibri"/>
      <family val="2"/>
      <scheme val="minor"/>
    </font>
    <font>
      <b/>
      <sz val="11"/>
      <name val="Arial"/>
      <family val="2"/>
    </font>
    <font>
      <b/>
      <sz val="11"/>
      <name val="Calibri"/>
      <family val="2"/>
      <scheme val="minor"/>
    </font>
    <font>
      <b/>
      <sz val="18"/>
      <name val="Calibri"/>
      <family val="2"/>
      <scheme val="minor"/>
    </font>
    <font>
      <sz val="10"/>
      <name val="Calibri"/>
      <family val="2"/>
      <scheme val="minor"/>
    </font>
    <font>
      <b/>
      <sz val="20"/>
      <name val="Arial Narrow"/>
      <family val="2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83">
    <xf numFmtId="0" fontId="0" fillId="0" borderId="0" xfId="0"/>
    <xf numFmtId="0" fontId="0" fillId="2" borderId="0" xfId="0" applyFill="1"/>
    <xf numFmtId="0" fontId="4" fillId="0" borderId="0" xfId="0" applyFont="1"/>
    <xf numFmtId="0" fontId="3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/>
    </xf>
    <xf numFmtId="44" fontId="2" fillId="2" borderId="1" xfId="1" applyFont="1" applyFill="1" applyBorder="1" applyAlignment="1">
      <alignment vertical="center"/>
    </xf>
    <xf numFmtId="44" fontId="2" fillId="2" borderId="5" xfId="1" applyFont="1" applyFill="1" applyBorder="1" applyAlignment="1">
      <alignment horizontal="right" vertical="center"/>
    </xf>
    <xf numFmtId="0" fontId="5" fillId="2" borderId="0" xfId="0" applyFont="1" applyFill="1"/>
    <xf numFmtId="0" fontId="2" fillId="2" borderId="1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/>
    </xf>
    <xf numFmtId="44" fontId="2" fillId="2" borderId="1" xfId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justify" vertical="center" wrapText="1"/>
    </xf>
    <xf numFmtId="0" fontId="2" fillId="2" borderId="1" xfId="1" applyNumberFormat="1" applyFont="1" applyFill="1" applyBorder="1" applyAlignment="1">
      <alignment horizontal="center" vertical="center"/>
    </xf>
    <xf numFmtId="44" fontId="2" fillId="2" borderId="5" xfId="1" applyFont="1" applyFill="1" applyBorder="1" applyAlignment="1">
      <alignment vertical="center"/>
    </xf>
    <xf numFmtId="0" fontId="5" fillId="2" borderId="6" xfId="0" applyFont="1" applyFill="1" applyBorder="1" applyAlignment="1">
      <alignment horizontal="justify" vertical="center" wrapText="1"/>
    </xf>
    <xf numFmtId="0" fontId="5" fillId="2" borderId="3" xfId="0" applyFont="1" applyFill="1" applyBorder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/>
    <xf numFmtId="44" fontId="5" fillId="2" borderId="5" xfId="0" applyNumberFormat="1" applyFont="1" applyFill="1" applyBorder="1"/>
    <xf numFmtId="0" fontId="9" fillId="2" borderId="6" xfId="0" applyFont="1" applyFill="1" applyBorder="1" applyAlignment="1">
      <alignment horizontal="center" vertical="center"/>
    </xf>
    <xf numFmtId="0" fontId="9" fillId="2" borderId="6" xfId="0" applyFont="1" applyFill="1" applyBorder="1"/>
    <xf numFmtId="44" fontId="9" fillId="2" borderId="7" xfId="0" applyNumberFormat="1" applyFont="1" applyFill="1" applyBorder="1"/>
    <xf numFmtId="42" fontId="5" fillId="2" borderId="1" xfId="2" applyFont="1" applyFill="1" applyBorder="1" applyAlignment="1">
      <alignment horizontal="center" vertical="center"/>
    </xf>
    <xf numFmtId="42" fontId="5" fillId="2" borderId="5" xfId="2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justify" vertical="center"/>
    </xf>
    <xf numFmtId="0" fontId="5" fillId="2" borderId="6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42" fontId="8" fillId="2" borderId="4" xfId="0" applyNumberFormat="1" applyFont="1" applyFill="1" applyBorder="1"/>
    <xf numFmtId="0" fontId="5" fillId="2" borderId="0" xfId="0" applyFont="1" applyFill="1" applyAlignment="1">
      <alignment horizontal="center" vertical="center"/>
    </xf>
    <xf numFmtId="42" fontId="5" fillId="2" borderId="0" xfId="2" applyFont="1" applyFill="1" applyBorder="1"/>
    <xf numFmtId="44" fontId="11" fillId="2" borderId="0" xfId="0" applyNumberFormat="1" applyFont="1" applyFill="1"/>
    <xf numFmtId="0" fontId="5" fillId="2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2" fontId="0" fillId="0" borderId="0" xfId="0" applyNumberFormat="1"/>
    <xf numFmtId="9" fontId="12" fillId="2" borderId="1" xfId="0" applyNumberFormat="1" applyFont="1" applyFill="1" applyBorder="1"/>
    <xf numFmtId="0" fontId="6" fillId="2" borderId="1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42" fontId="5" fillId="2" borderId="1" xfId="2" applyFont="1" applyFill="1" applyBorder="1" applyAlignment="1">
      <alignment vertical="center"/>
    </xf>
    <xf numFmtId="0" fontId="6" fillId="2" borderId="5" xfId="0" applyFont="1" applyFill="1" applyBorder="1" applyAlignment="1">
      <alignment horizontal="center" wrapText="1"/>
    </xf>
    <xf numFmtId="0" fontId="7" fillId="2" borderId="9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42" fontId="5" fillId="2" borderId="5" xfId="0" applyNumberFormat="1" applyFont="1" applyFill="1" applyBorder="1" applyAlignment="1">
      <alignment horizontal="center" vertical="center"/>
    </xf>
    <xf numFmtId="42" fontId="5" fillId="2" borderId="6" xfId="2" applyFont="1" applyFill="1" applyBorder="1" applyAlignment="1">
      <alignment vertical="center"/>
    </xf>
    <xf numFmtId="42" fontId="5" fillId="2" borderId="7" xfId="0" applyNumberFormat="1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0" applyFont="1" applyFill="1" applyBorder="1" applyAlignment="1">
      <alignment horizontal="left" wrapText="1"/>
    </xf>
    <xf numFmtId="0" fontId="7" fillId="2" borderId="1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left"/>
    </xf>
    <xf numFmtId="0" fontId="0" fillId="0" borderId="0" xfId="0" applyAlignment="1">
      <alignment horizontal="left"/>
    </xf>
    <xf numFmtId="0" fontId="5" fillId="0" borderId="9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/>
    </xf>
    <xf numFmtId="42" fontId="5" fillId="0" borderId="1" xfId="2" applyFont="1" applyFill="1" applyBorder="1" applyAlignment="1">
      <alignment horizontal="center" vertical="center"/>
    </xf>
    <xf numFmtId="42" fontId="5" fillId="0" borderId="5" xfId="2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horizontal="center" wrapText="1"/>
    </xf>
    <xf numFmtId="0" fontId="6" fillId="2" borderId="3" xfId="0" applyFont="1" applyFill="1" applyBorder="1" applyAlignment="1">
      <alignment horizontal="center" wrapText="1"/>
    </xf>
    <xf numFmtId="0" fontId="6" fillId="2" borderId="4" xfId="0" applyFont="1" applyFill="1" applyBorder="1" applyAlignment="1">
      <alignment horizontal="center" wrapText="1"/>
    </xf>
    <xf numFmtId="0" fontId="6" fillId="2" borderId="9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wrapText="1"/>
    </xf>
    <xf numFmtId="0" fontId="6" fillId="2" borderId="5" xfId="0" applyFont="1" applyFill="1" applyBorder="1" applyAlignment="1">
      <alignment horizont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</cellXfs>
  <cellStyles count="3"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colors>
    <mruColors>
      <color rgb="FFCCCCFF"/>
      <color rgb="FFFF99CC"/>
      <color rgb="FFC1EC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44"/>
  <sheetViews>
    <sheetView tabSelected="1" zoomScale="70" zoomScaleNormal="70" workbookViewId="0">
      <selection activeCell="I56" sqref="I56"/>
    </sheetView>
  </sheetViews>
  <sheetFormatPr baseColWidth="10" defaultRowHeight="14.5" x14ac:dyDescent="0.35"/>
  <cols>
    <col min="1" max="1" width="11.54296875" style="50"/>
    <col min="2" max="2" width="21.6328125" style="56" customWidth="1"/>
    <col min="3" max="3" width="24.81640625" customWidth="1"/>
    <col min="4" max="4" width="10.90625" customWidth="1"/>
    <col min="6" max="6" width="17.90625" bestFit="1" customWidth="1"/>
    <col min="7" max="7" width="34.453125" customWidth="1"/>
  </cols>
  <sheetData>
    <row r="1" spans="1:7" x14ac:dyDescent="0.35">
      <c r="A1" s="64" t="s">
        <v>30</v>
      </c>
      <c r="B1" s="65"/>
      <c r="C1" s="65"/>
      <c r="D1" s="65"/>
      <c r="E1" s="65"/>
      <c r="F1" s="65"/>
      <c r="G1" s="66"/>
    </row>
    <row r="2" spans="1:7" s="2" customFormat="1" ht="28.5" x14ac:dyDescent="0.65">
      <c r="A2" s="67"/>
      <c r="B2" s="68"/>
      <c r="C2" s="68"/>
      <c r="D2" s="68"/>
      <c r="E2" s="68"/>
      <c r="F2" s="68"/>
      <c r="G2" s="69"/>
    </row>
    <row r="3" spans="1:7" x14ac:dyDescent="0.35">
      <c r="A3" s="67"/>
      <c r="B3" s="68"/>
      <c r="C3" s="68"/>
      <c r="D3" s="68"/>
      <c r="E3" s="68"/>
      <c r="F3" s="68"/>
      <c r="G3" s="69"/>
    </row>
    <row r="4" spans="1:7" x14ac:dyDescent="0.35">
      <c r="A4" s="67"/>
      <c r="B4" s="68"/>
      <c r="C4" s="68"/>
      <c r="D4" s="68"/>
      <c r="E4" s="68"/>
      <c r="F4" s="68"/>
      <c r="G4" s="69"/>
    </row>
    <row r="5" spans="1:7" ht="28.5" x14ac:dyDescent="0.65">
      <c r="A5" s="48"/>
      <c r="B5" s="51"/>
      <c r="C5" s="36"/>
      <c r="D5" s="36"/>
      <c r="E5" s="36"/>
      <c r="F5" s="36"/>
      <c r="G5" s="41"/>
    </row>
    <row r="6" spans="1:7" x14ac:dyDescent="0.35">
      <c r="A6" s="42" t="s">
        <v>0</v>
      </c>
      <c r="B6" s="52" t="s">
        <v>52</v>
      </c>
      <c r="C6" s="37" t="s">
        <v>53</v>
      </c>
      <c r="D6" s="37" t="s">
        <v>1</v>
      </c>
      <c r="E6" s="37" t="s">
        <v>2</v>
      </c>
      <c r="F6" s="38" t="s">
        <v>3</v>
      </c>
      <c r="G6" s="43" t="s">
        <v>4</v>
      </c>
    </row>
    <row r="7" spans="1:7" ht="52.5" customHeight="1" x14ac:dyDescent="0.35">
      <c r="A7" s="81">
        <v>1</v>
      </c>
      <c r="B7" s="77" t="s">
        <v>11</v>
      </c>
      <c r="C7" s="9" t="s">
        <v>33</v>
      </c>
      <c r="D7" s="33" t="s">
        <v>6</v>
      </c>
      <c r="E7" s="10">
        <v>1</v>
      </c>
      <c r="F7" s="11">
        <f>390000+240000</f>
        <v>630000</v>
      </c>
      <c r="G7" s="7">
        <f>F7*E7</f>
        <v>630000</v>
      </c>
    </row>
    <row r="8" spans="1:7" ht="52.5" customHeight="1" x14ac:dyDescent="0.35">
      <c r="A8" s="81"/>
      <c r="B8" s="77"/>
      <c r="C8" s="9" t="s">
        <v>35</v>
      </c>
      <c r="D8" s="33" t="s">
        <v>6</v>
      </c>
      <c r="E8" s="10">
        <v>30</v>
      </c>
      <c r="F8" s="11">
        <v>6500</v>
      </c>
      <c r="G8" s="7">
        <f>E8*F8</f>
        <v>195000</v>
      </c>
    </row>
    <row r="9" spans="1:7" ht="119.25" customHeight="1" x14ac:dyDescent="0.35">
      <c r="A9" s="81"/>
      <c r="B9" s="77"/>
      <c r="C9" s="12" t="s">
        <v>36</v>
      </c>
      <c r="D9" s="33" t="s">
        <v>6</v>
      </c>
      <c r="E9" s="10">
        <v>30</v>
      </c>
      <c r="F9" s="11">
        <v>13500</v>
      </c>
      <c r="G9" s="7">
        <f t="shared" ref="G9" si="0">E9*F9</f>
        <v>405000</v>
      </c>
    </row>
    <row r="10" spans="1:7" ht="24" customHeight="1" x14ac:dyDescent="0.35">
      <c r="A10" s="81"/>
      <c r="B10" s="77"/>
      <c r="C10" s="76" t="s">
        <v>37</v>
      </c>
      <c r="D10" s="80" t="s">
        <v>6</v>
      </c>
      <c r="E10" s="13">
        <v>1</v>
      </c>
      <c r="F10" s="11">
        <v>1000000</v>
      </c>
      <c r="G10" s="7">
        <f t="shared" ref="G10:G11" si="1">E10*F10</f>
        <v>1000000</v>
      </c>
    </row>
    <row r="11" spans="1:7" ht="39" customHeight="1" x14ac:dyDescent="0.35">
      <c r="A11" s="81"/>
      <c r="B11" s="77"/>
      <c r="C11" s="76"/>
      <c r="D11" s="80"/>
      <c r="E11" s="13">
        <v>1</v>
      </c>
      <c r="F11" s="11">
        <v>600000</v>
      </c>
      <c r="G11" s="7">
        <f t="shared" si="1"/>
        <v>600000</v>
      </c>
    </row>
    <row r="12" spans="1:7" ht="30" customHeight="1" x14ac:dyDescent="0.35">
      <c r="A12" s="81"/>
      <c r="B12" s="77"/>
      <c r="C12" s="76"/>
      <c r="D12" s="80"/>
      <c r="E12" s="13">
        <v>1</v>
      </c>
      <c r="F12" s="11">
        <v>300000</v>
      </c>
      <c r="G12" s="7">
        <v>300000</v>
      </c>
    </row>
    <row r="13" spans="1:7" s="1" customFormat="1" ht="57" customHeight="1" x14ac:dyDescent="0.35">
      <c r="A13" s="81">
        <v>2</v>
      </c>
      <c r="B13" s="77" t="s">
        <v>16</v>
      </c>
      <c r="C13" s="9" t="s">
        <v>31</v>
      </c>
      <c r="D13" s="4" t="s">
        <v>6</v>
      </c>
      <c r="E13" s="5">
        <v>1</v>
      </c>
      <c r="F13" s="6">
        <v>390000</v>
      </c>
      <c r="G13" s="14">
        <f>E13*F13</f>
        <v>390000</v>
      </c>
    </row>
    <row r="14" spans="1:7" s="1" customFormat="1" ht="57" customHeight="1" x14ac:dyDescent="0.35">
      <c r="A14" s="81"/>
      <c r="B14" s="77"/>
      <c r="C14" s="3" t="s">
        <v>38</v>
      </c>
      <c r="D14" s="4" t="s">
        <v>6</v>
      </c>
      <c r="E14" s="5">
        <v>1</v>
      </c>
      <c r="F14" s="6">
        <v>1000000</v>
      </c>
      <c r="G14" s="14">
        <f>E14*F14</f>
        <v>1000000</v>
      </c>
    </row>
    <row r="15" spans="1:7" s="1" customFormat="1" ht="54.5" customHeight="1" x14ac:dyDescent="0.35">
      <c r="A15" s="81"/>
      <c r="B15" s="77"/>
      <c r="C15" s="3" t="s">
        <v>40</v>
      </c>
      <c r="D15" s="4" t="s">
        <v>6</v>
      </c>
      <c r="E15" s="5">
        <v>1</v>
      </c>
      <c r="F15" s="6">
        <v>500000</v>
      </c>
      <c r="G15" s="14">
        <f>E15*F15</f>
        <v>500000</v>
      </c>
    </row>
    <row r="16" spans="1:7" s="1" customFormat="1" ht="53" customHeight="1" x14ac:dyDescent="0.35">
      <c r="A16" s="81"/>
      <c r="B16" s="77"/>
      <c r="C16" s="3" t="s">
        <v>39</v>
      </c>
      <c r="D16" s="4" t="s">
        <v>6</v>
      </c>
      <c r="E16" s="5">
        <v>1</v>
      </c>
      <c r="F16" s="6">
        <v>200000</v>
      </c>
      <c r="G16" s="14">
        <f>E16*F16</f>
        <v>200000</v>
      </c>
    </row>
    <row r="17" spans="1:7" ht="285" customHeight="1" x14ac:dyDescent="0.35">
      <c r="A17" s="44">
        <v>3</v>
      </c>
      <c r="B17" s="39" t="s">
        <v>17</v>
      </c>
      <c r="C17" s="12" t="s">
        <v>29</v>
      </c>
      <c r="D17" s="33" t="s">
        <v>8</v>
      </c>
      <c r="E17" s="10">
        <v>1</v>
      </c>
      <c r="F17" s="11">
        <f>2650000+1500000</f>
        <v>4150000</v>
      </c>
      <c r="G17" s="7">
        <f>F17*E17</f>
        <v>4150000</v>
      </c>
    </row>
    <row r="18" spans="1:7" ht="29.4" customHeight="1" x14ac:dyDescent="0.35">
      <c r="A18" s="81">
        <v>4</v>
      </c>
      <c r="B18" s="63" t="s">
        <v>18</v>
      </c>
      <c r="C18" s="12" t="s">
        <v>19</v>
      </c>
      <c r="D18" s="33" t="s">
        <v>1</v>
      </c>
      <c r="E18" s="10">
        <v>1</v>
      </c>
      <c r="F18" s="11">
        <v>2000000</v>
      </c>
      <c r="G18" s="7">
        <f>F18*E18</f>
        <v>2000000</v>
      </c>
    </row>
    <row r="19" spans="1:7" ht="29.4" customHeight="1" x14ac:dyDescent="0.35">
      <c r="A19" s="81"/>
      <c r="B19" s="63"/>
      <c r="C19" s="12" t="s">
        <v>19</v>
      </c>
      <c r="D19" s="33" t="s">
        <v>1</v>
      </c>
      <c r="E19" s="10">
        <v>1</v>
      </c>
      <c r="F19" s="11">
        <v>1500000</v>
      </c>
      <c r="G19" s="7">
        <f>F19*E19</f>
        <v>1500000</v>
      </c>
    </row>
    <row r="20" spans="1:7" ht="39" customHeight="1" x14ac:dyDescent="0.35">
      <c r="A20" s="81"/>
      <c r="B20" s="63"/>
      <c r="C20" s="12" t="s">
        <v>20</v>
      </c>
      <c r="D20" s="33" t="s">
        <v>1</v>
      </c>
      <c r="E20" s="10">
        <v>1</v>
      </c>
      <c r="F20" s="11">
        <v>1000000</v>
      </c>
      <c r="G20" s="7">
        <f>F20*E20</f>
        <v>1000000</v>
      </c>
    </row>
    <row r="21" spans="1:7" ht="95.5" customHeight="1" x14ac:dyDescent="0.35">
      <c r="A21" s="82">
        <v>5</v>
      </c>
      <c r="B21" s="63" t="s">
        <v>21</v>
      </c>
      <c r="C21" s="12" t="s">
        <v>10</v>
      </c>
      <c r="D21" s="17" t="s">
        <v>5</v>
      </c>
      <c r="E21" s="17">
        <v>1</v>
      </c>
      <c r="F21" s="23">
        <v>500000</v>
      </c>
      <c r="G21" s="24">
        <f>E21*F21</f>
        <v>500000</v>
      </c>
    </row>
    <row r="22" spans="1:7" ht="52" customHeight="1" x14ac:dyDescent="0.35">
      <c r="A22" s="82"/>
      <c r="B22" s="63"/>
      <c r="C22" s="12" t="s">
        <v>41</v>
      </c>
      <c r="D22" s="17" t="s">
        <v>1</v>
      </c>
      <c r="E22" s="17">
        <v>1</v>
      </c>
      <c r="F22" s="23">
        <v>1000000</v>
      </c>
      <c r="G22" s="24">
        <f>F22*E22</f>
        <v>1000000</v>
      </c>
    </row>
    <row r="23" spans="1:7" ht="56" customHeight="1" x14ac:dyDescent="0.35">
      <c r="A23" s="82"/>
      <c r="B23" s="63"/>
      <c r="C23" s="12" t="s">
        <v>42</v>
      </c>
      <c r="D23" s="17" t="s">
        <v>1</v>
      </c>
      <c r="E23" s="17">
        <v>1</v>
      </c>
      <c r="F23" s="23">
        <v>500000</v>
      </c>
      <c r="G23" s="24">
        <f t="shared" ref="G23:G24" si="2">F23*E23</f>
        <v>500000</v>
      </c>
    </row>
    <row r="24" spans="1:7" ht="46" customHeight="1" x14ac:dyDescent="0.35">
      <c r="A24" s="82"/>
      <c r="B24" s="63"/>
      <c r="C24" s="12" t="s">
        <v>43</v>
      </c>
      <c r="D24" s="17" t="s">
        <v>1</v>
      </c>
      <c r="E24" s="17">
        <v>1</v>
      </c>
      <c r="F24" s="23">
        <v>300000</v>
      </c>
      <c r="G24" s="24">
        <f t="shared" si="2"/>
        <v>300000</v>
      </c>
    </row>
    <row r="25" spans="1:7" ht="65" customHeight="1" x14ac:dyDescent="0.35">
      <c r="A25" s="82"/>
      <c r="B25" s="63"/>
      <c r="C25" s="25" t="s">
        <v>35</v>
      </c>
      <c r="D25" s="17" t="s">
        <v>1</v>
      </c>
      <c r="E25" s="17">
        <v>60</v>
      </c>
      <c r="F25" s="23">
        <v>6500</v>
      </c>
      <c r="G25" s="24">
        <f>F25*E25</f>
        <v>390000</v>
      </c>
    </row>
    <row r="26" spans="1:7" ht="82" customHeight="1" x14ac:dyDescent="0.35">
      <c r="A26" s="82"/>
      <c r="B26" s="63"/>
      <c r="C26" s="25" t="s">
        <v>44</v>
      </c>
      <c r="D26" s="17" t="s">
        <v>1</v>
      </c>
      <c r="E26" s="17">
        <v>60</v>
      </c>
      <c r="F26" s="23">
        <v>13500</v>
      </c>
      <c r="G26" s="24">
        <f>F26*E26</f>
        <v>810000</v>
      </c>
    </row>
    <row r="27" spans="1:7" ht="48" customHeight="1" x14ac:dyDescent="0.35">
      <c r="A27" s="82"/>
      <c r="B27" s="63"/>
      <c r="C27" s="12" t="s">
        <v>12</v>
      </c>
      <c r="D27" s="17" t="s">
        <v>13</v>
      </c>
      <c r="E27" s="17">
        <v>500</v>
      </c>
      <c r="F27" s="23">
        <v>1000</v>
      </c>
      <c r="G27" s="24">
        <f>F27*E27</f>
        <v>500000</v>
      </c>
    </row>
    <row r="28" spans="1:7" ht="27.75" customHeight="1" x14ac:dyDescent="0.35">
      <c r="A28" s="32">
        <v>6</v>
      </c>
      <c r="B28" s="39" t="s">
        <v>15</v>
      </c>
      <c r="C28" s="12" t="s">
        <v>7</v>
      </c>
      <c r="D28" s="17" t="s">
        <v>1</v>
      </c>
      <c r="E28" s="17">
        <v>1</v>
      </c>
      <c r="F28" s="23">
        <v>600000</v>
      </c>
      <c r="G28" s="24">
        <f t="shared" ref="G28:G32" si="3">E28*F28</f>
        <v>600000</v>
      </c>
    </row>
    <row r="29" spans="1:7" ht="258.64999999999998" customHeight="1" x14ac:dyDescent="0.35">
      <c r="A29" s="32">
        <v>7</v>
      </c>
      <c r="B29" s="39" t="s">
        <v>32</v>
      </c>
      <c r="C29" s="12" t="s">
        <v>29</v>
      </c>
      <c r="D29" s="17" t="s">
        <v>13</v>
      </c>
      <c r="E29" s="17">
        <v>1</v>
      </c>
      <c r="F29" s="23">
        <v>3850000</v>
      </c>
      <c r="G29" s="24">
        <f t="shared" si="3"/>
        <v>3850000</v>
      </c>
    </row>
    <row r="30" spans="1:7" ht="94.75" customHeight="1" x14ac:dyDescent="0.35">
      <c r="A30" s="82">
        <v>8</v>
      </c>
      <c r="B30" s="63" t="s">
        <v>22</v>
      </c>
      <c r="C30" s="12" t="s">
        <v>45</v>
      </c>
      <c r="D30" s="17" t="s">
        <v>1</v>
      </c>
      <c r="E30" s="17">
        <v>3</v>
      </c>
      <c r="F30" s="23">
        <v>120000</v>
      </c>
      <c r="G30" s="24">
        <f>F30*E30</f>
        <v>360000</v>
      </c>
    </row>
    <row r="31" spans="1:7" ht="112" customHeight="1" x14ac:dyDescent="0.35">
      <c r="A31" s="82"/>
      <c r="B31" s="63"/>
      <c r="C31" s="12" t="s">
        <v>46</v>
      </c>
      <c r="D31" s="17" t="s">
        <v>1</v>
      </c>
      <c r="E31" s="17">
        <v>36</v>
      </c>
      <c r="F31" s="23">
        <v>5800</v>
      </c>
      <c r="G31" s="24">
        <f>F31*E31</f>
        <v>208800</v>
      </c>
    </row>
    <row r="32" spans="1:7" ht="138.5" customHeight="1" x14ac:dyDescent="0.35">
      <c r="A32" s="32">
        <v>9</v>
      </c>
      <c r="B32" s="53" t="s">
        <v>24</v>
      </c>
      <c r="C32" s="12" t="s">
        <v>23</v>
      </c>
      <c r="D32" s="17" t="s">
        <v>1</v>
      </c>
      <c r="E32" s="17">
        <v>1</v>
      </c>
      <c r="F32" s="23">
        <v>1000000</v>
      </c>
      <c r="G32" s="24">
        <f t="shared" si="3"/>
        <v>1000000</v>
      </c>
    </row>
    <row r="33" spans="1:11" ht="274" customHeight="1" x14ac:dyDescent="0.35">
      <c r="A33" s="32">
        <v>10</v>
      </c>
      <c r="B33" s="39" t="s">
        <v>14</v>
      </c>
      <c r="C33" s="12" t="s">
        <v>29</v>
      </c>
      <c r="D33" s="17" t="s">
        <v>8</v>
      </c>
      <c r="E33" s="17">
        <v>1</v>
      </c>
      <c r="F33" s="23">
        <v>1800000</v>
      </c>
      <c r="G33" s="24">
        <f>F33*E33</f>
        <v>1800000</v>
      </c>
    </row>
    <row r="34" spans="1:11" ht="97.5" customHeight="1" x14ac:dyDescent="0.35">
      <c r="A34" s="57">
        <v>11</v>
      </c>
      <c r="B34" s="58" t="s">
        <v>54</v>
      </c>
      <c r="C34" s="59" t="s">
        <v>51</v>
      </c>
      <c r="D34" s="60" t="s">
        <v>5</v>
      </c>
      <c r="E34" s="60">
        <v>1</v>
      </c>
      <c r="F34" s="61">
        <v>2000000</v>
      </c>
      <c r="G34" s="62">
        <f t="shared" ref="G34" si="4">E34*F34</f>
        <v>2000000</v>
      </c>
    </row>
    <row r="35" spans="1:11" ht="103" customHeight="1" x14ac:dyDescent="0.35">
      <c r="A35" s="32">
        <v>12</v>
      </c>
      <c r="B35" s="39" t="s">
        <v>25</v>
      </c>
      <c r="C35" s="39" t="s">
        <v>47</v>
      </c>
      <c r="D35" s="17" t="s">
        <v>5</v>
      </c>
      <c r="E35" s="17">
        <v>1</v>
      </c>
      <c r="F35" s="23">
        <v>4000000</v>
      </c>
      <c r="G35" s="24">
        <f>F35*E35</f>
        <v>4000000</v>
      </c>
    </row>
    <row r="36" spans="1:11" ht="337.5" customHeight="1" x14ac:dyDescent="0.35">
      <c r="A36" s="32">
        <v>13</v>
      </c>
      <c r="B36" s="39" t="s">
        <v>48</v>
      </c>
      <c r="C36" s="12" t="s">
        <v>26</v>
      </c>
      <c r="D36" s="17" t="s">
        <v>1</v>
      </c>
      <c r="E36" s="17">
        <v>42</v>
      </c>
      <c r="F36" s="40">
        <v>13500</v>
      </c>
      <c r="G36" s="45">
        <f>E36*F36</f>
        <v>567000</v>
      </c>
    </row>
    <row r="37" spans="1:11" ht="338" customHeight="1" x14ac:dyDescent="0.35">
      <c r="A37" s="32">
        <v>14</v>
      </c>
      <c r="B37" s="39" t="s">
        <v>49</v>
      </c>
      <c r="C37" s="12" t="s">
        <v>27</v>
      </c>
      <c r="D37" s="17" t="s">
        <v>1</v>
      </c>
      <c r="E37" s="17">
        <v>42</v>
      </c>
      <c r="F37" s="40">
        <v>25000</v>
      </c>
      <c r="G37" s="45">
        <f t="shared" ref="G37:G38" si="5">E37*F37</f>
        <v>1050000</v>
      </c>
      <c r="K37" s="34"/>
    </row>
    <row r="38" spans="1:11" ht="337.5" customHeight="1" thickBot="1" x14ac:dyDescent="0.4">
      <c r="A38" s="49">
        <v>15</v>
      </c>
      <c r="B38" s="54" t="s">
        <v>50</v>
      </c>
      <c r="C38" s="15" t="s">
        <v>28</v>
      </c>
      <c r="D38" s="26" t="s">
        <v>1</v>
      </c>
      <c r="E38" s="26">
        <v>42</v>
      </c>
      <c r="F38" s="46">
        <v>16000</v>
      </c>
      <c r="G38" s="47">
        <f t="shared" si="5"/>
        <v>672000</v>
      </c>
    </row>
    <row r="39" spans="1:11" ht="15" thickBot="1" x14ac:dyDescent="0.4">
      <c r="A39" s="29"/>
      <c r="B39" s="55"/>
      <c r="C39" s="8"/>
      <c r="D39" s="8"/>
      <c r="E39" s="8"/>
      <c r="F39" s="8"/>
      <c r="G39" s="8"/>
    </row>
    <row r="40" spans="1:11" x14ac:dyDescent="0.35">
      <c r="A40" s="78" t="s">
        <v>9</v>
      </c>
      <c r="B40" s="79"/>
      <c r="C40" s="27"/>
      <c r="D40" s="16"/>
      <c r="E40" s="16"/>
      <c r="F40" s="16"/>
      <c r="G40" s="28">
        <f>SUM(G7:G39)</f>
        <v>33977800</v>
      </c>
    </row>
    <row r="41" spans="1:11" ht="27" customHeight="1" x14ac:dyDescent="0.35">
      <c r="A41" s="70" t="s">
        <v>55</v>
      </c>
      <c r="B41" s="71"/>
      <c r="C41" s="17"/>
      <c r="D41" s="35">
        <v>0.28999999999999998</v>
      </c>
      <c r="E41" s="18"/>
      <c r="F41" s="18"/>
      <c r="G41" s="19">
        <f>G40*D41</f>
        <v>9853562</v>
      </c>
    </row>
    <row r="42" spans="1:11" x14ac:dyDescent="0.35">
      <c r="A42" s="72"/>
      <c r="B42" s="73"/>
      <c r="C42" s="29"/>
      <c r="D42" s="30">
        <v>3867</v>
      </c>
      <c r="E42" s="18"/>
      <c r="F42" s="18"/>
      <c r="G42" s="19">
        <f>D42</f>
        <v>3867</v>
      </c>
    </row>
    <row r="43" spans="1:11" ht="24" thickBot="1" x14ac:dyDescent="0.6">
      <c r="A43" s="74" t="s">
        <v>34</v>
      </c>
      <c r="B43" s="75"/>
      <c r="C43" s="20"/>
      <c r="D43" s="21"/>
      <c r="E43" s="21"/>
      <c r="F43" s="21"/>
      <c r="G43" s="22">
        <f>G40+G41+G42</f>
        <v>43835229</v>
      </c>
    </row>
    <row r="44" spans="1:11" ht="25" x14ac:dyDescent="0.5">
      <c r="A44" s="29"/>
      <c r="B44" s="55"/>
      <c r="C44" s="8"/>
      <c r="D44" s="8"/>
      <c r="E44" s="8"/>
      <c r="F44" s="8"/>
      <c r="G44" s="31"/>
    </row>
  </sheetData>
  <mergeCells count="17">
    <mergeCell ref="B21:B27"/>
    <mergeCell ref="B30:B31"/>
    <mergeCell ref="A1:G4"/>
    <mergeCell ref="A41:B41"/>
    <mergeCell ref="A42:B42"/>
    <mergeCell ref="A43:B43"/>
    <mergeCell ref="C10:C12"/>
    <mergeCell ref="B7:B12"/>
    <mergeCell ref="A40:B40"/>
    <mergeCell ref="D10:D12"/>
    <mergeCell ref="B13:B16"/>
    <mergeCell ref="A13:A16"/>
    <mergeCell ref="A18:A20"/>
    <mergeCell ref="B18:B20"/>
    <mergeCell ref="A7:A12"/>
    <mergeCell ref="A21:A27"/>
    <mergeCell ref="A30:A3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TECNICO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usuario</cp:lastModifiedBy>
  <cp:lastPrinted>2023-07-10T04:02:53Z</cp:lastPrinted>
  <dcterms:created xsi:type="dcterms:W3CDTF">2023-06-29T15:26:58Z</dcterms:created>
  <dcterms:modified xsi:type="dcterms:W3CDTF">2023-07-10T04:04:08Z</dcterms:modified>
</cp:coreProperties>
</file>