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C:\Users\nixlope\Documents\2023\ADECUACIONES SPOA FASE II\ADECUACIONES TUNJA\Documentos corregidos\"/>
    </mc:Choice>
  </mc:AlternateContent>
  <xr:revisionPtr revIDLastSave="0" documentId="13_ncr:1_{FD702953-9A55-436C-853F-B675C549791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decuaciones Tunj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72" i="1" l="1"/>
  <c r="G71" i="1"/>
  <c r="G70" i="1"/>
  <c r="G69" i="1"/>
  <c r="G68" i="1"/>
  <c r="G66" i="1"/>
  <c r="G64" i="1"/>
  <c r="G62" i="1"/>
  <c r="B62" i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B25" i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G73" i="1" l="1"/>
  <c r="G59" i="1"/>
  <c r="G77" i="1" s="1"/>
  <c r="G80" i="1" l="1"/>
  <c r="G79" i="1" l="1"/>
  <c r="G83" i="1" s="1"/>
  <c r="G81" i="1"/>
  <c r="G82" i="1" s="1"/>
</calcChain>
</file>

<file path=xl/sharedStrings.xml><?xml version="1.0" encoding="utf-8"?>
<sst xmlns="http://schemas.openxmlformats.org/spreadsheetml/2006/main" count="127" uniqueCount="71">
  <si>
    <t>ITEM</t>
  </si>
  <si>
    <t>m2</t>
  </si>
  <si>
    <t xml:space="preserve"> </t>
  </si>
  <si>
    <t>Administracion</t>
  </si>
  <si>
    <t>Imprevistos</t>
  </si>
  <si>
    <t>Utilidad</t>
  </si>
  <si>
    <t>IVA/Utilidad</t>
  </si>
  <si>
    <t>XX%</t>
  </si>
  <si>
    <t>Estimados señores:</t>
  </si>
  <si>
    <t>[Nombre del representante legal de la persona jurídica o del Consorcio o Unión Temporal o Promesa de Sociedad Futura o de la persona natural Proponente], identificado como aparece al pie de mi firma, [obrando en mi propio nombre o en mi calidad de representante legal del [nombre del Proponente], presento Oferta para el Proceso de Contratación de la referencia</t>
  </si>
  <si>
    <t>Firma:</t>
  </si>
  <si>
    <t>Recibo notificaciones en la siguiente dirección en:</t>
  </si>
  <si>
    <t>Persona de contacto [Nombre]</t>
  </si>
  <si>
    <t>Dirección [Dirección de la compañía]</t>
  </si>
  <si>
    <t>Teléfono [Teléfono de la compañía] Celular</t>
  </si>
  <si>
    <t>E-mail [Dirección de correo electrónico de la compañía]</t>
  </si>
  <si>
    <t>Nombre del Proponente o Representante Legal: [Insertar información]</t>
  </si>
  <si>
    <t xml:space="preserve">GRAN TOTAL </t>
  </si>
  <si>
    <t>Firma del propoenente o Representante Legal</t>
  </si>
  <si>
    <t>SUBTOTAL</t>
  </si>
  <si>
    <t>Referencia: Proceso de Contratación ______________No.__de 2023</t>
  </si>
  <si>
    <t>NO.</t>
  </si>
  <si>
    <t>UNIDAD</t>
  </si>
  <si>
    <t xml:space="preserve">CANTIDAD </t>
  </si>
  <si>
    <t xml:space="preserve">VALOR UNITARIO </t>
  </si>
  <si>
    <t>VALOR TOTAL</t>
  </si>
  <si>
    <t>Desmonte de enchape existente.</t>
  </si>
  <si>
    <t>Suministro e instalacion de piso en cerámica de 45X45 cm. Incluye cargue o alistado de piso.</t>
  </si>
  <si>
    <t xml:space="preserve">Demolición de piso cerámico existente. </t>
  </si>
  <si>
    <t>Desmonte de lámparas LED instaladas</t>
  </si>
  <si>
    <t>un</t>
  </si>
  <si>
    <t>Demolición de mamposteria. Incluye cargue y retiro con disposición final certificada.</t>
  </si>
  <si>
    <t>Construcción de muro en bloque #4</t>
  </si>
  <si>
    <t>Anulación punto hidráulico. Taponamiento.</t>
  </si>
  <si>
    <t>Retiro de cableado UTP y electrico</t>
  </si>
  <si>
    <t>m</t>
  </si>
  <si>
    <t>Desmonte de salidas de voz y datos</t>
  </si>
  <si>
    <t>Desmonte de salidas normales y reguladas</t>
  </si>
  <si>
    <t xml:space="preserve">Pañete 1:3 , incluye filos y dilataciones lineales </t>
  </si>
  <si>
    <t xml:space="preserve">Suministro e instalación de puerta interior sencilla entamborada sencilla, enchape en triplex okume, acabado en barniz transparente color wengue, con cerradura poma en madera tipo bell wood platinum o similar. Marco en madera color wengue, Incluye todo el material para su correcto funcionamiento </t>
  </si>
  <si>
    <t>Suministro e instalacion de guardaescoba en madera pintiado de negro 10cm X1 cm.</t>
  </si>
  <si>
    <t>Suministro e instalacion de estuco y vinilo tipo1 acabado mate color blanco sobre pañete (3 manos) x m2  (incluye herramienta, mano de obra materiales para su correcta instalación y funcionamiento)</t>
  </si>
  <si>
    <t>MURO en Drywall de e:12 cm.
Dos caras de cartón yeso de 1/2" + estructura canal en lámina galvanizada base 9 + parales en lámina galvanizada base 6, instalados cada 61 cms + cinta malla fibra de vidrio +  Frescasa en fibra de vidrio interna.
Pintura vinilo tipo 2 a 1 mano y tipo 1 a 2 manos.</t>
  </si>
  <si>
    <t>Suministro e instalación de cielo raso en PVC, con estructura cada 60 cm (24"), perfileria rolada calibre 24. Acabado blanco.</t>
  </si>
  <si>
    <t>Suministro e instalación de salida eléctrica normal. Incluye  toma eléctrica  blanca doble  de 15 o 20A, cable  eléctrico  trenzado  (azul, blanco, verde) libre de halogenos #12 AWG, conectores de derivación, regatas y todos  los accesorios para su correcto funcionamiento.</t>
  </si>
  <si>
    <t>Pintura interior sobre muros, incluye resanes, filos y dilataciones. Vinilo tipo 1, dos (2) manos</t>
  </si>
  <si>
    <t>Suministro e instalación de salida para interruptor doble. Incluye interruptor doble, incluye caja metalica galvanizada, cableado en tubería PVC, resanes, conectores Y todos los elementos para su correcto funcionamiento.</t>
  </si>
  <si>
    <t xml:space="preserve">Suministro e instalacion de puertas en vidrio templado de 8 mm, con perfileria en aluminio anodizado crudo proyectante de 1 1/2" * 1 1/2", incluye pelicula autoadhesiva  sand blasting tipo frost, cerradura de manija accent cromado mate llave exterior y manija interior, y todo lo necesario para su correcto funcionamiento. </t>
  </si>
  <si>
    <t>Suministro e instalación de ventana con cuerpo fijo y cuerpo en batiente elevada en vidrio laminado de 4+4 incluye todos los elementos para su correto funcionamiento.</t>
  </si>
  <si>
    <t>Suministro e instalacion de divisiones en vidrio templado de 8 mm, con perfileria en aluminio anodizado crudo natural (marco en perfil tipo VP 3831 o equivalente)  proyectante de 1 1/2" * 1 1/2",  incluye pelicula autoadhesiva (Sand blasting) tipo frost, y todo lo necesario para su correcto funcionamiento.</t>
  </si>
  <si>
    <t>Instalación eléctrica general. Incluye acometida desde tablero principal a tableros de distribución ductos, cable, accesorios y todo lo necesario para correcto funcionamiento de red eléctrica normalizada.</t>
  </si>
  <si>
    <t>GL</t>
  </si>
  <si>
    <t>Tablero PAU (Caja metálica 20X20X15 cm)</t>
  </si>
  <si>
    <t>Tablero de 6 circuitos monofásico</t>
  </si>
  <si>
    <t xml:space="preserve">Suministro e Instalación breaker X30A </t>
  </si>
  <si>
    <t xml:space="preserve">SUMINISTRO E INSTALACIÓN  TUBERIA PVC P DIAM= 1/2"   </t>
  </si>
  <si>
    <t>SUMINISTRO E INSTALACION DE LUMINARIA TIPO LED CUADRADA DE 60X60 CMS DE 45VA/120V IP 22 CON FLUJO LUMINOSO DE 3200 LM, incluye cable électrico libre de halógenos para su instalación.</t>
  </si>
  <si>
    <t>Suministro e instalación de Ducterízación por medio de canaleta plastica certificada de 100x45mm con división. Incluye curvas, uniones, T, tapas finales, cajas para tomas y todo lo necesario para su correcto funcionamiento</t>
  </si>
  <si>
    <t xml:space="preserve">Dintel en mampostería reforzado con varilla de 3/4" de diámetro </t>
  </si>
  <si>
    <t xml:space="preserve">Columneta concreto 21 Mpa confinamiento de vano de puerta, reforzada con varilla de 1/2" de diámetro </t>
  </si>
  <si>
    <t xml:space="preserve">Mueble especial (3*0,4*2,1 m) - Mueble almacén de aseo con porta escobas, 6 cuerpos verticales, 4 entrepaños - molduras, durmientes, estructura, entrepaños fabricados en tablero de aglomerado o mdp con recubrimiento melamínico color wengue-blanco. Con herrajes metálicos y patas metálicas.  (incluye aceros de refuerzo, anclajes, herramienta, equipo y mano de obra para su correcta instalacion y funcionamiento) </t>
  </si>
  <si>
    <t xml:space="preserve">Aseo fino de obra - retoque de areas que han sido construidas dejando listas y en calidad las zonas para entrega. (incluye herramienta, mano de obra, equipos y materiales para su correcta ejecución) </t>
  </si>
  <si>
    <t>SEGUNDO PISO BRIGADA 1</t>
  </si>
  <si>
    <t>Desmonte de piso existente. Incluye cargue y retiro con disposición final certificada.</t>
  </si>
  <si>
    <t>Alistado de piso en mortero 1:4 e max=2 cm</t>
  </si>
  <si>
    <t>Suministro e instalacion de piso en PVC vinílico decoclick texturizado con apariencia madera, grosor mín. 4.5 mm.</t>
  </si>
  <si>
    <t>Desmonte  de cielo raso, ajuste de estructura con tensores a estructura superior y modulación con perfileria adicional y laminas adicionales  para el cielo raso que no se desinstala.</t>
  </si>
  <si>
    <t>Suministro e instalación de salida para interruptor doble. Incluye interruptor doble, incluye caja metalica galvanizada, cableado en, tubería PVC, resanes, conectores Y todos los elementos para su correcto funcionamiento.</t>
  </si>
  <si>
    <t>SUMINISTRO E INSTALACIÓN DE LUMINARIA TIPO LED CUADRADA DE 60X60 CMS DE 45VA/120V IP 22 CON FLUJO LUMINOSO DE 3200 LM, incluye cable électrico libre de halógenos para su instalación.</t>
  </si>
  <si>
    <t>PRIMER PISO</t>
  </si>
  <si>
    <t>FORMULARIO
 OFERTA ECONÓMICA
Adecuaciones de la infraestructura física para uso de la  Justicia Penal Militar y Policial en Tunja.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</si>
</sst>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</numFmts>
  <fonts count="17" x14ac:knownFonts="1">
    <font>
      <sz val="11"/>
      <color theme="1"/>
      <name val="Arial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</font>
    <font>
      <sz val="10"/>
      <color rgb="FF000000"/>
      <name val="Arial"/>
      <family val="2"/>
    </font>
    <font>
      <sz val="10"/>
      <color theme="1"/>
      <name val="Calibri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Bookman Old Style"/>
      <family val="1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ajor"/>
    </font>
    <font>
      <sz val="1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6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6" fillId="0" borderId="0"/>
  </cellStyleXfs>
  <cellXfs count="94">
    <xf numFmtId="0" fontId="0" fillId="0" borderId="0" xfId="0"/>
    <xf numFmtId="3" fontId="1" fillId="0" borderId="0" xfId="0" applyNumberFormat="1" applyFont="1" applyAlignment="1">
      <alignment vertical="center"/>
    </xf>
    <xf numFmtId="3" fontId="5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3" fontId="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left" vertical="center" wrapText="1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9" fillId="0" borderId="8" xfId="0" applyFont="1" applyBorder="1" applyAlignment="1">
      <alignment horizontal="left"/>
    </xf>
    <xf numFmtId="3" fontId="1" fillId="0" borderId="8" xfId="0" applyNumberFormat="1" applyFont="1" applyBorder="1" applyAlignment="1">
      <alignment horizontal="center" vertical="center"/>
    </xf>
    <xf numFmtId="3" fontId="1" fillId="0" borderId="9" xfId="0" applyNumberFormat="1" applyFont="1" applyBorder="1" applyAlignment="1">
      <alignment vertical="center"/>
    </xf>
    <xf numFmtId="3" fontId="1" fillId="0" borderId="8" xfId="0" applyNumberFormat="1" applyFont="1" applyBorder="1" applyAlignment="1">
      <alignment vertical="center"/>
    </xf>
    <xf numFmtId="3" fontId="1" fillId="0" borderId="2" xfId="0" applyNumberFormat="1" applyFont="1" applyBorder="1" applyAlignment="1">
      <alignment vertical="center"/>
    </xf>
    <xf numFmtId="3" fontId="1" fillId="0" borderId="3" xfId="0" applyNumberFormat="1" applyFont="1" applyBorder="1" applyAlignment="1">
      <alignment vertical="center"/>
    </xf>
    <xf numFmtId="3" fontId="1" fillId="0" borderId="4" xfId="0" applyNumberFormat="1" applyFont="1" applyBorder="1" applyAlignment="1">
      <alignment vertical="center"/>
    </xf>
    <xf numFmtId="3" fontId="4" fillId="0" borderId="8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vertical="center"/>
    </xf>
    <xf numFmtId="3" fontId="1" fillId="0" borderId="5" xfId="0" applyNumberFormat="1" applyFont="1" applyBorder="1" applyAlignment="1">
      <alignment vertical="center"/>
    </xf>
    <xf numFmtId="3" fontId="1" fillId="0" borderId="6" xfId="0" applyNumberFormat="1" applyFont="1" applyBorder="1" applyAlignment="1">
      <alignment vertical="center"/>
    </xf>
    <xf numFmtId="9" fontId="2" fillId="0" borderId="0" xfId="1" applyFont="1" applyBorder="1" applyAlignment="1">
      <alignment vertical="center"/>
    </xf>
    <xf numFmtId="9" fontId="3" fillId="0" borderId="0" xfId="1" applyFont="1" applyBorder="1" applyAlignment="1">
      <alignment vertical="center"/>
    </xf>
    <xf numFmtId="3" fontId="10" fillId="0" borderId="7" xfId="0" applyNumberFormat="1" applyFont="1" applyBorder="1" applyAlignment="1">
      <alignment vertical="center"/>
    </xf>
    <xf numFmtId="3" fontId="1" fillId="0" borderId="14" xfId="0" applyNumberFormat="1" applyFont="1" applyBorder="1" applyAlignment="1">
      <alignment vertical="center"/>
    </xf>
    <xf numFmtId="0" fontId="0" fillId="0" borderId="8" xfId="0" applyBorder="1"/>
    <xf numFmtId="0" fontId="0" fillId="0" borderId="15" xfId="0" applyBorder="1"/>
    <xf numFmtId="0" fontId="8" fillId="0" borderId="8" xfId="0" applyFont="1" applyBorder="1" applyAlignment="1">
      <alignment horizontal="left" vertical="center"/>
    </xf>
    <xf numFmtId="0" fontId="0" fillId="0" borderId="20" xfId="0" applyBorder="1"/>
    <xf numFmtId="0" fontId="13" fillId="0" borderId="21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2" fontId="14" fillId="2" borderId="16" xfId="0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left" wrapText="1"/>
    </xf>
    <xf numFmtId="4" fontId="15" fillId="0" borderId="10" xfId="0" applyNumberFormat="1" applyFont="1" applyBorder="1" applyAlignment="1">
      <alignment horizontal="center"/>
    </xf>
    <xf numFmtId="4" fontId="6" fillId="2" borderId="10" xfId="0" applyNumberFormat="1" applyFont="1" applyFill="1" applyBorder="1" applyAlignment="1" applyProtection="1">
      <alignment horizontal="center" wrapText="1"/>
      <protection locked="0"/>
    </xf>
    <xf numFmtId="44" fontId="15" fillId="0" borderId="10" xfId="2" applyFont="1" applyBorder="1" applyAlignment="1">
      <alignment horizontal="center"/>
    </xf>
    <xf numFmtId="164" fontId="6" fillId="0" borderId="11" xfId="0" applyNumberFormat="1" applyFont="1" applyBorder="1" applyAlignment="1">
      <alignment horizontal="center"/>
    </xf>
    <xf numFmtId="2" fontId="14" fillId="2" borderId="17" xfId="0" applyNumberFormat="1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left" wrapText="1"/>
    </xf>
    <xf numFmtId="4" fontId="15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44" fontId="15" fillId="0" borderId="1" xfId="2" applyFont="1" applyBorder="1" applyAlignment="1">
      <alignment horizontal="center"/>
    </xf>
    <xf numFmtId="164" fontId="6" fillId="0" borderId="12" xfId="0" applyNumberFormat="1" applyFont="1" applyBorder="1" applyAlignment="1">
      <alignment horizontal="center"/>
    </xf>
    <xf numFmtId="0" fontId="6" fillId="0" borderId="1" xfId="0" applyFont="1" applyBorder="1" applyAlignment="1">
      <alignment horizontal="left" wrapText="1"/>
    </xf>
    <xf numFmtId="4" fontId="6" fillId="0" borderId="1" xfId="0" applyNumberFormat="1" applyFont="1" applyBorder="1" applyAlignment="1" applyProtection="1">
      <alignment horizontal="center" wrapText="1"/>
      <protection locked="0"/>
    </xf>
    <xf numFmtId="4" fontId="6" fillId="2" borderId="1" xfId="0" applyNumberFormat="1" applyFont="1" applyFill="1" applyBorder="1" applyAlignment="1" applyProtection="1">
      <alignment horizontal="center" wrapText="1"/>
      <protection locked="0"/>
    </xf>
    <xf numFmtId="0" fontId="15" fillId="0" borderId="1" xfId="0" applyFont="1" applyBorder="1" applyAlignment="1">
      <alignment horizontal="left" wrapText="1"/>
    </xf>
    <xf numFmtId="0" fontId="15" fillId="2" borderId="1" xfId="0" applyFont="1" applyFill="1" applyBorder="1" applyAlignment="1">
      <alignment horizontal="left" wrapText="1"/>
    </xf>
    <xf numFmtId="0" fontId="15" fillId="0" borderId="1" xfId="0" applyFont="1" applyBorder="1" applyAlignment="1" applyProtection="1">
      <alignment horizontal="left" wrapText="1"/>
      <protection locked="0"/>
    </xf>
    <xf numFmtId="0" fontId="15" fillId="0" borderId="23" xfId="0" applyFont="1" applyBorder="1" applyAlignment="1" applyProtection="1">
      <alignment horizontal="left" wrapText="1"/>
      <protection locked="0"/>
    </xf>
    <xf numFmtId="4" fontId="15" fillId="0" borderId="23" xfId="0" applyNumberFormat="1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44" fontId="15" fillId="0" borderId="23" xfId="2" applyFont="1" applyBorder="1" applyAlignment="1">
      <alignment horizontal="center"/>
    </xf>
    <xf numFmtId="164" fontId="6" fillId="0" borderId="24" xfId="0" applyNumberFormat="1" applyFont="1" applyBorder="1" applyAlignment="1">
      <alignment horizontal="center"/>
    </xf>
    <xf numFmtId="0" fontId="15" fillId="0" borderId="13" xfId="0" applyFont="1" applyBorder="1" applyAlignment="1" applyProtection="1">
      <alignment horizontal="left" wrapText="1"/>
      <protection locked="0"/>
    </xf>
    <xf numFmtId="4" fontId="15" fillId="0" borderId="13" xfId="0" applyNumberFormat="1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44" fontId="15" fillId="0" borderId="13" xfId="2" applyFont="1" applyBorder="1" applyAlignment="1">
      <alignment horizontal="center"/>
    </xf>
    <xf numFmtId="164" fontId="6" fillId="0" borderId="19" xfId="0" applyNumberFormat="1" applyFont="1" applyBorder="1" applyAlignment="1">
      <alignment horizontal="center"/>
    </xf>
    <xf numFmtId="44" fontId="15" fillId="0" borderId="0" xfId="2" applyFont="1" applyBorder="1" applyAlignment="1">
      <alignment horizontal="left"/>
    </xf>
    <xf numFmtId="2" fontId="14" fillId="2" borderId="18" xfId="0" applyNumberFormat="1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left" wrapText="1"/>
    </xf>
    <xf numFmtId="4" fontId="6" fillId="0" borderId="13" xfId="0" applyNumberFormat="1" applyFont="1" applyBorder="1" applyAlignment="1" applyProtection="1">
      <alignment horizontal="center" wrapText="1"/>
      <protection locked="0"/>
    </xf>
    <xf numFmtId="4" fontId="6" fillId="2" borderId="13" xfId="0" applyNumberFormat="1" applyFont="1" applyFill="1" applyBorder="1" applyAlignment="1" applyProtection="1">
      <alignment horizontal="center" wrapText="1"/>
      <protection locked="0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12" fillId="3" borderId="8" xfId="0" applyFont="1" applyFill="1" applyBorder="1" applyAlignment="1">
      <alignment horizontal="center"/>
    </xf>
    <xf numFmtId="1" fontId="14" fillId="2" borderId="8" xfId="0" applyNumberFormat="1" applyFont="1" applyFill="1" applyBorder="1" applyAlignment="1">
      <alignment horizontal="center" vertical="center" wrapText="1"/>
    </xf>
    <xf numFmtId="0" fontId="15" fillId="0" borderId="0" xfId="0" applyFont="1" applyAlignment="1" applyProtection="1">
      <alignment horizontal="left" wrapText="1"/>
      <protection locked="0"/>
    </xf>
    <xf numFmtId="4" fontId="15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164" fontId="6" fillId="0" borderId="9" xfId="0" applyNumberFormat="1" applyFont="1" applyBorder="1" applyAlignment="1">
      <alignment horizontal="left"/>
    </xf>
    <xf numFmtId="164" fontId="7" fillId="0" borderId="9" xfId="0" applyNumberFormat="1" applyFont="1" applyBorder="1"/>
    <xf numFmtId="3" fontId="1" fillId="0" borderId="0" xfId="0" applyNumberFormat="1" applyFont="1" applyAlignment="1">
      <alignment horizontal="left" vertical="center" wrapText="1"/>
    </xf>
    <xf numFmtId="3" fontId="1" fillId="0" borderId="0" xfId="0" applyNumberFormat="1" applyFont="1" applyAlignment="1">
      <alignment vertical="center"/>
    </xf>
    <xf numFmtId="3" fontId="2" fillId="0" borderId="0" xfId="0" applyNumberFormat="1" applyFont="1" applyAlignment="1">
      <alignment horizontal="right" vertical="center"/>
    </xf>
    <xf numFmtId="0" fontId="8" fillId="0" borderId="8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3" fontId="10" fillId="0" borderId="6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8" fillId="0" borderId="8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12" fillId="3" borderId="0" xfId="0" applyFont="1" applyFill="1" applyAlignment="1">
      <alignment horizontal="center"/>
    </xf>
    <xf numFmtId="0" fontId="12" fillId="3" borderId="9" xfId="0" applyFont="1" applyFill="1" applyBorder="1" applyAlignment="1">
      <alignment horizontal="center"/>
    </xf>
  </cellXfs>
  <cellStyles count="4">
    <cellStyle name="Moneda" xfId="2" builtinId="4"/>
    <cellStyle name="Normal" xfId="0" builtinId="0"/>
    <cellStyle name="Normal 2" xfId="3" xr:uid="{C7B2DF1A-2C1F-4E65-851D-CA19B6EDADEC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4A86E8"/>
  </sheetPr>
  <dimension ref="B1:H90"/>
  <sheetViews>
    <sheetView tabSelected="1" zoomScaleNormal="100" workbookViewId="0">
      <selection activeCell="B6" sqref="B6"/>
    </sheetView>
  </sheetViews>
  <sheetFormatPr baseColWidth="10" defaultColWidth="12.625" defaultRowHeight="12.75" x14ac:dyDescent="0.2"/>
  <cols>
    <col min="1" max="1" width="1.75" style="1" customWidth="1"/>
    <col min="2" max="2" width="8.375" style="1" bestFit="1" customWidth="1"/>
    <col min="3" max="3" width="55.75" style="1" customWidth="1"/>
    <col min="4" max="4" width="9.5" style="1" customWidth="1"/>
    <col min="5" max="5" width="9.375" style="1" bestFit="1" customWidth="1"/>
    <col min="6" max="6" width="14.625" style="1" bestFit="1" customWidth="1"/>
    <col min="7" max="7" width="11.375" style="1" bestFit="1" customWidth="1"/>
    <col min="8" max="8" width="3.875" style="1" customWidth="1"/>
    <col min="9" max="22" width="9.375" style="1" customWidth="1"/>
    <col min="23" max="16384" width="12.625" style="1"/>
  </cols>
  <sheetData>
    <row r="1" spans="2:7" x14ac:dyDescent="0.2">
      <c r="B1" s="75"/>
      <c r="C1" s="76"/>
    </row>
    <row r="3" spans="2:7" ht="19.149999999999999" customHeight="1" thickBot="1" x14ac:dyDescent="0.25"/>
    <row r="4" spans="2:7" ht="19.149999999999999" customHeight="1" x14ac:dyDescent="0.2">
      <c r="B4" s="81" t="s">
        <v>70</v>
      </c>
      <c r="C4" s="82"/>
      <c r="D4" s="82"/>
      <c r="E4" s="82"/>
      <c r="F4" s="82"/>
      <c r="G4" s="83"/>
    </row>
    <row r="5" spans="2:7" ht="30.75" customHeight="1" thickBot="1" x14ac:dyDescent="0.25">
      <c r="B5" s="84"/>
      <c r="C5" s="85"/>
      <c r="D5" s="85"/>
      <c r="E5" s="85"/>
      <c r="F5" s="85"/>
      <c r="G5" s="86"/>
    </row>
    <row r="6" spans="2:7" ht="19.149999999999999" customHeight="1" x14ac:dyDescent="0.25">
      <c r="B6" s="6"/>
      <c r="C6" s="7"/>
      <c r="D6" s="7"/>
      <c r="E6" s="7"/>
      <c r="F6" s="7"/>
      <c r="G6" s="8"/>
    </row>
    <row r="7" spans="2:7" ht="19.149999999999999" customHeight="1" x14ac:dyDescent="0.25">
      <c r="B7" s="78" t="s">
        <v>20</v>
      </c>
      <c r="C7" s="79"/>
      <c r="D7" s="66"/>
      <c r="E7" s="66"/>
      <c r="F7" s="66"/>
      <c r="G7" s="9"/>
    </row>
    <row r="8" spans="2:7" ht="19.149999999999999" customHeight="1" x14ac:dyDescent="0.25">
      <c r="B8" s="78" t="s">
        <v>8</v>
      </c>
      <c r="C8" s="79"/>
      <c r="D8" s="66"/>
      <c r="E8" s="66"/>
      <c r="F8" s="66"/>
      <c r="G8" s="9"/>
    </row>
    <row r="9" spans="2:7" ht="64.900000000000006" customHeight="1" x14ac:dyDescent="0.2">
      <c r="B9" s="87" t="s">
        <v>9</v>
      </c>
      <c r="C9" s="88"/>
      <c r="D9" s="88"/>
      <c r="E9" s="88"/>
      <c r="F9" s="88"/>
      <c r="G9" s="89"/>
    </row>
    <row r="10" spans="2:7" ht="19.149999999999999" customHeight="1" x14ac:dyDescent="0.25">
      <c r="B10" s="10"/>
      <c r="C10" s="66"/>
      <c r="D10" s="66"/>
      <c r="E10" s="66"/>
      <c r="F10" s="66"/>
      <c r="G10" s="9"/>
    </row>
    <row r="11" spans="2:7" ht="19.149999999999999" customHeight="1" x14ac:dyDescent="0.25">
      <c r="B11" s="11" t="s">
        <v>10</v>
      </c>
      <c r="C11" s="66"/>
      <c r="D11" s="66"/>
      <c r="E11" s="66"/>
      <c r="F11" s="66"/>
      <c r="G11" s="9"/>
    </row>
    <row r="12" spans="2:7" ht="19.149999999999999" customHeight="1" x14ac:dyDescent="0.25">
      <c r="B12" s="11"/>
      <c r="C12" s="66"/>
      <c r="D12" s="66"/>
      <c r="E12" s="66"/>
      <c r="F12" s="66"/>
      <c r="G12" s="9"/>
    </row>
    <row r="13" spans="2:7" ht="19.149999999999999" customHeight="1" x14ac:dyDescent="0.25">
      <c r="B13" s="90" t="s">
        <v>11</v>
      </c>
      <c r="C13" s="91"/>
      <c r="D13" s="66"/>
      <c r="E13" s="66"/>
      <c r="F13" s="66"/>
      <c r="G13" s="9"/>
    </row>
    <row r="14" spans="2:7" ht="19.149999999999999" customHeight="1" x14ac:dyDescent="0.25">
      <c r="B14" s="78" t="s">
        <v>12</v>
      </c>
      <c r="C14" s="79"/>
      <c r="D14" s="66"/>
      <c r="E14" s="66"/>
      <c r="F14" s="66"/>
      <c r="G14" s="9"/>
    </row>
    <row r="15" spans="2:7" ht="19.149999999999999" customHeight="1" x14ac:dyDescent="0.25">
      <c r="B15" s="11" t="s">
        <v>13</v>
      </c>
      <c r="C15" s="67"/>
      <c r="D15" s="66"/>
      <c r="E15" s="66"/>
      <c r="F15" s="66"/>
      <c r="G15" s="9"/>
    </row>
    <row r="16" spans="2:7" ht="19.149999999999999" customHeight="1" x14ac:dyDescent="0.25">
      <c r="B16" s="78" t="s">
        <v>14</v>
      </c>
      <c r="C16" s="79"/>
      <c r="D16" s="66"/>
      <c r="E16" s="66"/>
      <c r="F16" s="66"/>
      <c r="G16" s="9"/>
    </row>
    <row r="17" spans="2:7" ht="19.149999999999999" customHeight="1" x14ac:dyDescent="0.25">
      <c r="B17" s="11" t="s">
        <v>15</v>
      </c>
      <c r="C17" s="67"/>
      <c r="D17" s="66"/>
      <c r="E17" s="66"/>
      <c r="F17" s="66"/>
      <c r="G17" s="9"/>
    </row>
    <row r="18" spans="2:7" ht="19.149999999999999" customHeight="1" x14ac:dyDescent="0.25">
      <c r="B18" s="11"/>
      <c r="C18" s="67"/>
      <c r="D18" s="66"/>
      <c r="E18" s="66"/>
      <c r="F18" s="66"/>
      <c r="G18" s="9"/>
    </row>
    <row r="19" spans="2:7" ht="19.149999999999999" customHeight="1" x14ac:dyDescent="0.25">
      <c r="B19" s="78" t="s">
        <v>16</v>
      </c>
      <c r="C19" s="79"/>
      <c r="D19" s="66"/>
      <c r="E19" s="66"/>
      <c r="F19" s="66"/>
      <c r="G19" s="9"/>
    </row>
    <row r="20" spans="2:7" ht="19.149999999999999" customHeight="1" x14ac:dyDescent="0.25">
      <c r="B20" s="28"/>
      <c r="C20" s="65"/>
      <c r="D20" s="66"/>
      <c r="E20" s="66"/>
      <c r="F20" s="66"/>
      <c r="G20" s="9"/>
    </row>
    <row r="21" spans="2:7" ht="19.149999999999999" customHeight="1" x14ac:dyDescent="0.25">
      <c r="B21" s="28"/>
      <c r="C21" s="65"/>
      <c r="D21" s="66"/>
      <c r="E21" s="66"/>
      <c r="F21" s="66"/>
      <c r="G21" s="9"/>
    </row>
    <row r="22" spans="2:7" ht="19.149999999999999" customHeight="1" x14ac:dyDescent="0.25">
      <c r="B22" s="28"/>
      <c r="C22" s="65"/>
      <c r="D22" s="66"/>
      <c r="E22" s="66"/>
      <c r="F22" s="66"/>
      <c r="G22" s="9"/>
    </row>
    <row r="23" spans="2:7" ht="19.149999999999999" customHeight="1" thickBot="1" x14ac:dyDescent="0.3">
      <c r="B23" s="68">
        <v>1</v>
      </c>
      <c r="C23" s="92" t="s">
        <v>69</v>
      </c>
      <c r="D23" s="92"/>
      <c r="E23" s="92"/>
      <c r="F23" s="92"/>
      <c r="G23" s="93"/>
    </row>
    <row r="24" spans="2:7" ht="19.149999999999999" customHeight="1" thickBot="1" x14ac:dyDescent="0.25">
      <c r="B24" s="29" t="s">
        <v>21</v>
      </c>
      <c r="C24" s="30" t="s">
        <v>0</v>
      </c>
      <c r="D24" s="30" t="s">
        <v>22</v>
      </c>
      <c r="E24" s="30" t="s">
        <v>23</v>
      </c>
      <c r="F24" s="30" t="s">
        <v>24</v>
      </c>
      <c r="G24" s="31" t="s">
        <v>25</v>
      </c>
    </row>
    <row r="25" spans="2:7" ht="15" x14ac:dyDescent="0.2">
      <c r="B25" s="32">
        <f>B23+0.01</f>
        <v>1.01</v>
      </c>
      <c r="C25" s="33" t="s">
        <v>26</v>
      </c>
      <c r="D25" s="34" t="s">
        <v>1</v>
      </c>
      <c r="E25" s="35">
        <v>16.8</v>
      </c>
      <c r="F25" s="36"/>
      <c r="G25" s="37">
        <f t="shared" ref="G25:G57" si="0">F25*E25</f>
        <v>0</v>
      </c>
    </row>
    <row r="26" spans="2:7" ht="28.5" x14ac:dyDescent="0.2">
      <c r="B26" s="38">
        <f>B25+0.01</f>
        <v>1.02</v>
      </c>
      <c r="C26" s="39" t="s">
        <v>27</v>
      </c>
      <c r="D26" s="40" t="s">
        <v>1</v>
      </c>
      <c r="E26" s="41">
        <v>11</v>
      </c>
      <c r="F26" s="42"/>
      <c r="G26" s="43">
        <f t="shared" si="0"/>
        <v>0</v>
      </c>
    </row>
    <row r="27" spans="2:7" ht="15" x14ac:dyDescent="0.2">
      <c r="B27" s="38">
        <f t="shared" ref="B27:B57" si="1">B26+0.01</f>
        <v>1.03</v>
      </c>
      <c r="C27" s="44" t="s">
        <v>28</v>
      </c>
      <c r="D27" s="40" t="s">
        <v>1</v>
      </c>
      <c r="E27" s="41">
        <v>11</v>
      </c>
      <c r="F27" s="42"/>
      <c r="G27" s="43">
        <f t="shared" si="0"/>
        <v>0</v>
      </c>
    </row>
    <row r="28" spans="2:7" ht="15" x14ac:dyDescent="0.2">
      <c r="B28" s="38">
        <f t="shared" si="1"/>
        <v>1.04</v>
      </c>
      <c r="C28" s="44" t="s">
        <v>29</v>
      </c>
      <c r="D28" s="45" t="s">
        <v>30</v>
      </c>
      <c r="E28" s="41">
        <v>35</v>
      </c>
      <c r="F28" s="42"/>
      <c r="G28" s="43">
        <f t="shared" si="0"/>
        <v>0</v>
      </c>
    </row>
    <row r="29" spans="2:7" ht="28.5" x14ac:dyDescent="0.2">
      <c r="B29" s="38">
        <f t="shared" si="1"/>
        <v>1.05</v>
      </c>
      <c r="C29" s="44" t="s">
        <v>31</v>
      </c>
      <c r="D29" s="40" t="s">
        <v>1</v>
      </c>
      <c r="E29" s="41">
        <v>9.1</v>
      </c>
      <c r="F29" s="42"/>
      <c r="G29" s="43">
        <f t="shared" si="0"/>
        <v>0</v>
      </c>
    </row>
    <row r="30" spans="2:7" ht="15" x14ac:dyDescent="0.2">
      <c r="B30" s="38">
        <f t="shared" si="1"/>
        <v>1.06</v>
      </c>
      <c r="C30" s="44" t="s">
        <v>32</v>
      </c>
      <c r="D30" s="40" t="s">
        <v>1</v>
      </c>
      <c r="E30" s="41">
        <v>7.75</v>
      </c>
      <c r="F30" s="42"/>
      <c r="G30" s="43">
        <f t="shared" si="0"/>
        <v>0</v>
      </c>
    </row>
    <row r="31" spans="2:7" ht="15" x14ac:dyDescent="0.2">
      <c r="B31" s="38">
        <f t="shared" si="1"/>
        <v>1.07</v>
      </c>
      <c r="C31" s="44" t="s">
        <v>33</v>
      </c>
      <c r="D31" s="40" t="s">
        <v>30</v>
      </c>
      <c r="E31" s="41">
        <v>4</v>
      </c>
      <c r="F31" s="42"/>
      <c r="G31" s="43">
        <f t="shared" si="0"/>
        <v>0</v>
      </c>
    </row>
    <row r="32" spans="2:7" ht="15" x14ac:dyDescent="0.2">
      <c r="B32" s="38">
        <f>B31+0.01</f>
        <v>1.08</v>
      </c>
      <c r="C32" s="44" t="s">
        <v>34</v>
      </c>
      <c r="D32" s="40" t="s">
        <v>35</v>
      </c>
      <c r="E32" s="46">
        <v>60</v>
      </c>
      <c r="F32" s="42"/>
      <c r="G32" s="43">
        <f t="shared" si="0"/>
        <v>0</v>
      </c>
    </row>
    <row r="33" spans="2:7" ht="15" x14ac:dyDescent="0.2">
      <c r="B33" s="38">
        <f t="shared" si="1"/>
        <v>1.0900000000000001</v>
      </c>
      <c r="C33" s="44" t="s">
        <v>36</v>
      </c>
      <c r="D33" s="45" t="s">
        <v>30</v>
      </c>
      <c r="E33" s="46">
        <v>15</v>
      </c>
      <c r="F33" s="42"/>
      <c r="G33" s="43">
        <f t="shared" si="0"/>
        <v>0</v>
      </c>
    </row>
    <row r="34" spans="2:7" ht="15" x14ac:dyDescent="0.2">
      <c r="B34" s="38">
        <f t="shared" si="1"/>
        <v>1.1000000000000001</v>
      </c>
      <c r="C34" s="44" t="s">
        <v>37</v>
      </c>
      <c r="D34" s="45" t="s">
        <v>30</v>
      </c>
      <c r="E34" s="46">
        <v>12</v>
      </c>
      <c r="F34" s="42"/>
      <c r="G34" s="43">
        <f t="shared" si="0"/>
        <v>0</v>
      </c>
    </row>
    <row r="35" spans="2:7" ht="15" x14ac:dyDescent="0.2">
      <c r="B35" s="38">
        <f t="shared" si="1"/>
        <v>1.1100000000000001</v>
      </c>
      <c r="C35" s="47" t="s">
        <v>38</v>
      </c>
      <c r="D35" s="40" t="s">
        <v>1</v>
      </c>
      <c r="E35" s="46">
        <v>17</v>
      </c>
      <c r="F35" s="42"/>
      <c r="G35" s="43">
        <f t="shared" si="0"/>
        <v>0</v>
      </c>
    </row>
    <row r="36" spans="2:7" ht="71.25" x14ac:dyDescent="0.2">
      <c r="B36" s="38">
        <f t="shared" si="1"/>
        <v>1.1200000000000001</v>
      </c>
      <c r="C36" s="48" t="s">
        <v>39</v>
      </c>
      <c r="D36" s="40" t="s">
        <v>1</v>
      </c>
      <c r="E36" s="46">
        <v>11.88</v>
      </c>
      <c r="F36" s="42"/>
      <c r="G36" s="43">
        <f t="shared" si="0"/>
        <v>0</v>
      </c>
    </row>
    <row r="37" spans="2:7" ht="28.5" x14ac:dyDescent="0.2">
      <c r="B37" s="38">
        <f t="shared" si="1"/>
        <v>1.1300000000000001</v>
      </c>
      <c r="C37" s="48" t="s">
        <v>40</v>
      </c>
      <c r="D37" s="40" t="s">
        <v>35</v>
      </c>
      <c r="E37" s="46">
        <v>180</v>
      </c>
      <c r="F37" s="42"/>
      <c r="G37" s="43">
        <f t="shared" si="0"/>
        <v>0</v>
      </c>
    </row>
    <row r="38" spans="2:7" ht="57" x14ac:dyDescent="0.2">
      <c r="B38" s="38">
        <f t="shared" si="1"/>
        <v>1.1400000000000001</v>
      </c>
      <c r="C38" s="48" t="s">
        <v>41</v>
      </c>
      <c r="D38" s="40" t="s">
        <v>1</v>
      </c>
      <c r="E38" s="46">
        <v>17</v>
      </c>
      <c r="F38" s="42"/>
      <c r="G38" s="43">
        <f t="shared" si="0"/>
        <v>0</v>
      </c>
    </row>
    <row r="39" spans="2:7" ht="85.5" x14ac:dyDescent="0.2">
      <c r="B39" s="38">
        <f t="shared" si="1"/>
        <v>1.1500000000000001</v>
      </c>
      <c r="C39" s="44" t="s">
        <v>42</v>
      </c>
      <c r="D39" s="40" t="s">
        <v>1</v>
      </c>
      <c r="E39" s="46">
        <v>125</v>
      </c>
      <c r="F39" s="42"/>
      <c r="G39" s="43">
        <f t="shared" si="0"/>
        <v>0</v>
      </c>
    </row>
    <row r="40" spans="2:7" ht="28.5" x14ac:dyDescent="0.2">
      <c r="B40" s="38">
        <f t="shared" si="1"/>
        <v>1.1600000000000001</v>
      </c>
      <c r="C40" s="47" t="s">
        <v>43</v>
      </c>
      <c r="D40" s="40" t="s">
        <v>1</v>
      </c>
      <c r="E40" s="46">
        <v>165</v>
      </c>
      <c r="F40" s="42"/>
      <c r="G40" s="43">
        <f t="shared" si="0"/>
        <v>0</v>
      </c>
    </row>
    <row r="41" spans="2:7" ht="71.25" x14ac:dyDescent="0.2">
      <c r="B41" s="38">
        <f t="shared" si="1"/>
        <v>1.1700000000000002</v>
      </c>
      <c r="C41" s="47" t="s">
        <v>44</v>
      </c>
      <c r="D41" s="45" t="s">
        <v>30</v>
      </c>
      <c r="E41" s="46">
        <v>18</v>
      </c>
      <c r="F41" s="42"/>
      <c r="G41" s="43">
        <f t="shared" si="0"/>
        <v>0</v>
      </c>
    </row>
    <row r="42" spans="2:7" ht="28.5" x14ac:dyDescent="0.2">
      <c r="B42" s="38">
        <f t="shared" si="1"/>
        <v>1.1800000000000002</v>
      </c>
      <c r="C42" s="44" t="s">
        <v>45</v>
      </c>
      <c r="D42" s="40" t="s">
        <v>1</v>
      </c>
      <c r="E42" s="46">
        <v>368</v>
      </c>
      <c r="F42" s="42"/>
      <c r="G42" s="43">
        <f t="shared" si="0"/>
        <v>0</v>
      </c>
    </row>
    <row r="43" spans="2:7" ht="57" x14ac:dyDescent="0.2">
      <c r="B43" s="38">
        <f t="shared" si="1"/>
        <v>1.1900000000000002</v>
      </c>
      <c r="C43" s="44" t="s">
        <v>46</v>
      </c>
      <c r="D43" s="45" t="s">
        <v>30</v>
      </c>
      <c r="E43" s="46">
        <v>11</v>
      </c>
      <c r="F43" s="42"/>
      <c r="G43" s="43">
        <f t="shared" si="0"/>
        <v>0</v>
      </c>
    </row>
    <row r="44" spans="2:7" ht="71.25" x14ac:dyDescent="0.2">
      <c r="B44" s="38">
        <f t="shared" si="1"/>
        <v>1.2000000000000002</v>
      </c>
      <c r="C44" s="49" t="s">
        <v>47</v>
      </c>
      <c r="D44" s="40" t="s">
        <v>1</v>
      </c>
      <c r="E44" s="41">
        <v>4.5</v>
      </c>
      <c r="F44" s="42"/>
      <c r="G44" s="43">
        <f t="shared" si="0"/>
        <v>0</v>
      </c>
    </row>
    <row r="45" spans="2:7" ht="42.75" x14ac:dyDescent="0.2">
      <c r="B45" s="38">
        <f t="shared" si="1"/>
        <v>1.2100000000000002</v>
      </c>
      <c r="C45" s="49" t="s">
        <v>48</v>
      </c>
      <c r="D45" s="40" t="s">
        <v>1</v>
      </c>
      <c r="E45" s="41">
        <v>13.8</v>
      </c>
      <c r="F45" s="42"/>
      <c r="G45" s="43">
        <f t="shared" si="0"/>
        <v>0</v>
      </c>
    </row>
    <row r="46" spans="2:7" ht="71.25" x14ac:dyDescent="0.2">
      <c r="B46" s="38">
        <f t="shared" si="1"/>
        <v>1.2200000000000002</v>
      </c>
      <c r="C46" s="49" t="s">
        <v>49</v>
      </c>
      <c r="D46" s="40" t="s">
        <v>1</v>
      </c>
      <c r="E46" s="41">
        <v>36</v>
      </c>
      <c r="F46" s="42"/>
      <c r="G46" s="43">
        <f t="shared" si="0"/>
        <v>0</v>
      </c>
    </row>
    <row r="47" spans="2:7" ht="57" x14ac:dyDescent="0.2">
      <c r="B47" s="38">
        <f t="shared" si="1"/>
        <v>1.2300000000000002</v>
      </c>
      <c r="C47" s="49" t="s">
        <v>50</v>
      </c>
      <c r="D47" s="40" t="s">
        <v>51</v>
      </c>
      <c r="E47" s="41">
        <v>1</v>
      </c>
      <c r="F47" s="42"/>
      <c r="G47" s="43">
        <f t="shared" si="0"/>
        <v>0</v>
      </c>
    </row>
    <row r="48" spans="2:7" ht="15" x14ac:dyDescent="0.2">
      <c r="B48" s="38">
        <f t="shared" si="1"/>
        <v>1.2400000000000002</v>
      </c>
      <c r="C48" s="49" t="s">
        <v>52</v>
      </c>
      <c r="D48" s="40" t="s">
        <v>30</v>
      </c>
      <c r="E48" s="41">
        <v>1</v>
      </c>
      <c r="F48" s="42"/>
      <c r="G48" s="43">
        <f t="shared" si="0"/>
        <v>0</v>
      </c>
    </row>
    <row r="49" spans="2:7" ht="15" x14ac:dyDescent="0.2">
      <c r="B49" s="38">
        <f t="shared" si="1"/>
        <v>1.2500000000000002</v>
      </c>
      <c r="C49" s="49" t="s">
        <v>53</v>
      </c>
      <c r="D49" s="40" t="s">
        <v>30</v>
      </c>
      <c r="E49" s="41">
        <v>1</v>
      </c>
      <c r="F49" s="42"/>
      <c r="G49" s="43">
        <f t="shared" si="0"/>
        <v>0</v>
      </c>
    </row>
    <row r="50" spans="2:7" ht="15" x14ac:dyDescent="0.2">
      <c r="B50" s="38">
        <f t="shared" si="1"/>
        <v>1.2600000000000002</v>
      </c>
      <c r="C50" s="49" t="s">
        <v>54</v>
      </c>
      <c r="D50" s="40" t="s">
        <v>30</v>
      </c>
      <c r="E50" s="41">
        <v>6</v>
      </c>
      <c r="F50" s="42"/>
      <c r="G50" s="43">
        <f t="shared" si="0"/>
        <v>0</v>
      </c>
    </row>
    <row r="51" spans="2:7" ht="15" x14ac:dyDescent="0.2">
      <c r="B51" s="38">
        <f t="shared" si="1"/>
        <v>1.2700000000000002</v>
      </c>
      <c r="C51" s="49" t="s">
        <v>55</v>
      </c>
      <c r="D51" s="40" t="s">
        <v>35</v>
      </c>
      <c r="E51" s="41">
        <v>300</v>
      </c>
      <c r="F51" s="42"/>
      <c r="G51" s="43">
        <f t="shared" si="0"/>
        <v>0</v>
      </c>
    </row>
    <row r="52" spans="2:7" ht="57" x14ac:dyDescent="0.2">
      <c r="B52" s="38">
        <f t="shared" si="1"/>
        <v>1.2800000000000002</v>
      </c>
      <c r="C52" s="49" t="s">
        <v>56</v>
      </c>
      <c r="D52" s="40" t="s">
        <v>30</v>
      </c>
      <c r="E52" s="41">
        <v>25</v>
      </c>
      <c r="F52" s="42"/>
      <c r="G52" s="43">
        <f t="shared" si="0"/>
        <v>0</v>
      </c>
    </row>
    <row r="53" spans="2:7" ht="57" x14ac:dyDescent="0.2">
      <c r="B53" s="38">
        <f t="shared" si="1"/>
        <v>1.2900000000000003</v>
      </c>
      <c r="C53" s="44" t="s">
        <v>57</v>
      </c>
      <c r="D53" s="45" t="s">
        <v>35</v>
      </c>
      <c r="E53" s="41">
        <v>60</v>
      </c>
      <c r="F53" s="42"/>
      <c r="G53" s="43">
        <f t="shared" si="0"/>
        <v>0</v>
      </c>
    </row>
    <row r="54" spans="2:7" ht="15" x14ac:dyDescent="0.2">
      <c r="B54" s="38">
        <f t="shared" si="1"/>
        <v>1.3000000000000003</v>
      </c>
      <c r="C54" s="49" t="s">
        <v>58</v>
      </c>
      <c r="D54" s="40" t="s">
        <v>35</v>
      </c>
      <c r="E54" s="41">
        <v>3</v>
      </c>
      <c r="F54" s="42"/>
      <c r="G54" s="43">
        <f t="shared" si="0"/>
        <v>0</v>
      </c>
    </row>
    <row r="55" spans="2:7" ht="28.5" x14ac:dyDescent="0.2">
      <c r="B55" s="38">
        <f t="shared" si="1"/>
        <v>1.3100000000000003</v>
      </c>
      <c r="C55" s="49" t="s">
        <v>59</v>
      </c>
      <c r="D55" s="40" t="s">
        <v>35</v>
      </c>
      <c r="E55" s="41">
        <v>9</v>
      </c>
      <c r="F55" s="42"/>
      <c r="G55" s="43">
        <f t="shared" si="0"/>
        <v>0</v>
      </c>
    </row>
    <row r="56" spans="2:7" ht="99.75" x14ac:dyDescent="0.2">
      <c r="B56" s="38">
        <f t="shared" si="1"/>
        <v>1.3200000000000003</v>
      </c>
      <c r="C56" s="50" t="s">
        <v>60</v>
      </c>
      <c r="D56" s="51" t="s">
        <v>30</v>
      </c>
      <c r="E56" s="52">
        <v>1</v>
      </c>
      <c r="F56" s="53"/>
      <c r="G56" s="54">
        <f t="shared" si="0"/>
        <v>0</v>
      </c>
    </row>
    <row r="57" spans="2:7" ht="57.75" thickBot="1" x14ac:dyDescent="0.25">
      <c r="B57" s="38">
        <f t="shared" si="1"/>
        <v>1.3300000000000003</v>
      </c>
      <c r="C57" s="55" t="s">
        <v>61</v>
      </c>
      <c r="D57" s="56" t="s">
        <v>51</v>
      </c>
      <c r="E57" s="57">
        <v>1</v>
      </c>
      <c r="F57" s="58"/>
      <c r="G57" s="59">
        <f t="shared" si="0"/>
        <v>0</v>
      </c>
    </row>
    <row r="58" spans="2:7" ht="19.149999999999999" customHeight="1" x14ac:dyDescent="0.2">
      <c r="B58" s="69"/>
      <c r="C58" s="70"/>
      <c r="D58" s="71"/>
      <c r="E58" s="72"/>
      <c r="F58" s="60"/>
      <c r="G58" s="73"/>
    </row>
    <row r="59" spans="2:7" ht="19.149999999999999" customHeight="1" x14ac:dyDescent="0.25">
      <c r="B59" s="26"/>
      <c r="C59"/>
      <c r="D59"/>
      <c r="E59"/>
      <c r="F59"/>
      <c r="G59" s="74">
        <f>SUM(G25:G57)</f>
        <v>0</v>
      </c>
    </row>
    <row r="60" spans="2:7" ht="19.149999999999999" customHeight="1" thickBot="1" x14ac:dyDescent="0.3">
      <c r="B60" s="68">
        <v>2</v>
      </c>
      <c r="C60" s="92" t="s">
        <v>62</v>
      </c>
      <c r="D60" s="92"/>
      <c r="E60" s="92"/>
      <c r="F60" s="92"/>
      <c r="G60" s="93"/>
    </row>
    <row r="61" spans="2:7" ht="19.149999999999999" customHeight="1" thickBot="1" x14ac:dyDescent="0.25">
      <c r="B61" s="29" t="s">
        <v>21</v>
      </c>
      <c r="C61" s="30" t="s">
        <v>0</v>
      </c>
      <c r="D61" s="30" t="s">
        <v>22</v>
      </c>
      <c r="E61" s="30" t="s">
        <v>23</v>
      </c>
      <c r="F61" s="30" t="s">
        <v>24</v>
      </c>
      <c r="G61" s="31" t="s">
        <v>25</v>
      </c>
    </row>
    <row r="62" spans="2:7" ht="28.5" x14ac:dyDescent="0.2">
      <c r="B62" s="32">
        <f>+B60+0.01</f>
        <v>2.0099999999999998</v>
      </c>
      <c r="C62" s="33" t="s">
        <v>63</v>
      </c>
      <c r="D62" s="34" t="s">
        <v>1</v>
      </c>
      <c r="E62" s="35">
        <v>19</v>
      </c>
      <c r="F62" s="36"/>
      <c r="G62" s="37">
        <f>F62*E62</f>
        <v>0</v>
      </c>
    </row>
    <row r="63" spans="2:7" ht="15" x14ac:dyDescent="0.2">
      <c r="B63" s="38">
        <f>+B62+0.01</f>
        <v>2.0199999999999996</v>
      </c>
      <c r="C63" s="44" t="s">
        <v>64</v>
      </c>
      <c r="D63" s="40" t="s">
        <v>1</v>
      </c>
      <c r="E63" s="46">
        <v>19</v>
      </c>
      <c r="F63" s="42"/>
      <c r="G63" s="43"/>
    </row>
    <row r="64" spans="2:7" ht="28.5" x14ac:dyDescent="0.2">
      <c r="B64" s="38">
        <f>+B63+0.01</f>
        <v>2.0299999999999994</v>
      </c>
      <c r="C64" s="44" t="s">
        <v>65</v>
      </c>
      <c r="D64" s="40" t="s">
        <v>1</v>
      </c>
      <c r="E64" s="46">
        <v>19</v>
      </c>
      <c r="F64" s="42"/>
      <c r="G64" s="43">
        <f>F64*E64</f>
        <v>0</v>
      </c>
    </row>
    <row r="65" spans="2:7" ht="28.5" x14ac:dyDescent="0.2">
      <c r="B65" s="38">
        <f>+B64+0.01</f>
        <v>2.0399999999999991</v>
      </c>
      <c r="C65" s="48" t="s">
        <v>40</v>
      </c>
      <c r="D65" s="40" t="s">
        <v>35</v>
      </c>
      <c r="E65" s="46">
        <v>25</v>
      </c>
      <c r="F65" s="42"/>
      <c r="G65" s="43"/>
    </row>
    <row r="66" spans="2:7" ht="42.75" x14ac:dyDescent="0.2">
      <c r="B66" s="38">
        <f>+B65+0.01</f>
        <v>2.0499999999999989</v>
      </c>
      <c r="C66" s="44" t="s">
        <v>66</v>
      </c>
      <c r="D66" s="40" t="s">
        <v>1</v>
      </c>
      <c r="E66" s="46">
        <v>19</v>
      </c>
      <c r="F66" s="42"/>
      <c r="G66" s="43">
        <f>F66*E66</f>
        <v>0</v>
      </c>
    </row>
    <row r="67" spans="2:7" ht="28.5" x14ac:dyDescent="0.2">
      <c r="B67" s="38">
        <f t="shared" ref="B67:B72" si="2">+B66+0.01</f>
        <v>2.0599999999999987</v>
      </c>
      <c r="C67" s="47" t="s">
        <v>43</v>
      </c>
      <c r="D67" s="40" t="s">
        <v>1</v>
      </c>
      <c r="E67" s="46">
        <v>19</v>
      </c>
      <c r="F67" s="42"/>
      <c r="G67" s="43"/>
    </row>
    <row r="68" spans="2:7" ht="57" x14ac:dyDescent="0.2">
      <c r="B68" s="38">
        <f>+B67+0.01</f>
        <v>2.0699999999999985</v>
      </c>
      <c r="C68" s="44" t="s">
        <v>67</v>
      </c>
      <c r="D68" s="45" t="s">
        <v>30</v>
      </c>
      <c r="E68" s="46">
        <v>2</v>
      </c>
      <c r="F68" s="42"/>
      <c r="G68" s="43">
        <f>F68*E68</f>
        <v>0</v>
      </c>
    </row>
    <row r="69" spans="2:7" ht="71.25" x14ac:dyDescent="0.2">
      <c r="B69" s="38">
        <f t="shared" si="2"/>
        <v>2.0799999999999983</v>
      </c>
      <c r="C69" s="47" t="s">
        <v>44</v>
      </c>
      <c r="D69" s="45" t="s">
        <v>30</v>
      </c>
      <c r="E69" s="46">
        <v>4</v>
      </c>
      <c r="F69" s="42"/>
      <c r="G69" s="43">
        <f>F69*E69</f>
        <v>0</v>
      </c>
    </row>
    <row r="70" spans="2:7" ht="28.5" x14ac:dyDescent="0.2">
      <c r="B70" s="38">
        <f t="shared" si="2"/>
        <v>2.0899999999999981</v>
      </c>
      <c r="C70" s="44" t="s">
        <v>45</v>
      </c>
      <c r="D70" s="40" t="s">
        <v>1</v>
      </c>
      <c r="E70" s="46">
        <v>114.99999999999999</v>
      </c>
      <c r="F70" s="42"/>
      <c r="G70" s="43">
        <f>F70*E70</f>
        <v>0</v>
      </c>
    </row>
    <row r="71" spans="2:7" ht="57" x14ac:dyDescent="0.2">
      <c r="B71" s="38">
        <f t="shared" si="2"/>
        <v>2.0999999999999979</v>
      </c>
      <c r="C71" s="49" t="s">
        <v>68</v>
      </c>
      <c r="D71" s="40" t="s">
        <v>30</v>
      </c>
      <c r="E71" s="41">
        <v>4</v>
      </c>
      <c r="F71" s="42"/>
      <c r="G71" s="43">
        <f>F71*E71</f>
        <v>0</v>
      </c>
    </row>
    <row r="72" spans="2:7" ht="57.75" thickBot="1" x14ac:dyDescent="0.25">
      <c r="B72" s="61">
        <f t="shared" si="2"/>
        <v>2.1099999999999977</v>
      </c>
      <c r="C72" s="62" t="s">
        <v>57</v>
      </c>
      <c r="D72" s="63" t="s">
        <v>35</v>
      </c>
      <c r="E72" s="64">
        <v>14</v>
      </c>
      <c r="F72" s="58"/>
      <c r="G72" s="59">
        <f>F72*E72</f>
        <v>0</v>
      </c>
    </row>
    <row r="73" spans="2:7" ht="19.149999999999999" customHeight="1" x14ac:dyDescent="0.25">
      <c r="B73" s="26"/>
      <c r="C73"/>
      <c r="D73"/>
      <c r="E73"/>
      <c r="F73"/>
      <c r="G73" s="74">
        <f>SUM(G62:G72)</f>
        <v>0</v>
      </c>
    </row>
    <row r="74" spans="2:7" x14ac:dyDescent="0.2">
      <c r="B74" s="12"/>
      <c r="C74" s="5"/>
      <c r="D74" s="4"/>
      <c r="E74" s="4"/>
      <c r="G74" s="13" t="s">
        <v>2</v>
      </c>
    </row>
    <row r="75" spans="2:7" ht="13.5" thickBot="1" x14ac:dyDescent="0.25">
      <c r="B75" s="14"/>
      <c r="G75" s="13"/>
    </row>
    <row r="76" spans="2:7" x14ac:dyDescent="0.2">
      <c r="B76" s="15"/>
      <c r="C76" s="16"/>
      <c r="D76" s="16"/>
      <c r="E76" s="16"/>
      <c r="F76" s="16"/>
      <c r="G76" s="17" t="s">
        <v>2</v>
      </c>
    </row>
    <row r="77" spans="2:7" x14ac:dyDescent="0.2">
      <c r="B77" s="18"/>
      <c r="D77" s="77" t="s">
        <v>19</v>
      </c>
      <c r="E77" s="77"/>
      <c r="F77" s="77"/>
      <c r="G77" s="19">
        <f>G73+G59</f>
        <v>0</v>
      </c>
    </row>
    <row r="78" spans="2:7" ht="14.25" x14ac:dyDescent="0.2">
      <c r="B78" s="26"/>
      <c r="G78" s="13" t="s">
        <v>2</v>
      </c>
    </row>
    <row r="79" spans="2:7" ht="14.25" x14ac:dyDescent="0.2">
      <c r="B79" s="26"/>
      <c r="D79" s="3" t="s">
        <v>3</v>
      </c>
      <c r="E79" s="3"/>
      <c r="F79" s="22" t="s">
        <v>7</v>
      </c>
      <c r="G79" s="13" t="e">
        <f>+G77*F79</f>
        <v>#VALUE!</v>
      </c>
    </row>
    <row r="80" spans="2:7" ht="14.25" x14ac:dyDescent="0.2">
      <c r="B80" s="27" t="s">
        <v>18</v>
      </c>
      <c r="C80" s="25"/>
      <c r="D80" s="3" t="s">
        <v>4</v>
      </c>
      <c r="E80" s="3"/>
      <c r="F80" s="22" t="s">
        <v>7</v>
      </c>
      <c r="G80" s="13" t="e">
        <f>+G77*F80</f>
        <v>#VALUE!</v>
      </c>
    </row>
    <row r="81" spans="2:8" ht="14.25" x14ac:dyDescent="0.2">
      <c r="B81" s="26"/>
      <c r="D81" s="3" t="s">
        <v>5</v>
      </c>
      <c r="E81" s="3"/>
      <c r="F81" s="23" t="s">
        <v>7</v>
      </c>
      <c r="G81" s="13" t="e">
        <f>+G77*F81</f>
        <v>#VALUE!</v>
      </c>
      <c r="H81" s="2"/>
    </row>
    <row r="82" spans="2:8" ht="14.25" x14ac:dyDescent="0.2">
      <c r="B82" s="26" t="s">
        <v>16</v>
      </c>
      <c r="D82" s="3" t="s">
        <v>6</v>
      </c>
      <c r="E82" s="3"/>
      <c r="F82" s="23">
        <v>0.19</v>
      </c>
      <c r="G82" s="13" t="e">
        <f>+G81*F82</f>
        <v>#VALUE!</v>
      </c>
      <c r="H82" s="2"/>
    </row>
    <row r="83" spans="2:8" ht="14.45" customHeight="1" thickBot="1" x14ac:dyDescent="0.25">
      <c r="B83" s="20"/>
      <c r="C83" s="21"/>
      <c r="D83" s="80" t="s">
        <v>17</v>
      </c>
      <c r="E83" s="80"/>
      <c r="F83" s="80"/>
      <c r="G83" s="24" t="e">
        <f>SUM(G77:G82)</f>
        <v>#VALUE!</v>
      </c>
    </row>
    <row r="89" spans="2:8" x14ac:dyDescent="0.2">
      <c r="C89" s="3"/>
    </row>
    <row r="90" spans="2:8" x14ac:dyDescent="0.2">
      <c r="C90" s="3"/>
    </row>
  </sheetData>
  <mergeCells count="13">
    <mergeCell ref="B1:C1"/>
    <mergeCell ref="D77:F77"/>
    <mergeCell ref="B19:C19"/>
    <mergeCell ref="D83:F83"/>
    <mergeCell ref="B14:C14"/>
    <mergeCell ref="B4:G5"/>
    <mergeCell ref="B7:C7"/>
    <mergeCell ref="B8:C8"/>
    <mergeCell ref="B9:G9"/>
    <mergeCell ref="B13:C13"/>
    <mergeCell ref="B16:C16"/>
    <mergeCell ref="C60:G60"/>
    <mergeCell ref="C23:G23"/>
  </mergeCells>
  <printOptions horizontalCentered="1"/>
  <pageMargins left="0.34931506849315064" right="0.36594911937377689" top="0.61545988258317019" bottom="0.5821917808219178" header="0" footer="0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Adecuaciones Tunja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Autorizado</dc:creator>
  <cp:lastModifiedBy>Nixon Hernando Lopez Perdigon</cp:lastModifiedBy>
  <dcterms:created xsi:type="dcterms:W3CDTF">2021-06-11T16:20:03Z</dcterms:created>
  <dcterms:modified xsi:type="dcterms:W3CDTF">2023-06-14T20:48:21Z</dcterms:modified>
</cp:coreProperties>
</file>