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D:\SENA 2023\CONTRATACIÓN\CEDAGRO\CONTRATOS\Titulada y complementaria\"/>
    </mc:Choice>
  </mc:AlternateContent>
  <xr:revisionPtr revIDLastSave="0" documentId="8_{CA782334-B21D-47C2-900E-A126F82A0B31}" xr6:coauthVersionLast="47" xr6:coauthVersionMax="47" xr10:uidLastSave="{00000000-0000-0000-0000-000000000000}"/>
  <bookViews>
    <workbookView xWindow="-120" yWindow="-120" windowWidth="20730" windowHeight="11160" tabRatio="597" xr2:uid="{00000000-000D-0000-FFFF-FFFF00000000}"/>
  </bookViews>
  <sheets>
    <sheet name="TITULADA Y COMPLEMENTARIA " sheetId="16" r:id="rId1"/>
  </sheets>
  <definedNames>
    <definedName name="_xlnm._FilterDatabase" localSheetId="0" hidden="1">'TITULADA Y COMPLEMENTARIA '!$A$15:$W$92</definedName>
    <definedName name="_xlnm.Print_Area" localSheetId="0">'TITULADA Y COMPLEMENTARIA '!$A$1:$R$40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0" i="16" l="1"/>
  <c r="M19" i="16" l="1"/>
  <c r="M83" i="16" l="1"/>
  <c r="O83" i="16"/>
  <c r="O92" i="16" l="1"/>
  <c r="O91" i="16"/>
  <c r="O90" i="16"/>
  <c r="O89" i="16"/>
  <c r="O88" i="16"/>
  <c r="O87" i="16"/>
  <c r="M92" i="16"/>
  <c r="M32" i="16" l="1"/>
  <c r="O32" i="16"/>
  <c r="M39" i="16" l="1"/>
  <c r="M88" i="16"/>
  <c r="M89" i="16"/>
  <c r="M90" i="16"/>
  <c r="M91" i="16"/>
  <c r="G97" i="16"/>
  <c r="M82" i="16" l="1"/>
  <c r="M84" i="16"/>
  <c r="M85" i="16"/>
  <c r="M86" i="16"/>
  <c r="M87" i="16"/>
  <c r="O82" i="16"/>
  <c r="O84" i="16"/>
  <c r="O85" i="16"/>
  <c r="O86" i="16"/>
  <c r="M77" i="16"/>
  <c r="O77" i="16"/>
  <c r="M76" i="16"/>
  <c r="O76" i="16"/>
  <c r="M80" i="16"/>
  <c r="O80" i="16"/>
  <c r="M81" i="16"/>
  <c r="O81" i="16"/>
  <c r="M73" i="16"/>
  <c r="O73" i="16"/>
  <c r="M17" i="16"/>
  <c r="O17" i="16"/>
  <c r="M74" i="16"/>
  <c r="O74" i="16"/>
  <c r="M75" i="16"/>
  <c r="O75" i="16"/>
  <c r="M71" i="16"/>
  <c r="O71" i="16"/>
  <c r="M72" i="16"/>
  <c r="O72" i="16"/>
  <c r="M70" i="16"/>
  <c r="O70" i="16"/>
  <c r="M46" i="16"/>
  <c r="O46" i="16"/>
  <c r="M52" i="16"/>
  <c r="O52" i="16"/>
  <c r="M58" i="16"/>
  <c r="O58" i="16"/>
  <c r="M36" i="16"/>
  <c r="O36" i="16"/>
  <c r="O69" i="16"/>
  <c r="M45" i="16"/>
  <c r="O45" i="16"/>
  <c r="M49" i="16"/>
  <c r="O49" i="16"/>
  <c r="M54" i="16"/>
  <c r="O54" i="16"/>
  <c r="M62" i="16"/>
  <c r="O62" i="16"/>
  <c r="M64" i="16"/>
  <c r="O64" i="16"/>
  <c r="M65" i="16"/>
  <c r="O65" i="16"/>
  <c r="M28" i="16"/>
  <c r="O28" i="16"/>
  <c r="M16" i="16"/>
  <c r="O16" i="16"/>
  <c r="M22" i="16"/>
  <c r="O22" i="16"/>
  <c r="M68" i="16"/>
  <c r="O68" i="16"/>
  <c r="M66" i="16"/>
  <c r="O66" i="16"/>
  <c r="M26" i="16"/>
  <c r="O26" i="16"/>
  <c r="M27" i="16"/>
  <c r="O27" i="16"/>
  <c r="M78" i="16"/>
  <c r="O78" i="16"/>
  <c r="M79" i="16"/>
  <c r="O79" i="16"/>
  <c r="M47" i="16"/>
  <c r="O47" i="16"/>
  <c r="M53" i="16"/>
  <c r="O53" i="16"/>
  <c r="M55" i="16"/>
  <c r="O55" i="16"/>
  <c r="M50" i="16"/>
  <c r="O50" i="16"/>
  <c r="M34" i="16"/>
  <c r="O34" i="16"/>
  <c r="M38" i="16"/>
  <c r="O38" i="16"/>
  <c r="M30" i="16"/>
  <c r="O30" i="16"/>
  <c r="M31" i="16"/>
  <c r="O31" i="16"/>
  <c r="M25" i="16"/>
  <c r="O25" i="16"/>
  <c r="M35" i="16"/>
  <c r="O35" i="16"/>
  <c r="M18" i="16"/>
  <c r="O18" i="16"/>
  <c r="O19" i="16"/>
  <c r="M20" i="16"/>
  <c r="O20" i="16"/>
  <c r="M56" i="16"/>
  <c r="O56" i="16"/>
  <c r="M51" i="16"/>
  <c r="O51" i="16"/>
  <c r="M59" i="16"/>
  <c r="O59" i="16"/>
  <c r="M21" i="16"/>
  <c r="O21" i="16"/>
  <c r="M24" i="16"/>
  <c r="O24" i="16"/>
  <c r="M29" i="16"/>
  <c r="O29" i="16"/>
  <c r="M40" i="16"/>
  <c r="O40" i="16"/>
  <c r="M60" i="16"/>
  <c r="O60" i="16"/>
  <c r="M23" i="16"/>
  <c r="O23" i="16"/>
  <c r="M41" i="16"/>
  <c r="O41" i="16"/>
  <c r="M37" i="16"/>
  <c r="O37" i="16"/>
  <c r="M57" i="16"/>
  <c r="O57" i="16"/>
  <c r="M67" i="16"/>
  <c r="O67" i="16"/>
  <c r="M63" i="16"/>
  <c r="O63" i="16"/>
  <c r="M43" i="16"/>
  <c r="O43" i="16"/>
  <c r="M33" i="16"/>
  <c r="O33" i="16"/>
  <c r="M48" i="16"/>
  <c r="O48" i="16"/>
  <c r="M42" i="16"/>
  <c r="O42" i="16"/>
  <c r="M44" i="16"/>
  <c r="O44" i="16"/>
  <c r="M61" i="16"/>
  <c r="O61" i="16"/>
  <c r="M97" i="16" l="1"/>
  <c r="O97" i="16"/>
  <c r="F11" i="16" s="1"/>
  <c r="F12"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tc={CC7DD67B-58F9-B141-8111-87D4E69EED87}</author>
    <author>tc={0EC3D03E-9894-3340-B705-83CBA3AE5E4D}</author>
    <author>tc={6CFADF8B-7F0C-D34C-B38B-1143CCF750F8}</author>
    <author>tc={77DCFA2C-708F-0444-872F-887B719AEBB3}</author>
    <author>tc={10B79AEC-A90A-444D-A8AC-5A172571005B}</author>
    <author>tc={649A4E12-D28E-A24E-B004-5B56FC5A1ED9}</author>
    <author>tc={4EF03939-1AD0-2F44-8C14-DCAF98DC3612}</author>
    <author>tc={C1A99234-D763-0746-824A-E0339B31672C}</author>
    <author>tc={B047EBC4-F65F-E143-B3E0-3C34F4A50A38}</author>
    <author>tc={96748CF6-0CED-A948-9DDB-2FAED24104EE}</author>
    <author>tc={2D5BBC20-9B54-864C-B7E2-542A3E5008BB}</author>
    <author>tc={3CD42E34-CB08-454D-85E0-F1DB04EADA3E}</author>
    <author>tc={11A8226F-3534-0641-B3A8-346AD368C037}</author>
    <author>tc={F5130DEF-9445-C548-A66D-80403F43831C}</author>
    <author>tc={516A8B03-D899-FD43-9A1B-C99B2F7C68EF}</author>
    <author>tc={461143E4-D54E-264C-96B4-784C8F78D6FA}</author>
    <author>tc={D8C765AE-1EAD-2047-8312-C6EE6551F690}</author>
    <author>tc={956D3D72-933D-FC44-9C78-3149DB361B45}</author>
  </authors>
  <commentList>
    <comment ref="AC27" authorId="0" shapeId="0" xr:uid="{CC7DD67B-58F9-B141-8111-87D4E69EED87}">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T29" authorId="1" shapeId="0" xr:uid="{0EC3D03E-9894-3340-B705-83CBA3AE5E4D}">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B29" authorId="2" shapeId="0" xr:uid="{6CFADF8B-7F0C-D34C-B38B-1143CCF750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C31" authorId="3" shapeId="0" xr:uid="{77DCFA2C-708F-0444-872F-887B719AEBB3}">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X34" authorId="4" shapeId="0" xr:uid="{10B79AEC-A90A-444D-A8AC-5A172571005B}">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
Respuesta:
    ES NUEVA DEL BANCO</t>
      </text>
    </comment>
    <comment ref="AB34" authorId="5" shapeId="0" xr:uid="{649A4E12-D28E-A24E-B004-5B56FC5A1ED9}">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t>
      </text>
    </comment>
    <comment ref="AB41" authorId="6" shapeId="0" xr:uid="{4EF03939-1AD0-2F44-8C14-DCAF98DC3612}">
      <text>
        <t>[Comentario encadenado]
Su versión de Excel le permite leer este comentario encadenado; sin embargo, las ediciones que se apliquen se quitarán si el archivo se abre en una versión más reciente de Excel. Más información: https://go.microsoft.com/fwlink/?linkid=870924
Comentario:
    ALFREDO TAPIAS</t>
      </text>
    </comment>
    <comment ref="X42" authorId="7" shapeId="0" xr:uid="{C1A99234-D763-0746-824A-E0339B31672C}">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VIENE DE DES`PLAZADOS</t>
      </text>
    </comment>
    <comment ref="AC51" authorId="8" shapeId="0" xr:uid="{B047EBC4-F65F-E143-B3E0-3C34F4A50A38}">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5 VACANTES</t>
      </text>
    </comment>
    <comment ref="X54" authorId="9" shapeId="0" xr:uid="{96748CF6-0CED-A948-9DDB-2FAED24104E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PENDIENTE UNA VACANTE
</t>
      </text>
    </comment>
    <comment ref="AA54" authorId="10" shapeId="0" xr:uid="{2D5BBC20-9B54-864C-B7E2-542A3E5008B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CAROLINA CARBONO
</t>
      </text>
    </comment>
    <comment ref="X65" authorId="11" shapeId="0" xr:uid="{3CD42E34-CB08-454D-85E0-F1DB04EADA3E}">
      <text>
        <t>[Comentario encadenado]
Su versión de Excel le permite leer este comentario encadenado; sin embargo, las ediciones que se apliquen se quitarán si el archivo se abre en una versión más reciente de Excel. Más información: https://go.microsoft.com/fwlink/?linkid=870924
Comentario:
    UNA VACANTE ADICIONAL</t>
      </text>
    </comment>
    <comment ref="X68" authorId="12" shapeId="0" xr:uid="{11A8226F-3534-0641-B3A8-346AD368C037}">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2 VACANTES
Respuesta:
    UNA RENOVACION , UNA NUEVA</t>
      </text>
    </comment>
    <comment ref="AA68" authorId="13" shapeId="0" xr:uid="{F5130DEF-9445-C548-A66D-80403F4383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AGELLO GARCIA </t>
      </text>
    </comment>
    <comment ref="X73" authorId="14" shapeId="0" xr:uid="{516A8B03-D899-FD43-9A1B-C99B2F7C68EF}">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t>
      </text>
    </comment>
    <comment ref="X76" authorId="15" shapeId="0" xr:uid="{461143E4-D54E-264C-96B4-784C8F78D6F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
</t>
      </text>
    </comment>
    <comment ref="AD80" authorId="16" shapeId="0" xr:uid="{D8C765AE-1EAD-2047-8312-C6EE6551F690}">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t>
      </text>
    </comment>
    <comment ref="X81" authorId="17" shapeId="0" xr:uid="{956D3D72-933D-FC44-9C78-3149DB361B4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
</t>
      </text>
    </comment>
  </commentList>
</comments>
</file>

<file path=xl/sharedStrings.xml><?xml version="1.0" encoding="utf-8"?>
<sst xmlns="http://schemas.openxmlformats.org/spreadsheetml/2006/main" count="630" uniqueCount="310">
  <si>
    <t>GESTIÓN DE FORMACIÓN PROFESIONAL INTEGRAL</t>
  </si>
  <si>
    <t>ANEXO 2: PLAN DE CONTRATACIÓN DE INSTRUCTORES  -  APOYOS ADMINISTRATIVOS Y OTROS PERFILES RELACIONADOS CON LA FORMACIÓN PROFESIONAL</t>
  </si>
  <si>
    <t>PERIODO : AÑO 2023</t>
  </si>
  <si>
    <t>TOPE GLOBAL PROGRAMADO</t>
  </si>
  <si>
    <t>SALDO</t>
  </si>
  <si>
    <t>Nombre:</t>
  </si>
  <si>
    <t xml:space="preserve">% UTILIZADO: </t>
  </si>
  <si>
    <t>E-MAIL:</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</si>
  <si>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</si>
  <si>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</si>
  <si>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</si>
  <si>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</si>
  <si>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</si>
  <si>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</si>
  <si>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</si>
  <si>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</si>
  <si>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</si>
  <si>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</si>
  <si>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</si>
  <si>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</si>
  <si>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Inicio
 (D-M-A)</t>
  </si>
  <si>
    <t>Terminación
(D-M-A)</t>
  </si>
  <si>
    <t>LECTIVA</t>
  </si>
  <si>
    <t>MESES</t>
  </si>
  <si>
    <t>DIAS</t>
  </si>
  <si>
    <t>PROFESIONALES</t>
  </si>
  <si>
    <t>TECNICOS Y/O TECNOLOGOS</t>
  </si>
  <si>
    <t>Nivel profesional</t>
  </si>
  <si>
    <t xml:space="preserve">Supervisor </t>
  </si>
  <si>
    <t xml:space="preserve">SABANALARGA </t>
  </si>
  <si>
    <t xml:space="preserve">TECNICO </t>
  </si>
  <si>
    <t xml:space="preserve"> TÉCNICO EN PASTELERIA</t>
  </si>
  <si>
    <t>ELABORACIÓN DE PRODUCTOS DE PASTELERÍA</t>
  </si>
  <si>
    <t>PRESTAR LOS SERVICIOS PERSONALES PARA IMPARTIR FORMACIÓN PROFESIONAL PARA DESARROLLAR COMPETENCIAS EN EL AREA DE GASTRONOMIA EN LOS PROGRAMAS TITULADOS Y/O COMPLEMENTARIA DEL CENTRO PARA EL DESARROLLO AGROECOLÓGICO Y AGROINDUSTRIAL</t>
  </si>
  <si>
    <t>TECNOLOGO</t>
  </si>
  <si>
    <t>AGROINDUSTRIA</t>
  </si>
  <si>
    <t xml:space="preserve">TECNOLOGO </t>
  </si>
  <si>
    <t>PRESTAR LOS SERVICIOS PERSONALES PARA IMPARTIR FORMACIÓN PROFESIONAL PARA DESARROLLAR COMPETENCIAS EN EL AREA AGROEMPRESARIAL EN LOS PROGRAMAS TITULADOS Y/O COMPLEMENTARIA DEL CENTRO PARA EL DESARROLLO AGROECOLÓGICO Y AGROINDUSTRIAL</t>
  </si>
  <si>
    <t>PROFESIONAL</t>
  </si>
  <si>
    <t>AGROPECUARIO Y AMBIENTAL</t>
  </si>
  <si>
    <t>ELABORAR DOCUMENTOS DE ACUERDO CON NORMAS TÉCNICAS</t>
  </si>
  <si>
    <t>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</si>
  <si>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 xml:space="preserve">PROFESIONAL </t>
  </si>
  <si>
    <t>ADMINISTRATIVO, COMERCIAL Y CULTURAL</t>
  </si>
  <si>
    <t>ASESORIA COMERCIAL</t>
  </si>
  <si>
    <t>PROSPECTAR CLIENTES DE ACUERDO CON LOS SEGMENTOS OBJETIVO Y ESTRATEGIA DE VENTAS</t>
  </si>
  <si>
    <t>PRESTAR LOS SERVICIOS PERSONALES PARA IMPARTIR FORMACIÓN PROFESIONALPARA DESARROLLAR COMPETENCIAS EN EL AREA EMPRESARIAL EN LOS PROGRAMAS TITULADOS Y/O COMPLEMENTARIA DEL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</si>
  <si>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</si>
  <si>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</si>
  <si>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 xml:space="preserve">PRESTAR LOS SERVICIOS PERSONALES PARA IMPARTIR FORMACIÓN PROFESIONAL PARA DESARROLLAR COMPETENCIAS EN EL AREA EMPRESARIAL EN LOS PROGRAMAS TITULADOS Y/O COMPLEMENTARIA DEL CENTRO PARA EL DESARROLLO AGROECOLÓGICO Y AGROINDUSTRIAL  </t>
  </si>
  <si>
    <t xml:space="preserve">COMPLEMENTARIA </t>
  </si>
  <si>
    <t>POBLACIONES ESPECIALES</t>
  </si>
  <si>
    <t xml:space="preserve">COCINA </t>
  </si>
  <si>
    <t>PREPARAR ALIMENTOS DE ACUERDO CON LA ORDEN DE PRODUCCIÓN Y PROCEDIMIENTO TÉCNICO</t>
  </si>
  <si>
    <t>COMPORTAMIENTO EMPRENDEDOR</t>
  </si>
  <si>
    <t>FOMENTAR CULTURA EMPRENDEDORA SEGÚN HABILIDADES Y COMPETENCIAS PERSONALES</t>
  </si>
  <si>
    <t>PRESTAR LOS SERVICIOS PERSONALES PARA IMPARTIR FORMACIÓN PROFESIONAL EN EL AREA EMPRESARIAL EN LOS PROGRAMAS TITULADOS Y/O COMPLEMENTARIA DEL CENTRO PARA EL DESARROLLO AGROECOLÓGICO Y AGROINDUSTRIAL</t>
  </si>
  <si>
    <t>CONTABILIZACION DE OPERACIONES COMERCIALES Y FINANCIERAS</t>
  </si>
  <si>
    <t>RECONOCER RECURSOS FINANCIEROS DE ACUERDO CON METODOLOGÍA Y NORMATIVA</t>
  </si>
  <si>
    <t xml:space="preserve">PRESTAR LOS SERVICIOS PERSONALES PARA IMPARTIR FORMACIÓN PROFESIONALPARA DESARROLLAR COMPETENCIAS EN EL AREA EMPRESARIAL EN LOS PROGRAMAS TITULADOS Y/O COMPLEMENTARIA DEL CENTRO PARA EL DESARROLLO AGROECOLÓGICO Y AGROINDUSTRIAL
 </t>
  </si>
  <si>
    <t xml:space="preserve">CONTROL DE CALIDAD EN LA INDUSTRIA DE ALIMENTOS </t>
  </si>
  <si>
    <t>PRESTAR LOS SERVICIOS PERSONALES PARA IMPARTIR FORMACIÓN PROFESIONAL PARA DESARROLLAR COMPETENCIAS DE CALIDAD DE ALIMENTOS EN LOS PROGRAMAS TITULADOS Y/O COMPLEMENTARIA DEL CENTRO PARA EL DESARROLLO AGROECOLÓGICO Y AGROINDUSTRIAL</t>
  </si>
  <si>
    <t>PRESTAR LOS SERVICIOS PERSONALES PARA IMPARTIR FORMACIÓN PROFESIONAL PARA DESARROLLAR COMPETENCIAS PORCIONEADO Y FILETEADO DE CARNES EN LOS PROGRAMAS TITULADOS Y/O COMPLEMENTARIA DEL CENTRO PARA EL DESARROLLO AGROECOLÓGICO Y AGROINDUSTRIAL</t>
  </si>
  <si>
    <t xml:space="preserve">DESARROLLO DE MULTIMEDIA Y WEB </t>
  </si>
  <si>
    <t xml:space="preserve">ELABORAR PROYECTOS DE MULTIMEDIA DE ACUERDO A PROCEDIMIENTOS TECNICOS </t>
  </si>
  <si>
    <t xml:space="preserve">PRESTAR LOS SERVICIOS PERSONALES PARA IMPARTIR FORMACIÓN PROFESIONALPARA DESARROLLAR COMPETENCIAS EN MULTIMEDIA EN LOS PROGRAMAS TITULADOS Y/O COMPLEMENTARIA DEL CENTRO PARA EL DESARROLLO AGROECOLÓGICO Y AGROINDUSTRIAL
 </t>
  </si>
  <si>
    <t>EJECUCION DE EVENTOS DEPORTIVOS Y RECREATIVOS</t>
  </si>
  <si>
    <t>DESARROLLAR EVENTOS DEPORTIVOS DE ACUERDO CON LOS LINEAMIENTOS Y NECESIDADES DE LA ORGANIZACIÓN.</t>
  </si>
  <si>
    <t xml:space="preserve">PRESTAR LOS SERVICIOS PERSONALES PARA IMPARTIR FORMACIÓN PROFESIONAL PARA DESARROLLAR COMPETENCIAS EN ELAS COMPETENCIAS DE DEPORTES EN LOS PROGRAMAS TITULADOS Y/O COMPLEMENTARIA DEL CENTRO PARA EL DESARROLLO AGROECOLÓGICO Y AGROINDUSTRIAL </t>
  </si>
  <si>
    <t>EJECUCION MUSICAL CON INSTRUMENTOS FUNCIONALES</t>
  </si>
  <si>
    <t>INTERPRETAR LA MÚSICA CON UN INSTRUMENTO DE CUERDAS PULSADAS SEGÚN SUS TÉCNICAS, CARACTERÍSTICAS Y FORMATO DEL GÉNERO MUSICAL ELEGIDO</t>
  </si>
  <si>
    <t xml:space="preserve">PRESTAR LOS SERVICIOS PERSONALES PARA IMPARTIR FORMACIÓN PROFESIONAL PARA DESARROLLAR COMPETENCIAS EN LAS COMPETENCIAS DE ARTES Y MUSICA EN LOS PROGRAMAS TITULADOS Y/O COMPLEMENTARIA DEL CENTRO PARA EL DESARROLLO AGROECOLÓGICO Y AGROINDUSTRIAL </t>
  </si>
  <si>
    <t>ELABORACION DE CALZADO TIPO ALPARGATA Y COTIZA</t>
  </si>
  <si>
    <t>COSER PIEZAS SEGÚN MÉTODOS ARTESANALES Y TIPO DE MATERIAL</t>
  </si>
  <si>
    <t>PRESTAR LOS SERVICIOS PERSONALES PARA IMPARTIR FORMACIÓN PROFESIONAL PARA DESARROLLAR COMPETENCIAS EN EL AREA DE ECONOMIA NARANJA EN LOS PROGRAMAS TITULADOS Y/O COMPLEMENTARIA DEL CENTRO PARA EL DESARROLLO AGROECOLÓGICO Y AGROINDUSTRIAL</t>
  </si>
  <si>
    <t>BARRANQUILLA</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</si>
  <si>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</si>
  <si>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</si>
  <si>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</si>
  <si>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 xml:space="preserve">PRESTAR LOS SERVICIOS PERSONALES PARA IMPARTIR FORMACIÓN PROFESIONALPARA DESARROLLAR COMPETENCIAS DE  ARTESANIAS EN LOS PROGRAMAS TITULADOS Y/O COMPLEMENTARIA DEL CENTRO PARA EL DESARROLLO AGROECOLÓGICO Y AGROINDUSTRIAL </t>
  </si>
  <si>
    <t>TECNICO</t>
  </si>
  <si>
    <t xml:space="preserve">PRESTAR LOS SERVICIOS PERSONALES PARA IMPARTIR FORMACIÓN PROFESIONALPARA DESARROLLAR COMPETENCIAS DE ELABORAR DOCUMENTOS  EN LOS PROGRAMAS TITULADOS Y/O COMPLEMENTARIA DEL CENTRO PARA EL DESARROLLO AGROECOLÓGICO Y AGROINDUSTRIAL
 </t>
  </si>
  <si>
    <t>EXCEL INTERMEDIO</t>
  </si>
  <si>
    <t>APLICAR HERRAMIENTAS OFIMÁTICAS, REDES SOCIALES Y COLABORATIVAS DE ACUERDO CON EL PROYECTO A DESARROLLAR</t>
  </si>
  <si>
    <t xml:space="preserve">PRESTAR LOS SERVICIOS PERSONALES PARA IMPARTIR FORMACIÓN PROFESIONAL  PARA DESARROLLAR COMPETENCIAS OFIMATICAS DOCUMENTOS  EN LOS PROGRAMAS TITULADOS Y/O COMPLEMENTARIA DEL CENTRO PARA EL DESARROLLO AGROECOLÓGICO Y AGROINDUSTRIAL </t>
  </si>
  <si>
    <t>EXPRESION DANCISTICA</t>
  </si>
  <si>
    <t>INTERPRETAR LA DANZA DE ACUERDO CON LOS REQUERIMIENTOS TÉCNICOS DEL GÉNERO Y EL PROYECTO CREATIVO.</t>
  </si>
  <si>
    <t xml:space="preserve">PRESTAR LOS SERVICIOS PERSONALES PARA IMPARTIR FORMACIÓN PROFESIONAL PARA DESARROLLAR COMPETENCIAS DE DANZA EN LOS PROGRAMAS TITULADOS Y/O COMPLEMENTARIA DEL CENTRO PARA EL DESARROLLO AGROECOLÓGICO Y AGROINDUSTRIAL </t>
  </si>
  <si>
    <t>EXPRESION PARA LAS ARTES ESCENICAS.</t>
  </si>
  <si>
    <t>PRESTAR LOS SERVICIOS PERSONALES PARA IMPARTIR FORMACIÓN PROFESIONAL EN  LA COMPETENCIA EXPRESION PARA LAS ARTES ESCENICAS  EN LOS PROGRAMAS TITULADOS Y/O COMPLEMENTARIA DEL CENTRO PARA EL DESARROLLO AGROECOLÓGICO Y AGROINDUSTRIAL</t>
  </si>
  <si>
    <t>FORMALIZACION DE EMPRESAS ASOCIATIVAS DE TRABAJO</t>
  </si>
  <si>
    <t xml:space="preserve">PRESTAR LOS SERVICIOS PERSONALES PARA IMPARTIR FORMACIÓN PROFESIONAL EN LAS COMPETENCIAS DEL  AREA EMPRESARIAL EN LOS PROGRAMAS TITULADOS Y/O COMPLEMENTARIA DEL CENTRO PARA EL DESARROLLO AGROECOLÓGICO Y AGROINDUSTRIAL
</t>
  </si>
  <si>
    <t>IMPLEMENTAR SISTEMA DE GESTIÓN DE SEGURIDAD Y SALUD EN EL TRABAJO DE ACUERDO CON NORMATIVA</t>
  </si>
  <si>
    <t xml:space="preserve">PRESTAR LOS SERVICIOS PERSONALES PARA IMPARTIR FORMACIÓN PROFESIONAL EN LOS PROGRAMAS DE DESPLAZADOS AREA DE SEGURIDAD Y SALUD EN EL TRABAJO  DEL CENTRO PARA EL DESARROLLO AGROECOLÓGICO Y AGROINDUSTRIAL </t>
  </si>
  <si>
    <t>HIGIENE Y MANIPULACION DE ALIMENTOS.</t>
  </si>
  <si>
    <t>MANIPULAR ALIMENTOS DE ACUERDO CON NORMATIVIDAD VIGENTE.</t>
  </si>
  <si>
    <t>PRESTAR LOS SERVICIOS PERSONALES PARA IMPARTIR FORMACIÓN PROFESIONAL EN EL AREA DE AGROINDUSTRIA  EN LOS PROGRAMAS TITULADOS Y/O COMPLEMENTARIA DEL CENTRO PARA EL DESARROLLO AGROECOLÓGICO Y AGROINDUSTRIAL</t>
  </si>
  <si>
    <t>IMPLEMENTACIÓN DE PROCESOS PARA LA TRANSICIÓN AGROECOLOGICA</t>
  </si>
  <si>
    <t>IMPLEMENTAR PROGRAMA DE CERIFICACION SEGÚN ESTANDAR AGROECOLOGICO DEL MERCADO</t>
  </si>
  <si>
    <t>PRESPRESTAR LOS SERVICIOS PERSONALES PARA IMPARTIR FORMACIÓN PROFESIONAL  PARA DESARROLLAR COMPETENCIAS EN EL AREA DE AGROECOLOGIA EN LOS PROGRAMAS TITULADOS Y/O COMPLEMENTARIA DEL CENTRO PARA EL DESARROLLO AGROECOLÓGICO Y AGROINDUSTRIAL</t>
  </si>
  <si>
    <t>INSTITUCIONAL DE INTEGRALIDAD DE LA FORMACIÓN - DERECHOS HUMANOS Y FUNDAMENTALES EN EL TRABAJO</t>
  </si>
  <si>
    <t>DERECHOS HUMANOS Y FUNDAMENTALES EN EL TRABAJO</t>
  </si>
  <si>
    <t>PRESTAR LOS SERVICIOS PERSONALES PARA IMPARTIR FORMACIÓN PROFESIONAL PARA DESARROLLAR COMPETENCIAS EN EL AREA DEDERECHOS HUMANOS Y FUNDAMENTALES EN EL TRABAJO EN LOS PROGRAMAS TITULADOS Y/O COMPLEMENTARIA DEL CENTRO PARA EL DESARROLLO AGROECOLÓGICO Y AGROINDUSTRIAL</t>
  </si>
  <si>
    <t>INSTITUCIONAL DE INTEGRALIDAD DE LA FORMACIÓN - INTERACCIÓN CONSIGO MISMO, CON LOS DEMÁS, CON LA NATURALEZA Y CON LA TRASCENDENCIA</t>
  </si>
  <si>
    <t>PRESPRESTAR LOS SERVICIOS PERSONALES PARA IMPARTIR FORMACIÓN PROFESIONAL  PARA DESARROLLAR COMPETENCIAS EN EL AREA DE ETICA EN LOS PROGRAMAS TITULADOS Y/O COMPLEMENTARIA DEL CENTRO PARA EL DESARROLLO AGROECOLÓGICO Y AGROINDUSTRIAL</t>
  </si>
  <si>
    <t>INSTITUCIONAL DE LA ENSEÑANZA DE IDIOMAS - INGLES PRESENCIAL</t>
  </si>
  <si>
    <t>INGLES PRESENCIAL</t>
  </si>
  <si>
    <t xml:space="preserve">PRESTAR LOS SERVICIOS PERSONALES PARA IMPARTIR FORMACIÓN PROFESIONALPARA DESARROLLAR COMPETENCIAS EN EL AREA BILINGUISMO EN LOS PROGRAMAS TITULADOS Y/O COMPLEMENTARIA DEL CENTRO PARA EL DESARROLLO AGROECOLÓGICO Y AGROINDUSTRIAL </t>
  </si>
  <si>
    <t>INSTITUCIONAL DE PEDAGOGÍA - ACTIVIDAD FÍSICA Y HÁBITOS DE VIDA SALUDABLES</t>
  </si>
  <si>
    <t xml:space="preserve">
ACTIVIDAD FÍSICA Y HÁBITOS DE VIDA SALUDABLES</t>
  </si>
  <si>
    <t xml:space="preserve">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
</t>
  </si>
  <si>
    <t>PRESTAR LOS SERVICIOS PERSONALES PARA IMPARTIR FORMACIÓN PROFESIONAL PARA DESARROLLAR COMPETENCIAS EN EL AREA DE ACTIVIDAD FISICA EN LOS PROGRAMAS TITULADOS Y/O COMPLEMENTARIA DEL CENTRO PARA EL DESARROLLO AGROECOLÓGICO Y AGROINDUSTRIAL</t>
  </si>
  <si>
    <t xml:space="preserve">PRESTAR LOS SERVICIOS PERSONALES PARA IMPARTIR FORMACIÓN PROFESIONAL PARA DESARROLLAR COMPETENCIAS ACTIVIDAD FISICA Y HABITOS DE VIDA SALUDABLES  EN LOS PROGRAMAS TITULADOS Y/O COMPLEMENTARIA DEL CENTRO PARA EL DESARROLLO AGROECOLÓGICO Y AGROINDUSTRIAL </t>
  </si>
  <si>
    <t>INSTITUCIONAL DE PEDAGOGÍA - CIENCIAS NATURALES</t>
  </si>
  <si>
    <t>CIENCIAS NATURALES</t>
  </si>
  <si>
    <t xml:space="preserve">PRESTAR LOS SERVICIOS PERSONALES PARA IMPARTIR FORMACIÓN PROFESIONAL  PARA DESARROLLAR COMPETENCIAS EN EL AREA DE CIENICAS NATURALES EN LOS PROGRAMAS TITULADOS Y/O COMPLEMENTARIA DEL CENTRO PARA EL DESARROLLO AGROECOLÓGICO Y AGROINDUSTRIAL </t>
  </si>
  <si>
    <t>INSTITUCIONAL DE PEDAGOGÍA - EMPRENDIMIENTO</t>
  </si>
  <si>
    <t xml:space="preserve">
EMPRENDIMIENTO</t>
  </si>
  <si>
    <t>PRESTAR LOS SERVICIOS PERSONALES PARA IMPARTIR FORMACIÓN PROFESIONAL EN LAS COMPETENCIAS DE MATEMATICAS EN LOS PROGRAMAS TITULADOS Y/O COMPLEMENTARIA DEL CENTRO PARA EL DESARROLLO AGROECOLÓGICO Y AGROINDUSTRIAL</t>
  </si>
  <si>
    <t>INSTITUCIONAL DE PEDAGOGÍA - PROTECCIÓN AMBIENTAL, SEGURIDAD Y SALUD EN EL TRABAJO</t>
  </si>
  <si>
    <t xml:space="preserve">
PROTECCIÓN AMBIENTAL, SEGURIDAD Y SALUD EN EL TRABAJO</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</si>
  <si>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</si>
  <si>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 xml:space="preserve">PRESTAR LOS SERVICIOS PERSONALES PARA IMPARTIR FORMACIÓN PROFESIONAL  PARA DESARROLLAR COMPETENCIAS EN EL AREA DE SEGURIDAD Y SALUD EN EL TRABAJO EN LOS PROGRAMAS TITULADOS Y/O COMPLEMENTARIA DEL CENTRO PARA EL DESARROLLO AGROECOLÓGICO Y AGROINDUSTRIAL </t>
  </si>
  <si>
    <t>MANEJO DE PRODUCTOS QUIMICOS</t>
  </si>
  <si>
    <t>MANIPULAR PRODUCTOS QUÍMICOS DE ACUERDO CON SU NATURALEZA</t>
  </si>
  <si>
    <t>PRESPRESTAR LOS SERVICIOS PERSONALES PARA IMPARTIR FORMACIÓN PROFESIONAL  PARA DESARROLLAR COMPETENCIAS EN EL AREA MANEJO DE PRODUCTOS QUIMICOS EN LOS PROGRAMAS TITULADOS Y/O COMPLEMENTARIA DEL CENTRO PARA EL DESARROLLO AGROECOLÓGICO Y AGROINDUSTRIAL</t>
  </si>
  <si>
    <t xml:space="preserve">MUESTRAS QUIMICAS </t>
  </si>
  <si>
    <t>ANALIZAR MUESTRAS SEGÚN PROCEDIMIENTOS IMPLEMENTADOS POR EL LABORATORIO</t>
  </si>
  <si>
    <t>QUÍMICOS, O LICENCIADOS QUÍMICOS, O INGENIEROS QUÍMICOS, O TÉCNICOS O TECNÓLOGOS EN QUÍMICA O EN ÁREAS AFINES A LA QUÍMICA MÍNIMO 24 MESES DE VINCULACIÓN LABORAL CON EL ÁREA DE SU PROFESIÓN</t>
  </si>
  <si>
    <t>PRESTAR LOS SERVICIOS PERSONALES PARA IMPARTIR FORMACIÓN PROFESIONAL PARA DESARROLLAR COMPETENCIAS MUESTRAS QUIMICAS EN LOS PROGRAMAS TITULADOS Y/O COMPLEMENTARIA DEL CENTRO PARA EL DESARROLLO AGROECOLÓGICO Y AGROINDUSTRIAL</t>
  </si>
  <si>
    <t xml:space="preserve">AGROINDUSTRIA </t>
  </si>
  <si>
    <t>OBTENCION DE CORTES MINORISTAS DE CARNES</t>
  </si>
  <si>
    <t>PANIFICACION</t>
  </si>
  <si>
    <t xml:space="preserve">ELABORAR PRODUCTOS DE PANIFICACIÓN DE ACUERDO CON EL PROGRAMA DE PRODUCCION Y NORMATIVIDAD VIGENTE </t>
  </si>
  <si>
    <t>PROCESAMIENTO DE DERIVADOS LACTEOS</t>
  </si>
  <si>
    <t>PRESTAR LOS SERVICIOS PERSONALES PARA IMPARTIR FORMACIÓN PROFESIONAL PARA DESARROLLAR COMPETENCIAS EN EL AREA DE LACTEOS  EN LOS PROGRAMAS TITULADOS Y/O COMPLEMENTARIA DEL CENTRO PARA EL DESARROLLO AGROECOLÓGICO Y AGROINDUSTRIAL</t>
  </si>
  <si>
    <t>PROCESOS BASICOS DE PANADERIA</t>
  </si>
  <si>
    <t>ELABORAR ALIMENTOS DE PANIFICACIÓN DE ACUERDO CON EL PROGRAMA DE PRODUCCIÓN Y NORMATIVA VIGENTE</t>
  </si>
  <si>
    <t>REQUISITOS ACADÉMICOS: FORMACIÓN BÁSICA, Y TENER CONOCIMIENTOS BÁSICOS DE UTILIZACIÓN DE LA REGLA DE TRES SIMPLE MANEJO DE UTENSILIOS Y EQUIPOS DE COCINA, COMO CUCHILLOS, ESTUFAS Y HORNOS A GAS EXPERIENCIA LABORAL: ESTÁ ORIENTADO A AQUELLAS COMUNIDADES QUE YA DESARROLLAN UN PROYECTO DE PANADERÍA Y DESEAN AMPLIAR Y DIVERSIFICAR LA OFERTA PARA SUS CLIENTES</t>
  </si>
  <si>
    <t xml:space="preserve">PROCESOS DE MANOFACTURA </t>
  </si>
  <si>
    <t>REGULACIÓN DEL FLUJO DE RECURSOS EN LA PLANTA DE PRODUCCIÓN.</t>
  </si>
  <si>
    <t>PROFESIONAL EN: INGENIERÍA INDUSTRIAL, INGENIERÍA DE PRODUCCIÓN.EXPERIENCIA CERTIFICADA MÍNIMA DE DOS (2 )  AÑOS ESPECÍFICA EN GESTIÓN LOGÍSTICA DE PROCESOS DE
MANUFACTURA.</t>
  </si>
  <si>
    <t>PRESTAR LOS SERVICIOS PERSONALES PARA IMPARTIR FORMACIÓN PROFESIONAL PARA DESARROLLAR COMPETENCIAS EN LOS PROGRMAS DE MANOFACTIURA  EN LOS PROGRAMAS TITULADOS Y/O COMPLEMENTARIA DEL CENTRO PARA EL DESARROLLO AGROECOLÓGICO Y AGROINDUSTRIAL</t>
  </si>
  <si>
    <t>SABEDORES ANCESTRALES - AGROPECUARIO</t>
  </si>
  <si>
    <t>DESARROLLO FORMACIÓN COMPLEMENTARIA AGROPECUARIA CON SABEDORES ANCESTRALES</t>
  </si>
  <si>
    <t xml:space="preserve">PRESTAR LOS SERVICIOS PERSONALES PARA IMPARTIR FORMACIÓN PROFESIONAL  PARA DESARROLLAR COMPETENCIAS EN EL AREA AGROPECUARIA EN LOS PROGRAMAS TITULADOS Y/O COMPLEMENTARIA DEL CENTRO PARA EL DESARROLLO AGROECOLÓGICO Y AGROINDUSTRIAL </t>
  </si>
  <si>
    <t xml:space="preserve">PRESTAR LOS SERVICIOS PERSONALES PARA IMPARTIR FORMACIÓN PROFESIONAL PARA DESARROLLAR COMPETENCIAS EN LOS PROGRAMAS DE INSTALACIONES ELECTRICAS EN LOS PROGRAMAS TITULADOS Y/O COMPLEMENTARIA DEL CENTRO PARA EL DESARROLLO AGROECOLÓGICO Y AGROINDUSTRIAL </t>
  </si>
  <si>
    <t xml:space="preserve">GESTIONAR EL MANEJO DE RESIDUOS SÓLIDOS SEGÚN ESPECIFICACIONES TÉCNICAS Y NORMATIVA.                          </t>
  </si>
  <si>
    <t xml:space="preserve">PRESTAR LOS SERVICIOS PERSONALES PARA IMPARTIR FORMACIÓN PROFESIONAL PARA DESARROLLAR COMPETENCIAS EN EL AREA AMBIENTAL EN LOS PROGRAMAS TITULADOS Y/O COMPLEMENTARIA DEL CENTRO PARA EL DESARROLLO AGROECOLÓGICO Y AGROINDUSTRIAL </t>
  </si>
  <si>
    <t xml:space="preserve">PRESTAR LOS SERVICIOS PERSONALES PARA IMPARTIR FORMACIÓN PROFESIONAL PARA DESARROLLAR COMPETENCIAS EN EL AREA PECAURIA  LOS PROGRAMAS TITULADOS Y/O COMPLEMENTARIA DEL CENTRO PARA EL DESARROLLO AGROECOLÓGICO Y AGROINDUSTRIAL </t>
  </si>
  <si>
    <t>IMPLEMENTACIÓN DE ACCIONES DE MERCADEO.</t>
  </si>
  <si>
    <t>IMPLEMENTAR CONDICIONES BIOSEGURAS SEGUN SISTEMA DE PRODUCCION PECUARIA Y NORMATIVA SANITARIA</t>
  </si>
  <si>
    <t xml:space="preserve">CONTROL DE VERTIMIENTOS RESULTANTES DE PROCESOS Y OPERACIONES PRODUCTIVAS.                                          </t>
  </si>
  <si>
    <t xml:space="preserve">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</si>
  <si>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IMPARTIR FORMACIÓN PROFESIONAL PARA DESARROLLAR COMPETENCIAS DE ALIMENTOS  EN LOS PROGRAMAS TITULADOS Y/O COMPLEMENTARIA DEL CENTRO PARA EL DESARROLLO AGROECOLÓGICO Y AGROINDUSTRIAL</t>
  </si>
  <si>
    <t>COORDINAR PROYECTOS DE ACUERDO CON LOS PLANES Y PROGRAMAS ESTABLECIDOS</t>
  </si>
  <si>
    <t>INGENIERIA DE ALIMENTOS Y(O INGENIERIA AGROINDUSTRIAL Y AREAS AFINES
ADMINISTRADOR DE EMPRESAS Y AREAS AFINES VEINTICUATRO (24) MESES DE EXPERIENCIA: DE LOS CUALES DIECIOCHO (18) MESES ESTARÁN
RELACIONADOS CON EL EJERCICIO DE LA PROFESION Y /O ACTIVIDADES RELACIONADAS
ESPECIALISTA EN FORMULACION DE PROYECTOS</t>
  </si>
  <si>
    <t xml:space="preserve">PRESTAR LOS SERVICIOS PERSONALES PARA IMPARTIR FORMACIÓN PROFESIONAL PARA DESARROLLAR COMPETENCIAS EN EL AREA AGROPECUARIA  EN LOS PROGRAMAS TITULADOS Y/O COMPLEMENTARIA DEL CENTRO PARA EL DESARROLLO AGROECOLÓGICO Y AGROINDUSTRIAL </t>
  </si>
  <si>
    <t>CONFECCION DE PRENDAS DE CONTROL 93510494 v 1</t>
  </si>
  <si>
    <t>PRESTAR LOS SERVICIOS PERSONALES PARA IMPARTIR FORMACIÓN PROFESIONAL PARA DESARROLLAR COMPETENCIAS PARA EL FORTALECIMIENTO EN LA COMPETENCIA CONFECCION INDUSTRIAL   EN LOS PROGRAMAS TITULADOS Y/O COMPLEMENTARIA DEL CENTRO PARA EL DESARROLLO AGROECOLÓGICO Y AGROINDUSTRIAL</t>
  </si>
  <si>
    <t xml:space="preserve"> TENDENCIAS EN DECORACION PARA MANICURA Y PEDICURA</t>
  </si>
  <si>
    <t>CREAR FORMAS Y DISEÑOS SOBRE LAS LÁMINAS UNGUEALES UTILIZANDO
TÉCNICAS DE ESTÉTICA DECORATIVA</t>
  </si>
  <si>
    <t>PRESTAR LOS SERVICIOS PERSONALES PARA IMPARTIR FORMACIÓN PROFESIONAL PARA DESARROLLAR COMPETENCIAS PARA EL FORTALECIMIENTO EN LA COMPETENCIA DE BELLEZA   EN LOS PROGRAMAS TITULADOS Y/O COMPLEMENTARIA DEL CENTRO PARA EL DESARROLLO AGROECOLÓGICO Y AGROINDUSTRIAL</t>
  </si>
  <si>
    <t>PLANIFICACION DE LA GUIANZA TURISTICA ESPECIALIZADA</t>
  </si>
  <si>
    <t>PREPARAR LAS ACTIVIDADES DE GUIANZA A DESARROLLAR DE ACUERDO CON LO CONTRATADO POR EL USUARIO.</t>
  </si>
  <si>
    <t>PRESTAR LOS SERVICIOS PERSONALES PARA IMPARTIR FORMACIÓN PROFESIONAL PARA DESARROLLAR COMPETENCIAS PARA EL FORTALECIMIENTO EN LA COMPETENCIA TURISMO EN LOS PROGRAMAS TITULADOS Y/O COMPLEMENTARIA DEL CENTRO PARA EL DESARROLLO AGROECOLÓGICO Y AGROINDUSTRIAL</t>
  </si>
  <si>
    <t>MANTENIMIENTO PREVENTIVO DE VEHICULOS AUTOMOTORES</t>
  </si>
  <si>
    <t>PRESTAR LOS SERVICIOS PERSONALES PARA IMPARTIR FORMACIÓN PROFESIONAL PARA DESARROLLAR COMPETENCIAS PARA EL FORTALECIMIENTO EN LA COMPETENCIA EN EL AREA AUTOMOTRIZ  EN LOS PROGRAMAS TITULADOS Y/O COMPLEMENTARIA DEL CENTRO PARA EL DESARROLLO AGROECOLÓGICO Y AGROINDUSTRIAL</t>
  </si>
  <si>
    <t xml:space="preserve">PREVENCION Y CONTROL AMBIENTAL </t>
  </si>
  <si>
    <t>PRESTAR LOS SERVICIOS PERSONALES PARA IMPARTIR FORMACIÓN PROFESIONAL EN EL AREA AMBIENTAL LOS PROGRAMAS TITULADOS Y/O COMPLEMENTARIA DEL CENTRO PARA EL DESARROLLO AGROECOLÓGICO Y AGROINDUSTRIAL</t>
  </si>
  <si>
    <t xml:space="preserve">ASISTENCIA EN ORGANIZACIÓN ARCHIVOS </t>
  </si>
  <si>
    <t>RECURSOS HUMANOS</t>
  </si>
  <si>
    <t xml:space="preserve">INTEGRACION DE OPERACIONES LOGISTICA </t>
  </si>
  <si>
    <t>JACQUELINE ROJAS SOLANO</t>
  </si>
  <si>
    <t xml:space="preserve">EXPRESION DANCISTICA </t>
  </si>
  <si>
    <t xml:space="preserve">MARKETIN DIGITAL </t>
  </si>
  <si>
    <t>PRESTAR LOS SERVICIOS PERSONALES PARA IMPARTIR FORMACIÓN PROFESIONAL PARA DESARROLLAR COMPETENCIAS EN EL EMPRENDIMIENTO EN LOS PROGRAMAS TITULADOS Y/O COMPLEMENTARIA DEL CENTRO PARA EL DESARROLLO AGROECOLÓGICO Y AGROINDUSTRIAL</t>
  </si>
  <si>
    <t>COMUNICACION EN FRANCES A1.1/ PRINCIPIANTE</t>
  </si>
  <si>
    <t>INTERACTUAR EN LENGUA FRANCESA DE FORMA ORAL Y ESCRITA DENTRO DE CONTEXTOS SOCIALES Y LABORALES SEGÚN LOS CRITERIOS ESTABLECIDOS POR EL MARCO COMÚN EUROPEO DE REFERENCIA PARA LAS LENGUAS</t>
  </si>
  <si>
    <t>PRESTAR LOS SERVICIOS PERSONALES PARA IMPARTIR FORMACIÓN PROFESIONAL EN LA COPETENCIA DE ENSEÑANZA DE ARCHIVOS EN LOS PROGRAMAS TITULADOS Y/O COMPLEMENTARIA DEL CENTRO PARA EL DESARROLLO AGROECOLÓGICO Y AGROINDUSTRIAL</t>
  </si>
  <si>
    <t>SELECCIONAR CANDIDATOS DE ACUERDO CON PROCEDIMIENTO TÉCNICO Y NORMATIVA</t>
  </si>
  <si>
    <t>PRESTAR LOS SERVICIOS PERSONALES PARA IMPARTIR FORMACIÓN PROFESIONAL EN LA COPETENCIA DE SELECCIÓN DE CANDIDATOS  EN LOS PROGRAMAS TITULADOS Y/O COMPLEMENTARIA DEL CENTRO PARA EL DESARROLLO AGROECOLÓGICO Y AGROINDUSTRIAL</t>
  </si>
  <si>
    <t>PRESTAR LOS SERVICIOS PERSONALES PARA IMPARTIR FORMACIÓN PROFESIONAL EN LA COPETENCIA DE LOGISTICA   EN LOS PROGRAMAS TITULADOS Y/O COMPLEMENTARIA DEL CENTRO PARA EL DESARROLLO AGROECOLÓGICO Y AGROINDUSTRIAL</t>
  </si>
  <si>
    <t>OPERACION TURISTICA LOCAL</t>
  </si>
  <si>
    <t>PRESTAR LOS SERVICIOS PERSONALES PARA IMPARTIR FORMACIÓN PROFESIONAL EN LA COPETENCIA OPERACIÓN TURISTICA  EN LOS PROGRAMAS TITULADOS Y/O COMPLEMENTARIA DEL CENTRO PARA EL DESARROLLO AGROECOLÓGICO Y AGROINDUSTRIAL</t>
  </si>
  <si>
    <t>DIRECTORA REGIONAL CON FUNCIONES DELEGADAS DE SUBDIRECCION DEL CENTRO PARA EL DESARROLLO AGROECÓLOGICO AGROINDUSTRIAL</t>
  </si>
  <si>
    <t>SEGUNDO SEMESTRE</t>
  </si>
  <si>
    <t>LIONEL CORREA CARRASCAL</t>
  </si>
  <si>
    <t>correoc@sena.edu.co</t>
  </si>
  <si>
    <t>PRESTAR LOS SERVICIOS PERSONALES PARA IMPARTIR FORMACIÓN PROFESIONAL PARA DESARROLLAR COMPETENCIAS PARA EL FORTALECIMIENTO EN LA COMPETENCIA CARPINTERIA  EN LOS PROGRAMAS TITULADOS Y/O COMPLEMENTARIA DEL CENTRO PARA EL DESARROLLO AGROECOLÓGICO Y AGROINDUSTRIAL</t>
  </si>
  <si>
    <t>CERTIFICADO DE APTITUD PROFESIONAL SENA, O CERTIFICADO EMITIDO POR AUTORIDAD DEL RESGUARDO O CUMUNIDAD SOBRE LA COMPETENCIA A ORIENTAR, O CERTIFICADO DE COMPETENCIA LABORAL EN LA COMPETENCIA A ORIENTAR CON EXPERIENCIA DOCENTE O DE INSTRUCCION CERTIFICADA POR ENTIDAD DE FORMACION PARA EL TRABAJO O POR LA AUTORIDAD DEL RESGUARDO O COMUNIDAD DE 6 MESES.</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</si>
  <si>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</si>
  <si>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REQUISITOS ACADÉMICOS: ALTERNATIVA 1 TÍTULO DE TECNÓLOGO EN EL NÚCLEO BÁSICO DE CONOCIMIENTO DE 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</si>
  <si>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</si>
  <si>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"REQUISITOS ACADÉMICOS: PROFESIONAL TITULADO EN CIENCIAS ECONÓMICAS, ADMINISTRATIVAS, FINANCIERAS, DE MERCADEO E INGENIERÍAS. EXPERIENCIA LABORAL; VEINTICUATRO (24) MESES DE EXPERIENCIA RELACIONADA DISTRIBUIDA ASÍ: DOCE (12) MESES DE EXPERIENCIA RELACIONADA CON EL EJERCICIO DE LA ACTIVIDAD EMPRENDEDORA Y DOCE (12) MESES EN DOCENCIA."</t>
  </si>
  <si>
    <t>"REQUISITOS ACADÉMICOS: ALTERNATIVA 1: EL PROGRAMA REQUIERE DE UN EQUIPO DE INSTRUCTORES PARA ORIENTAR LA COMPETENCIA CONFORMADO POR PROFESIONALES DE LAS SIGUIENTES ÁREAS:  TÍTULO PROFESIONAL UNIVERSITARIO EN EL NÚCLEO BÁSICO DE CONOCIMIENTO DE A. CONTADURÍA PUBLICA PREFERIBLEMENTE CON: O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TARJETA PROFESIONAL EN LOS CASOS EXIGIDOS POR LA LEY B. ECONOMISTA Y ADMINISTRADOR DE EMPRESAS PREFERIBLEMENTE CON: O ACTUALIZACIÓN EN NIIF Y NIC, (NORMAS INTERNACIONES DE INFORMACIÓN FINANCIERA Y DE CONTABILIDAD), O DIPLOMADO EN ESTÁNDARES INTERNACIONALES (NIIFNIC) Y MANEJO DE EXCEL, SOFTWARE CONTABLE, FINANCIERO Y DE NÓMINA. TARJETA PROFESIONAL EN LOS CASOS EXIGIDOS POR LA LEY ALTERNATIVA 2: A. 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PROGRAMA DE FORMACIÓN"</t>
  </si>
  <si>
    <t xml:space="preserve">
APLICAR ANÁLISIS SENSORIAL EN ALIMENTOS DE ACUERDO CON NORMATIVA Y PROTOCOLOS TÉCNICOS</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</si>
  <si>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CONTROL DE CALIDAD E INOCUIDAD EN LA PRODUCCIÓN DE ALIMENTOS O TRANSFORMACIÓN DE ALIMENTOS Y SEIS (6) MESES EN LABORES DE DOCENCIA"</t>
  </si>
  <si>
    <t>PORCIONAR CARNE DE ACUERDO CON FICHA TÉCNICA Y NORMATIVA SANITARIA</t>
  </si>
  <si>
    <t>"REQUISITOS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 INGENIERÍA AGROINDUSTRIAL, ALIMENTOS Y AFINES, O BIOLOGÍA, MICROBIOLOGÍA Y AFINES, O INGENIERÍA QUÍMICA Y AFINES. EXPERIENCIA LABORAL: VEINTICUATRO (24) MESES DE EXPERIENCIA DE LOS CUALES DIECIOCHO (18) MESES ESTARÁN RELACIONADOS CON EL EJERCICIO DE LA PROFESIÓN U OFICIO OBJETO DE LA FORMACIÓN PROFESIONAL Y SEIS (6) MESES EN LABORES DE DOCENCIA ALTERNATIVA 1TREINTA Y SEIS (36) MESES DE EXPERIENCIA DE LOS CUALES VEINTE Y OCHO (28) MESES ESTARÁN RELACIONADOS CON EL EJERCICIO DE LA PROFESIÓN U OFICIO OBJETO DE LA FORMACIÓN PROFESIONAL Y OCHO (8) MESES EN LABORES DE DOCENCIA"</t>
  </si>
  <si>
    <t xml:space="preserve">
"REQUISITOS ACADÉMICOS: REQUISITOS ACADÉMICOS ¿TECNÓLOGO EN RECREACIÓN Ó LICENCIADO EN EDUCACIÓN FÍSICA Ó LICENCIADO EN RECREACIÓN Ó PROFESIONAL EN CULTURA FÍSICA, DEPORTE Y RECREACIÓN Ó PROFESIONAL EN CIENCIAS DEL DEPORTE? EXPERIENCIA LABORAL: EXPERIENCIA LABORAL TECNÓLOGOVEINTICUATRO (24) MESES DE EXPERIENCIA RELACIONADAS CON EL EJERCICIO DE LA PROFESIÓN U OFICIO OBJETO DE LA FORMACIÓN PROFESIONAL Ó LICENCIADODOCE (12) MESES DE EXPERIENCIA RELACIONADAS CON EL EJERCICIO DE LA PROFESIÓN U OFICIO OBJETO DE LA FORMACIÓN PROFESIONALEXPERIENCIA DOCENTE: TECNÓLOGOMÍNIMO DOCE (12) MESES EN LABORES DE DOCENCIA PROFESIONAL O LICENCIADOMÍNIMO DOCE (12) MESES EN LABORES DE DOCENCIA"
</t>
  </si>
  <si>
    <t>"REQUISITOS ACADÉMICOS: ¿EL PROGRAMA REQUIERE DE UN EQUIPO DE INSTRUCTORES CONFORMADO POR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t>
  </si>
  <si>
    <t xml:space="preserve">ASISTENCIA ADMINISTRATIVA </t>
  </si>
  <si>
    <t>"REQUISITOS ACADÉMICOS: ¿EL PROGRAMA REQUIERE DE UN EQUIPO DE INSTRUCTORES QUE CERTIFIQUEN SER PROFESIONALES EN DANZA CON ESPECIALIDAD Ó LICENCIADOS EN EDUCACIÓN ARTÍSTICA Ó LICENCIADOS EN EDUCACIÓN BÁSICA EN DANZA Ó MAESTRO EN ARTES ESCÉNICAS CON ÉNFASIS EN DANZA. EXPERIENCIA LABORAL: ¿TREINTA Y SEIS (36) MESES DE EXPERIENCIA RELACIONADOS CON EL EJERCICIO DE LA PROFESIÓN U OFICIO OBJETO DE LA FORMACIÓN PROFESIONAL VEINTICUATRO (24) MESES DE LABORES EN DOCENCIA EN DANZA"</t>
  </si>
  <si>
    <t>REQUISITOS ACADÉMICOS: PROFESIONAL EN ADMINISTRACIÓN DE EMPRESAS, CONTADURÍA PÚBLICA, DERECHO, INGENIERÍA INDUSTRIAL Y ECONOMÍA. EXPERIENCIA LABORAL: 12 MESES DE EXPERIENCIA EN ÁREAS ADMINISTRATIVAS Y 12 MESES DE EXPERIENCIA DOCENTE</t>
  </si>
  <si>
    <t>"REQUISITOS ACADÉMICOS: ¿TECNÓLOGO FORMADO EN PROGRAMAS RELACIONADOS CON LAS ÁREAS DE PROCESAMIENTO DE ALIMENTOS ¿INGENIERO DE ALIMENTOS, Y/O INGENIERO QUÍMICO, Y/O MICROBIÓLOGO CON ÉNFASIS EN ALIMENTOS Y/O PROFESIONES AFINES EXPERIENCIA LABORAL: ¿CON EXPERIENCIA LABORAL DE DOCE (12) MESES DE LOS CUALES SEIS DEBEN ESTAR RELACIONADOS CON EL EJERCICIO DE LA PROFESIÓN U OBJETO DE LA FORMACIÓN PROFESIONAL Y SEIS MESES EN LABORES DE DOCENCIA EN EL ÁREA DE ALIMENTOS"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</si>
  <si>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</si>
  <si>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 xml:space="preserve"> INTERACCIÓN CONSIGO MISMO, CON LOS DEMÁS, CON LA NATURALEZA Y CON LA TRASCENDENCIA</t>
  </si>
  <si>
    <t xml:space="preserve">
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</si>
  <si>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</si>
  <si>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 xml:space="preserve">
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</si>
  <si>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</si>
  <si>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CORTAR CARNES SEGÚN SOLICITUD DEL CLIENTE</t>
  </si>
  <si>
    <t>"REQUISITOS ACADÉMICOS: PROFESIONAL ENINGENIEROS DE ALIMENTOS, MÉDICOS VETERINARIOS, ZOOTECNISTAS, MÉDICOS VETERINARIOS Y ZOOTECNISTAS, INGENIERO AGROINDUSTRIAL EXPERIENCIA LABORAL: ¿MÍNIMO 24 MESES DE EXPERIENCIA ESPECÍFICA EN EL SECTOR COMERCIAL DE CORTES Y VENTAS MINORISTAS DE CARNES COMO ESPECIALISTA O EXPERTO EN CORTE DE CARNES"</t>
  </si>
  <si>
    <t xml:space="preserve">ALTERNATIVA1. TÍTULO PROFESIONAL UNIVERSITARIO EN DISCIPLINA ACADÉMICA DEL NÚCLEO BÁSICO DE
CONOCIMIENTO EN: INGENIERÍA AGROINDUSTRIAL, ALIMENTOS Y AFINES; O QUÍMICA Y AFINES. (VER ANEXO
NBC).
ALTERNATIVA 2.TÍTULO DE TECNÓLOGO EN EL NÚCLEO BÁSICO DE CONOCIMIENTO DE: BIOLOGÍA,
MICROBIOLOGÍA Y AFINES; O INGENIERÍA AGROINDUSTRIAL, ALIMENTOS Y AFINES; O INGENIERÍA QUÍMICA Y
AFINES. VER ANEXOS: (N.B.C.),ALTERNATIVA 1. VEINTICUATRO (24) MESES DE EXPERIENCIA RELACIONADA DISTRIBUIDOS ASÍ: DOCE (12)
MESES ESTARÁN RELACIONADOS CON EL EJERCICIO DE PROCESAMIENTO DE ALIMENTOS - PANADERÍA Y
REPOSTERÍA; Y DOCE (12) MESES EN DOCENCIA
ALTERNATIVA 2.TREINTA (30) MESES DE EXPERIENCIA RELACIONADA DISTRIBUIDA ASÍ: DIEZ Y OCHO (18)
MESES RELACIONADOS CON EL EJERCICIO DE PROCESAMIENTO DE ALIMENTOS - PANADERÍA Y
REPOSTERÍA; Y DOCE (12) MESES EN DOCENCIA.
</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</si>
  <si>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</si>
  <si>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GESTIONAR LOS PLANES Y PROGRAMAS DE PRODUCCIÓN DE ACUERDO CON LOS OBJETIVOS Y POLÍTICAS TRAZADOS POR LA EMPRESA</t>
  </si>
  <si>
    <t xml:space="preserve">"REQUISITOS ACADÉMICOS: ¿PROFESIONAL EN PROGRAMAS DE FORMACIÓN RELACIONADOS CON ÁREAS DE PROCESAMIENTO DE ALIMENTOS, TALES COMO 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
</t>
  </si>
  <si>
    <t>OPERAR EQUIPOS DE CONFECCIÓN SEGÚN PROCEDIMIENTOS Y MANUALES TÉCNICOS</t>
  </si>
  <si>
    <t>ACONDICIONAR VEHÍCULOS DE ACUERDO CON PROCEDIMIENTOS DE MANTENIMIENTO PREVENTIVO Y NORMATIVAS</t>
  </si>
  <si>
    <t>OBTENER MUESTRAS REPRESENTATIVAS SEGÚN PROTOCOLOS Y TÉCNICAS DE ANÁLISIS FISICOQUÍMICO</t>
  </si>
  <si>
    <t>PRODUCCION PORCINA</t>
  </si>
  <si>
    <t>MONITOREO AMBIENTAL</t>
  </si>
  <si>
    <t>INSTALACIÓN DE SISTEMAS ELECTRICOS RESIDENCIALES Y COMERCIALES</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</si>
  <si>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</si>
  <si>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</si>
  <si>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GESTIÓN AGROEMPRESARIAL</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</si>
  <si>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</si>
  <si>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 xml:space="preserve">
PROCESAR DATOS DE ACUERDO CON PROCEDIMIENTO TÉCNICO Y METODOLOGÍA ESTADÍSTICA</t>
  </si>
  <si>
    <t xml:space="preserve"> GESTIÓN AGROEMPRESARIAL</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</si>
  <si>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</si>
  <si>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GESTIÓN DE RECURSOS NATURALES</t>
  </si>
  <si>
    <t>PREVENCIÓN Y CONTROL AMBIENTAL</t>
  </si>
  <si>
    <t>ALIMENTAR BASE DE DATOS DE ACUERDO CON PROCEDIMIENTOS TÉCNICOS</t>
  </si>
  <si>
    <t>DESPACHAR LA MERCANCÍA SEGÚN NORMATIVA DE CARGUE Y SOLICITUD DE PEDIDO</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</si>
  <si>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</si>
  <si>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
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</si>
  <si>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</si>
  <si>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PROCESAR DATOS DE ACUERDO CON PROCEDIMIENTO TÉCNICO Y METODOLOGÍA ESTADÍSTICA</t>
  </si>
  <si>
    <t>PRODUCCION AGROPECUARIA ECOLOGICA.</t>
  </si>
  <si>
    <t>PROFESIONAL EN EL ÁREA DE QUÍMICA, INGENIERO QUÍMICO, QUÍMICO.1 AÑO DE EXPERIENCIA EN MANIPULACIÓN DE PRODUCTOS QUÍMICOS.
6 MESES EN PROCESOS DE CAPACITACIÓN O FORMACIÓN.
6 MESES COMO INSTRUCTOR VIRTUAL.</t>
  </si>
  <si>
    <t>INSTALAR ACOMETIDAS ELÉCTRICAS DE ACUERDO CON REGLAMENTO TÉCNICO</t>
  </si>
  <si>
    <t>LOS REQUISITOS ACADÉMICOS MÍNIMOS QUE DEBE CUMPLIR EL EQUIPO DE INSTRUCTORES TÉCNICOS
DEBEN SER:
NIVEL DE ESTUDIO:
LICENCIATURA EN ELECTRICIDAD Y ELECTRONICA, INGENIERIA ELECTROMECANICA, INGENIERIA EN
DISTRIBUCION Y REDES ELECTRICAS, INGENIERIA ELECTRICA, LICENCIATURA EN ELECTROTECNIA,
LICENCIATURA EN ELECTRONICA, LICENCIATURA EN ELECTROMECANICA, INGENIERIA ELECTRONICA.
ALTERNATIVA DE ESTUDIO: TECNOLOGIA ELECTRICA, TECNOLOGIA EN ELECTROMECANICA, TECNOLOGIA
ELECTROMECANICA, TECNOLOGIA EN GESTION EFICIENTE DE LA ENERGIA ELECTRICA, TECNOLOGIA EN
DISTRIBUCION DE LA ENERGIA ELECTRICA, TECNOLOGIA EN ELECTRICIDAD INDUSTRIAL Y DE POTENCIA.EXPERIENCIA LABORAL: VEINTICUATRO (24) MESES DE EXPERIENCIA RELACIONADA DISTRIBUIDA ASÍ: DOCE
(12) MESES DE EXPERIENCIA RELACIONADA CON USO FINAL DE LA ENERGÍA ELÉCTRICA Y DOCE (12) MESES
EN DOCENCIA.</t>
  </si>
  <si>
    <t xml:space="preserve">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VEINTICUATRO (24) MESES DE EXPERIENCIA RELACIONADA DISTRIBUIDA ASÍ: DOCE (12) MESES DE
EXPERIENCIA RELACIONADA CON EL EJERCICIO DE LA GESTIÓN DE MERCADOS Y DOCE (12) MESES EN DOCENCIA </t>
  </si>
  <si>
    <t>PRESTAR LOS SERVICIOS PERSONALES PARA IMPARTIR FORMACIÓN PROFESIONAL EN LA COMPETENCIA DE ENSEÑANZA DEL IDIOMA FARANCES  LOS PROGRAMAS TITULADOS Y/O COMPLEMENTARIA DEL CENTRO PARA EL DESARROLLO AGROECOLÓGICO Y AGROINDUSTRIAL</t>
  </si>
  <si>
    <t>BANCO</t>
  </si>
  <si>
    <t>COORDINACIÓN DE LAS ACTIVIDADES GENERALES DE LABORATORIO DE ACUERDO A PROCEDIMIENTOS ESTABLECIDOS POR LA ORGANIZACIÓN</t>
  </si>
  <si>
    <t>REQUISITOS ACADÉMICOS: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EL EJERCICIO DE CONTROL DE CALIDAD E INOCUIDAD EN LA PRODUCCIÓN DE ALIMENTOS O TRANSFORMACIÓN DE ALIMENTOS Y SEIS (6) MESES EN LABORES DE DOCENCIA"</t>
  </si>
  <si>
    <t xml:space="preserve">CORTE Y VENTA DE CARNES </t>
  </si>
  <si>
    <t xml:space="preserve">Requisitos Académicos: TECNÓLOGO EN ENFERMERÍA ÓTECNÓLOGO EN ENFERMERÍA Ó ENFERMERO Ó ENFERMERO PROFESIONAL Ó NUTRICIONISTA Ó MÉDICO Ó PROFESIONAL EN EL ÁREA DE LA SALUD. Experiencia laboral y/o especialización: TREINTA Y SEIS (36) MESES DE EXPERIENCIA RELACIONADOS CON EL EJERCICIO DE LA PROFESIÓN U OFICIO OBJETO DE LA FORMACIÓN PROFESIONAL. VEINTICUATRO (24) MESES DE LABORES EN DOCENCIA EN EL ÁREA DE LA SALUD. </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</si>
  <si>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</si>
  <si>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</si>
  <si>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SISTEMAS DE GESTION DE LA SEGURIDAD Y SALUD EN EL TRABAJO BAJO FUNDAMENTOS ISO 45001</t>
  </si>
  <si>
    <t>IMPLEMENTAR PRÁCTICAS DE MANEJO Y CONSERVACIÓN DE SUELOS,
APLICANDO CRITERIOS TÉCNICOS Y NORMATIVIDAD VIGENTE</t>
  </si>
  <si>
    <t xml:space="preserve">INGENIEROS AMBIENTALES, INGENIEROS FORESTALES, INGENIEROS AGRÍCOLAS, Y/O TÉCNICOS PROFESIONALES O
TECNÓLOGOS DE ÁREAS AFINES. EXPERIENCIA :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         </t>
  </si>
  <si>
    <t>MECANIZAR CONVENCIONALMENTE PIEZAS DE MADERA Y LÁMINAS DE AGLOMERADO CON BASE EN CARTAS DE FABRICACIÓN, APLICANDO NORMAS DE SEGURIDAD INDUSTRIAL</t>
  </si>
  <si>
    <t xml:space="preserve">TÍTULO EN CUIDADO ESTÉTICO DE MANOS Y PIES.TENER EXPERIENCIA MÍNIMA DE 24 MESES EN EL ÁREA DE CUIDADO ESTÉTICO DE MANOS Y PIES, BASADO EN EL DESARROLLO DE COMPETENCIAS LABORALES. EXPERIENCIA EN ESTRUCTURA DE UÑAS, TIPS, MOLDE. EXPERIENCIA EN EL MANEJO DE TÉCNICAS EN </t>
  </si>
  <si>
    <t xml:space="preserve">TÉCNICO O TECNÓLOGO EN GUÍA DE TURISMO CON TARJETA PROFESIONAL.MÍNIMO 1 AÑO DE EXPERIENCIA COMO INSTRUCTOR EN EL ÁREA DE TURISMO, PROGRAMAS DE GUIANZA TURÍSTICA Y EXPERIENCIA LABORAL MÍNIMA DE 1 AÑO COMO GUÍA DETURISMO </t>
  </si>
  <si>
    <t>PROCESAMIENTO DE ALIMENTOS</t>
  </si>
  <si>
    <t xml:space="preserve"> PROCESAMIENTO DE ALIMENTOS</t>
  </si>
  <si>
    <t xml:space="preserve">RAZONAMIENTO CUANTITATIVO FRENTE A SITUACIONES SUSCEPTIBLES DE SER
ABORDADAS DE MANERA MATEMÁTICA EN CONTEXTOS LABORALES, SOCIALES </t>
  </si>
  <si>
    <t xml:space="preserve">ESTABLECER CULTIVOS SEGÚN TIPO DE PRODUCTOS Y NORMAS DE LA AGRICULTURA ECOLOGICA </t>
  </si>
  <si>
    <t xml:space="preserve">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MÍNIMO 24 MESES DE VINCULACIÓN LABORAL CON EL ÁREA DE SU PROFESIÓN
ESPECIALISTA CON EXPERIENCIA EN PRODUCCIÓN AGROECOLÓGICA.
</t>
  </si>
  <si>
    <t>EJECUTAR PLANES DE MERCADEO DE ACUERDO CON LOS OBJETIVOS Y RECURSOS DE LA ORGANIZACIÓN</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</si>
  <si>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
</t>
  </si>
  <si>
    <t>"REQUISITOS ACADÉMICOS: REQUISITOS ACADÉMICOSLOS PROGRAMAS REQUIEREN DE: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¿INGENIERÍA DE SISTEMAS CON CONOCIMIENTOS EN ARCHIVÍSTICA CERTIFICACIÓN DE FORMACIÓN EN IMPLEMENTACIÓN PROCEDIMIENTOS DE DIGITALIZACIÓN EN LAS UNIDADES DE INFORMACIÓN. ALTERNATIVA 2TITULO DE TECNÓLOGO EN: ¿TECNÓLOGO PROFESIONAL EN COMPUTACIÓN ¿TECNÓLOGO EN SISTEMAS DE INFORMACIÓN CERTIFICACIÓN DE FORMACIÓN EN IMPLEMENTACIÓN PROCEDIMIENTOS DE DIGITALIZACIÓN EN LAS UNIDADES DE INFORMACIÓN. EXPERIENCIA LABORAL: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</si>
  <si>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</si>
  <si>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 xml:space="preserve">
"Requisitos academicos: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</si>
  <si>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CERTIFICADO DE TÉCNICO EN EL ÁREA OCUPACIONAL 92: SUPERVISORES Y OCUPACIONES
TÉCNICAS DE PROCESAMIENTO Y FABRICACIÓN GRUPO 921: SUPERVISORES DE
PROCESAMIENTO. SUBGRUPO 9216: SUPERVISORES, PROCESAMIENTO O TEXTIL O GRUPO
922: SUPERVISORES DE FABRICACIÓN Y ENSAMBLE. SUBGRUPO 9225: SUPERVISORES DE
FABRICACIÓN DE PRODUCTOS DE TELA, CUERO Y PIEL. CERTIFICADO DE TÉCNICO EN EL
ÁREA OCUPACIONAL 93: OPERADORES DE MÁQUINAS DE PROCESAMIENTO Y FABRICACIÓN
Y ENSAMBLADORES GRUPO 935: OPERADORES DE MÁQUINAS Y TRABAJADORES
RELACIONADOS CON LA FABRICACIÓN DE PRODUCTOS DE TELA, PIEL Y CUERO. SUBGRUPO
9351: OPERADORES DE MÁQUINAS PARA COSER.
CUARENTA Y DOS (42) MESES DE EXPERIENCIA RELACIONADA DISTRIBUIDA ASÍ: TREINTA
(30) MESES DE EXPERIENCIA RELACIONADA CON EL EJERCICIO DE LA OPERACIÓN DE LA
CONFECCIÓN INDUSTRIAL Y DOCE (12) MESES EN DOCENCIA.
ALTERNATIVA 1
TREINTA Y SEIS (36) MESES DE EXPERIENCIA RELACIONADA DISTRIBUIDA ASÍ:
VEINTICUATRO (24) MESES DE EXPERIENCIA RELACIONADA CON EL EJERCICIO DE LA
OPERACIÓN DE LA CONFECCIÓN INDUSTRIAL Y DOCE (12) MESES EN DOCENCIA.
ALTERNATIVA 2
TREINTA (30) MESES DE EXPERIENCIA RELACIONADA DISTRIBUIDA ASÍ: DIECIOCHO (18)</t>
  </si>
  <si>
    <t>TECNICO O TECNOLOGO EN CARPINTERIA. CARPINTERO Y/O EBANISTA PROFESIONAL , 2 AÑOS DE EXPERIENCIA ESPECIFICA</t>
  </si>
  <si>
    <t>ACONDICIONAR VEHÍCULOS DE ACUERDO CON PROCEDIMIENTOS DE MANTENIMIENTO PREVENTIVO Y NORMATIVAS
OPCIÓN 1. CUARENTA Y DOS (42) MESES DE EXPERIENCIA RELACIONADA DISTRIBUIDA ASÍ:
TREINTA (30) MESES DE EXPERIENCIA RELACIONADA CON EL EJERCICIO DE MECATRÓNICA
AUTOMOTRIZ Y DOCE (12) MESES EN DOCENCIA O INSTRUCCIÓN CERTIFICADA POR
ENTIDAD LEGALMENTE RECONOCIDA.
OPCIÓN 2. TREINTA Y SEIS (36) MESES DE EXPERIENCIA RELACIONADA DISTRIBUIDA ASÍ:
VEINTICUATRO (24) MESES DE EXPERIENCIA RELACIONADA CON EL EJERCICIO DE
MECATRÓNICA AUTOMOTRIZ Y DOCE (12) MESES EN DOCENCIA O INSTRUCCIÓN
CERTIFICADA POR ENTIDAD LEGALMENTE RECONOCIDA.
OPCIÓN 3. TREINTA (30) MESES DE EXPERIENCIA RELACIONADA DISTRIBUIDA ASÍ:
DIECIOCHO (18) MESES DE EXPERIENCIA RELACIONADA CON EL EJERCICIO DE
MECATRÓNICA AUTOMOTRIZ Y DOCE (12) MESES EN DOCENCIA.
OPCIÓN 4. VEINTICUATRO (24) MESES DE EXPERIENCIA RELACIONADA DISTRIBUIDA ASÍ:
DOCE (12) MESES DE EXPERIENCIA RELACIONADA CON EL EJERCICIO DE MECATRÓNICA AUTOMOTRIZ Y DOCE (12) MESES EN DOCENCIA.</t>
  </si>
  <si>
    <t>PROCESADO Y MECANIZADO DE PIEZAS DE MADERA</t>
  </si>
  <si>
    <t>PROFESIONAL O TECNÓLOGO EN PRODUCCIÓN DE MULTIMEDIA, DESARROLLO MULTIMEDIA Y WEB, DISEÑO  GRÁFICO, DISEÑO VISUAL, COMUNICACIÓN VISUAL, PUBLICIDAD, PUBLICIDAD Y MERCADEO, ARTES
PLÁSTICAS, ARTES VISUALES, BELLAS ARTES, LICENCIADOS EN DISEÑO TECNOLÓGICO, INGENIEROS MULTIMEDIA, INGENIEROS DE SISTEMAS, TECNÓLOGOS EN ANIMACIÓN 3D O DIGITAL Y ÁREAS AFINES,
PREFERIBLEMENTE CON CERTIFICACIÓN INTERNACIONAL DE ADOBE O AUTODESK.
experiencia
VEINTICUATRO (24) MESES DE EXPERIENCIA: DE LOS CUALES DIECIOCHO (18) MESES ESTARÁN 
RELACIONADOS CON EL EJERCICIO DE LA PROFESIÓN U OFICIO OBJETO DE LA FORMACIÓN PROFESIONAL Y
SEIS (6) MESES EN LABORES DE DOCENCIA</t>
  </si>
  <si>
    <t>ESTRUCTURAR LA ESTRATEGIA DE MERCADEO DIGITAL DE ACUERDO CON OBJETIVOS DE CAMPAÑA Y NORMATIVA LEGAL</t>
  </si>
  <si>
    <t>REQUISITOS ACADEMICOS: ALTERNATIVA 1TÍTULO DE TÉCNICO PROFESIONAL EN EL NÚCLEO BÁSICO DE CONOCIMIENTO DE: INGENIERÍA INDUSTRIAL Y AFINES U OTROS PROGRAMAS ASOCIADOS A BELLAS ARTES. VER ANEXOS: (N.B.C.), (TITULOS SENA). ALTERNATIVA 2TÍTULO DE TECNÓLOGO EN EL NÚCLEO BÁSICO DE CONOCIMIENTO DE: DISEÑO; O INGENIERÍA INDUSTRIAL Y AFINES U OTROS PROGRAMAS ASOCIADOS A BELLAS ARTES. VER ANEXOS: (N.B.C.), (TITULOS SENA). ALTERNATIVA 3TÍTULO PROFESIONAL UNIVERSITARIO EN EL NÚCLEO BÁSICO DE CONOCIMIENTO DE: DISEÑO O INGENIERÍA INDUSTRIAL Y AFINES. (VER ANEXO N.B.C). TARJETA PROFESIONAL EN LOS CASOS EXIGIDOS POR LA LEY. 
EXPERIENCIA LABORAL;ALTERNATIVA 1TREINTA Y SEIS (36) MESES DE EXPERIENCIA RELACIONADA DISTRIBUIDA ASÍ: VEINTICUATRO (24) MESES DE EXPERIENCIA RELACIONADA CON EL EJERCICIO DE LA FABRICACIÓN DE CALZADO Y DOCE (12) MESES EN DOCENCIA.ALTERNATIVA 2TREINTA (30) MESES DE EXPERIENCIA RELACIONADA DISTRIBUIDA ASÍ: DIECIOCHO (18) MESES DE EXPERIENCIA RELACIONADA CON EL EJERCICIO DE LA FABRICACIÓN DE CALZADO Y DOCE (12) MESES EN DOCENCIA.ALTERNATIVA 3VEINTICUATRO (24) MESES DE EXPERIENCIA RELACIONADA DISTRIBUIDA ASÍ: DOCE (12) MESES DE EXPERIENCIA RELACIONADA CON EL EJERCICIO DE LA FABRICACIÓN DE CALZADO Y DOCE (12) MESES EN DOCENCIA.</t>
  </si>
  <si>
    <t>PROFESIONAL O TECNOLOGO EN EL AREA DE INGENIERIA DE SISTEMAS O LICENCIATURA EN SISTEMAS REQUISITOS ACADÉMICOS: INGENIERO EN SISTEMAS 
EXPERIENCIA LABORAL: MÍNIMO 6 MESES</t>
  </si>
  <si>
    <t>FOMENTAREN EL USUARIO HABITOS DE VIDA SALUDABLE BASADOS EN PRINCIPIOS GENERALES DE AUTOCUIDADO, RELACIONADOS CON MECANICA CORPORAL, NUTRICION Y SALUD MENTAL</t>
  </si>
  <si>
    <t>TÍTULO DE TECNÓLOGO EN EL NÚCLEO BÁSICO DE CONOCIMIENTO ADMINISTRACIÓN; O INGENIERÍA AMBIENTAL, SANITARIA Y AFINES; O INGENIERÍA INDUSTRIAL Y AFINES; O INGENIERÍA QUÍMICA Y AFINES. VER ANEXOS: (N.B.C.), (TITULOS SENA)
ALTERNATIVA 1. TÍTULO PROFESIONAL UNIVERSITARIO EN EL NÚCLEO BÁSICO DE CONOCIMIENTO DE: ADMINISTRACIÓN; O INGENIERÍA AMBIENTAL, SANITARIA Y AFINES; O INGENIERÍA INDUSTRIAL Y AFINES; O INGENIERÍA QUÍMICA Y AFINES. (VER ANEXO N.B.C)
TARJETA PROFESIONAL EN LOS CASOS EXIGIDOS POR LA LEY.  
TREINTA (30) MESES DE EXPERIENCIA RELACIONADA DISTRIBUIDA ASÍ: DIECIOCHO (18) MESES DE EXPERIENCIA RELACIONADA CON EL EJERCICIO DE SISTEMAS INTEGRADOS DE GESTIÓN Y DOCE (12) MESES EN DOCENCIA.</t>
  </si>
  <si>
    <t>TITULO PROFESIONAL UNIVERSITARIO EN NUCLEOS BASICOS DE CONOCIMIENTO DE : AGRONOMIA, O INGENIERIA AGRONOMICA , INGENIERIA AGRICOLA , FORESTAL Y AFINES , ADMIINISTRADOR  DE EMPRESAS AGROPECUARIAS 
TITULO DE TECNOLOGO EN NUCLEOS BASICOS DE CONOCIMIENTOS DE AGRONOMIA Y AFINES  : O INGENIERIA AGRONOMICA , AGROPECUARIA Y AFINES O INGENIERIA AGRICOLA 
DOCE (12) MESES EN LABORES DE DOCENCIA.
DOCE (12) MESES RELACIONADOS CON EL EJERCICIO DE LA AGROECOLOGÍA.</t>
  </si>
  <si>
    <t>LICENCIADO EN MATEMÁTICAS.
INGENIERO AFÍN AL PROGRAMA DE FORMACIÓN.
EXPERIENCIA MÍNIMO 12 MESES DE EXPERIENCIA EN DOCENCIA.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</si>
  <si>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</si>
  <si>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COMUNICACIÓN SOCIAL, PERIODISMO Y
AFINES, ECONOMÍA, INGENIERÍA INDUSTRIAL, INGENIERÍA DE MERCADOS, ADMINISTRACIÓN
VEINTICUATRO (24) MESES DE EXPERIENCIA: DE LOS CUALES DIECIOCHO (18) MESES
ESTARÁN RELACIONADOS CON EL EJERCICIO DE LA PROFESIÓN U OFICIO OBJETO DE LA
FORMACIÓN PROFESIONAL Y SEIS (6) MESES EN LABORES DE DOCENCIA</t>
  </si>
  <si>
    <t>ALTERNATIVA 1.
TÍTULO PROFESIONAL EN DISCIPLINA ACADÉMICA DEL NÚCLEO BÁSICO DE CONOCIMIENTO EN: INGENIERÍA
AGROINDUSTRIAL, ALIMENTOS Y AFINES
ALTERNATIVA 2.
TÍTULO DE TECNÓLOGO O TÉCNICO PROFESIONAL O TÉCNICO EN DISCIPLINA ACADÉMICA DEL NÚCLEO
BÁSICO DE CONOCIMIENTO EN: INGENIERÍA AGROINDUSTRIAL, ALIMENTOS Y AFINES.
EXPERIENCIA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VEINTE Y OCHO (28) MESES ESTARÁN
RELACIONADOS CON EL EJERCICIO DE LA PROFESIÓN U OFICIO OBJETO DE LA FORMACIÓN PROFESIONAL Y
OCHO (8) MESES EN LABORES DE DOCENCIA</t>
  </si>
  <si>
    <t>PRODUCCIÓN DE QUESOS</t>
  </si>
  <si>
    <t>ELABORADO POR:  Coordinador De Formación Profesional (e )</t>
  </si>
  <si>
    <t>RENOVACION</t>
  </si>
  <si>
    <t>MARIA LINET MEJIA</t>
  </si>
  <si>
    <t>KEVIN DARÍO TORRES</t>
  </si>
  <si>
    <t xml:space="preserve">JULIETH MEJIA </t>
  </si>
  <si>
    <t>JORGE GUTIERREZ ARRIETA</t>
  </si>
  <si>
    <t>LIGIA RAMBAL (viene de banco)</t>
  </si>
  <si>
    <t xml:space="preserve"> ARMANDO CHOPERENA</t>
  </si>
  <si>
    <t xml:space="preserve">GILMAR ANTOINIO GONZALEZ CORRO  </t>
  </si>
  <si>
    <t xml:space="preserve">MIGUEL CHICA </t>
  </si>
  <si>
    <t>ALFREDO TAPIAS (viene de banco)</t>
  </si>
  <si>
    <t>MAX ENRIQUE SARMIENTO SARMIENTO</t>
  </si>
  <si>
    <t>FRORELLA REALES RODRIGUEZ</t>
  </si>
  <si>
    <t>LAURA FLOREZ CERA CC # 1143227608</t>
  </si>
  <si>
    <t>AMALIA ISABEL SARMIENTO FONTALVO</t>
  </si>
  <si>
    <t>DIGNA TERESA OCHOA ESCORCIA</t>
  </si>
  <si>
    <t xml:space="preserve">JONATAN ESMITH CAMPBELL VIDES </t>
  </si>
  <si>
    <t>Yurenis cantillo Torres</t>
  </si>
  <si>
    <t xml:space="preserve">Arturo Muskus Villalba </t>
  </si>
  <si>
    <t>CELINDA SARMIENTO</t>
  </si>
  <si>
    <t xml:space="preserve">JUAN  MANUEL COLEY </t>
  </si>
  <si>
    <t>SOVEIDA SANTOS ALARCON</t>
  </si>
  <si>
    <t>ADOLFO ANDRES MEZA GOMEZ (en lista en banco)</t>
  </si>
  <si>
    <t>JOSE RAMON TORO</t>
  </si>
  <si>
    <t>MASSIEL EROTIDO FERRER RIQUETT (en lista en banco)</t>
  </si>
  <si>
    <t>ABRIR APE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</si>
</sst>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 #,##0_-;\-* #,##0_-;_-* &quot;-&quot;??_-;_-@_-"/>
  </numFmts>
  <fonts count="15"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0"/>
      <color theme="1"/>
      <name val="Verdana"/>
      <family val="2"/>
    </font>
    <font>
      <u/>
      <sz val="11"/>
      <color theme="10"/>
      <name val="Calibri"/>
      <family val="2"/>
      <scheme val="minor"/>
    </font>
    <font>
      <b/>
      <sz val="14"/>
      <color theme="1"/>
      <name val="Calibri"/>
      <family val="2"/>
    </font>
    <font>
      <sz val="14"/>
      <color theme="1"/>
      <name val="Calibri"/>
      <family val="2"/>
    </font>
    <font>
      <b/>
      <sz val="14"/>
      <name val="Calibri"/>
      <family val="2"/>
    </font>
    <font>
      <b/>
      <sz val="14"/>
      <color indexed="8"/>
      <name val="Calibri"/>
      <family val="2"/>
    </font>
    <font>
      <sz val="14"/>
      <name val="Calibri"/>
      <family val="2"/>
    </font>
    <font>
      <b/>
      <sz val="14"/>
      <color rgb="FFFF0000"/>
      <name val="Calibri"/>
      <family val="2"/>
    </font>
    <font>
      <u/>
      <sz val="14"/>
      <color theme="10"/>
      <name val="Calibri"/>
      <family val="2"/>
    </font>
    <font>
      <sz val="14"/>
      <color rgb="FF000000"/>
      <name val="Calibri"/>
      <family val="2"/>
    </font>
    <font>
      <sz val="14"/>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s>
  <cellStyleXfs count="1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3" fillId="0" borderId="0"/>
    <xf numFmtId="49" fontId="4" fillId="0" borderId="0" applyFill="0" applyBorder="0" applyProtection="0">
      <alignment horizontal="left" vertical="center"/>
    </xf>
    <xf numFmtId="9"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cellStyleXfs>
  <cellXfs count="176">
    <xf numFmtId="0" fontId="0" fillId="0" borderId="0" xfId="0"/>
    <xf numFmtId="0" fontId="7" fillId="2" borderId="0" xfId="0" applyFont="1" applyFill="1" applyAlignment="1">
      <alignment vertical="center" wrapText="1"/>
    </xf>
    <xf numFmtId="0" fontId="7" fillId="2" borderId="0" xfId="0" applyFont="1" applyFill="1" applyAlignment="1">
      <alignment horizontal="center" vertical="center" wrapText="1"/>
    </xf>
    <xf numFmtId="0" fontId="7" fillId="2" borderId="0" xfId="0" applyFont="1" applyFill="1" applyAlignment="1">
      <alignment horizontal="right" vertical="center" wrapText="1"/>
    </xf>
    <xf numFmtId="166" fontId="7" fillId="2" borderId="0" xfId="1" applyNumberFormat="1" applyFont="1" applyFill="1" applyAlignment="1">
      <alignment vertical="center" wrapText="1"/>
    </xf>
    <xf numFmtId="0" fontId="7" fillId="2" borderId="0" xfId="0" applyFont="1" applyFill="1" applyAlignment="1">
      <alignment horizontal="left" vertical="center" wrapText="1"/>
    </xf>
    <xf numFmtId="0" fontId="7" fillId="2" borderId="0" xfId="0" applyFont="1" applyFill="1" applyAlignment="1">
      <alignment horizontal="center" wrapText="1"/>
    </xf>
    <xf numFmtId="0" fontId="8" fillId="2" borderId="1" xfId="3" applyFont="1" applyFill="1" applyBorder="1" applyAlignment="1">
      <alignment horizontal="right" vertical="center" wrapText="1"/>
    </xf>
    <xf numFmtId="0" fontId="8" fillId="2" borderId="0" xfId="3" applyFont="1" applyFill="1" applyAlignment="1">
      <alignment horizontal="left" vertical="center" wrapText="1"/>
    </xf>
    <xf numFmtId="166" fontId="8" fillId="2" borderId="0" xfId="1" applyNumberFormat="1" applyFont="1" applyFill="1" applyAlignment="1">
      <alignment horizontal="left" vertical="center" wrapText="1"/>
    </xf>
    <xf numFmtId="0" fontId="8" fillId="2" borderId="1" xfId="3" applyFont="1" applyFill="1" applyBorder="1" applyAlignment="1">
      <alignment horizontal="left" vertical="center" wrapText="1"/>
    </xf>
    <xf numFmtId="166" fontId="8" fillId="2" borderId="1" xfId="1" applyNumberFormat="1" applyFont="1" applyFill="1" applyBorder="1" applyAlignment="1">
      <alignment vertical="center" wrapText="1"/>
    </xf>
    <xf numFmtId="0" fontId="10" fillId="2" borderId="1" xfId="3" applyFont="1" applyFill="1" applyBorder="1" applyAlignment="1">
      <alignment vertical="center" wrapText="1"/>
    </xf>
    <xf numFmtId="165" fontId="8" fillId="2" borderId="1" xfId="4" applyNumberFormat="1" applyFont="1" applyFill="1" applyBorder="1" applyAlignment="1">
      <alignment horizontal="center" vertical="center" wrapText="1"/>
    </xf>
    <xf numFmtId="165" fontId="8" fillId="2" borderId="1" xfId="4" applyNumberFormat="1" applyFont="1" applyFill="1" applyBorder="1" applyAlignment="1">
      <alignment horizontal="center" wrapText="1"/>
    </xf>
    <xf numFmtId="165" fontId="8" fillId="2" borderId="4" xfId="4" applyNumberFormat="1" applyFont="1" applyFill="1" applyBorder="1" applyAlignment="1">
      <alignment horizontal="right" vertical="center" wrapText="1"/>
    </xf>
    <xf numFmtId="165" fontId="8" fillId="2" borderId="0" xfId="4" applyNumberFormat="1" applyFont="1" applyFill="1" applyBorder="1" applyAlignment="1">
      <alignment horizontal="center" vertical="center" wrapText="1"/>
    </xf>
    <xf numFmtId="166" fontId="8" fillId="2" borderId="0" xfId="1" applyNumberFormat="1" applyFont="1" applyFill="1" applyBorder="1" applyAlignment="1">
      <alignment horizontal="center" vertical="center" wrapText="1"/>
    </xf>
    <xf numFmtId="0" fontId="10" fillId="2" borderId="1" xfId="3" applyFont="1" applyFill="1" applyBorder="1" applyAlignment="1">
      <alignment horizontal="left" vertical="center" wrapText="1"/>
    </xf>
    <xf numFmtId="166" fontId="10" fillId="2" borderId="1" xfId="3" applyNumberFormat="1" applyFont="1" applyFill="1" applyBorder="1" applyAlignment="1">
      <alignment vertical="center" wrapText="1"/>
    </xf>
    <xf numFmtId="3" fontId="8" fillId="2" borderId="1" xfId="3" applyNumberFormat="1" applyFont="1" applyFill="1" applyBorder="1" applyAlignment="1">
      <alignment vertical="center" wrapText="1"/>
    </xf>
    <xf numFmtId="0" fontId="10" fillId="2" borderId="1" xfId="3" applyFont="1" applyFill="1" applyBorder="1" applyAlignment="1">
      <alignment horizontal="center" vertical="center" wrapText="1"/>
    </xf>
    <xf numFmtId="165" fontId="8" fillId="2" borderId="5" xfId="4" applyNumberFormat="1" applyFont="1" applyFill="1" applyBorder="1" applyAlignment="1">
      <alignment horizontal="center" vertical="center" wrapText="1"/>
    </xf>
    <xf numFmtId="166" fontId="11" fillId="2" borderId="1" xfId="3" applyNumberFormat="1" applyFont="1" applyFill="1" applyBorder="1" applyAlignment="1">
      <alignment vertical="center" wrapText="1"/>
    </xf>
    <xf numFmtId="165" fontId="8" fillId="2" borderId="1" xfId="4" applyNumberFormat="1" applyFont="1" applyFill="1" applyBorder="1" applyAlignment="1">
      <alignment horizontal="right" vertical="center" wrapText="1"/>
    </xf>
    <xf numFmtId="9" fontId="8" fillId="2" borderId="1" xfId="8" applyFont="1" applyFill="1" applyBorder="1" applyAlignment="1">
      <alignment vertical="center" wrapText="1"/>
    </xf>
    <xf numFmtId="9" fontId="8" fillId="2" borderId="1" xfId="3" applyNumberFormat="1" applyFont="1" applyFill="1" applyBorder="1" applyAlignment="1">
      <alignment vertical="center" wrapText="1"/>
    </xf>
    <xf numFmtId="165" fontId="12" fillId="2" borderId="1" xfId="16" applyNumberFormat="1" applyFont="1" applyFill="1" applyBorder="1" applyAlignment="1">
      <alignment horizontal="right" vertical="center" wrapText="1"/>
    </xf>
    <xf numFmtId="165" fontId="8" fillId="2" borderId="1" xfId="4" applyNumberFormat="1" applyFont="1" applyFill="1" applyBorder="1" applyAlignment="1">
      <alignment horizontal="left" vertical="center" wrapText="1"/>
    </xf>
    <xf numFmtId="166" fontId="8" fillId="2" borderId="1" xfId="1" applyNumberFormat="1" applyFont="1" applyFill="1" applyBorder="1" applyAlignment="1">
      <alignment horizontal="left" vertical="center" wrapText="1"/>
    </xf>
    <xf numFmtId="0" fontId="6" fillId="2" borderId="0" xfId="0" applyFont="1" applyFill="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wrapText="1"/>
    </xf>
    <xf numFmtId="14" fontId="10" fillId="2" borderId="1" xfId="0" applyNumberFormat="1" applyFont="1" applyFill="1" applyBorder="1" applyAlignment="1">
      <alignment vertical="center" wrapText="1"/>
    </xf>
    <xf numFmtId="41" fontId="10" fillId="2" borderId="1" xfId="2" applyFont="1" applyFill="1" applyBorder="1" applyAlignment="1">
      <alignment horizontal="right" vertical="center" wrapText="1"/>
    </xf>
    <xf numFmtId="3" fontId="10" fillId="2" borderId="1" xfId="3" applyNumberFormat="1" applyFont="1" applyFill="1" applyBorder="1" applyAlignment="1">
      <alignment horizontal="right" vertical="center" wrapText="1"/>
    </xf>
    <xf numFmtId="41" fontId="10" fillId="2" borderId="1" xfId="2" applyFont="1" applyFill="1" applyBorder="1" applyAlignment="1">
      <alignment vertical="center" wrapText="1"/>
    </xf>
    <xf numFmtId="166" fontId="7" fillId="2" borderId="1" xfId="1" applyNumberFormat="1" applyFont="1" applyFill="1" applyBorder="1" applyAlignment="1">
      <alignment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left" vertical="center" wrapText="1"/>
    </xf>
    <xf numFmtId="49" fontId="7" fillId="2" borderId="1" xfId="7" applyFont="1" applyFill="1" applyBorder="1" applyAlignment="1" applyProtection="1">
      <alignment vertical="center" wrapText="1"/>
      <protection locked="0"/>
    </xf>
    <xf numFmtId="3" fontId="10" fillId="2" borderId="1" xfId="3" applyNumberFormat="1" applyFont="1" applyFill="1" applyBorder="1" applyAlignment="1">
      <alignment horizontal="center" vertical="center" wrapText="1"/>
    </xf>
    <xf numFmtId="0" fontId="7" fillId="2" borderId="4" xfId="0" applyFont="1" applyFill="1" applyBorder="1" applyAlignment="1">
      <alignment vertical="center" wrapText="1"/>
    </xf>
    <xf numFmtId="41" fontId="7" fillId="2" borderId="0" xfId="2" applyFont="1" applyFill="1" applyBorder="1" applyAlignment="1">
      <alignment vertical="center" wrapText="1"/>
    </xf>
    <xf numFmtId="0" fontId="7" fillId="2" borderId="0" xfId="0" applyFont="1" applyFill="1" applyAlignment="1">
      <alignment vertical="center"/>
    </xf>
    <xf numFmtId="0" fontId="13" fillId="2" borderId="1" xfId="0" applyFont="1" applyFill="1" applyBorder="1" applyAlignment="1">
      <alignment vertical="center" wrapText="1"/>
    </xf>
    <xf numFmtId="0" fontId="13" fillId="2" borderId="1" xfId="0" applyFont="1" applyFill="1" applyBorder="1" applyAlignment="1">
      <alignment horizontal="left" vertical="center"/>
    </xf>
    <xf numFmtId="49" fontId="7" fillId="2" borderId="4" xfId="7" applyFont="1" applyFill="1" applyBorder="1" applyAlignment="1" applyProtection="1">
      <alignment vertical="center" wrapText="1"/>
      <protection locked="0"/>
    </xf>
    <xf numFmtId="0" fontId="7" fillId="2" borderId="0" xfId="0" applyFont="1" applyFill="1" applyAlignment="1">
      <alignment horizontal="justify" vertical="center"/>
    </xf>
    <xf numFmtId="0" fontId="10" fillId="2" borderId="0" xfId="0" applyFont="1" applyFill="1" applyAlignment="1">
      <alignment vertical="center" wrapText="1"/>
    </xf>
    <xf numFmtId="49" fontId="7" fillId="2" borderId="10" xfId="7" applyFont="1" applyFill="1" applyBorder="1" applyAlignment="1" applyProtection="1">
      <alignment vertical="center" wrapText="1"/>
      <protection locked="0"/>
    </xf>
    <xf numFmtId="0" fontId="7" fillId="2" borderId="1" xfId="0" applyFont="1" applyFill="1" applyBorder="1" applyAlignment="1">
      <alignment horizontal="justify"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vertical="center" wrapText="1"/>
    </xf>
    <xf numFmtId="41" fontId="7" fillId="2" borderId="1" xfId="2" applyFont="1" applyFill="1" applyBorder="1" applyAlignment="1">
      <alignment horizontal="right" vertical="center" wrapText="1"/>
    </xf>
    <xf numFmtId="3" fontId="7" fillId="2" borderId="1" xfId="3" applyNumberFormat="1" applyFont="1" applyFill="1" applyBorder="1" applyAlignment="1">
      <alignment horizontal="right" vertical="center" wrapText="1"/>
    </xf>
    <xf numFmtId="0" fontId="7" fillId="2" borderId="1" xfId="0" applyFont="1" applyFill="1" applyBorder="1" applyAlignment="1">
      <alignment vertical="center"/>
    </xf>
    <xf numFmtId="0" fontId="7" fillId="2" borderId="10" xfId="0" applyFont="1" applyFill="1" applyBorder="1" applyAlignment="1">
      <alignment horizontal="left" vertical="center" wrapText="1"/>
    </xf>
    <xf numFmtId="0" fontId="7" fillId="2" borderId="1" xfId="0" applyFont="1" applyFill="1" applyBorder="1" applyAlignment="1">
      <alignment horizontal="left" vertical="center"/>
    </xf>
    <xf numFmtId="0" fontId="6" fillId="2" borderId="0" xfId="0" applyFont="1" applyFill="1" applyAlignment="1">
      <alignment vertical="center" wrapText="1"/>
    </xf>
    <xf numFmtId="0" fontId="7" fillId="2" borderId="1" xfId="0" applyFont="1" applyFill="1" applyBorder="1" applyAlignment="1">
      <alignment horizontal="justify" vertical="center" wrapText="1"/>
    </xf>
    <xf numFmtId="0" fontId="7" fillId="2" borderId="0" xfId="0" applyFont="1" applyFill="1" applyAlignment="1">
      <alignment horizontal="left" vertical="center"/>
    </xf>
    <xf numFmtId="3" fontId="7" fillId="2" borderId="1" xfId="0" applyNumberFormat="1" applyFont="1" applyFill="1" applyBorder="1" applyAlignment="1">
      <alignment vertical="center" wrapText="1"/>
    </xf>
    <xf numFmtId="0" fontId="10" fillId="2" borderId="0" xfId="0" applyFont="1" applyFill="1" applyAlignment="1">
      <alignment horizontal="left" vertical="center" wrapText="1"/>
    </xf>
    <xf numFmtId="49" fontId="7" fillId="2" borderId="3" xfId="7" applyFont="1" applyFill="1" applyBorder="1" applyAlignment="1" applyProtection="1">
      <alignment vertical="center" wrapText="1"/>
      <protection locked="0"/>
    </xf>
    <xf numFmtId="0" fontId="7" fillId="2" borderId="1" xfId="0" applyFont="1" applyFill="1" applyBorder="1"/>
    <xf numFmtId="0" fontId="7" fillId="2" borderId="12" xfId="0" applyFont="1" applyFill="1" applyBorder="1" applyAlignment="1">
      <alignment vertical="center" wrapText="1"/>
    </xf>
    <xf numFmtId="0" fontId="7" fillId="2" borderId="0" xfId="0" applyFont="1" applyFill="1" applyAlignment="1">
      <alignment horizontal="justify" vertical="center" wrapText="1"/>
    </xf>
    <xf numFmtId="0" fontId="10" fillId="2" borderId="4" xfId="0" applyFont="1" applyFill="1" applyBorder="1" applyAlignment="1">
      <alignment vertical="center" wrapText="1"/>
    </xf>
    <xf numFmtId="0" fontId="10" fillId="2" borderId="4" xfId="0" applyFont="1" applyFill="1" applyBorder="1" applyAlignment="1">
      <alignment horizontal="center" vertical="center" wrapText="1"/>
    </xf>
    <xf numFmtId="0" fontId="10" fillId="2" borderId="10" xfId="0" applyFont="1" applyFill="1" applyBorder="1" applyAlignment="1">
      <alignment horizontal="center" vertical="center" wrapText="1"/>
    </xf>
    <xf numFmtId="43" fontId="7" fillId="2" borderId="1" xfId="1" applyFont="1" applyFill="1" applyBorder="1" applyAlignment="1">
      <alignment vertical="center" wrapText="1"/>
    </xf>
    <xf numFmtId="0" fontId="7" fillId="2" borderId="0" xfId="0" applyFont="1" applyFill="1"/>
    <xf numFmtId="0" fontId="7" fillId="2" borderId="1" xfId="0" applyFont="1" applyFill="1" applyBorder="1" applyAlignment="1">
      <alignment wrapText="1"/>
    </xf>
    <xf numFmtId="0" fontId="7" fillId="2" borderId="1" xfId="7" applyNumberFormat="1" applyFont="1" applyFill="1" applyBorder="1" applyAlignment="1" applyProtection="1">
      <alignment vertical="center" wrapText="1"/>
      <protection locked="0"/>
    </xf>
    <xf numFmtId="0" fontId="7" fillId="2" borderId="7" xfId="0" applyFont="1" applyFill="1" applyBorder="1" applyAlignment="1">
      <alignment vertical="center" wrapText="1"/>
    </xf>
    <xf numFmtId="14" fontId="10" fillId="2" borderId="4" xfId="0" applyNumberFormat="1" applyFont="1" applyFill="1" applyBorder="1" applyAlignment="1">
      <alignment vertical="center" wrapText="1"/>
    </xf>
    <xf numFmtId="41" fontId="10" fillId="2" borderId="1" xfId="2" applyFont="1" applyFill="1" applyBorder="1" applyAlignment="1">
      <alignment vertical="center"/>
    </xf>
    <xf numFmtId="0" fontId="13" fillId="2" borderId="4" xfId="0" applyFont="1" applyFill="1" applyBorder="1" applyAlignment="1">
      <alignment vertical="center" wrapText="1"/>
    </xf>
    <xf numFmtId="0" fontId="10" fillId="2" borderId="0" xfId="0" applyFont="1" applyFill="1"/>
    <xf numFmtId="0" fontId="13" fillId="2" borderId="2" xfId="0" applyFont="1" applyFill="1" applyBorder="1" applyAlignment="1">
      <alignment vertical="center"/>
    </xf>
    <xf numFmtId="0" fontId="13" fillId="2" borderId="1" xfId="0" applyFont="1" applyFill="1" applyBorder="1" applyAlignment="1">
      <alignment vertical="center"/>
    </xf>
    <xf numFmtId="0" fontId="13" fillId="2" borderId="2" xfId="0" applyFont="1" applyFill="1" applyBorder="1" applyAlignment="1">
      <alignment vertical="center" wrapText="1"/>
    </xf>
    <xf numFmtId="0" fontId="10" fillId="2" borderId="10" xfId="0" applyFont="1" applyFill="1" applyBorder="1" applyAlignment="1">
      <alignment horizontal="left" vertical="center" wrapText="1"/>
    </xf>
    <xf numFmtId="0" fontId="10" fillId="2" borderId="0" xfId="0" applyFont="1" applyFill="1" applyAlignment="1">
      <alignment horizontal="center" vertical="center" wrapText="1"/>
    </xf>
    <xf numFmtId="0" fontId="10" fillId="2" borderId="0" xfId="0" applyFont="1" applyFill="1" applyAlignment="1">
      <alignment horizontal="center" wrapText="1"/>
    </xf>
    <xf numFmtId="14" fontId="10" fillId="2" borderId="0" xfId="0" applyNumberFormat="1" applyFont="1" applyFill="1" applyAlignment="1">
      <alignment vertical="center" wrapText="1"/>
    </xf>
    <xf numFmtId="41" fontId="10" fillId="2" borderId="0" xfId="2" applyFont="1" applyFill="1" applyBorder="1" applyAlignment="1">
      <alignment horizontal="right" vertical="center" wrapText="1"/>
    </xf>
    <xf numFmtId="3" fontId="10" fillId="2" borderId="0" xfId="3" applyNumberFormat="1" applyFont="1" applyFill="1" applyAlignment="1">
      <alignment horizontal="right" vertical="center" wrapText="1"/>
    </xf>
    <xf numFmtId="3" fontId="10" fillId="2" borderId="0" xfId="3" applyNumberFormat="1" applyFont="1" applyFill="1" applyAlignment="1">
      <alignment horizontal="center" vertical="center" wrapText="1"/>
    </xf>
    <xf numFmtId="166" fontId="7" fillId="2" borderId="0" xfId="1" applyNumberFormat="1" applyFont="1" applyFill="1" applyBorder="1" applyAlignment="1">
      <alignment vertical="center" wrapText="1"/>
    </xf>
    <xf numFmtId="166" fontId="6" fillId="2" borderId="0" xfId="1" applyNumberFormat="1" applyFont="1" applyFill="1" applyAlignment="1">
      <alignment vertical="center" wrapText="1"/>
    </xf>
    <xf numFmtId="0" fontId="6" fillId="2" borderId="0" xfId="0" applyFont="1" applyFill="1" applyAlignment="1">
      <alignment horizontal="center" vertical="center"/>
    </xf>
    <xf numFmtId="0" fontId="6" fillId="2" borderId="0" xfId="0" applyFont="1" applyFill="1" applyAlignment="1">
      <alignment vertical="center"/>
    </xf>
    <xf numFmtId="166" fontId="6" fillId="2" borderId="0" xfId="1" applyNumberFormat="1" applyFont="1" applyFill="1" applyAlignment="1">
      <alignment horizontal="center" vertical="center"/>
    </xf>
    <xf numFmtId="0" fontId="14" fillId="2" borderId="1" xfId="0" applyFont="1" applyFill="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horizontal="center" vertical="center" wrapText="1"/>
    </xf>
    <xf numFmtId="0" fontId="14" fillId="2" borderId="4" xfId="0" applyFont="1" applyFill="1" applyBorder="1" applyAlignment="1">
      <alignment vertical="center" wrapText="1"/>
    </xf>
    <xf numFmtId="0" fontId="14" fillId="2" borderId="4" xfId="0" applyFont="1" applyFill="1" applyBorder="1" applyAlignment="1">
      <alignment horizontal="center" vertical="center" wrapText="1"/>
    </xf>
    <xf numFmtId="0" fontId="7" fillId="2" borderId="10" xfId="0" applyFont="1" applyFill="1" applyBorder="1" applyAlignment="1">
      <alignment vertical="center" wrapText="1"/>
    </xf>
    <xf numFmtId="3" fontId="8" fillId="2" borderId="5" xfId="3" applyNumberFormat="1" applyFont="1" applyFill="1" applyBorder="1" applyAlignment="1">
      <alignment horizontal="center" vertical="center" wrapText="1"/>
    </xf>
    <xf numFmtId="3" fontId="8" fillId="2" borderId="1" xfId="3" applyNumberFormat="1" applyFont="1" applyFill="1" applyBorder="1" applyAlignment="1">
      <alignment horizontal="center" vertical="center" wrapText="1"/>
    </xf>
    <xf numFmtId="0" fontId="10" fillId="2" borderId="1" xfId="3" applyFont="1" applyFill="1" applyBorder="1" applyAlignment="1">
      <alignment horizontal="center" wrapText="1"/>
    </xf>
    <xf numFmtId="0" fontId="6" fillId="2" borderId="1" xfId="0" applyFont="1" applyFill="1" applyBorder="1" applyAlignment="1">
      <alignment vertical="center" wrapText="1"/>
    </xf>
    <xf numFmtId="0" fontId="7" fillId="2" borderId="3" xfId="0" applyFont="1" applyFill="1" applyBorder="1" applyAlignment="1">
      <alignment horizontal="left" vertical="center" wrapText="1"/>
    </xf>
    <xf numFmtId="3" fontId="10" fillId="2" borderId="1" xfId="3" applyNumberFormat="1" applyFont="1" applyFill="1" applyBorder="1" applyAlignment="1">
      <alignment vertical="center" wrapText="1"/>
    </xf>
    <xf numFmtId="49" fontId="7" fillId="2" borderId="0" xfId="7" applyFont="1" applyFill="1" applyBorder="1" applyAlignment="1" applyProtection="1">
      <alignment vertical="center" wrapText="1"/>
      <protection locked="0"/>
    </xf>
    <xf numFmtId="49" fontId="7" fillId="2" borderId="4" xfId="7" applyFont="1" applyFill="1" applyBorder="1" applyAlignment="1" applyProtection="1">
      <alignment vertical="center" wrapText="1"/>
      <protection locked="0"/>
    </xf>
    <xf numFmtId="49" fontId="7" fillId="2" borderId="2" xfId="7" applyFont="1" applyFill="1" applyBorder="1" applyAlignment="1" applyProtection="1">
      <alignment vertical="center" wrapText="1"/>
      <protection locked="0"/>
    </xf>
    <xf numFmtId="49" fontId="7" fillId="2" borderId="10" xfId="7" applyFont="1" applyFill="1" applyBorder="1" applyAlignment="1" applyProtection="1">
      <alignment vertical="center" wrapText="1"/>
      <protection locked="0"/>
    </xf>
    <xf numFmtId="0" fontId="7" fillId="2" borderId="4"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4" xfId="0" applyFont="1" applyFill="1" applyBorder="1" applyAlignment="1">
      <alignment vertical="center" wrapText="1"/>
    </xf>
    <xf numFmtId="0" fontId="7" fillId="2" borderId="10" xfId="0" applyFont="1" applyFill="1" applyBorder="1" applyAlignment="1">
      <alignment vertical="center" wrapText="1"/>
    </xf>
    <xf numFmtId="0" fontId="10" fillId="2" borderId="4" xfId="0" applyFont="1" applyFill="1" applyBorder="1" applyAlignment="1">
      <alignment vertical="center" wrapText="1"/>
    </xf>
    <xf numFmtId="0" fontId="10" fillId="2" borderId="10" xfId="0" applyFont="1" applyFill="1" applyBorder="1" applyAlignment="1">
      <alignment vertical="center" wrapText="1"/>
    </xf>
    <xf numFmtId="0" fontId="10" fillId="2" borderId="2" xfId="0" applyFont="1" applyFill="1" applyBorder="1" applyAlignment="1">
      <alignment vertical="center" wrapText="1"/>
    </xf>
    <xf numFmtId="0" fontId="10" fillId="2" borderId="4"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7" fillId="2" borderId="2" xfId="0" applyFont="1" applyFill="1" applyBorder="1" applyAlignment="1">
      <alignment vertical="center" wrapText="1"/>
    </xf>
    <xf numFmtId="0" fontId="13"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10" xfId="0" applyFont="1" applyFill="1" applyBorder="1" applyAlignment="1">
      <alignment horizontal="center" vertical="center"/>
    </xf>
    <xf numFmtId="0" fontId="7" fillId="2"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7" fillId="2" borderId="10"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8" fillId="2" borderId="5" xfId="3" applyFont="1" applyFill="1" applyBorder="1" applyAlignment="1">
      <alignment horizontal="left" vertical="center" wrapText="1"/>
    </xf>
    <xf numFmtId="0" fontId="8" fillId="2" borderId="11" xfId="3" applyFont="1" applyFill="1" applyBorder="1" applyAlignment="1">
      <alignment horizontal="left" vertical="center" wrapText="1"/>
    </xf>
    <xf numFmtId="0" fontId="8" fillId="2" borderId="3" xfId="3" applyFont="1" applyFill="1" applyBorder="1" applyAlignment="1">
      <alignment horizontal="left" vertical="center" wrapText="1"/>
    </xf>
    <xf numFmtId="165" fontId="8" fillId="2" borderId="5" xfId="4" applyNumberFormat="1" applyFont="1" applyFill="1" applyBorder="1" applyAlignment="1">
      <alignment horizontal="left" vertical="center" wrapText="1"/>
    </xf>
    <xf numFmtId="165" fontId="8" fillId="2" borderId="11" xfId="4" applyNumberFormat="1" applyFont="1" applyFill="1" applyBorder="1" applyAlignment="1">
      <alignment horizontal="left" vertical="center" wrapText="1"/>
    </xf>
    <xf numFmtId="0" fontId="8" fillId="2" borderId="11" xfId="3"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5" xfId="3" applyFont="1" applyFill="1" applyBorder="1" applyAlignment="1">
      <alignment horizontal="left" vertical="center" wrapText="1"/>
    </xf>
    <xf numFmtId="0" fontId="10" fillId="2" borderId="11" xfId="3" applyFont="1" applyFill="1" applyBorder="1" applyAlignment="1">
      <alignment horizontal="left" vertical="center" wrapText="1"/>
    </xf>
    <xf numFmtId="0" fontId="10" fillId="2" borderId="3" xfId="3" applyFont="1" applyFill="1" applyBorder="1" applyAlignment="1">
      <alignment horizontal="left" vertical="center" wrapText="1"/>
    </xf>
    <xf numFmtId="0" fontId="8" fillId="2" borderId="5" xfId="3" applyFont="1" applyFill="1" applyBorder="1" applyAlignment="1">
      <alignment horizontal="center" vertical="center" wrapText="1"/>
    </xf>
    <xf numFmtId="166" fontId="8" fillId="2" borderId="4" xfId="1" applyNumberFormat="1" applyFont="1" applyFill="1" applyBorder="1" applyAlignment="1">
      <alignment horizontal="center" vertical="center" wrapText="1"/>
    </xf>
    <xf numFmtId="166" fontId="8" fillId="2" borderId="10" xfId="1" applyNumberFormat="1"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10" xfId="3" applyFont="1" applyFill="1" applyBorder="1" applyAlignment="1">
      <alignment horizontal="center" vertical="center" wrapText="1"/>
    </xf>
    <xf numFmtId="3" fontId="8" fillId="2" borderId="5" xfId="3" applyNumberFormat="1" applyFont="1" applyFill="1" applyBorder="1" applyAlignment="1">
      <alignment horizontal="center" vertical="center" wrapText="1"/>
    </xf>
    <xf numFmtId="3" fontId="8" fillId="2" borderId="3" xfId="3" applyNumberFormat="1" applyFont="1" applyFill="1" applyBorder="1" applyAlignment="1">
      <alignment horizontal="center" vertical="center" wrapText="1"/>
    </xf>
    <xf numFmtId="165" fontId="8" fillId="2" borderId="5" xfId="4" applyNumberFormat="1" applyFont="1" applyFill="1" applyBorder="1" applyAlignment="1">
      <alignment horizontal="center" vertical="center" wrapText="1"/>
    </xf>
    <xf numFmtId="165" fontId="8" fillId="2" borderId="3" xfId="4" applyNumberFormat="1" applyFont="1" applyFill="1" applyBorder="1" applyAlignment="1">
      <alignment horizontal="center" vertical="center" wrapText="1"/>
    </xf>
    <xf numFmtId="3" fontId="8" fillId="2" borderId="4" xfId="3" applyNumberFormat="1" applyFont="1" applyFill="1" applyBorder="1" applyAlignment="1">
      <alignment horizontal="right" vertical="center" wrapText="1"/>
    </xf>
    <xf numFmtId="3" fontId="8" fillId="2" borderId="10" xfId="3" applyNumberFormat="1" applyFont="1" applyFill="1" applyBorder="1" applyAlignment="1">
      <alignment horizontal="right" vertical="center" wrapText="1"/>
    </xf>
    <xf numFmtId="3" fontId="8" fillId="2" borderId="4" xfId="3" applyNumberFormat="1" applyFont="1" applyFill="1" applyBorder="1" applyAlignment="1">
      <alignment horizontal="center" vertical="center" wrapText="1"/>
    </xf>
    <xf numFmtId="3" fontId="8" fillId="2" borderId="10" xfId="3" applyNumberFormat="1" applyFont="1" applyFill="1" applyBorder="1" applyAlignment="1">
      <alignment horizontal="center" vertical="center" wrapText="1"/>
    </xf>
    <xf numFmtId="0" fontId="8" fillId="2" borderId="6" xfId="3" applyFont="1" applyFill="1" applyBorder="1" applyAlignment="1">
      <alignment horizontal="center" vertical="center" wrapText="1"/>
    </xf>
    <xf numFmtId="0" fontId="8" fillId="2" borderId="7" xfId="3" applyFont="1" applyFill="1" applyBorder="1" applyAlignment="1">
      <alignment horizontal="center" vertical="center" wrapText="1"/>
    </xf>
    <xf numFmtId="0" fontId="8" fillId="2" borderId="8" xfId="3" applyFont="1" applyFill="1" applyBorder="1" applyAlignment="1">
      <alignment horizontal="center" vertical="center" wrapText="1"/>
    </xf>
    <xf numFmtId="0" fontId="8" fillId="2" borderId="9" xfId="3" applyFont="1" applyFill="1" applyBorder="1" applyAlignment="1">
      <alignment horizontal="center" vertical="center" wrapText="1"/>
    </xf>
    <xf numFmtId="0" fontId="8" fillId="2" borderId="4" xfId="3" applyFont="1" applyFill="1" applyBorder="1" applyAlignment="1">
      <alignment vertical="center" wrapText="1"/>
    </xf>
    <xf numFmtId="0" fontId="8" fillId="2" borderId="2" xfId="3" applyFont="1" applyFill="1" applyBorder="1" applyAlignment="1">
      <alignment vertical="center" wrapText="1"/>
    </xf>
    <xf numFmtId="0" fontId="8" fillId="2" borderId="10" xfId="3" applyFont="1" applyFill="1" applyBorder="1" applyAlignment="1">
      <alignment vertical="center" wrapText="1"/>
    </xf>
    <xf numFmtId="0" fontId="8" fillId="2" borderId="4" xfId="3" applyFont="1" applyFill="1" applyBorder="1" applyAlignment="1">
      <alignment horizontal="left" vertical="center" wrapText="1"/>
    </xf>
    <xf numFmtId="0" fontId="8" fillId="2" borderId="2" xfId="3" applyFont="1" applyFill="1" applyBorder="1" applyAlignment="1">
      <alignment horizontal="left" vertical="center" wrapText="1"/>
    </xf>
    <xf numFmtId="0" fontId="8" fillId="2" borderId="10" xfId="3" applyFont="1" applyFill="1" applyBorder="1" applyAlignment="1">
      <alignment horizontal="left" vertical="center" wrapText="1"/>
    </xf>
    <xf numFmtId="0" fontId="6" fillId="2" borderId="4" xfId="0" applyFont="1" applyFill="1" applyBorder="1" applyAlignment="1">
      <alignment vertical="center" wrapText="1"/>
    </xf>
    <xf numFmtId="0" fontId="6" fillId="2" borderId="2" xfId="0" applyFont="1" applyFill="1" applyBorder="1" applyAlignment="1">
      <alignment vertical="center" wrapText="1"/>
    </xf>
    <xf numFmtId="0" fontId="6" fillId="2" borderId="10" xfId="0" applyFont="1" applyFill="1" applyBorder="1" applyAlignment="1">
      <alignment vertical="center" wrapText="1"/>
    </xf>
    <xf numFmtId="0" fontId="7" fillId="2" borderId="4" xfId="0" applyFont="1" applyFill="1" applyBorder="1" applyAlignment="1">
      <alignment horizontal="center" vertical="center"/>
    </xf>
  </cellXfs>
  <cellStyles count="17">
    <cellStyle name="BodyStyle" xfId="7" xr:uid="{00000000-0005-0000-0000-000000000000}"/>
    <cellStyle name="Hipervínculo" xfId="16" builtinId="8"/>
    <cellStyle name="Millares" xfId="1" builtinId="3"/>
    <cellStyle name="Millares [0]" xfId="2" builtinId="6"/>
    <cellStyle name="Millares [0] 2" xfId="10" xr:uid="{B6AE3763-AC1D-4DF2-8A7D-81CE6BC61257}"/>
    <cellStyle name="Millares [0] 3" xfId="14" xr:uid="{B42CC883-9F89-47C6-9A14-6A062434962D}"/>
    <cellStyle name="Millares 10" xfId="4" xr:uid="{00000000-0005-0000-0000-000003000000}"/>
    <cellStyle name="Millares 10 2" xfId="11" xr:uid="{88C24542-3BEC-4871-8FA2-98A0EFF463C6}"/>
    <cellStyle name="Millares 2" xfId="9" xr:uid="{4D1C52F2-AA24-414B-9C7C-6AFA139A97FE}"/>
    <cellStyle name="Millares 3" xfId="12" xr:uid="{396F6AAE-A1CF-4132-9F06-12F0BC12A11F}"/>
    <cellStyle name="Millares 4" xfId="13" xr:uid="{988D18CE-B4DB-4DB0-972B-13A90FA9B6E9}"/>
    <cellStyle name="Moneda 2" xfId="15" xr:uid="{D0CE1672-5B58-407E-891F-8330100BC935}"/>
    <cellStyle name="Normal" xfId="0" builtinId="0"/>
    <cellStyle name="Normal 10 2" xfId="5" xr:uid="{00000000-0005-0000-0000-000006000000}"/>
    <cellStyle name="Normal 14" xfId="3" xr:uid="{00000000-0005-0000-0000-000007000000}"/>
    <cellStyle name="Normal 2" xfId="6" xr:uid="{00000000-0005-0000-0000-000008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489376</xdr:colOff>
      <xdr:row>0</xdr:row>
      <xdr:rowOff>0</xdr:rowOff>
    </xdr:from>
    <xdr:to>
      <xdr:col>17</xdr:col>
      <xdr:colOff>1714498</xdr:colOff>
      <xdr:row>11</xdr:row>
      <xdr:rowOff>110699</xdr:rowOff>
    </xdr:to>
    <xdr:pic>
      <xdr:nvPicPr>
        <xdr:cNvPr id="3" name="Imagen 2">
          <a:extLst>
            <a:ext uri="{FF2B5EF4-FFF2-40B4-BE49-F238E27FC236}">
              <a16:creationId xmlns:a16="http://schemas.microsoft.com/office/drawing/2014/main" id="{0F4411D5-A1A2-008E-5BFD-700D6B253938}"/>
            </a:ext>
          </a:extLst>
        </xdr:cNvPr>
        <xdr:cNvPicPr>
          <a:picLocks noChangeAspect="1"/>
        </xdr:cNvPicPr>
      </xdr:nvPicPr>
      <xdr:blipFill>
        <a:blip xmlns:r="http://schemas.openxmlformats.org/officeDocument/2006/relationships" r:embed="rId1"/>
        <a:stretch>
          <a:fillRect/>
        </a:stretch>
      </xdr:blipFill>
      <xdr:spPr>
        <a:xfrm>
          <a:off x="36351001" y="0"/>
          <a:ext cx="3225374" cy="322537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ellys Johana Molina Andrade" id="{96E1334E-5CED-4556-A637-A77E33ABAEEC}" userId="S::kmolina@sena.edu.co::c1320b51-f15c-4714-a788-ad29ad7b966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C27" dT="2023-07-05T22:45:32.75" personId="{96E1334E-5CED-4556-A637-A77E33ABAEEC}" id="{CC7DD67B-58F9-B141-8111-87D4E69EED87}">
    <text>VACANTE BIOLOGO , ESPECIALIASTA EN MOLECULAR</text>
  </threadedComment>
  <threadedComment ref="T29" dT="2023-06-29T17:51:52.26" personId="{96E1334E-5CED-4556-A637-A77E33ABAEEC}" id="{0EC3D03E-9894-3340-B705-83CBA3AE5E4D}">
    <text xml:space="preserve">ESTA ESTABA COMO SISTEMAS </text>
  </threadedComment>
  <threadedComment ref="AB29" dT="2023-06-29T17:51:52.26" personId="{96E1334E-5CED-4556-A637-A77E33ABAEEC}" id="{6CFADF8B-7F0C-D34C-B38B-1143CCF750F8}">
    <text xml:space="preserve">ESTA ESTABA COMO SISTEMAS </text>
  </threadedComment>
  <threadedComment ref="AC31" dT="2023-07-05T22:45:32.75" personId="{96E1334E-5CED-4556-A637-A77E33ABAEEC}" id="{77DCFA2C-708F-0444-872F-887B719AEBB3}">
    <text>VACANTE BIOLOGO , ESPECIALIASTA EN MOLECULAR</text>
  </threadedComment>
  <threadedComment ref="X34" dT="2023-06-29T18:01:40.90" personId="{96E1334E-5CED-4556-A637-A77E33ABAEEC}" id="{10B79AEC-A90A-444D-A8AC-5A172571005B}">
    <text>LIGIA RAMBAL</text>
  </threadedComment>
  <threadedComment ref="X34" dT="2023-06-30T02:19:04.06" personId="{96E1334E-5CED-4556-A637-A77E33ABAEEC}" id="{3D090E83-8274-184B-8AFD-D820416B5F27}" parentId="{10B79AEC-A90A-444D-A8AC-5A172571005B}">
    <text>ES NUEVA DEL BANCO</text>
  </threadedComment>
  <threadedComment ref="AB34" dT="2023-06-30T13:09:28.30" personId="{96E1334E-5CED-4556-A637-A77E33ABAEEC}" id="{649A4E12-D28E-A24E-B004-5B56FC5A1ED9}">
    <text>LIGIA RAMBAL</text>
  </threadedComment>
  <threadedComment ref="AB41" dT="2023-06-30T13:18:11.80" personId="{96E1334E-5CED-4556-A637-A77E33ABAEEC}" id="{4EF03939-1AD0-2F44-8C14-DCAF98DC3612}">
    <text>ALFREDO TAPIAS</text>
  </threadedComment>
  <threadedComment ref="X42" dT="2023-06-29T18:26:31.27" personId="{96E1334E-5CED-4556-A637-A77E33ABAEEC}" id="{C1A99234-D763-0746-824A-E0339B31672C}">
    <text>ESTA VIENE DE DES`PLAZADOS</text>
  </threadedComment>
  <threadedComment ref="AC51" dT="2023-06-30T13:27:06.39" personId="{96E1334E-5CED-4556-A637-A77E33ABAEEC}" id="{B047EBC4-F65F-E143-B3E0-3C34F4A50A38}">
    <text>PENDIENTE 5 VACANTES</text>
  </threadedComment>
  <threadedComment ref="X54" dT="2023-06-21T17:09:48.65" personId="{96E1334E-5CED-4556-A637-A77E33ABAEEC}" id="{96748CF6-0CED-A948-9DDB-2FAED24104EE}">
    <text xml:space="preserve">PENDIENTE UNA VACANTE
</text>
  </threadedComment>
  <threadedComment ref="AA54" dT="2023-06-26T16:31:57.86" personId="{96E1334E-5CED-4556-A637-A77E33ABAEEC}" id="{2D5BBC20-9B54-864C-B7E2-542A3E5008BB}">
    <text xml:space="preserve">CAROLINA CARBONO
</text>
  </threadedComment>
  <threadedComment ref="X65" dT="2023-06-30T14:06:34.68" personId="{96E1334E-5CED-4556-A637-A77E33ABAEEC}" id="{3CD42E34-CB08-454D-85E0-F1DB04EADA3E}">
    <text>UNA VACANTE ADICIONAL</text>
  </threadedComment>
  <threadedComment ref="X68" dT="2023-06-21T20:43:32.56" personId="{96E1334E-5CED-4556-A637-A77E33ABAEEC}" id="{11A8226F-3534-0641-B3A8-346AD368C037}">
    <text>PENDIENTE 2 VACANTES</text>
  </threadedComment>
  <threadedComment ref="X68" dT="2023-06-29T16:07:21.90" personId="{96E1334E-5CED-4556-A637-A77E33ABAEEC}" id="{CD70258B-AF4E-EF47-BF86-019CA6F221A3}" parentId="{11A8226F-3534-0641-B3A8-346AD368C037}">
    <text>UNA RENOVACION , UNA NUEVA</text>
  </threadedComment>
  <threadedComment ref="AA68" dT="2023-06-26T16:31:37.25" personId="{96E1334E-5CED-4556-A637-A77E33ABAEEC}" id="{F5130DEF-9445-C548-A66D-80403F43831C}">
    <text xml:space="preserve">AGELLO GARCIA </text>
  </threadedComment>
  <threadedComment ref="X73" dT="2023-06-22T22:01:02.88" personId="{96E1334E-5CED-4556-A637-A77E33ABAEEC}" id="{516A8B03-D899-FD43-9A1B-C99B2F7C68EF}">
    <text>VACANTE 20865</text>
  </threadedComment>
  <threadedComment ref="X76" dT="2023-06-22T21:33:06.82" personId="{96E1334E-5CED-4556-A637-A77E33ABAEEC}" id="{461143E4-D54E-264C-96B4-784C8F78D6FA}">
    <text xml:space="preserve">VACANTE 20040
</text>
  </threadedComment>
  <threadedComment ref="AD80" dT="2023-06-22T21:32:48.69" personId="{96E1334E-5CED-4556-A637-A77E33ABAEEC}" id="{D8C765AE-1EAD-2047-8312-C6EE6551F690}">
    <text>VACANTE 20040</text>
  </threadedComment>
  <threadedComment ref="X81" dT="2023-06-22T21:35:50.35" personId="{96E1334E-5CED-4556-A637-A77E33ABAEEC}" id="{956D3D72-933D-FC44-9C78-3149DB361B45}">
    <text xml:space="preserve">VACANTE 20865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
  <sheetViews>
    <sheetView tabSelected="1" zoomScale="65" zoomScaleNormal="58" zoomScaleSheetLayoutView="40" zoomScalePageLayoutView="55" workbookViewId="0">
      <pane ySplit="15" topLeftCell="A16" activePane="bottomLeft" state="frozen"/>
      <selection pane="bottomLeft" activeCell="I11" sqref="I11"/>
    </sheetView>
  </sheetViews>
  <sheetFormatPr baseColWidth="10" defaultColWidth="24.140625" defaultRowHeight="18.75" x14ac:dyDescent="0.3"/>
  <cols>
    <col min="1" max="1" width="43.85546875" style="1" customWidth="1"/>
    <col min="2" max="2" width="35.28515625" style="1" customWidth="1"/>
    <col min="3" max="3" width="33" style="5" customWidth="1"/>
    <col min="4" max="4" width="28.140625" style="5" customWidth="1"/>
    <col min="5" max="5" width="32.42578125" style="5" customWidth="1"/>
    <col min="6" max="6" width="35.7109375" style="1" customWidth="1"/>
    <col min="7" max="7" width="24.28515625" style="1" bestFit="1" customWidth="1"/>
    <col min="8" max="8" width="24.28515625" style="2" customWidth="1"/>
    <col min="9" max="9" width="24.28515625" style="6" customWidth="1"/>
    <col min="10" max="11" width="24.28515625" style="1" customWidth="1"/>
    <col min="12" max="12" width="24.28515625" style="3" bestFit="1" customWidth="1"/>
    <col min="13" max="13" width="42" style="3" customWidth="1"/>
    <col min="14" max="14" width="24.28515625" style="1" bestFit="1" customWidth="1"/>
    <col min="15" max="15" width="47.7109375" style="4" customWidth="1"/>
    <col min="16" max="16" width="18.7109375" style="1" customWidth="1"/>
    <col min="17" max="17" width="29.85546875" style="1" customWidth="1"/>
    <col min="18" max="18" width="35.28515625" style="1" customWidth="1"/>
    <col min="19" max="21" width="35.28515625" style="2" customWidth="1"/>
    <col min="22" max="16384" width="24.140625" style="1"/>
  </cols>
  <sheetData>
    <row r="1" spans="1:30" ht="21.75" customHeight="1" x14ac:dyDescent="0.25">
      <c r="A1" s="130"/>
      <c r="B1" s="131"/>
      <c r="C1" s="131"/>
      <c r="D1" s="131"/>
      <c r="E1" s="131"/>
      <c r="F1" s="131"/>
      <c r="G1" s="131"/>
      <c r="H1" s="131"/>
      <c r="I1" s="131"/>
      <c r="J1" s="131"/>
      <c r="K1" s="131"/>
      <c r="L1" s="131"/>
      <c r="M1" s="131"/>
      <c r="N1" s="131"/>
      <c r="O1" s="131"/>
      <c r="P1" s="132"/>
    </row>
    <row r="2" spans="1:30" ht="30.75" customHeight="1" x14ac:dyDescent="0.25">
      <c r="A2" s="133"/>
      <c r="B2" s="134"/>
      <c r="C2" s="134"/>
      <c r="D2" s="134"/>
      <c r="E2" s="134"/>
      <c r="F2" s="134"/>
      <c r="G2" s="134"/>
      <c r="H2" s="134"/>
      <c r="I2" s="134"/>
      <c r="J2" s="134"/>
      <c r="K2" s="134"/>
      <c r="L2" s="134"/>
      <c r="M2" s="134"/>
      <c r="N2" s="134"/>
      <c r="O2" s="134"/>
      <c r="P2" s="135"/>
    </row>
    <row r="3" spans="1:30" ht="34.5" customHeight="1" x14ac:dyDescent="0.25">
      <c r="A3" s="136" t="s">
        <v>0</v>
      </c>
      <c r="B3" s="137"/>
      <c r="C3" s="137"/>
      <c r="D3" s="137"/>
      <c r="E3" s="137"/>
      <c r="F3" s="137"/>
      <c r="G3" s="137"/>
      <c r="H3" s="137"/>
      <c r="I3" s="137"/>
      <c r="J3" s="137"/>
      <c r="K3" s="137"/>
      <c r="L3" s="137"/>
      <c r="M3" s="137"/>
      <c r="N3" s="137"/>
      <c r="O3" s="137"/>
      <c r="P3" s="137"/>
    </row>
    <row r="4" spans="1:30" ht="20.25" customHeight="1" x14ac:dyDescent="0.25">
      <c r="A4" s="149" t="s">
        <v>1</v>
      </c>
      <c r="B4" s="143"/>
      <c r="C4" s="143"/>
      <c r="D4" s="143"/>
      <c r="E4" s="143"/>
      <c r="F4" s="143"/>
      <c r="G4" s="143"/>
      <c r="H4" s="143"/>
      <c r="I4" s="143"/>
      <c r="J4" s="143"/>
      <c r="K4" s="143"/>
      <c r="L4" s="143"/>
      <c r="M4" s="143"/>
      <c r="N4" s="143"/>
      <c r="O4" s="143"/>
      <c r="P4" s="143"/>
    </row>
    <row r="5" spans="1:30" x14ac:dyDescent="0.25">
      <c r="A5" s="143"/>
      <c r="B5" s="143"/>
      <c r="C5" s="143"/>
      <c r="D5" s="143"/>
      <c r="E5" s="143"/>
      <c r="F5" s="143"/>
      <c r="G5" s="143"/>
      <c r="H5" s="143"/>
      <c r="I5" s="143"/>
      <c r="J5" s="143"/>
      <c r="K5" s="143"/>
      <c r="L5" s="143"/>
      <c r="M5" s="143"/>
      <c r="N5" s="143"/>
      <c r="O5" s="143"/>
      <c r="P5" s="143"/>
    </row>
    <row r="6" spans="1:30" ht="20.25" customHeight="1" x14ac:dyDescent="0.25">
      <c r="A6" s="144" t="s">
        <v>186</v>
      </c>
      <c r="B6" s="145"/>
      <c r="C6" s="145"/>
      <c r="D6" s="145"/>
      <c r="E6" s="145"/>
      <c r="F6" s="145"/>
      <c r="G6" s="145"/>
      <c r="H6" s="145"/>
      <c r="I6" s="145"/>
      <c r="J6" s="145"/>
      <c r="K6" s="145"/>
      <c r="L6" s="145"/>
      <c r="M6" s="145"/>
      <c r="N6" s="145"/>
      <c r="O6" s="145"/>
      <c r="P6" s="145"/>
    </row>
    <row r="7" spans="1:30" x14ac:dyDescent="0.25">
      <c r="A7" s="138" t="s">
        <v>2</v>
      </c>
      <c r="B7" s="139"/>
      <c r="C7" s="139"/>
      <c r="D7" s="139"/>
      <c r="E7" s="139"/>
      <c r="F7" s="139"/>
      <c r="G7" s="139"/>
      <c r="H7" s="139"/>
      <c r="I7" s="139"/>
      <c r="J7" s="139"/>
      <c r="K7" s="139"/>
      <c r="L7" s="140"/>
    </row>
    <row r="8" spans="1:30" x14ac:dyDescent="0.3">
      <c r="M8" s="7"/>
      <c r="N8" s="8"/>
      <c r="O8" s="9"/>
      <c r="P8" s="8"/>
    </row>
    <row r="9" spans="1:30" ht="20.25" customHeight="1" x14ac:dyDescent="0.3">
      <c r="A9" s="138" t="s">
        <v>3</v>
      </c>
      <c r="B9" s="139"/>
      <c r="C9" s="140"/>
      <c r="D9" s="10"/>
      <c r="E9" s="10"/>
      <c r="F9" s="11">
        <v>3735383138</v>
      </c>
      <c r="G9" s="12"/>
      <c r="H9" s="13"/>
      <c r="I9" s="14"/>
      <c r="J9" s="13"/>
      <c r="K9" s="13"/>
      <c r="L9" s="15"/>
      <c r="M9" s="15"/>
      <c r="N9" s="16"/>
      <c r="O9" s="17"/>
      <c r="P9" s="16"/>
    </row>
    <row r="10" spans="1:30" ht="20.25" customHeight="1" x14ac:dyDescent="0.3">
      <c r="A10" s="146"/>
      <c r="B10" s="147"/>
      <c r="C10" s="148"/>
      <c r="D10" s="18"/>
      <c r="E10" s="18"/>
      <c r="F10" s="19"/>
      <c r="G10" s="20"/>
      <c r="H10" s="13"/>
      <c r="I10" s="14"/>
      <c r="J10" s="21"/>
      <c r="K10" s="22"/>
      <c r="L10" s="141" t="s">
        <v>284</v>
      </c>
      <c r="M10" s="142"/>
      <c r="N10" s="142"/>
      <c r="O10" s="142"/>
      <c r="P10" s="142"/>
    </row>
    <row r="11" spans="1:30" ht="20.25" customHeight="1" x14ac:dyDescent="0.3">
      <c r="A11" s="138" t="s">
        <v>4</v>
      </c>
      <c r="B11" s="139"/>
      <c r="C11" s="140"/>
      <c r="D11" s="18"/>
      <c r="E11" s="18"/>
      <c r="F11" s="23">
        <f>+F9-O97</f>
        <v>1512008138</v>
      </c>
      <c r="G11" s="20"/>
      <c r="H11" s="13"/>
      <c r="I11" s="14"/>
      <c r="J11" s="13"/>
      <c r="K11" s="22"/>
      <c r="L11" s="24" t="s">
        <v>5</v>
      </c>
      <c r="M11" s="141" t="s">
        <v>187</v>
      </c>
      <c r="N11" s="142"/>
      <c r="O11" s="142"/>
      <c r="P11" s="142"/>
    </row>
    <row r="12" spans="1:30" x14ac:dyDescent="0.3">
      <c r="A12" s="138" t="s">
        <v>6</v>
      </c>
      <c r="B12" s="139"/>
      <c r="C12" s="140"/>
      <c r="D12" s="18"/>
      <c r="E12" s="18"/>
      <c r="F12" s="25">
        <f>+O97/F9</f>
        <v>0.59522006655264825</v>
      </c>
      <c r="G12" s="26"/>
      <c r="H12" s="13"/>
      <c r="I12" s="14"/>
      <c r="J12" s="13"/>
      <c r="K12" s="22"/>
      <c r="L12" s="24" t="s">
        <v>7</v>
      </c>
      <c r="M12" s="27" t="s">
        <v>188</v>
      </c>
      <c r="N12" s="28"/>
      <c r="O12" s="29"/>
      <c r="P12" s="28"/>
    </row>
    <row r="13" spans="1:30" ht="42.75" customHeight="1" x14ac:dyDescent="0.25">
      <c r="A13" s="172" t="s">
        <v>8</v>
      </c>
      <c r="B13" s="166" t="s">
        <v>9</v>
      </c>
      <c r="C13" s="169" t="s">
        <v>10</v>
      </c>
      <c r="D13" s="169" t="s">
        <v>11</v>
      </c>
      <c r="E13" s="169" t="s">
        <v>12</v>
      </c>
      <c r="F13" s="166" t="s">
        <v>13</v>
      </c>
      <c r="G13" s="166" t="s">
        <v>14</v>
      </c>
      <c r="H13" s="162" t="s">
        <v>15</v>
      </c>
      <c r="I13" s="163"/>
      <c r="J13" s="156" t="s">
        <v>16</v>
      </c>
      <c r="K13" s="157"/>
      <c r="L13" s="158" t="s">
        <v>17</v>
      </c>
      <c r="M13" s="158" t="s">
        <v>18</v>
      </c>
      <c r="N13" s="160" t="s">
        <v>17</v>
      </c>
      <c r="O13" s="150" t="s">
        <v>18</v>
      </c>
      <c r="P13" s="104" t="s">
        <v>19</v>
      </c>
      <c r="Q13" s="31"/>
      <c r="R13" s="31"/>
      <c r="S13" s="55"/>
      <c r="T13" s="55"/>
      <c r="U13" s="55"/>
    </row>
    <row r="14" spans="1:30" ht="30.75" customHeight="1" x14ac:dyDescent="0.25">
      <c r="A14" s="173"/>
      <c r="B14" s="167"/>
      <c r="C14" s="170"/>
      <c r="D14" s="170"/>
      <c r="E14" s="170"/>
      <c r="F14" s="167"/>
      <c r="G14" s="167"/>
      <c r="H14" s="164"/>
      <c r="I14" s="165"/>
      <c r="J14" s="152" t="s">
        <v>20</v>
      </c>
      <c r="K14" s="152" t="s">
        <v>21</v>
      </c>
      <c r="L14" s="159"/>
      <c r="M14" s="159"/>
      <c r="N14" s="161"/>
      <c r="O14" s="151"/>
      <c r="P14" s="105" t="s">
        <v>22</v>
      </c>
      <c r="Q14" s="31"/>
      <c r="R14" s="31"/>
      <c r="S14" s="55"/>
      <c r="T14" s="55"/>
      <c r="U14" s="55"/>
    </row>
    <row r="15" spans="1:30" ht="15" customHeight="1" x14ac:dyDescent="0.3">
      <c r="A15" s="174"/>
      <c r="B15" s="168"/>
      <c r="C15" s="171"/>
      <c r="D15" s="171"/>
      <c r="E15" s="171"/>
      <c r="F15" s="168"/>
      <c r="G15" s="168"/>
      <c r="H15" s="21" t="s">
        <v>23</v>
      </c>
      <c r="I15" s="106" t="s">
        <v>24</v>
      </c>
      <c r="J15" s="153"/>
      <c r="K15" s="153"/>
      <c r="L15" s="154" t="s">
        <v>25</v>
      </c>
      <c r="M15" s="155"/>
      <c r="N15" s="154" t="s">
        <v>26</v>
      </c>
      <c r="O15" s="155"/>
      <c r="P15" s="44"/>
      <c r="Q15" s="59" t="s">
        <v>27</v>
      </c>
      <c r="R15" s="31" t="s">
        <v>28</v>
      </c>
      <c r="S15" s="55" t="s">
        <v>285</v>
      </c>
      <c r="T15" s="55" t="s">
        <v>245</v>
      </c>
      <c r="U15" s="55" t="s">
        <v>309</v>
      </c>
      <c r="V15" s="30"/>
      <c r="X15" s="95"/>
      <c r="Y15" s="95"/>
      <c r="Z15" s="30"/>
      <c r="AA15" s="30"/>
      <c r="AB15" s="30"/>
      <c r="AC15" s="30"/>
      <c r="AD15" s="30"/>
    </row>
    <row r="16" spans="1:30" ht="39.75" customHeight="1" x14ac:dyDescent="0.3">
      <c r="A16" s="31" t="s">
        <v>29</v>
      </c>
      <c r="B16" s="31" t="s">
        <v>30</v>
      </c>
      <c r="C16" s="32" t="s">
        <v>31</v>
      </c>
      <c r="D16" s="32" t="s">
        <v>32</v>
      </c>
      <c r="E16" s="33" t="s">
        <v>214</v>
      </c>
      <c r="F16" s="31" t="s">
        <v>33</v>
      </c>
      <c r="G16" s="31">
        <v>1</v>
      </c>
      <c r="H16" s="34">
        <v>5</v>
      </c>
      <c r="I16" s="35"/>
      <c r="J16" s="36">
        <v>45124</v>
      </c>
      <c r="K16" s="36">
        <v>45276</v>
      </c>
      <c r="L16" s="37"/>
      <c r="M16" s="38">
        <f t="shared" ref="M16:M19" si="0">+((H16*L16)+(L16/30)*I16)*G16</f>
        <v>0</v>
      </c>
      <c r="N16" s="39">
        <v>3300000</v>
      </c>
      <c r="O16" s="40">
        <f t="shared" ref="O16:O40" si="1">+((H16*N16)+(N16/30)*I16)*G16</f>
        <v>16500000</v>
      </c>
      <c r="P16" s="31"/>
      <c r="Q16" s="98" t="s">
        <v>34</v>
      </c>
      <c r="R16" s="98" t="s">
        <v>35</v>
      </c>
      <c r="S16" s="100">
        <v>1</v>
      </c>
      <c r="T16" s="100"/>
      <c r="U16" s="100"/>
      <c r="AA16" s="2"/>
      <c r="AB16" s="2"/>
      <c r="AC16" s="2"/>
    </row>
    <row r="17" spans="1:30" ht="39.75" customHeight="1" x14ac:dyDescent="0.3">
      <c r="A17" s="41" t="s">
        <v>29</v>
      </c>
      <c r="B17" s="41" t="s">
        <v>36</v>
      </c>
      <c r="C17" s="32" t="s">
        <v>229</v>
      </c>
      <c r="D17" s="42" t="s">
        <v>238</v>
      </c>
      <c r="E17" s="32" t="s">
        <v>191</v>
      </c>
      <c r="F17" s="43" t="s">
        <v>37</v>
      </c>
      <c r="G17" s="31">
        <v>1</v>
      </c>
      <c r="H17" s="34">
        <v>5</v>
      </c>
      <c r="I17" s="35"/>
      <c r="J17" s="36">
        <v>45124</v>
      </c>
      <c r="K17" s="36">
        <v>45276</v>
      </c>
      <c r="L17" s="37">
        <v>3650000</v>
      </c>
      <c r="M17" s="38">
        <f t="shared" si="0"/>
        <v>18250000</v>
      </c>
      <c r="N17" s="44"/>
      <c r="O17" s="40">
        <f t="shared" si="1"/>
        <v>0</v>
      </c>
      <c r="P17" s="44"/>
      <c r="Q17" s="98" t="s">
        <v>38</v>
      </c>
      <c r="R17" s="98" t="s">
        <v>39</v>
      </c>
      <c r="S17" s="100">
        <v>1</v>
      </c>
      <c r="T17" s="100"/>
      <c r="U17" s="100"/>
      <c r="AA17" s="2"/>
      <c r="AB17" s="2"/>
      <c r="AC17" s="2"/>
    </row>
    <row r="18" spans="1:30" ht="39.75" customHeight="1" x14ac:dyDescent="0.3">
      <c r="A18" s="31" t="s">
        <v>29</v>
      </c>
      <c r="B18" s="31" t="s">
        <v>30</v>
      </c>
      <c r="C18" s="32" t="s">
        <v>44</v>
      </c>
      <c r="D18" s="32" t="s">
        <v>45</v>
      </c>
      <c r="E18" s="51" t="s">
        <v>192</v>
      </c>
      <c r="F18" s="50" t="s">
        <v>46</v>
      </c>
      <c r="G18" s="31">
        <v>7</v>
      </c>
      <c r="H18" s="34">
        <v>5</v>
      </c>
      <c r="I18" s="35"/>
      <c r="J18" s="36">
        <v>45124</v>
      </c>
      <c r="K18" s="36">
        <v>45276</v>
      </c>
      <c r="L18" s="37">
        <v>3650000</v>
      </c>
      <c r="M18" s="38">
        <f t="shared" si="0"/>
        <v>127750000</v>
      </c>
      <c r="N18" s="31"/>
      <c r="O18" s="40">
        <f t="shared" si="1"/>
        <v>0</v>
      </c>
      <c r="P18" s="31"/>
      <c r="Q18" s="98" t="s">
        <v>38</v>
      </c>
      <c r="R18" s="98" t="s">
        <v>43</v>
      </c>
      <c r="S18" s="100">
        <v>6</v>
      </c>
      <c r="T18" s="100" t="s">
        <v>286</v>
      </c>
      <c r="U18" s="100"/>
      <c r="X18" s="52"/>
      <c r="AA18" s="2"/>
      <c r="AB18" s="2"/>
      <c r="AC18" s="2"/>
    </row>
    <row r="19" spans="1:30" ht="39.75" customHeight="1" x14ac:dyDescent="0.3">
      <c r="A19" s="45" t="s">
        <v>29</v>
      </c>
      <c r="B19" s="116" t="s">
        <v>30</v>
      </c>
      <c r="C19" s="45" t="s">
        <v>44</v>
      </c>
      <c r="D19" s="114" t="s">
        <v>47</v>
      </c>
      <c r="E19" s="175" t="s">
        <v>48</v>
      </c>
      <c r="F19" s="111" t="s">
        <v>49</v>
      </c>
      <c r="G19" s="31">
        <v>1</v>
      </c>
      <c r="H19" s="34">
        <v>5</v>
      </c>
      <c r="I19" s="35"/>
      <c r="J19" s="36">
        <v>45124</v>
      </c>
      <c r="K19" s="36">
        <v>45276</v>
      </c>
      <c r="L19" s="37">
        <v>3650000</v>
      </c>
      <c r="M19" s="38">
        <f t="shared" si="0"/>
        <v>18250000</v>
      </c>
      <c r="N19" s="39"/>
      <c r="O19" s="40">
        <f t="shared" si="1"/>
        <v>0</v>
      </c>
      <c r="P19" s="31"/>
      <c r="Q19" s="98" t="s">
        <v>38</v>
      </c>
      <c r="R19" s="98" t="s">
        <v>43</v>
      </c>
      <c r="S19" s="100">
        <v>1</v>
      </c>
      <c r="T19" s="100"/>
      <c r="U19" s="100"/>
      <c r="AA19" s="2"/>
      <c r="AB19" s="2"/>
      <c r="AC19" s="2"/>
    </row>
    <row r="20" spans="1:30" ht="39.75" customHeight="1" x14ac:dyDescent="0.3">
      <c r="A20" s="45" t="s">
        <v>29</v>
      </c>
      <c r="B20" s="123"/>
      <c r="C20" s="45" t="s">
        <v>44</v>
      </c>
      <c r="D20" s="115"/>
      <c r="E20" s="129"/>
      <c r="F20" s="113"/>
      <c r="G20" s="31">
        <v>1</v>
      </c>
      <c r="H20" s="34">
        <v>5</v>
      </c>
      <c r="I20" s="35"/>
      <c r="J20" s="36">
        <v>45124</v>
      </c>
      <c r="K20" s="36">
        <v>45276</v>
      </c>
      <c r="L20" s="37">
        <v>3650000</v>
      </c>
      <c r="M20" s="38">
        <f t="shared" ref="M20:M40" si="2">+((H20*L20)+(L20/30)*I20)*G20</f>
        <v>18250000</v>
      </c>
      <c r="N20" s="31"/>
      <c r="O20" s="40">
        <f t="shared" si="1"/>
        <v>0</v>
      </c>
      <c r="P20" s="31"/>
      <c r="Q20" s="98" t="s">
        <v>38</v>
      </c>
      <c r="R20" s="98" t="s">
        <v>43</v>
      </c>
      <c r="S20" s="100"/>
      <c r="T20" s="100" t="s">
        <v>287</v>
      </c>
      <c r="U20" s="100"/>
      <c r="V20" s="2"/>
      <c r="AA20" s="2"/>
      <c r="AB20" s="2"/>
      <c r="AC20" s="2"/>
      <c r="AD20" s="2"/>
    </row>
    <row r="21" spans="1:30" ht="39.75" customHeight="1" x14ac:dyDescent="0.3">
      <c r="A21" s="45" t="s">
        <v>29</v>
      </c>
      <c r="B21" s="117"/>
      <c r="C21" s="45" t="s">
        <v>44</v>
      </c>
      <c r="D21" s="32" t="s">
        <v>45</v>
      </c>
      <c r="E21" s="54" t="s">
        <v>192</v>
      </c>
      <c r="F21" s="43" t="s">
        <v>46</v>
      </c>
      <c r="G21" s="31">
        <v>1</v>
      </c>
      <c r="H21" s="55">
        <v>5</v>
      </c>
      <c r="I21" s="35"/>
      <c r="J21" s="36">
        <v>45124</v>
      </c>
      <c r="K21" s="56">
        <v>45276</v>
      </c>
      <c r="L21" s="57">
        <v>3650000</v>
      </c>
      <c r="M21" s="58">
        <f t="shared" si="2"/>
        <v>18250000</v>
      </c>
      <c r="N21" s="31"/>
      <c r="O21" s="40">
        <f t="shared" si="1"/>
        <v>0</v>
      </c>
      <c r="P21" s="31"/>
      <c r="Q21" s="98" t="s">
        <v>42</v>
      </c>
      <c r="R21" s="98" t="s">
        <v>43</v>
      </c>
      <c r="S21" s="100"/>
      <c r="T21" s="100" t="s">
        <v>288</v>
      </c>
      <c r="U21" s="100"/>
      <c r="AA21" s="2"/>
      <c r="AB21" s="2"/>
      <c r="AC21" s="2"/>
    </row>
    <row r="22" spans="1:30" ht="39.75" customHeight="1" x14ac:dyDescent="0.3">
      <c r="A22" s="31" t="s">
        <v>29</v>
      </c>
      <c r="B22" s="31" t="s">
        <v>30</v>
      </c>
      <c r="C22" s="32" t="s">
        <v>52</v>
      </c>
      <c r="D22" s="32" t="s">
        <v>53</v>
      </c>
      <c r="E22" s="54" t="s">
        <v>193</v>
      </c>
      <c r="F22" s="31" t="s">
        <v>33</v>
      </c>
      <c r="G22" s="31">
        <v>1</v>
      </c>
      <c r="H22" s="34">
        <v>5</v>
      </c>
      <c r="I22" s="35"/>
      <c r="J22" s="36">
        <v>45124</v>
      </c>
      <c r="K22" s="36">
        <v>45276</v>
      </c>
      <c r="L22" s="37"/>
      <c r="M22" s="38">
        <f t="shared" si="2"/>
        <v>0</v>
      </c>
      <c r="N22" s="39">
        <v>3300000</v>
      </c>
      <c r="O22" s="40">
        <f t="shared" si="1"/>
        <v>16500000</v>
      </c>
      <c r="P22" s="31"/>
      <c r="Q22" s="98" t="s">
        <v>34</v>
      </c>
      <c r="R22" s="98" t="s">
        <v>35</v>
      </c>
      <c r="S22" s="100">
        <v>1</v>
      </c>
      <c r="T22" s="100"/>
      <c r="U22" s="100"/>
      <c r="AA22" s="2"/>
      <c r="AB22" s="2"/>
      <c r="AC22" s="2"/>
    </row>
    <row r="23" spans="1:30" ht="39.75" customHeight="1" x14ac:dyDescent="0.3">
      <c r="A23" s="107" t="s">
        <v>29</v>
      </c>
      <c r="B23" s="31" t="s">
        <v>50</v>
      </c>
      <c r="C23" s="32" t="s">
        <v>54</v>
      </c>
      <c r="D23" s="32" t="s">
        <v>55</v>
      </c>
      <c r="E23" s="51" t="s">
        <v>194</v>
      </c>
      <c r="F23" s="31" t="s">
        <v>56</v>
      </c>
      <c r="G23" s="107">
        <v>1</v>
      </c>
      <c r="H23" s="55">
        <v>5</v>
      </c>
      <c r="I23" s="35"/>
      <c r="J23" s="36">
        <v>45124</v>
      </c>
      <c r="K23" s="56">
        <v>45276</v>
      </c>
      <c r="L23" s="37">
        <v>3650000</v>
      </c>
      <c r="M23" s="38">
        <f t="shared" si="2"/>
        <v>18250000</v>
      </c>
      <c r="N23" s="31"/>
      <c r="O23" s="40">
        <f t="shared" si="1"/>
        <v>0</v>
      </c>
      <c r="P23" s="31"/>
      <c r="Q23" s="99" t="s">
        <v>38</v>
      </c>
      <c r="R23" s="98" t="s">
        <v>51</v>
      </c>
      <c r="S23" s="100">
        <v>1</v>
      </c>
      <c r="T23" s="100"/>
      <c r="U23" s="100"/>
      <c r="X23" s="5"/>
      <c r="Y23" s="47"/>
      <c r="AA23" s="2"/>
      <c r="AB23" s="2"/>
      <c r="AC23" s="2"/>
    </row>
    <row r="24" spans="1:30" ht="39.75" customHeight="1" x14ac:dyDescent="0.3">
      <c r="A24" s="45" t="s">
        <v>29</v>
      </c>
      <c r="B24" s="116" t="s">
        <v>30</v>
      </c>
      <c r="C24" s="45" t="s">
        <v>57</v>
      </c>
      <c r="D24" s="114" t="s">
        <v>58</v>
      </c>
      <c r="E24" s="124" t="s">
        <v>195</v>
      </c>
      <c r="F24" s="111" t="s">
        <v>59</v>
      </c>
      <c r="G24" s="31">
        <v>1</v>
      </c>
      <c r="H24" s="34">
        <v>5</v>
      </c>
      <c r="I24" s="35"/>
      <c r="J24" s="36">
        <v>45124</v>
      </c>
      <c r="K24" s="36">
        <v>45276</v>
      </c>
      <c r="L24" s="37">
        <v>3650000</v>
      </c>
      <c r="M24" s="38">
        <f t="shared" si="2"/>
        <v>18250000</v>
      </c>
      <c r="N24" s="31"/>
      <c r="O24" s="40">
        <f t="shared" si="1"/>
        <v>0</v>
      </c>
      <c r="P24" s="31"/>
      <c r="Q24" s="98" t="s">
        <v>42</v>
      </c>
      <c r="R24" s="98" t="s">
        <v>43</v>
      </c>
      <c r="S24" s="100">
        <v>1</v>
      </c>
      <c r="T24" s="100"/>
      <c r="U24" s="100"/>
      <c r="AA24" s="2"/>
      <c r="AB24" s="2"/>
      <c r="AC24" s="2"/>
    </row>
    <row r="25" spans="1:30" ht="39.75" customHeight="1" x14ac:dyDescent="0.3">
      <c r="A25" s="45" t="s">
        <v>29</v>
      </c>
      <c r="B25" s="117"/>
      <c r="C25" s="45" t="s">
        <v>57</v>
      </c>
      <c r="D25" s="115"/>
      <c r="E25" s="126"/>
      <c r="F25" s="113"/>
      <c r="G25" s="31">
        <v>2</v>
      </c>
      <c r="H25" s="34">
        <v>5</v>
      </c>
      <c r="I25" s="35"/>
      <c r="J25" s="36">
        <v>45124</v>
      </c>
      <c r="K25" s="36">
        <v>45276</v>
      </c>
      <c r="L25" s="37">
        <v>3650000</v>
      </c>
      <c r="M25" s="38">
        <f t="shared" si="2"/>
        <v>36500000</v>
      </c>
      <c r="N25" s="31"/>
      <c r="O25" s="40">
        <f t="shared" si="1"/>
        <v>0</v>
      </c>
      <c r="P25" s="31"/>
      <c r="Q25" s="98" t="s">
        <v>38</v>
      </c>
      <c r="R25" s="98" t="s">
        <v>43</v>
      </c>
      <c r="S25" s="100">
        <v>2</v>
      </c>
      <c r="T25" s="100"/>
      <c r="U25" s="100"/>
      <c r="AA25" s="2"/>
      <c r="AB25" s="2"/>
      <c r="AC25" s="2"/>
    </row>
    <row r="26" spans="1:30" ht="39.75" customHeight="1" x14ac:dyDescent="0.3">
      <c r="A26" s="45" t="s">
        <v>29</v>
      </c>
      <c r="B26" s="116" t="s">
        <v>34</v>
      </c>
      <c r="C26" s="45" t="s">
        <v>60</v>
      </c>
      <c r="D26" s="32" t="s">
        <v>246</v>
      </c>
      <c r="E26" s="48" t="s">
        <v>247</v>
      </c>
      <c r="F26" s="116" t="s">
        <v>61</v>
      </c>
      <c r="G26" s="31">
        <v>1</v>
      </c>
      <c r="H26" s="34">
        <v>5</v>
      </c>
      <c r="I26" s="35"/>
      <c r="J26" s="36">
        <v>45124</v>
      </c>
      <c r="K26" s="36">
        <v>45276</v>
      </c>
      <c r="L26" s="37">
        <v>3650000</v>
      </c>
      <c r="M26" s="38">
        <f t="shared" si="2"/>
        <v>18250000</v>
      </c>
      <c r="N26" s="31"/>
      <c r="O26" s="40">
        <f t="shared" si="1"/>
        <v>0</v>
      </c>
      <c r="P26" s="31"/>
      <c r="Q26" s="98" t="s">
        <v>38</v>
      </c>
      <c r="R26" s="98" t="s">
        <v>35</v>
      </c>
      <c r="S26" s="100">
        <v>1</v>
      </c>
      <c r="T26" s="100"/>
      <c r="U26" s="100"/>
      <c r="AA26" s="2"/>
      <c r="AB26" s="2"/>
      <c r="AC26" s="2"/>
    </row>
    <row r="27" spans="1:30" ht="39.75" customHeight="1" x14ac:dyDescent="0.3">
      <c r="A27" s="45" t="s">
        <v>29</v>
      </c>
      <c r="B27" s="117"/>
      <c r="C27" s="31" t="s">
        <v>60</v>
      </c>
      <c r="D27" s="32" t="s">
        <v>196</v>
      </c>
      <c r="E27" s="54" t="s">
        <v>197</v>
      </c>
      <c r="F27" s="117"/>
      <c r="G27" s="31">
        <v>3</v>
      </c>
      <c r="H27" s="34">
        <v>5</v>
      </c>
      <c r="I27" s="35"/>
      <c r="J27" s="36">
        <v>45124</v>
      </c>
      <c r="K27" s="36">
        <v>45276</v>
      </c>
      <c r="L27" s="37">
        <v>3650000</v>
      </c>
      <c r="M27" s="38">
        <f t="shared" si="2"/>
        <v>54750000</v>
      </c>
      <c r="N27" s="31"/>
      <c r="O27" s="40">
        <f t="shared" si="1"/>
        <v>0</v>
      </c>
      <c r="P27" s="31"/>
      <c r="Q27" s="98" t="s">
        <v>38</v>
      </c>
      <c r="R27" s="98" t="s">
        <v>35</v>
      </c>
      <c r="S27" s="100">
        <v>2</v>
      </c>
      <c r="T27" s="100"/>
      <c r="U27" s="100">
        <v>1</v>
      </c>
      <c r="AA27" s="2"/>
      <c r="AB27" s="2"/>
      <c r="AC27" s="2"/>
    </row>
    <row r="28" spans="1:30" ht="39.75" customHeight="1" x14ac:dyDescent="0.3">
      <c r="A28" s="31" t="s">
        <v>29</v>
      </c>
      <c r="B28" s="103" t="s">
        <v>30</v>
      </c>
      <c r="C28" s="60" t="s">
        <v>248</v>
      </c>
      <c r="D28" s="32" t="s">
        <v>198</v>
      </c>
      <c r="E28" s="61" t="s">
        <v>199</v>
      </c>
      <c r="F28" s="103" t="s">
        <v>62</v>
      </c>
      <c r="G28" s="31">
        <v>2</v>
      </c>
      <c r="H28" s="34">
        <v>5</v>
      </c>
      <c r="I28" s="35"/>
      <c r="J28" s="36">
        <v>45124</v>
      </c>
      <c r="K28" s="36">
        <v>45276</v>
      </c>
      <c r="L28" s="37"/>
      <c r="M28" s="38">
        <f t="shared" si="2"/>
        <v>0</v>
      </c>
      <c r="N28" s="39">
        <v>3300000</v>
      </c>
      <c r="O28" s="40">
        <f t="shared" si="1"/>
        <v>33000000</v>
      </c>
      <c r="P28" s="31"/>
      <c r="Q28" s="98" t="s">
        <v>34</v>
      </c>
      <c r="R28" s="98" t="s">
        <v>35</v>
      </c>
      <c r="S28" s="100">
        <v>2</v>
      </c>
      <c r="T28" s="100"/>
      <c r="U28" s="100"/>
      <c r="AA28" s="2"/>
      <c r="AB28" s="2"/>
      <c r="AC28" s="2"/>
    </row>
    <row r="29" spans="1:30" ht="39.75" customHeight="1" x14ac:dyDescent="0.3">
      <c r="A29" s="31" t="s">
        <v>29</v>
      </c>
      <c r="B29" s="31" t="s">
        <v>34</v>
      </c>
      <c r="C29" s="32" t="s">
        <v>63</v>
      </c>
      <c r="D29" s="49" t="s">
        <v>64</v>
      </c>
      <c r="E29" s="108" t="s">
        <v>272</v>
      </c>
      <c r="F29" s="43" t="s">
        <v>65</v>
      </c>
      <c r="G29" s="31">
        <v>1</v>
      </c>
      <c r="H29" s="55">
        <v>5</v>
      </c>
      <c r="I29" s="35"/>
      <c r="J29" s="36">
        <v>45124</v>
      </c>
      <c r="K29" s="36">
        <v>45276</v>
      </c>
      <c r="L29" s="37">
        <v>3650000</v>
      </c>
      <c r="M29" s="38">
        <f t="shared" si="2"/>
        <v>18250000</v>
      </c>
      <c r="N29" s="31"/>
      <c r="O29" s="40">
        <f t="shared" si="1"/>
        <v>0</v>
      </c>
      <c r="P29" s="31"/>
      <c r="Q29" s="98" t="s">
        <v>42</v>
      </c>
      <c r="R29" s="98" t="s">
        <v>43</v>
      </c>
      <c r="S29" s="100"/>
      <c r="T29" s="100" t="s">
        <v>289</v>
      </c>
      <c r="U29" s="100"/>
      <c r="AA29" s="2"/>
      <c r="AB29" s="62"/>
      <c r="AC29" s="2"/>
    </row>
    <row r="30" spans="1:30" ht="72.95" customHeight="1" x14ac:dyDescent="0.3">
      <c r="A30" s="31" t="s">
        <v>29</v>
      </c>
      <c r="B30" s="31" t="s">
        <v>30</v>
      </c>
      <c r="C30" s="32" t="s">
        <v>66</v>
      </c>
      <c r="D30" s="32" t="s">
        <v>67</v>
      </c>
      <c r="E30" s="108" t="s">
        <v>200</v>
      </c>
      <c r="F30" s="31" t="s">
        <v>68</v>
      </c>
      <c r="G30" s="31">
        <v>3</v>
      </c>
      <c r="H30" s="34">
        <v>5</v>
      </c>
      <c r="I30" s="35"/>
      <c r="J30" s="36">
        <v>45124</v>
      </c>
      <c r="K30" s="36">
        <v>45276</v>
      </c>
      <c r="L30" s="37">
        <v>3650000</v>
      </c>
      <c r="M30" s="38">
        <f t="shared" si="2"/>
        <v>54750000</v>
      </c>
      <c r="N30" s="31"/>
      <c r="O30" s="40">
        <f t="shared" si="1"/>
        <v>0</v>
      </c>
      <c r="P30" s="31"/>
      <c r="Q30" s="98" t="s">
        <v>38</v>
      </c>
      <c r="R30" s="98" t="s">
        <v>43</v>
      </c>
      <c r="S30" s="100">
        <v>3</v>
      </c>
      <c r="T30" s="100"/>
      <c r="U30" s="100"/>
      <c r="AA30" s="2"/>
      <c r="AB30" s="2"/>
      <c r="AC30" s="2"/>
    </row>
    <row r="31" spans="1:30" ht="111" customHeight="1" x14ac:dyDescent="0.3">
      <c r="A31" s="31" t="s">
        <v>29</v>
      </c>
      <c r="B31" s="31" t="s">
        <v>30</v>
      </c>
      <c r="C31" s="32" t="s">
        <v>69</v>
      </c>
      <c r="D31" s="32" t="s">
        <v>70</v>
      </c>
      <c r="E31" s="54" t="s">
        <v>201</v>
      </c>
      <c r="F31" s="31" t="s">
        <v>71</v>
      </c>
      <c r="G31" s="31">
        <v>2</v>
      </c>
      <c r="H31" s="34">
        <v>5</v>
      </c>
      <c r="I31" s="35"/>
      <c r="J31" s="36">
        <v>45124</v>
      </c>
      <c r="K31" s="36">
        <v>45276</v>
      </c>
      <c r="L31" s="37">
        <v>3650000</v>
      </c>
      <c r="M31" s="38">
        <f t="shared" si="2"/>
        <v>36500000</v>
      </c>
      <c r="N31" s="31"/>
      <c r="O31" s="40">
        <f t="shared" si="1"/>
        <v>0</v>
      </c>
      <c r="P31" s="31"/>
      <c r="Q31" s="98" t="s">
        <v>38</v>
      </c>
      <c r="R31" s="98" t="s">
        <v>43</v>
      </c>
      <c r="S31" s="100">
        <v>1</v>
      </c>
      <c r="T31" s="100"/>
      <c r="U31" s="100">
        <v>1</v>
      </c>
      <c r="AA31" s="2"/>
      <c r="AB31" s="2"/>
      <c r="AC31" s="2"/>
    </row>
    <row r="32" spans="1:30" ht="39.75" customHeight="1" x14ac:dyDescent="0.3">
      <c r="A32" s="31" t="s">
        <v>29</v>
      </c>
      <c r="B32" s="31" t="s">
        <v>50</v>
      </c>
      <c r="C32" s="32" t="s">
        <v>175</v>
      </c>
      <c r="D32" s="31" t="s">
        <v>273</v>
      </c>
      <c r="E32" s="63" t="s">
        <v>281</v>
      </c>
      <c r="F32" s="43" t="s">
        <v>176</v>
      </c>
      <c r="G32" s="31">
        <v>1</v>
      </c>
      <c r="H32" s="34">
        <v>5</v>
      </c>
      <c r="I32" s="35"/>
      <c r="J32" s="36">
        <v>45124</v>
      </c>
      <c r="K32" s="36">
        <v>45276</v>
      </c>
      <c r="L32" s="37">
        <v>3650000</v>
      </c>
      <c r="M32" s="38">
        <f t="shared" si="2"/>
        <v>18250000</v>
      </c>
      <c r="N32" s="31"/>
      <c r="O32" s="40">
        <f t="shared" si="1"/>
        <v>0</v>
      </c>
      <c r="P32" s="31"/>
      <c r="Q32" s="98" t="s">
        <v>38</v>
      </c>
      <c r="R32" s="98" t="s">
        <v>43</v>
      </c>
      <c r="S32" s="100">
        <v>1</v>
      </c>
      <c r="T32" s="100"/>
      <c r="U32" s="100"/>
      <c r="X32" s="47"/>
      <c r="AA32" s="2"/>
      <c r="AB32" s="2"/>
      <c r="AC32" s="2"/>
    </row>
    <row r="33" spans="1:30" ht="39.75" customHeight="1" x14ac:dyDescent="0.3">
      <c r="A33" s="31" t="s">
        <v>29</v>
      </c>
      <c r="B33" s="31" t="s">
        <v>50</v>
      </c>
      <c r="C33" s="32" t="s">
        <v>72</v>
      </c>
      <c r="D33" s="61" t="s">
        <v>73</v>
      </c>
      <c r="E33" s="5" t="s">
        <v>274</v>
      </c>
      <c r="F33" s="43" t="s">
        <v>74</v>
      </c>
      <c r="G33" s="31">
        <v>1</v>
      </c>
      <c r="H33" s="55">
        <v>5</v>
      </c>
      <c r="I33" s="35"/>
      <c r="J33" s="36">
        <v>45124</v>
      </c>
      <c r="K33" s="56">
        <v>45276</v>
      </c>
      <c r="L33" s="37"/>
      <c r="M33" s="38">
        <f t="shared" si="2"/>
        <v>0</v>
      </c>
      <c r="N33" s="40">
        <v>3300000</v>
      </c>
      <c r="O33" s="40">
        <f t="shared" si="1"/>
        <v>16500000</v>
      </c>
      <c r="P33" s="31"/>
      <c r="Q33" s="98" t="s">
        <v>34</v>
      </c>
      <c r="R33" s="98" t="s">
        <v>51</v>
      </c>
      <c r="S33" s="100">
        <v>1</v>
      </c>
      <c r="T33" s="100"/>
      <c r="U33" s="100"/>
      <c r="X33" s="64"/>
      <c r="AA33" s="2"/>
      <c r="AB33" s="2"/>
      <c r="AC33" s="2"/>
    </row>
    <row r="34" spans="1:30" ht="39.75" customHeight="1" x14ac:dyDescent="0.3">
      <c r="A34" s="31" t="s">
        <v>75</v>
      </c>
      <c r="B34" s="31" t="s">
        <v>30</v>
      </c>
      <c r="C34" s="32" t="s">
        <v>76</v>
      </c>
      <c r="D34" s="32" t="s">
        <v>77</v>
      </c>
      <c r="E34" s="61" t="s">
        <v>78</v>
      </c>
      <c r="F34" s="31" t="s">
        <v>79</v>
      </c>
      <c r="G34" s="31">
        <v>3</v>
      </c>
      <c r="H34" s="34">
        <v>5</v>
      </c>
      <c r="I34" s="35"/>
      <c r="J34" s="36">
        <v>45124</v>
      </c>
      <c r="K34" s="36">
        <v>45276</v>
      </c>
      <c r="L34" s="37"/>
      <c r="M34" s="38">
        <f t="shared" si="2"/>
        <v>0</v>
      </c>
      <c r="N34" s="40">
        <v>2900000</v>
      </c>
      <c r="O34" s="40">
        <f t="shared" si="1"/>
        <v>43500000</v>
      </c>
      <c r="P34" s="31"/>
      <c r="Q34" s="98" t="s">
        <v>80</v>
      </c>
      <c r="R34" s="98" t="s">
        <v>43</v>
      </c>
      <c r="S34" s="100">
        <v>2</v>
      </c>
      <c r="T34" s="100" t="s">
        <v>290</v>
      </c>
      <c r="U34" s="100"/>
      <c r="AA34" s="2"/>
      <c r="AB34" s="2"/>
      <c r="AC34" s="2"/>
    </row>
    <row r="35" spans="1:30" ht="39.75" customHeight="1" x14ac:dyDescent="0.3">
      <c r="A35" s="31" t="s">
        <v>29</v>
      </c>
      <c r="B35" s="31" t="s">
        <v>30</v>
      </c>
      <c r="C35" s="32" t="s">
        <v>202</v>
      </c>
      <c r="D35" s="32" t="s">
        <v>40</v>
      </c>
      <c r="E35" s="51" t="s">
        <v>41</v>
      </c>
      <c r="F35" s="43" t="s">
        <v>81</v>
      </c>
      <c r="G35" s="31">
        <v>1</v>
      </c>
      <c r="H35" s="34">
        <v>5</v>
      </c>
      <c r="I35" s="35"/>
      <c r="J35" s="36">
        <v>45124</v>
      </c>
      <c r="K35" s="36">
        <v>45276</v>
      </c>
      <c r="L35" s="37">
        <v>3650000</v>
      </c>
      <c r="M35" s="38">
        <f t="shared" si="2"/>
        <v>18250000</v>
      </c>
      <c r="N35" s="31"/>
      <c r="O35" s="40">
        <f t="shared" si="1"/>
        <v>0</v>
      </c>
      <c r="P35" s="31"/>
      <c r="Q35" s="98" t="s">
        <v>38</v>
      </c>
      <c r="R35" s="98" t="s">
        <v>43</v>
      </c>
      <c r="S35" s="100">
        <v>1</v>
      </c>
      <c r="T35" s="100"/>
      <c r="U35" s="100"/>
      <c r="AA35" s="2"/>
      <c r="AB35" s="2"/>
      <c r="AC35" s="2"/>
    </row>
    <row r="36" spans="1:30" ht="71.099999999999994" customHeight="1" x14ac:dyDescent="0.3">
      <c r="A36" s="31" t="s">
        <v>29</v>
      </c>
      <c r="B36" s="41" t="s">
        <v>30</v>
      </c>
      <c r="C36" s="45" t="s">
        <v>82</v>
      </c>
      <c r="D36" s="1" t="s">
        <v>83</v>
      </c>
      <c r="E36" s="45" t="s">
        <v>275</v>
      </c>
      <c r="F36" s="31" t="s">
        <v>84</v>
      </c>
      <c r="G36" s="109">
        <v>1</v>
      </c>
      <c r="H36" s="34">
        <v>5</v>
      </c>
      <c r="I36" s="35"/>
      <c r="J36" s="36">
        <v>45124</v>
      </c>
      <c r="K36" s="36">
        <v>45276</v>
      </c>
      <c r="L36" s="37"/>
      <c r="M36" s="38">
        <f t="shared" si="2"/>
        <v>0</v>
      </c>
      <c r="N36" s="65">
        <v>3300000</v>
      </c>
      <c r="O36" s="40">
        <f t="shared" si="1"/>
        <v>16500000</v>
      </c>
      <c r="P36" s="31"/>
      <c r="Q36" s="98" t="s">
        <v>34</v>
      </c>
      <c r="R36" s="98" t="s">
        <v>39</v>
      </c>
      <c r="S36" s="100">
        <v>1</v>
      </c>
      <c r="T36" s="100"/>
      <c r="U36" s="100"/>
      <c r="AA36" s="2"/>
      <c r="AC36" s="2"/>
      <c r="AD36" s="2"/>
    </row>
    <row r="37" spans="1:30" ht="39.75" customHeight="1" x14ac:dyDescent="0.3">
      <c r="A37" s="31" t="s">
        <v>29</v>
      </c>
      <c r="B37" s="31" t="s">
        <v>50</v>
      </c>
      <c r="C37" s="45" t="s">
        <v>82</v>
      </c>
      <c r="D37" s="45" t="s">
        <v>83</v>
      </c>
      <c r="E37" s="45" t="s">
        <v>275</v>
      </c>
      <c r="F37" s="31" t="s">
        <v>84</v>
      </c>
      <c r="G37" s="31">
        <v>2</v>
      </c>
      <c r="H37" s="55">
        <v>5</v>
      </c>
      <c r="I37" s="35"/>
      <c r="J37" s="36">
        <v>45124</v>
      </c>
      <c r="K37" s="56">
        <v>45276</v>
      </c>
      <c r="L37" s="37">
        <v>3650000</v>
      </c>
      <c r="M37" s="38">
        <f t="shared" si="2"/>
        <v>36500000</v>
      </c>
      <c r="N37" s="31"/>
      <c r="O37" s="40">
        <f t="shared" si="1"/>
        <v>0</v>
      </c>
      <c r="P37" s="31"/>
      <c r="Q37" s="98" t="s">
        <v>38</v>
      </c>
      <c r="R37" s="98" t="s">
        <v>51</v>
      </c>
      <c r="S37" s="100">
        <v>1</v>
      </c>
      <c r="T37" s="100" t="s">
        <v>291</v>
      </c>
      <c r="U37" s="100"/>
      <c r="AA37" s="2"/>
      <c r="AB37" s="2"/>
      <c r="AC37" s="2"/>
      <c r="AD37" s="66"/>
    </row>
    <row r="38" spans="1:30" ht="39.75" customHeight="1" x14ac:dyDescent="0.3">
      <c r="A38" s="31" t="s">
        <v>75</v>
      </c>
      <c r="B38" s="31" t="s">
        <v>30</v>
      </c>
      <c r="C38" s="32" t="s">
        <v>85</v>
      </c>
      <c r="D38" s="32" t="s">
        <v>86</v>
      </c>
      <c r="E38" s="54" t="s">
        <v>203</v>
      </c>
      <c r="F38" s="67" t="s">
        <v>87</v>
      </c>
      <c r="G38" s="31">
        <v>1</v>
      </c>
      <c r="H38" s="34">
        <v>5</v>
      </c>
      <c r="I38" s="35"/>
      <c r="J38" s="36">
        <v>45124</v>
      </c>
      <c r="K38" s="36">
        <v>45276</v>
      </c>
      <c r="L38" s="37">
        <v>3650000</v>
      </c>
      <c r="M38" s="38">
        <f t="shared" si="2"/>
        <v>18250000</v>
      </c>
      <c r="N38" s="31"/>
      <c r="O38" s="40">
        <f t="shared" si="1"/>
        <v>0</v>
      </c>
      <c r="P38" s="31"/>
      <c r="Q38" s="98" t="s">
        <v>38</v>
      </c>
      <c r="R38" s="98" t="s">
        <v>43</v>
      </c>
      <c r="S38" s="100"/>
      <c r="T38" s="100"/>
      <c r="U38" s="100">
        <v>1</v>
      </c>
      <c r="AA38" s="2"/>
      <c r="AB38" s="2"/>
    </row>
    <row r="39" spans="1:30" ht="39.75" customHeight="1" x14ac:dyDescent="0.3">
      <c r="A39" s="31" t="s">
        <v>75</v>
      </c>
      <c r="B39" s="31" t="s">
        <v>30</v>
      </c>
      <c r="C39" s="32" t="s">
        <v>174</v>
      </c>
      <c r="D39" s="32" t="s">
        <v>276</v>
      </c>
      <c r="E39" s="32" t="s">
        <v>249</v>
      </c>
      <c r="F39" s="67" t="s">
        <v>87</v>
      </c>
      <c r="G39" s="31">
        <v>1</v>
      </c>
      <c r="H39" s="34">
        <v>5</v>
      </c>
      <c r="I39" s="35"/>
      <c r="J39" s="36">
        <v>45124</v>
      </c>
      <c r="K39" s="36">
        <v>45276</v>
      </c>
      <c r="L39" s="37">
        <v>3650000</v>
      </c>
      <c r="M39" s="38">
        <f t="shared" si="2"/>
        <v>18250000</v>
      </c>
      <c r="N39" s="31"/>
      <c r="O39" s="40"/>
      <c r="P39" s="31"/>
      <c r="Q39" s="98" t="s">
        <v>38</v>
      </c>
      <c r="R39" s="98" t="s">
        <v>43</v>
      </c>
      <c r="S39" s="100"/>
      <c r="T39" s="100" t="s">
        <v>292</v>
      </c>
      <c r="U39" s="100"/>
      <c r="AA39" s="2"/>
      <c r="AB39" s="62"/>
      <c r="AC39" s="2"/>
    </row>
    <row r="40" spans="1:30" ht="37.5" customHeight="1" thickBot="1" x14ac:dyDescent="0.35">
      <c r="A40" s="31" t="s">
        <v>29</v>
      </c>
      <c r="B40" s="31" t="s">
        <v>30</v>
      </c>
      <c r="C40" s="68" t="s">
        <v>88</v>
      </c>
      <c r="D40" s="68" t="s">
        <v>250</v>
      </c>
      <c r="E40" s="69" t="s">
        <v>251</v>
      </c>
      <c r="F40" s="48" t="s">
        <v>89</v>
      </c>
      <c r="G40" s="31">
        <v>1</v>
      </c>
      <c r="H40" s="34">
        <v>5</v>
      </c>
      <c r="I40" s="35"/>
      <c r="J40" s="36">
        <v>45124</v>
      </c>
      <c r="K40" s="56">
        <v>45276</v>
      </c>
      <c r="L40" s="37">
        <f>3650000/2</f>
        <v>1825000</v>
      </c>
      <c r="M40" s="38">
        <f t="shared" si="2"/>
        <v>9125000</v>
      </c>
      <c r="N40" s="31"/>
      <c r="O40" s="40">
        <f t="shared" si="1"/>
        <v>0</v>
      </c>
      <c r="P40" s="31"/>
      <c r="Q40" s="98" t="s">
        <v>42</v>
      </c>
      <c r="R40" s="98" t="s">
        <v>43</v>
      </c>
      <c r="S40" s="100"/>
      <c r="T40" s="100" t="s">
        <v>293</v>
      </c>
      <c r="U40" s="100"/>
      <c r="AA40" s="2"/>
      <c r="AC40" s="2"/>
    </row>
    <row r="41" spans="1:30" ht="39.75" customHeight="1" x14ac:dyDescent="0.3">
      <c r="A41" s="31" t="s">
        <v>29</v>
      </c>
      <c r="B41" s="31" t="s">
        <v>50</v>
      </c>
      <c r="C41" s="32" t="s">
        <v>90</v>
      </c>
      <c r="D41" s="61" t="s">
        <v>58</v>
      </c>
      <c r="E41" s="61" t="s">
        <v>204</v>
      </c>
      <c r="F41" s="50" t="s">
        <v>91</v>
      </c>
      <c r="G41" s="31">
        <v>2</v>
      </c>
      <c r="H41" s="55">
        <v>5</v>
      </c>
      <c r="I41" s="35"/>
      <c r="J41" s="36">
        <v>45124</v>
      </c>
      <c r="K41" s="56">
        <v>45276</v>
      </c>
      <c r="L41" s="37">
        <v>3650000</v>
      </c>
      <c r="M41" s="38">
        <f t="shared" ref="M41:M68" si="3">+((H41*L41)+(L41/30)*I41)*G41</f>
        <v>36500000</v>
      </c>
      <c r="N41" s="31"/>
      <c r="O41" s="40">
        <f t="shared" ref="O41:O63" si="4">+((H41*N41)+(N41/30)*I41)*G41</f>
        <v>0</v>
      </c>
      <c r="P41" s="31"/>
      <c r="Q41" s="98" t="s">
        <v>38</v>
      </c>
      <c r="R41" s="98" t="s">
        <v>51</v>
      </c>
      <c r="S41" s="100">
        <v>1</v>
      </c>
      <c r="T41" s="100" t="s">
        <v>294</v>
      </c>
      <c r="U41" s="100"/>
      <c r="X41" s="5"/>
      <c r="AA41" s="2"/>
      <c r="AB41" s="2"/>
      <c r="AC41" s="2"/>
    </row>
    <row r="42" spans="1:30" ht="39.75" customHeight="1" x14ac:dyDescent="0.3">
      <c r="A42" s="31" t="s">
        <v>29</v>
      </c>
      <c r="B42" s="31" t="s">
        <v>50</v>
      </c>
      <c r="C42" s="32" t="s">
        <v>252</v>
      </c>
      <c r="D42" s="61" t="s">
        <v>92</v>
      </c>
      <c r="E42" s="70" t="s">
        <v>277</v>
      </c>
      <c r="F42" s="31" t="s">
        <v>93</v>
      </c>
      <c r="G42" s="31">
        <v>1</v>
      </c>
      <c r="H42" s="55">
        <v>5</v>
      </c>
      <c r="I42" s="35"/>
      <c r="J42" s="36">
        <v>45124</v>
      </c>
      <c r="K42" s="36">
        <v>45276</v>
      </c>
      <c r="L42" s="37">
        <v>3650000</v>
      </c>
      <c r="M42" s="38">
        <f t="shared" si="3"/>
        <v>18250000</v>
      </c>
      <c r="N42" s="31"/>
      <c r="O42" s="40">
        <f t="shared" si="4"/>
        <v>0</v>
      </c>
      <c r="P42" s="31"/>
      <c r="Q42" s="98" t="s">
        <v>38</v>
      </c>
      <c r="R42" s="98" t="s">
        <v>51</v>
      </c>
      <c r="S42" s="100">
        <v>1</v>
      </c>
      <c r="T42" s="100"/>
      <c r="U42" s="100"/>
      <c r="X42" s="5"/>
      <c r="AA42" s="2"/>
      <c r="AB42" s="2"/>
      <c r="AC42" s="2"/>
    </row>
    <row r="43" spans="1:30" ht="39.75" customHeight="1" x14ac:dyDescent="0.3">
      <c r="A43" s="31" t="s">
        <v>29</v>
      </c>
      <c r="B43" s="31" t="s">
        <v>50</v>
      </c>
      <c r="C43" s="32" t="s">
        <v>94</v>
      </c>
      <c r="D43" s="32" t="s">
        <v>95</v>
      </c>
      <c r="E43" s="51" t="s">
        <v>205</v>
      </c>
      <c r="F43" s="31" t="s">
        <v>96</v>
      </c>
      <c r="G43" s="31">
        <v>1</v>
      </c>
      <c r="H43" s="55">
        <v>5</v>
      </c>
      <c r="I43" s="35"/>
      <c r="J43" s="36">
        <v>45124</v>
      </c>
      <c r="K43" s="56">
        <v>45276</v>
      </c>
      <c r="L43" s="37">
        <v>0</v>
      </c>
      <c r="M43" s="38">
        <f t="shared" si="3"/>
        <v>0</v>
      </c>
      <c r="N43" s="40">
        <v>3300000</v>
      </c>
      <c r="O43" s="40">
        <f t="shared" si="4"/>
        <v>16500000</v>
      </c>
      <c r="P43" s="31"/>
      <c r="Q43" s="98" t="s">
        <v>34</v>
      </c>
      <c r="R43" s="98" t="s">
        <v>51</v>
      </c>
      <c r="S43" s="100">
        <v>1</v>
      </c>
      <c r="T43" s="100"/>
      <c r="U43" s="100"/>
      <c r="X43" s="5"/>
      <c r="AA43" s="2"/>
      <c r="AB43" s="2"/>
      <c r="AC43" s="2"/>
    </row>
    <row r="44" spans="1:30" ht="39.75" customHeight="1" x14ac:dyDescent="0.3">
      <c r="A44" s="31" t="s">
        <v>29</v>
      </c>
      <c r="B44" s="31" t="s">
        <v>50</v>
      </c>
      <c r="C44" s="32" t="s">
        <v>97</v>
      </c>
      <c r="D44" s="32" t="s">
        <v>98</v>
      </c>
      <c r="E44" s="32" t="s">
        <v>278</v>
      </c>
      <c r="F44" s="45" t="s">
        <v>99</v>
      </c>
      <c r="G44" s="31">
        <v>1</v>
      </c>
      <c r="H44" s="55">
        <v>5</v>
      </c>
      <c r="I44" s="35"/>
      <c r="J44" s="36">
        <v>45124</v>
      </c>
      <c r="K44" s="36">
        <v>45276</v>
      </c>
      <c r="L44" s="37">
        <v>3650000</v>
      </c>
      <c r="M44" s="38">
        <f t="shared" si="3"/>
        <v>18250000</v>
      </c>
      <c r="N44" s="31"/>
      <c r="O44" s="40">
        <f t="shared" si="4"/>
        <v>0</v>
      </c>
      <c r="P44" s="31"/>
      <c r="Q44" s="98" t="s">
        <v>38</v>
      </c>
      <c r="R44" s="98" t="s">
        <v>51</v>
      </c>
      <c r="S44" s="100"/>
      <c r="T44" s="100"/>
      <c r="U44" s="100">
        <v>1</v>
      </c>
      <c r="X44" s="64"/>
      <c r="AA44" s="2"/>
      <c r="AB44" s="2"/>
      <c r="AC44" s="2"/>
    </row>
    <row r="45" spans="1:30" ht="39.75" customHeight="1" x14ac:dyDescent="0.3">
      <c r="A45" s="31" t="s">
        <v>29</v>
      </c>
      <c r="B45" s="41" t="s">
        <v>30</v>
      </c>
      <c r="C45" s="32" t="s">
        <v>100</v>
      </c>
      <c r="D45" s="49" t="s">
        <v>101</v>
      </c>
      <c r="E45" s="51" t="s">
        <v>206</v>
      </c>
      <c r="F45" s="31" t="s">
        <v>102</v>
      </c>
      <c r="G45" s="109">
        <v>1</v>
      </c>
      <c r="H45" s="34">
        <v>5</v>
      </c>
      <c r="I45" s="35"/>
      <c r="J45" s="36">
        <v>45124</v>
      </c>
      <c r="K45" s="36">
        <v>45276</v>
      </c>
      <c r="L45" s="37">
        <v>3650000</v>
      </c>
      <c r="M45" s="38">
        <f t="shared" si="3"/>
        <v>18250000</v>
      </c>
      <c r="N45" s="31"/>
      <c r="O45" s="40">
        <f t="shared" si="4"/>
        <v>0</v>
      </c>
      <c r="P45" s="31"/>
      <c r="Q45" s="98" t="s">
        <v>38</v>
      </c>
      <c r="R45" s="98" t="s">
        <v>39</v>
      </c>
      <c r="S45" s="100">
        <v>1</v>
      </c>
      <c r="T45" s="100"/>
      <c r="U45" s="100"/>
      <c r="X45" s="46"/>
      <c r="AA45" s="2"/>
      <c r="AB45" s="2"/>
      <c r="AC45" s="2"/>
    </row>
    <row r="46" spans="1:30" ht="39.75" customHeight="1" x14ac:dyDescent="0.3">
      <c r="A46" s="45" t="s">
        <v>29</v>
      </c>
      <c r="B46" s="118" t="s">
        <v>30</v>
      </c>
      <c r="C46" s="45" t="s">
        <v>103</v>
      </c>
      <c r="D46" s="121" t="s">
        <v>207</v>
      </c>
      <c r="E46" s="114" t="s">
        <v>208</v>
      </c>
      <c r="F46" s="118" t="s">
        <v>104</v>
      </c>
      <c r="G46" s="109">
        <v>1</v>
      </c>
      <c r="H46" s="34">
        <v>5</v>
      </c>
      <c r="I46" s="35"/>
      <c r="J46" s="36">
        <v>45124</v>
      </c>
      <c r="K46" s="36">
        <v>45276</v>
      </c>
      <c r="L46" s="37">
        <v>3650000</v>
      </c>
      <c r="M46" s="38">
        <f t="shared" si="3"/>
        <v>18250000</v>
      </c>
      <c r="N46" s="44"/>
      <c r="O46" s="40">
        <f t="shared" si="4"/>
        <v>0</v>
      </c>
      <c r="P46" s="31"/>
      <c r="Q46" s="98" t="s">
        <v>38</v>
      </c>
      <c r="R46" s="98" t="s">
        <v>39</v>
      </c>
      <c r="S46" s="100"/>
      <c r="T46" s="100" t="s">
        <v>295</v>
      </c>
      <c r="U46" s="100"/>
      <c r="X46" s="62"/>
      <c r="AA46" s="2"/>
      <c r="AB46" s="2"/>
      <c r="AC46" s="2"/>
    </row>
    <row r="47" spans="1:30" ht="39.75" customHeight="1" x14ac:dyDescent="0.3">
      <c r="A47" s="45" t="s">
        <v>29</v>
      </c>
      <c r="B47" s="119"/>
      <c r="C47" s="45" t="s">
        <v>103</v>
      </c>
      <c r="D47" s="128"/>
      <c r="E47" s="127"/>
      <c r="F47" s="120"/>
      <c r="G47" s="31">
        <v>1</v>
      </c>
      <c r="H47" s="34">
        <v>5</v>
      </c>
      <c r="I47" s="35"/>
      <c r="J47" s="36">
        <v>45124</v>
      </c>
      <c r="K47" s="36">
        <v>45276</v>
      </c>
      <c r="L47" s="37">
        <v>3650000</v>
      </c>
      <c r="M47" s="38">
        <f t="shared" si="3"/>
        <v>18250000</v>
      </c>
      <c r="N47" s="31"/>
      <c r="O47" s="40">
        <f t="shared" si="4"/>
        <v>0</v>
      </c>
      <c r="P47" s="31"/>
      <c r="Q47" s="98" t="s">
        <v>38</v>
      </c>
      <c r="R47" s="98" t="s">
        <v>35</v>
      </c>
      <c r="S47" s="100">
        <v>1</v>
      </c>
      <c r="T47" s="100"/>
      <c r="U47" s="100"/>
      <c r="AA47" s="2"/>
      <c r="AB47" s="2"/>
      <c r="AC47" s="2"/>
    </row>
    <row r="48" spans="1:30" ht="39.75" customHeight="1" x14ac:dyDescent="0.3">
      <c r="A48" s="45" t="s">
        <v>29</v>
      </c>
      <c r="B48" s="31" t="s">
        <v>50</v>
      </c>
      <c r="C48" s="45" t="s">
        <v>103</v>
      </c>
      <c r="D48" s="122"/>
      <c r="E48" s="115"/>
      <c r="F48" s="119"/>
      <c r="G48" s="31">
        <v>1</v>
      </c>
      <c r="H48" s="55">
        <v>5</v>
      </c>
      <c r="I48" s="35"/>
      <c r="J48" s="36">
        <v>45124</v>
      </c>
      <c r="K48" s="36">
        <v>45276</v>
      </c>
      <c r="L48" s="37">
        <v>3650000</v>
      </c>
      <c r="M48" s="38">
        <f t="shared" si="3"/>
        <v>18250000</v>
      </c>
      <c r="N48" s="31"/>
      <c r="O48" s="40">
        <f t="shared" si="4"/>
        <v>0</v>
      </c>
      <c r="P48" s="31"/>
      <c r="Q48" s="98" t="s">
        <v>38</v>
      </c>
      <c r="R48" s="98" t="s">
        <v>51</v>
      </c>
      <c r="S48" s="100"/>
      <c r="T48" s="100" t="s">
        <v>296</v>
      </c>
      <c r="U48" s="100"/>
      <c r="V48" s="5"/>
      <c r="AA48" s="2"/>
      <c r="AB48" s="2"/>
      <c r="AC48" s="2"/>
      <c r="AD48" s="5"/>
    </row>
    <row r="49" spans="1:30" ht="81" customHeight="1" x14ac:dyDescent="0.3">
      <c r="A49" s="45" t="s">
        <v>29</v>
      </c>
      <c r="B49" s="118" t="s">
        <v>30</v>
      </c>
      <c r="C49" s="45" t="s">
        <v>105</v>
      </c>
      <c r="D49" s="124" t="s">
        <v>106</v>
      </c>
      <c r="E49" s="114" t="s">
        <v>209</v>
      </c>
      <c r="F49" s="116" t="s">
        <v>107</v>
      </c>
      <c r="G49" s="109">
        <v>2</v>
      </c>
      <c r="H49" s="34">
        <v>5</v>
      </c>
      <c r="I49" s="35"/>
      <c r="J49" s="36">
        <v>45124</v>
      </c>
      <c r="K49" s="36">
        <v>45276</v>
      </c>
      <c r="L49" s="37">
        <v>3650000</v>
      </c>
      <c r="M49" s="38">
        <f t="shared" si="3"/>
        <v>36500000</v>
      </c>
      <c r="N49" s="74"/>
      <c r="O49" s="40">
        <f t="shared" si="4"/>
        <v>0</v>
      </c>
      <c r="P49" s="31"/>
      <c r="Q49" s="98" t="s">
        <v>38</v>
      </c>
      <c r="R49" s="98" t="s">
        <v>39</v>
      </c>
      <c r="S49" s="100"/>
      <c r="T49" s="100"/>
      <c r="U49" s="100">
        <v>2</v>
      </c>
      <c r="X49" s="46"/>
      <c r="AA49" s="2"/>
      <c r="AB49" s="2"/>
      <c r="AC49" s="2"/>
    </row>
    <row r="50" spans="1:30" ht="56.25" x14ac:dyDescent="0.3">
      <c r="A50" s="45" t="s">
        <v>29</v>
      </c>
      <c r="B50" s="120"/>
      <c r="C50" s="45" t="s">
        <v>105</v>
      </c>
      <c r="D50" s="125"/>
      <c r="E50" s="127"/>
      <c r="F50" s="123"/>
      <c r="G50" s="31">
        <v>6</v>
      </c>
      <c r="H50" s="34">
        <v>5</v>
      </c>
      <c r="I50" s="35"/>
      <c r="J50" s="36">
        <v>45124</v>
      </c>
      <c r="K50" s="36">
        <v>45276</v>
      </c>
      <c r="L50" s="37">
        <v>3650000</v>
      </c>
      <c r="M50" s="38">
        <f t="shared" si="3"/>
        <v>109500000</v>
      </c>
      <c r="N50" s="31"/>
      <c r="O50" s="40">
        <f t="shared" si="4"/>
        <v>0</v>
      </c>
      <c r="P50" s="31"/>
      <c r="Q50" s="98" t="s">
        <v>38</v>
      </c>
      <c r="R50" s="98" t="s">
        <v>35</v>
      </c>
      <c r="S50" s="100">
        <v>4</v>
      </c>
      <c r="T50" s="100" t="s">
        <v>297</v>
      </c>
      <c r="U50" s="100">
        <v>1</v>
      </c>
      <c r="AA50" s="2"/>
      <c r="AB50" s="2"/>
      <c r="AC50" s="2"/>
    </row>
    <row r="51" spans="1:30" ht="39.75" customHeight="1" x14ac:dyDescent="0.3">
      <c r="A51" s="45" t="s">
        <v>29</v>
      </c>
      <c r="B51" s="119"/>
      <c r="C51" s="45" t="s">
        <v>105</v>
      </c>
      <c r="D51" s="126"/>
      <c r="E51" s="115"/>
      <c r="F51" s="117"/>
      <c r="G51" s="31">
        <v>7</v>
      </c>
      <c r="H51" s="34">
        <v>5</v>
      </c>
      <c r="I51" s="35"/>
      <c r="J51" s="36">
        <v>45124</v>
      </c>
      <c r="K51" s="36">
        <v>45276</v>
      </c>
      <c r="L51" s="37">
        <v>3650000</v>
      </c>
      <c r="M51" s="38">
        <f t="shared" si="3"/>
        <v>127750000</v>
      </c>
      <c r="N51" s="31"/>
      <c r="O51" s="40">
        <f t="shared" si="4"/>
        <v>0</v>
      </c>
      <c r="P51" s="31"/>
      <c r="Q51" s="98" t="s">
        <v>42</v>
      </c>
      <c r="R51" s="98" t="s">
        <v>43</v>
      </c>
      <c r="S51" s="100">
        <v>2</v>
      </c>
      <c r="T51" s="100"/>
      <c r="U51" s="100">
        <v>5</v>
      </c>
      <c r="AA51" s="2"/>
      <c r="AB51" s="2"/>
      <c r="AC51" s="2"/>
    </row>
    <row r="52" spans="1:30" ht="39.75" customHeight="1" x14ac:dyDescent="0.3">
      <c r="A52" s="45" t="s">
        <v>29</v>
      </c>
      <c r="B52" s="118" t="s">
        <v>30</v>
      </c>
      <c r="C52" s="45" t="s">
        <v>108</v>
      </c>
      <c r="D52" s="121" t="s">
        <v>109</v>
      </c>
      <c r="E52" s="114" t="s">
        <v>110</v>
      </c>
      <c r="F52" s="71" t="s">
        <v>111</v>
      </c>
      <c r="G52" s="109">
        <v>1</v>
      </c>
      <c r="H52" s="34">
        <v>5</v>
      </c>
      <c r="I52" s="35"/>
      <c r="J52" s="36">
        <v>45124</v>
      </c>
      <c r="K52" s="36">
        <v>45276</v>
      </c>
      <c r="L52" s="37">
        <v>3650000</v>
      </c>
      <c r="M52" s="38">
        <f t="shared" si="3"/>
        <v>18250000</v>
      </c>
      <c r="N52" s="44"/>
      <c r="O52" s="40">
        <f t="shared" si="4"/>
        <v>0</v>
      </c>
      <c r="P52" s="31"/>
      <c r="Q52" s="98" t="s">
        <v>38</v>
      </c>
      <c r="R52" s="98" t="s">
        <v>39</v>
      </c>
      <c r="S52" s="100">
        <v>1</v>
      </c>
      <c r="T52" s="100"/>
      <c r="U52" s="100"/>
      <c r="X52" s="46"/>
      <c r="Y52" s="62"/>
      <c r="Z52" s="62"/>
      <c r="AA52" s="30"/>
      <c r="AB52" s="30"/>
      <c r="AC52" s="30"/>
      <c r="AD52" s="62"/>
    </row>
    <row r="53" spans="1:30" ht="39.75" customHeight="1" x14ac:dyDescent="0.3">
      <c r="A53" s="45" t="s">
        <v>29</v>
      </c>
      <c r="B53" s="119"/>
      <c r="C53" s="45" t="s">
        <v>108</v>
      </c>
      <c r="D53" s="122"/>
      <c r="E53" s="115"/>
      <c r="F53" s="43" t="s">
        <v>112</v>
      </c>
      <c r="G53" s="31">
        <v>1</v>
      </c>
      <c r="H53" s="34">
        <v>5</v>
      </c>
      <c r="I53" s="35"/>
      <c r="J53" s="36">
        <v>45124</v>
      </c>
      <c r="K53" s="36">
        <v>45276</v>
      </c>
      <c r="L53" s="37">
        <v>3650000</v>
      </c>
      <c r="M53" s="38">
        <f t="shared" si="3"/>
        <v>18250000</v>
      </c>
      <c r="N53" s="31"/>
      <c r="O53" s="40">
        <f t="shared" si="4"/>
        <v>0</v>
      </c>
      <c r="P53" s="31"/>
      <c r="Q53" s="98" t="s">
        <v>38</v>
      </c>
      <c r="R53" s="98" t="s">
        <v>35</v>
      </c>
      <c r="S53" s="100">
        <v>1</v>
      </c>
      <c r="T53" s="100"/>
      <c r="U53" s="100"/>
      <c r="AA53" s="2"/>
      <c r="AB53" s="2"/>
      <c r="AC53" s="2"/>
    </row>
    <row r="54" spans="1:30" ht="39.75" customHeight="1" x14ac:dyDescent="0.3">
      <c r="A54" s="31" t="s">
        <v>29</v>
      </c>
      <c r="B54" s="41" t="s">
        <v>34</v>
      </c>
      <c r="C54" s="31" t="s">
        <v>113</v>
      </c>
      <c r="D54" s="49" t="s">
        <v>114</v>
      </c>
      <c r="E54" s="32" t="s">
        <v>210</v>
      </c>
      <c r="F54" s="31" t="s">
        <v>115</v>
      </c>
      <c r="G54" s="109">
        <v>2</v>
      </c>
      <c r="H54" s="34">
        <v>5</v>
      </c>
      <c r="I54" s="35"/>
      <c r="J54" s="36">
        <v>45124</v>
      </c>
      <c r="K54" s="36">
        <v>45276</v>
      </c>
      <c r="L54" s="37">
        <v>3650000</v>
      </c>
      <c r="M54" s="38">
        <f t="shared" si="3"/>
        <v>36500000</v>
      </c>
      <c r="N54" s="31"/>
      <c r="O54" s="40">
        <f t="shared" si="4"/>
        <v>0</v>
      </c>
      <c r="P54" s="31"/>
      <c r="Q54" s="98" t="s">
        <v>38</v>
      </c>
      <c r="R54" s="98" t="s">
        <v>39</v>
      </c>
      <c r="S54" s="100">
        <v>1</v>
      </c>
      <c r="T54" s="100" t="s">
        <v>298</v>
      </c>
      <c r="U54" s="100"/>
      <c r="AA54" s="2"/>
      <c r="AB54" s="2"/>
      <c r="AC54" s="2"/>
    </row>
    <row r="55" spans="1:30" ht="39.75" customHeight="1" x14ac:dyDescent="0.3">
      <c r="A55" s="31" t="s">
        <v>29</v>
      </c>
      <c r="B55" s="31" t="s">
        <v>30</v>
      </c>
      <c r="C55" s="32" t="s">
        <v>100</v>
      </c>
      <c r="D55" s="49" t="s">
        <v>101</v>
      </c>
      <c r="E55" s="61" t="s">
        <v>206</v>
      </c>
      <c r="F55" s="31" t="s">
        <v>102</v>
      </c>
      <c r="G55" s="31">
        <v>1</v>
      </c>
      <c r="H55" s="34">
        <v>5</v>
      </c>
      <c r="I55" s="35"/>
      <c r="J55" s="36">
        <v>45124</v>
      </c>
      <c r="K55" s="36">
        <v>45276</v>
      </c>
      <c r="L55" s="37">
        <v>3650000</v>
      </c>
      <c r="M55" s="38">
        <f t="shared" si="3"/>
        <v>18250000</v>
      </c>
      <c r="N55" s="31"/>
      <c r="O55" s="40">
        <f t="shared" si="4"/>
        <v>0</v>
      </c>
      <c r="P55" s="31"/>
      <c r="Q55" s="98" t="s">
        <v>38</v>
      </c>
      <c r="R55" s="98" t="s">
        <v>35</v>
      </c>
      <c r="S55" s="100">
        <v>1</v>
      </c>
      <c r="T55" s="100"/>
      <c r="U55" s="100"/>
      <c r="AA55" s="2"/>
      <c r="AB55" s="2"/>
      <c r="AC55" s="2"/>
    </row>
    <row r="56" spans="1:30" ht="125.1" customHeight="1" x14ac:dyDescent="0.3">
      <c r="A56" s="31" t="s">
        <v>29</v>
      </c>
      <c r="B56" s="31" t="s">
        <v>30</v>
      </c>
      <c r="C56" s="60" t="s">
        <v>116</v>
      </c>
      <c r="D56" s="60" t="s">
        <v>117</v>
      </c>
      <c r="E56" s="51" t="s">
        <v>211</v>
      </c>
      <c r="F56" s="53" t="s">
        <v>46</v>
      </c>
      <c r="G56" s="31">
        <v>7</v>
      </c>
      <c r="H56" s="34">
        <v>5</v>
      </c>
      <c r="I56" s="35"/>
      <c r="J56" s="36">
        <v>45124</v>
      </c>
      <c r="K56" s="36">
        <v>45276</v>
      </c>
      <c r="L56" s="37">
        <v>3650000</v>
      </c>
      <c r="M56" s="38">
        <f t="shared" si="3"/>
        <v>127750000</v>
      </c>
      <c r="N56" s="31"/>
      <c r="O56" s="40">
        <f t="shared" si="4"/>
        <v>0</v>
      </c>
      <c r="P56" s="31"/>
      <c r="Q56" s="98" t="s">
        <v>38</v>
      </c>
      <c r="R56" s="98" t="s">
        <v>43</v>
      </c>
      <c r="S56" s="100">
        <v>6</v>
      </c>
      <c r="T56" s="100" t="s">
        <v>299</v>
      </c>
      <c r="U56" s="100"/>
      <c r="X56" s="5"/>
      <c r="AA56" s="2"/>
      <c r="AC56" s="2"/>
    </row>
    <row r="57" spans="1:30" ht="39.75" customHeight="1" x14ac:dyDescent="0.3">
      <c r="A57" s="31" t="s">
        <v>29</v>
      </c>
      <c r="B57" s="31" t="s">
        <v>30</v>
      </c>
      <c r="C57" s="75" t="s">
        <v>223</v>
      </c>
      <c r="D57" s="76" t="s">
        <v>260</v>
      </c>
      <c r="E57" s="31" t="s">
        <v>279</v>
      </c>
      <c r="F57" s="77" t="s">
        <v>118</v>
      </c>
      <c r="G57" s="31">
        <v>1</v>
      </c>
      <c r="H57" s="55">
        <v>5</v>
      </c>
      <c r="I57" s="35"/>
      <c r="J57" s="36">
        <v>45124</v>
      </c>
      <c r="K57" s="56">
        <v>45276</v>
      </c>
      <c r="L57" s="37">
        <v>3650000</v>
      </c>
      <c r="M57" s="38">
        <f t="shared" si="3"/>
        <v>18250000</v>
      </c>
      <c r="N57" s="31"/>
      <c r="O57" s="40">
        <f t="shared" si="4"/>
        <v>0</v>
      </c>
      <c r="P57" s="31"/>
      <c r="Q57" s="98" t="s">
        <v>38</v>
      </c>
      <c r="R57" s="98" t="s">
        <v>51</v>
      </c>
      <c r="S57" s="100">
        <v>1</v>
      </c>
      <c r="T57" s="100"/>
      <c r="U57" s="100"/>
      <c r="X57" s="66"/>
      <c r="AA57" s="2"/>
      <c r="AB57" s="2"/>
      <c r="AC57" s="2"/>
    </row>
    <row r="58" spans="1:30" ht="39.75" customHeight="1" x14ac:dyDescent="0.3">
      <c r="A58" s="78" t="s">
        <v>29</v>
      </c>
      <c r="B58" s="118" t="s">
        <v>30</v>
      </c>
      <c r="C58" s="114" t="s">
        <v>119</v>
      </c>
      <c r="D58" s="121" t="s">
        <v>120</v>
      </c>
      <c r="E58" s="114" t="s">
        <v>121</v>
      </c>
      <c r="F58" s="121" t="s">
        <v>122</v>
      </c>
      <c r="G58" s="109">
        <v>1</v>
      </c>
      <c r="H58" s="34">
        <v>5</v>
      </c>
      <c r="I58" s="35"/>
      <c r="J58" s="36">
        <v>45124</v>
      </c>
      <c r="K58" s="36">
        <v>45276</v>
      </c>
      <c r="L58" s="37">
        <v>3650000</v>
      </c>
      <c r="M58" s="38">
        <f t="shared" si="3"/>
        <v>18250000</v>
      </c>
      <c r="N58" s="65"/>
      <c r="O58" s="40">
        <f t="shared" si="4"/>
        <v>0</v>
      </c>
      <c r="P58" s="31"/>
      <c r="Q58" s="98" t="s">
        <v>38</v>
      </c>
      <c r="R58" s="98" t="s">
        <v>39</v>
      </c>
      <c r="S58" s="100">
        <v>1</v>
      </c>
      <c r="T58" s="100"/>
      <c r="U58" s="100"/>
      <c r="AA58" s="2"/>
      <c r="AB58" s="2"/>
      <c r="AC58" s="2"/>
    </row>
    <row r="59" spans="1:30" ht="39.75" customHeight="1" x14ac:dyDescent="0.3">
      <c r="A59" s="78" t="s">
        <v>29</v>
      </c>
      <c r="B59" s="119"/>
      <c r="C59" s="127"/>
      <c r="D59" s="128"/>
      <c r="E59" s="127"/>
      <c r="F59" s="128"/>
      <c r="G59" s="45">
        <v>1</v>
      </c>
      <c r="H59" s="72">
        <v>5</v>
      </c>
      <c r="I59" s="35"/>
      <c r="J59" s="36">
        <v>45124</v>
      </c>
      <c r="K59" s="79">
        <v>45276</v>
      </c>
      <c r="L59" s="37">
        <v>3650000</v>
      </c>
      <c r="M59" s="38">
        <f t="shared" si="3"/>
        <v>18250000</v>
      </c>
      <c r="N59" s="45"/>
      <c r="O59" s="40">
        <f t="shared" si="4"/>
        <v>0</v>
      </c>
      <c r="P59" s="45"/>
      <c r="Q59" s="101" t="s">
        <v>42</v>
      </c>
      <c r="R59" s="101" t="s">
        <v>51</v>
      </c>
      <c r="S59" s="102">
        <v>1</v>
      </c>
      <c r="T59" s="102"/>
      <c r="U59" s="102"/>
      <c r="X59" s="47"/>
      <c r="AA59" s="2"/>
      <c r="AB59" s="2"/>
      <c r="AC59" s="2"/>
    </row>
    <row r="60" spans="1:30" ht="39.75" customHeight="1" x14ac:dyDescent="0.3">
      <c r="A60" s="31" t="s">
        <v>29</v>
      </c>
      <c r="B60" s="31" t="s">
        <v>30</v>
      </c>
      <c r="C60" s="115"/>
      <c r="D60" s="122"/>
      <c r="E60" s="115"/>
      <c r="F60" s="122"/>
      <c r="G60" s="31">
        <v>1</v>
      </c>
      <c r="H60" s="55">
        <v>5</v>
      </c>
      <c r="I60" s="35"/>
      <c r="J60" s="36">
        <v>45124</v>
      </c>
      <c r="K60" s="56">
        <v>45276</v>
      </c>
      <c r="L60" s="57">
        <v>3650000</v>
      </c>
      <c r="M60" s="58">
        <f t="shared" si="3"/>
        <v>18250000</v>
      </c>
      <c r="N60" s="31"/>
      <c r="O60" s="40">
        <f t="shared" si="4"/>
        <v>0</v>
      </c>
      <c r="P60" s="31"/>
      <c r="Q60" s="98" t="s">
        <v>42</v>
      </c>
      <c r="R60" s="98" t="s">
        <v>43</v>
      </c>
      <c r="S60" s="100"/>
      <c r="T60" s="100" t="s">
        <v>300</v>
      </c>
      <c r="U60" s="100"/>
      <c r="X60" s="5"/>
      <c r="AA60" s="2"/>
      <c r="AB60" s="2"/>
      <c r="AC60" s="2"/>
    </row>
    <row r="61" spans="1:30" ht="39.75" customHeight="1" x14ac:dyDescent="0.3">
      <c r="A61" s="1" t="s">
        <v>29</v>
      </c>
      <c r="B61" s="31" t="s">
        <v>50</v>
      </c>
      <c r="C61" s="33" t="s">
        <v>123</v>
      </c>
      <c r="D61" s="64" t="s">
        <v>124</v>
      </c>
      <c r="E61" s="5" t="s">
        <v>240</v>
      </c>
      <c r="F61" s="31" t="s">
        <v>125</v>
      </c>
      <c r="G61" s="31">
        <v>1</v>
      </c>
      <c r="H61" s="55">
        <v>5</v>
      </c>
      <c r="I61" s="35"/>
      <c r="J61" s="36">
        <v>45124</v>
      </c>
      <c r="K61" s="79">
        <v>45276</v>
      </c>
      <c r="L61" s="37">
        <v>3650000</v>
      </c>
      <c r="M61" s="38">
        <f t="shared" si="3"/>
        <v>18250000</v>
      </c>
      <c r="N61" s="45"/>
      <c r="O61" s="40">
        <f t="shared" si="4"/>
        <v>0</v>
      </c>
      <c r="P61" s="31"/>
      <c r="Q61" s="98" t="s">
        <v>38</v>
      </c>
      <c r="R61" s="98" t="s">
        <v>51</v>
      </c>
      <c r="S61" s="100"/>
      <c r="T61" s="100" t="s">
        <v>301</v>
      </c>
      <c r="U61" s="100"/>
      <c r="X61" s="5"/>
      <c r="AA61" s="2"/>
      <c r="AB61" s="2"/>
      <c r="AC61" s="2"/>
    </row>
    <row r="62" spans="1:30" ht="39.75" customHeight="1" x14ac:dyDescent="0.3">
      <c r="A62" s="31" t="s">
        <v>29</v>
      </c>
      <c r="B62" s="31" t="s">
        <v>30</v>
      </c>
      <c r="C62" s="32" t="s">
        <v>126</v>
      </c>
      <c r="D62" s="32" t="s">
        <v>127</v>
      </c>
      <c r="E62" s="48" t="s">
        <v>128</v>
      </c>
      <c r="F62" s="31" t="s">
        <v>129</v>
      </c>
      <c r="G62" s="31">
        <v>1</v>
      </c>
      <c r="H62" s="34">
        <v>5</v>
      </c>
      <c r="I62" s="35"/>
      <c r="J62" s="36">
        <v>45124</v>
      </c>
      <c r="K62" s="36">
        <v>45276</v>
      </c>
      <c r="L62" s="37">
        <v>3650000</v>
      </c>
      <c r="M62" s="38">
        <f t="shared" si="3"/>
        <v>18250000</v>
      </c>
      <c r="N62" s="31"/>
      <c r="O62" s="40">
        <f t="shared" si="4"/>
        <v>0</v>
      </c>
      <c r="P62" s="31"/>
      <c r="Q62" s="98" t="s">
        <v>38</v>
      </c>
      <c r="R62" s="98" t="s">
        <v>130</v>
      </c>
      <c r="S62" s="100"/>
      <c r="T62" s="100"/>
      <c r="U62" s="100">
        <v>1</v>
      </c>
      <c r="AA62" s="2"/>
      <c r="AB62" s="2"/>
      <c r="AC62" s="2"/>
    </row>
    <row r="63" spans="1:30" ht="39.75" customHeight="1" x14ac:dyDescent="0.3">
      <c r="A63" s="31" t="s">
        <v>29</v>
      </c>
      <c r="B63" s="31" t="s">
        <v>50</v>
      </c>
      <c r="C63" s="32" t="s">
        <v>131</v>
      </c>
      <c r="D63" s="32" t="s">
        <v>212</v>
      </c>
      <c r="E63" s="61" t="s">
        <v>213</v>
      </c>
      <c r="F63" s="31" t="s">
        <v>62</v>
      </c>
      <c r="G63" s="31">
        <v>1</v>
      </c>
      <c r="H63" s="55">
        <v>5</v>
      </c>
      <c r="I63" s="35"/>
      <c r="J63" s="36">
        <v>45124</v>
      </c>
      <c r="K63" s="56">
        <v>45276</v>
      </c>
      <c r="L63" s="37">
        <v>3650000</v>
      </c>
      <c r="M63" s="38">
        <f t="shared" si="3"/>
        <v>18250000</v>
      </c>
      <c r="N63" s="40"/>
      <c r="O63" s="40">
        <f t="shared" si="4"/>
        <v>0</v>
      </c>
      <c r="P63" s="31"/>
      <c r="Q63" s="98" t="s">
        <v>38</v>
      </c>
      <c r="R63" s="98" t="s">
        <v>51</v>
      </c>
      <c r="S63" s="100">
        <v>1</v>
      </c>
      <c r="T63" s="100"/>
      <c r="U63" s="100"/>
      <c r="X63" s="64"/>
      <c r="AA63" s="2"/>
      <c r="AB63" s="2"/>
      <c r="AC63" s="2"/>
    </row>
    <row r="64" spans="1:30" ht="39.75" customHeight="1" x14ac:dyDescent="0.3">
      <c r="A64" s="45" t="s">
        <v>29</v>
      </c>
      <c r="B64" s="116" t="s">
        <v>30</v>
      </c>
      <c r="C64" s="114" t="s">
        <v>132</v>
      </c>
      <c r="D64" s="114" t="s">
        <v>133</v>
      </c>
      <c r="E64" s="114" t="s">
        <v>280</v>
      </c>
      <c r="F64" s="116" t="s">
        <v>33</v>
      </c>
      <c r="G64" s="31">
        <v>1</v>
      </c>
      <c r="H64" s="34">
        <v>5</v>
      </c>
      <c r="I64" s="35"/>
      <c r="J64" s="36">
        <v>45124</v>
      </c>
      <c r="K64" s="36">
        <v>45276</v>
      </c>
      <c r="L64" s="37">
        <v>3650000</v>
      </c>
      <c r="M64" s="38">
        <f t="shared" si="3"/>
        <v>18250000</v>
      </c>
      <c r="N64" s="31"/>
      <c r="O64" s="40">
        <f t="shared" ref="O64:O92" si="5">+((H64*N64)+(N64/30)*I64)*G64</f>
        <v>0</v>
      </c>
      <c r="P64" s="31"/>
      <c r="Q64" s="98" t="s">
        <v>38</v>
      </c>
      <c r="R64" s="98" t="s">
        <v>130</v>
      </c>
      <c r="S64" s="100">
        <v>1</v>
      </c>
      <c r="T64" s="100"/>
      <c r="U64" s="100"/>
      <c r="AA64" s="2"/>
      <c r="AB64" s="2"/>
      <c r="AC64" s="2"/>
    </row>
    <row r="65" spans="1:30" ht="39.75" customHeight="1" x14ac:dyDescent="0.3">
      <c r="A65" s="78" t="s">
        <v>29</v>
      </c>
      <c r="B65" s="117"/>
      <c r="C65" s="115"/>
      <c r="D65" s="115"/>
      <c r="E65" s="129"/>
      <c r="F65" s="117"/>
      <c r="G65" s="31">
        <v>2</v>
      </c>
      <c r="H65" s="34">
        <v>5</v>
      </c>
      <c r="I65" s="35"/>
      <c r="J65" s="36">
        <v>45124</v>
      </c>
      <c r="K65" s="36">
        <v>45276</v>
      </c>
      <c r="L65" s="37"/>
      <c r="M65" s="38">
        <f t="shared" si="3"/>
        <v>0</v>
      </c>
      <c r="N65" s="39">
        <v>3300000</v>
      </c>
      <c r="O65" s="40">
        <f t="shared" si="5"/>
        <v>33000000</v>
      </c>
      <c r="P65" s="31"/>
      <c r="Q65" s="98" t="s">
        <v>34</v>
      </c>
      <c r="R65" s="98" t="s">
        <v>130</v>
      </c>
      <c r="S65" s="100">
        <v>2</v>
      </c>
      <c r="T65" s="100"/>
      <c r="U65" s="100"/>
      <c r="AA65" s="2"/>
      <c r="AB65" s="2"/>
      <c r="AC65" s="2"/>
    </row>
    <row r="66" spans="1:30" ht="39.75" customHeight="1" x14ac:dyDescent="0.3">
      <c r="A66" s="31" t="s">
        <v>29</v>
      </c>
      <c r="B66" s="31" t="s">
        <v>30</v>
      </c>
      <c r="C66" s="32" t="s">
        <v>134</v>
      </c>
      <c r="D66" s="32" t="s">
        <v>283</v>
      </c>
      <c r="E66" s="48" t="s">
        <v>282</v>
      </c>
      <c r="F66" s="31" t="s">
        <v>135</v>
      </c>
      <c r="G66" s="31">
        <v>1</v>
      </c>
      <c r="H66" s="34">
        <v>5</v>
      </c>
      <c r="I66" s="35"/>
      <c r="J66" s="36">
        <v>45124</v>
      </c>
      <c r="K66" s="36">
        <v>45276</v>
      </c>
      <c r="L66" s="37">
        <v>3650000</v>
      </c>
      <c r="M66" s="38">
        <f t="shared" si="3"/>
        <v>18250000</v>
      </c>
      <c r="N66" s="31"/>
      <c r="O66" s="40">
        <f t="shared" si="5"/>
        <v>0</v>
      </c>
      <c r="P66" s="31"/>
      <c r="Q66" s="98" t="s">
        <v>38</v>
      </c>
      <c r="R66" s="98" t="s">
        <v>35</v>
      </c>
      <c r="S66" s="100"/>
      <c r="T66" s="100" t="s">
        <v>302</v>
      </c>
      <c r="U66" s="100"/>
      <c r="AA66" s="2"/>
      <c r="AB66" s="2"/>
      <c r="AC66" s="2"/>
    </row>
    <row r="67" spans="1:30" ht="39.75" customHeight="1" x14ac:dyDescent="0.3">
      <c r="A67" s="31" t="s">
        <v>29</v>
      </c>
      <c r="B67" s="31" t="s">
        <v>50</v>
      </c>
      <c r="C67" s="32" t="s">
        <v>136</v>
      </c>
      <c r="D67" s="32" t="s">
        <v>137</v>
      </c>
      <c r="E67" s="61" t="s">
        <v>138</v>
      </c>
      <c r="F67" s="31" t="s">
        <v>96</v>
      </c>
      <c r="G67" s="31">
        <v>1</v>
      </c>
      <c r="H67" s="55">
        <v>5</v>
      </c>
      <c r="I67" s="35"/>
      <c r="J67" s="36">
        <v>45124</v>
      </c>
      <c r="K67" s="56">
        <v>45276</v>
      </c>
      <c r="L67" s="37"/>
      <c r="M67" s="38">
        <f t="shared" si="3"/>
        <v>0</v>
      </c>
      <c r="N67" s="40">
        <v>3300000</v>
      </c>
      <c r="O67" s="40">
        <f t="shared" si="5"/>
        <v>16500000</v>
      </c>
      <c r="P67" s="31"/>
      <c r="Q67" s="99" t="s">
        <v>34</v>
      </c>
      <c r="R67" s="98" t="s">
        <v>51</v>
      </c>
      <c r="S67" s="100">
        <v>1</v>
      </c>
      <c r="T67" s="100"/>
      <c r="U67" s="100"/>
      <c r="X67" s="64"/>
      <c r="Y67" s="47"/>
      <c r="AA67" s="2"/>
      <c r="AB67" s="2"/>
      <c r="AC67" s="2"/>
    </row>
    <row r="68" spans="1:30" ht="39.75" customHeight="1" x14ac:dyDescent="0.3">
      <c r="A68" s="31" t="s">
        <v>29</v>
      </c>
      <c r="B68" s="31" t="s">
        <v>30</v>
      </c>
      <c r="C68" s="32" t="s">
        <v>139</v>
      </c>
      <c r="D68" s="32" t="s">
        <v>140</v>
      </c>
      <c r="E68" s="48" t="s">
        <v>141</v>
      </c>
      <c r="F68" s="31" t="s">
        <v>142</v>
      </c>
      <c r="G68" s="31">
        <v>3</v>
      </c>
      <c r="H68" s="34">
        <v>5</v>
      </c>
      <c r="I68" s="35"/>
      <c r="J68" s="36">
        <v>45124</v>
      </c>
      <c r="K68" s="36">
        <v>45276</v>
      </c>
      <c r="L68" s="37">
        <v>3650000</v>
      </c>
      <c r="M68" s="38">
        <f t="shared" si="3"/>
        <v>54750000</v>
      </c>
      <c r="N68" s="31"/>
      <c r="O68" s="40">
        <f t="shared" si="5"/>
        <v>0</v>
      </c>
      <c r="P68" s="31"/>
      <c r="Q68" s="98" t="s">
        <v>38</v>
      </c>
      <c r="R68" s="98" t="s">
        <v>35</v>
      </c>
      <c r="S68" s="100">
        <v>1</v>
      </c>
      <c r="T68" s="100"/>
      <c r="U68" s="100">
        <v>2</v>
      </c>
      <c r="AA68" s="2"/>
      <c r="AB68" s="2"/>
      <c r="AC68" s="2"/>
    </row>
    <row r="69" spans="1:30" ht="39.75" customHeight="1" x14ac:dyDescent="0.3">
      <c r="A69" s="31" t="s">
        <v>29</v>
      </c>
      <c r="B69" s="31" t="s">
        <v>50</v>
      </c>
      <c r="C69" s="31" t="s">
        <v>143</v>
      </c>
      <c r="D69" s="59" t="s">
        <v>144</v>
      </c>
      <c r="E69" s="59" t="s">
        <v>190</v>
      </c>
      <c r="F69" s="43" t="s">
        <v>145</v>
      </c>
      <c r="G69" s="109">
        <v>1</v>
      </c>
      <c r="H69" s="34">
        <v>5</v>
      </c>
      <c r="I69" s="35"/>
      <c r="J69" s="36">
        <v>45124</v>
      </c>
      <c r="K69" s="36">
        <v>45276</v>
      </c>
      <c r="L69" s="37"/>
      <c r="M69" s="38"/>
      <c r="N69" s="80">
        <v>3300000</v>
      </c>
      <c r="O69" s="40">
        <f t="shared" si="5"/>
        <v>16500000</v>
      </c>
      <c r="P69" s="31"/>
      <c r="Q69" s="98" t="s">
        <v>34</v>
      </c>
      <c r="R69" s="98" t="s">
        <v>51</v>
      </c>
      <c r="S69" s="100">
        <v>1</v>
      </c>
      <c r="T69" s="100"/>
      <c r="U69" s="100"/>
      <c r="AA69" s="2"/>
      <c r="AB69" s="2"/>
      <c r="AC69" s="2"/>
    </row>
    <row r="70" spans="1:30" ht="39.75" customHeight="1" x14ac:dyDescent="0.3">
      <c r="A70" s="41" t="s">
        <v>29</v>
      </c>
      <c r="B70" s="41" t="s">
        <v>30</v>
      </c>
      <c r="C70" s="42" t="s">
        <v>223</v>
      </c>
      <c r="D70" s="42" t="s">
        <v>241</v>
      </c>
      <c r="E70" s="32" t="s">
        <v>242</v>
      </c>
      <c r="F70" s="41" t="s">
        <v>146</v>
      </c>
      <c r="G70" s="109">
        <v>1</v>
      </c>
      <c r="H70" s="34">
        <v>5</v>
      </c>
      <c r="I70" s="35"/>
      <c r="J70" s="36">
        <v>45124</v>
      </c>
      <c r="K70" s="36">
        <v>45276</v>
      </c>
      <c r="L70" s="37">
        <v>3650000</v>
      </c>
      <c r="M70" s="38">
        <f t="shared" ref="M70:M92" si="6">+((H70*L70)+(L70/30)*I70)*G70</f>
        <v>18250000</v>
      </c>
      <c r="N70" s="44"/>
      <c r="O70" s="40">
        <f t="shared" si="5"/>
        <v>0</v>
      </c>
      <c r="P70" s="31"/>
      <c r="Q70" s="98" t="s">
        <v>38</v>
      </c>
      <c r="R70" s="98" t="s">
        <v>39</v>
      </c>
      <c r="S70" s="100">
        <v>1</v>
      </c>
      <c r="T70" s="100"/>
      <c r="U70" s="100"/>
      <c r="AA70" s="2"/>
      <c r="AB70" s="2"/>
      <c r="AC70" s="2"/>
    </row>
    <row r="71" spans="1:30" ht="39.75" customHeight="1" x14ac:dyDescent="0.3">
      <c r="A71" s="41" t="s">
        <v>29</v>
      </c>
      <c r="B71" s="41" t="s">
        <v>30</v>
      </c>
      <c r="C71" s="32" t="s">
        <v>222</v>
      </c>
      <c r="D71" s="61" t="s">
        <v>147</v>
      </c>
      <c r="E71" s="42" t="s">
        <v>215</v>
      </c>
      <c r="F71" s="41" t="s">
        <v>148</v>
      </c>
      <c r="G71" s="31">
        <v>1</v>
      </c>
      <c r="H71" s="34">
        <v>5</v>
      </c>
      <c r="I71" s="35"/>
      <c r="J71" s="36">
        <v>45124</v>
      </c>
      <c r="K71" s="36">
        <v>45276</v>
      </c>
      <c r="L71" s="37">
        <v>3650000</v>
      </c>
      <c r="M71" s="38">
        <f t="shared" si="6"/>
        <v>18250000</v>
      </c>
      <c r="N71" s="44"/>
      <c r="O71" s="40">
        <f t="shared" si="5"/>
        <v>0</v>
      </c>
      <c r="P71" s="44"/>
      <c r="Q71" s="98" t="s">
        <v>38</v>
      </c>
      <c r="R71" s="98" t="s">
        <v>39</v>
      </c>
      <c r="S71" s="100"/>
      <c r="T71" s="100" t="s">
        <v>303</v>
      </c>
      <c r="U71" s="100"/>
      <c r="X71" s="5"/>
      <c r="AA71" s="2"/>
      <c r="AB71" s="2"/>
      <c r="AC71" s="2"/>
    </row>
    <row r="72" spans="1:30" ht="39.75" customHeight="1" x14ac:dyDescent="0.3">
      <c r="A72" s="41" t="s">
        <v>29</v>
      </c>
      <c r="B72" s="41" t="s">
        <v>30</v>
      </c>
      <c r="C72" s="42" t="s">
        <v>221</v>
      </c>
      <c r="D72" s="42" t="s">
        <v>224</v>
      </c>
      <c r="E72" s="42" t="s">
        <v>225</v>
      </c>
      <c r="F72" s="41" t="s">
        <v>149</v>
      </c>
      <c r="G72" s="31">
        <v>2</v>
      </c>
      <c r="H72" s="34">
        <v>5</v>
      </c>
      <c r="I72" s="35"/>
      <c r="J72" s="36">
        <v>45124</v>
      </c>
      <c r="K72" s="36">
        <v>45276</v>
      </c>
      <c r="L72" s="37">
        <v>3650000</v>
      </c>
      <c r="M72" s="38">
        <f t="shared" si="6"/>
        <v>36500000</v>
      </c>
      <c r="N72" s="44"/>
      <c r="O72" s="40">
        <f t="shared" si="5"/>
        <v>0</v>
      </c>
      <c r="P72" s="44"/>
      <c r="Q72" s="98" t="s">
        <v>38</v>
      </c>
      <c r="R72" s="98" t="s">
        <v>39</v>
      </c>
      <c r="S72" s="100">
        <v>2</v>
      </c>
      <c r="T72" s="100"/>
      <c r="U72" s="100"/>
      <c r="AA72" s="2"/>
      <c r="AB72" s="2"/>
      <c r="AC72" s="2"/>
    </row>
    <row r="73" spans="1:30" ht="39.75" customHeight="1" x14ac:dyDescent="0.3">
      <c r="A73" s="71" t="s">
        <v>29</v>
      </c>
      <c r="B73" s="118" t="s">
        <v>36</v>
      </c>
      <c r="C73" s="45" t="s">
        <v>226</v>
      </c>
      <c r="D73" s="42" t="s">
        <v>228</v>
      </c>
      <c r="E73" s="32" t="s">
        <v>227</v>
      </c>
      <c r="F73" s="111" t="s">
        <v>37</v>
      </c>
      <c r="G73" s="31">
        <v>1</v>
      </c>
      <c r="H73" s="34">
        <v>5</v>
      </c>
      <c r="I73" s="35"/>
      <c r="J73" s="36">
        <v>45124</v>
      </c>
      <c r="K73" s="36">
        <v>45276</v>
      </c>
      <c r="L73" s="37">
        <v>3650000</v>
      </c>
      <c r="M73" s="38">
        <f t="shared" si="6"/>
        <v>18250000</v>
      </c>
      <c r="N73" s="44"/>
      <c r="O73" s="40">
        <f t="shared" si="5"/>
        <v>0</v>
      </c>
      <c r="P73" s="44"/>
      <c r="Q73" s="98" t="s">
        <v>38</v>
      </c>
      <c r="R73" s="98" t="s">
        <v>39</v>
      </c>
      <c r="S73" s="100">
        <v>1</v>
      </c>
      <c r="T73" s="100"/>
      <c r="U73" s="100"/>
      <c r="AA73" s="2"/>
      <c r="AB73" s="2"/>
      <c r="AC73" s="2"/>
    </row>
    <row r="74" spans="1:30" ht="39.75" customHeight="1" x14ac:dyDescent="0.3">
      <c r="A74" s="71" t="s">
        <v>29</v>
      </c>
      <c r="B74" s="120"/>
      <c r="C74" s="45" t="s">
        <v>229</v>
      </c>
      <c r="D74" s="42" t="s">
        <v>150</v>
      </c>
      <c r="E74" s="32" t="s">
        <v>243</v>
      </c>
      <c r="F74" s="112"/>
      <c r="G74" s="31">
        <v>1</v>
      </c>
      <c r="H74" s="34">
        <v>5</v>
      </c>
      <c r="I74" s="35"/>
      <c r="J74" s="36">
        <v>45124</v>
      </c>
      <c r="K74" s="36">
        <v>45276</v>
      </c>
      <c r="L74" s="37">
        <v>3650000</v>
      </c>
      <c r="M74" s="38">
        <f t="shared" si="6"/>
        <v>18250000</v>
      </c>
      <c r="N74" s="44"/>
      <c r="O74" s="40">
        <f t="shared" si="5"/>
        <v>0</v>
      </c>
      <c r="P74" s="44"/>
      <c r="Q74" s="98" t="s">
        <v>38</v>
      </c>
      <c r="R74" s="98" t="s">
        <v>39</v>
      </c>
      <c r="S74" s="100">
        <v>1</v>
      </c>
      <c r="T74" s="100"/>
      <c r="U74" s="100"/>
      <c r="AA74" s="2"/>
      <c r="AB74" s="2"/>
      <c r="AC74" s="2"/>
    </row>
    <row r="75" spans="1:30" ht="39.75" customHeight="1" x14ac:dyDescent="0.3">
      <c r="A75" s="71" t="s">
        <v>29</v>
      </c>
      <c r="B75" s="119"/>
      <c r="C75" s="45" t="s">
        <v>226</v>
      </c>
      <c r="D75" s="32" t="s">
        <v>151</v>
      </c>
      <c r="E75" s="32" t="s">
        <v>230</v>
      </c>
      <c r="F75" s="113"/>
      <c r="G75" s="31">
        <v>2</v>
      </c>
      <c r="H75" s="34">
        <v>5</v>
      </c>
      <c r="I75" s="35"/>
      <c r="J75" s="36">
        <v>45124</v>
      </c>
      <c r="K75" s="36">
        <v>45276</v>
      </c>
      <c r="L75" s="37">
        <v>3650000</v>
      </c>
      <c r="M75" s="38">
        <f t="shared" si="6"/>
        <v>36500000</v>
      </c>
      <c r="N75" s="44"/>
      <c r="O75" s="40">
        <f t="shared" si="5"/>
        <v>0</v>
      </c>
      <c r="P75" s="44"/>
      <c r="Q75" s="98" t="s">
        <v>38</v>
      </c>
      <c r="R75" s="98" t="s">
        <v>39</v>
      </c>
      <c r="S75" s="100">
        <v>1</v>
      </c>
      <c r="T75" s="100" t="s">
        <v>304</v>
      </c>
      <c r="U75" s="100"/>
      <c r="AA75" s="2"/>
      <c r="AB75" s="2"/>
      <c r="AC75" s="2"/>
    </row>
    <row r="76" spans="1:30" ht="39.75" customHeight="1" x14ac:dyDescent="0.3">
      <c r="A76" s="41" t="s">
        <v>29</v>
      </c>
      <c r="B76" s="41" t="s">
        <v>36</v>
      </c>
      <c r="C76" s="42" t="s">
        <v>231</v>
      </c>
      <c r="D76" s="42" t="s">
        <v>253</v>
      </c>
      <c r="E76" s="42" t="s">
        <v>254</v>
      </c>
      <c r="F76" s="43" t="s">
        <v>148</v>
      </c>
      <c r="G76" s="31">
        <v>3</v>
      </c>
      <c r="H76" s="34">
        <v>5</v>
      </c>
      <c r="I76" s="35"/>
      <c r="J76" s="36">
        <v>45124</v>
      </c>
      <c r="K76" s="36">
        <v>45276</v>
      </c>
      <c r="L76" s="37">
        <v>3650000</v>
      </c>
      <c r="M76" s="38">
        <f t="shared" si="6"/>
        <v>54750000</v>
      </c>
      <c r="N76" s="44"/>
      <c r="O76" s="40">
        <f t="shared" si="5"/>
        <v>0</v>
      </c>
      <c r="P76" s="44"/>
      <c r="Q76" s="98" t="s">
        <v>38</v>
      </c>
      <c r="R76" s="98" t="s">
        <v>39</v>
      </c>
      <c r="S76" s="100">
        <v>3</v>
      </c>
      <c r="T76" s="100"/>
      <c r="U76" s="100"/>
      <c r="AA76" s="2"/>
      <c r="AB76" s="2"/>
      <c r="AC76" s="2"/>
    </row>
    <row r="77" spans="1:30" ht="39.75" customHeight="1" x14ac:dyDescent="0.3">
      <c r="A77" s="41" t="s">
        <v>29</v>
      </c>
      <c r="B77" s="41" t="s">
        <v>36</v>
      </c>
      <c r="C77" s="42" t="s">
        <v>232</v>
      </c>
      <c r="D77" s="42" t="s">
        <v>152</v>
      </c>
      <c r="E77" s="32" t="s">
        <v>153</v>
      </c>
      <c r="F77" s="43" t="s">
        <v>148</v>
      </c>
      <c r="G77" s="31">
        <v>1</v>
      </c>
      <c r="H77" s="34">
        <v>5</v>
      </c>
      <c r="I77" s="35"/>
      <c r="J77" s="36">
        <v>45124</v>
      </c>
      <c r="K77" s="36">
        <v>45276</v>
      </c>
      <c r="L77" s="37">
        <v>3650000</v>
      </c>
      <c r="M77" s="38">
        <f t="shared" si="6"/>
        <v>18250000</v>
      </c>
      <c r="N77" s="44"/>
      <c r="O77" s="40">
        <f t="shared" si="5"/>
        <v>0</v>
      </c>
      <c r="P77" s="44"/>
      <c r="Q77" s="98" t="s">
        <v>38</v>
      </c>
      <c r="R77" s="98" t="s">
        <v>39</v>
      </c>
      <c r="S77" s="100">
        <v>1</v>
      </c>
      <c r="T77" s="100"/>
      <c r="U77" s="100"/>
      <c r="AA77" s="2"/>
      <c r="AB77" s="2"/>
      <c r="AC77" s="2"/>
    </row>
    <row r="78" spans="1:30" ht="39.75" customHeight="1" x14ac:dyDescent="0.3">
      <c r="A78" s="41" t="s">
        <v>29</v>
      </c>
      <c r="B78" s="116" t="s">
        <v>36</v>
      </c>
      <c r="C78" s="45" t="s">
        <v>259</v>
      </c>
      <c r="D78" s="32" t="s">
        <v>216</v>
      </c>
      <c r="E78" s="32" t="s">
        <v>217</v>
      </c>
      <c r="F78" s="116" t="s">
        <v>154</v>
      </c>
      <c r="G78" s="31">
        <v>4</v>
      </c>
      <c r="H78" s="34">
        <v>5</v>
      </c>
      <c r="I78" s="35"/>
      <c r="J78" s="36">
        <v>45124</v>
      </c>
      <c r="K78" s="36">
        <v>45276</v>
      </c>
      <c r="L78" s="37">
        <v>3650000</v>
      </c>
      <c r="M78" s="38">
        <f t="shared" si="6"/>
        <v>73000000</v>
      </c>
      <c r="N78" s="31"/>
      <c r="O78" s="40">
        <f t="shared" si="5"/>
        <v>0</v>
      </c>
      <c r="P78" s="31"/>
      <c r="Q78" s="98" t="s">
        <v>38</v>
      </c>
      <c r="R78" s="98" t="s">
        <v>35</v>
      </c>
      <c r="S78" s="100">
        <v>4</v>
      </c>
      <c r="T78" s="100"/>
      <c r="U78" s="100"/>
      <c r="AA78" s="2"/>
      <c r="AB78" s="2"/>
      <c r="AC78" s="2"/>
    </row>
    <row r="79" spans="1:30" ht="39.75" customHeight="1" x14ac:dyDescent="0.3">
      <c r="A79" s="41" t="s">
        <v>29</v>
      </c>
      <c r="B79" s="117"/>
      <c r="C79" s="45" t="s">
        <v>258</v>
      </c>
      <c r="D79" s="32" t="s">
        <v>155</v>
      </c>
      <c r="E79" s="48" t="s">
        <v>156</v>
      </c>
      <c r="F79" s="117"/>
      <c r="G79" s="31">
        <v>1</v>
      </c>
      <c r="H79" s="34">
        <v>5</v>
      </c>
      <c r="I79" s="35"/>
      <c r="J79" s="36">
        <v>45124</v>
      </c>
      <c r="K79" s="36">
        <v>45276</v>
      </c>
      <c r="L79" s="37">
        <v>3650000</v>
      </c>
      <c r="M79" s="38">
        <f t="shared" si="6"/>
        <v>18250000</v>
      </c>
      <c r="N79" s="31"/>
      <c r="O79" s="40">
        <f t="shared" si="5"/>
        <v>0</v>
      </c>
      <c r="P79" s="31"/>
      <c r="Q79" s="98" t="s">
        <v>38</v>
      </c>
      <c r="R79" s="98" t="s">
        <v>35</v>
      </c>
      <c r="S79" s="100"/>
      <c r="T79" s="100"/>
      <c r="U79" s="100">
        <v>1</v>
      </c>
      <c r="AA79" s="2"/>
      <c r="AB79" s="2"/>
      <c r="AC79" s="2"/>
    </row>
    <row r="80" spans="1:30" ht="39.75" customHeight="1" x14ac:dyDescent="0.3">
      <c r="A80" s="71" t="s">
        <v>29</v>
      </c>
      <c r="B80" s="41" t="s">
        <v>36</v>
      </c>
      <c r="C80" s="71" t="s">
        <v>239</v>
      </c>
      <c r="D80" s="42" t="s">
        <v>261</v>
      </c>
      <c r="E80" s="31" t="s">
        <v>262</v>
      </c>
      <c r="F80" s="43" t="s">
        <v>157</v>
      </c>
      <c r="G80" s="31">
        <v>1</v>
      </c>
      <c r="H80" s="34">
        <v>5</v>
      </c>
      <c r="I80" s="35"/>
      <c r="J80" s="36">
        <v>45124</v>
      </c>
      <c r="K80" s="36">
        <v>45276</v>
      </c>
      <c r="L80" s="37">
        <v>3650000</v>
      </c>
      <c r="M80" s="38">
        <f t="shared" si="6"/>
        <v>18250000</v>
      </c>
      <c r="N80" s="44"/>
      <c r="O80" s="40">
        <f t="shared" si="5"/>
        <v>0</v>
      </c>
      <c r="P80" s="44"/>
      <c r="Q80" s="98" t="s">
        <v>38</v>
      </c>
      <c r="R80" s="98" t="s">
        <v>39</v>
      </c>
      <c r="S80" s="100">
        <v>1</v>
      </c>
      <c r="T80" s="100"/>
      <c r="U80" s="100"/>
      <c r="AA80" s="2"/>
      <c r="AB80" s="2"/>
      <c r="AC80" s="2"/>
    </row>
    <row r="81" spans="1:29" ht="39.75" customHeight="1" x14ac:dyDescent="0.3">
      <c r="A81" s="71" t="s">
        <v>29</v>
      </c>
      <c r="B81" s="41" t="s">
        <v>34</v>
      </c>
      <c r="C81" s="71" t="s">
        <v>239</v>
      </c>
      <c r="D81" s="68" t="s">
        <v>263</v>
      </c>
      <c r="E81" s="31" t="s">
        <v>262</v>
      </c>
      <c r="F81" s="43" t="s">
        <v>37</v>
      </c>
      <c r="G81" s="31">
        <v>1</v>
      </c>
      <c r="H81" s="34">
        <v>5</v>
      </c>
      <c r="I81" s="35"/>
      <c r="J81" s="36">
        <v>45124</v>
      </c>
      <c r="K81" s="36">
        <v>45276</v>
      </c>
      <c r="L81" s="37">
        <v>3650000</v>
      </c>
      <c r="M81" s="38">
        <f t="shared" si="6"/>
        <v>18250000</v>
      </c>
      <c r="N81" s="44"/>
      <c r="O81" s="40">
        <f t="shared" si="5"/>
        <v>0</v>
      </c>
      <c r="P81" s="44"/>
      <c r="Q81" s="98" t="s">
        <v>38</v>
      </c>
      <c r="R81" s="98" t="s">
        <v>39</v>
      </c>
      <c r="S81" s="100">
        <v>1</v>
      </c>
      <c r="T81" s="100"/>
      <c r="U81" s="100"/>
      <c r="AA81" s="2"/>
      <c r="AB81" s="2"/>
      <c r="AC81" s="2"/>
    </row>
    <row r="82" spans="1:29" ht="39.75" customHeight="1" x14ac:dyDescent="0.3">
      <c r="A82" s="71" t="s">
        <v>29</v>
      </c>
      <c r="B82" s="31" t="s">
        <v>50</v>
      </c>
      <c r="C82" s="32" t="s">
        <v>158</v>
      </c>
      <c r="D82" s="60" t="s">
        <v>218</v>
      </c>
      <c r="E82" s="81" t="s">
        <v>268</v>
      </c>
      <c r="F82" s="43" t="s">
        <v>159</v>
      </c>
      <c r="G82" s="31">
        <v>1</v>
      </c>
      <c r="H82" s="34">
        <v>5</v>
      </c>
      <c r="I82" s="35"/>
      <c r="J82" s="36">
        <v>45124</v>
      </c>
      <c r="K82" s="36">
        <v>45276</v>
      </c>
      <c r="L82" s="38">
        <v>3650000</v>
      </c>
      <c r="M82" s="38">
        <f t="shared" si="6"/>
        <v>18250000</v>
      </c>
      <c r="N82" s="44"/>
      <c r="O82" s="40">
        <f t="shared" si="5"/>
        <v>0</v>
      </c>
      <c r="P82" s="44"/>
      <c r="Q82" s="98" t="s">
        <v>38</v>
      </c>
      <c r="R82" s="98" t="s">
        <v>51</v>
      </c>
      <c r="S82" s="100"/>
      <c r="T82" s="100" t="s">
        <v>305</v>
      </c>
      <c r="U82" s="100"/>
      <c r="AA82" s="2"/>
      <c r="AB82" s="82"/>
      <c r="AC82" s="2"/>
    </row>
    <row r="83" spans="1:29" ht="39.75" customHeight="1" x14ac:dyDescent="0.3">
      <c r="A83" s="71" t="s">
        <v>29</v>
      </c>
      <c r="B83" s="31" t="s">
        <v>50</v>
      </c>
      <c r="C83" s="32" t="s">
        <v>271</v>
      </c>
      <c r="D83" s="32" t="s">
        <v>255</v>
      </c>
      <c r="E83" s="83" t="s">
        <v>269</v>
      </c>
      <c r="F83" s="43" t="s">
        <v>189</v>
      </c>
      <c r="G83" s="31">
        <v>1</v>
      </c>
      <c r="H83" s="34">
        <v>5</v>
      </c>
      <c r="I83" s="35"/>
      <c r="J83" s="36">
        <v>45124</v>
      </c>
      <c r="K83" s="36">
        <v>45276</v>
      </c>
      <c r="L83" s="38">
        <v>3650000</v>
      </c>
      <c r="M83" s="38">
        <f t="shared" si="6"/>
        <v>18250000</v>
      </c>
      <c r="N83" s="44"/>
      <c r="O83" s="40">
        <f t="shared" si="5"/>
        <v>0</v>
      </c>
      <c r="P83" s="44"/>
      <c r="Q83" s="98" t="s">
        <v>38</v>
      </c>
      <c r="R83" s="98" t="s">
        <v>51</v>
      </c>
      <c r="S83" s="100"/>
      <c r="T83" s="100"/>
      <c r="U83" s="100">
        <v>1</v>
      </c>
      <c r="AA83" s="2"/>
      <c r="AB83" s="2"/>
      <c r="AC83" s="2"/>
    </row>
    <row r="84" spans="1:29" ht="39.75" customHeight="1" x14ac:dyDescent="0.3">
      <c r="A84" s="71" t="s">
        <v>29</v>
      </c>
      <c r="B84" s="31" t="s">
        <v>50</v>
      </c>
      <c r="C84" s="32" t="s">
        <v>160</v>
      </c>
      <c r="D84" s="32" t="s">
        <v>161</v>
      </c>
      <c r="E84" s="84" t="s">
        <v>256</v>
      </c>
      <c r="F84" s="43" t="s">
        <v>162</v>
      </c>
      <c r="G84" s="31">
        <v>1</v>
      </c>
      <c r="H84" s="34">
        <v>5</v>
      </c>
      <c r="I84" s="35"/>
      <c r="J84" s="36">
        <v>45124</v>
      </c>
      <c r="K84" s="36">
        <v>45276</v>
      </c>
      <c r="L84" s="38">
        <v>3650000</v>
      </c>
      <c r="M84" s="38">
        <f t="shared" si="6"/>
        <v>18250000</v>
      </c>
      <c r="N84" s="44"/>
      <c r="O84" s="40">
        <f t="shared" si="5"/>
        <v>0</v>
      </c>
      <c r="P84" s="44"/>
      <c r="Q84" s="98" t="s">
        <v>38</v>
      </c>
      <c r="R84" s="98" t="s">
        <v>51</v>
      </c>
      <c r="S84" s="100"/>
      <c r="T84" s="100"/>
      <c r="U84" s="100">
        <v>1</v>
      </c>
      <c r="AA84" s="2"/>
      <c r="AB84" s="2"/>
      <c r="AC84" s="2"/>
    </row>
    <row r="85" spans="1:29" ht="39.75" customHeight="1" x14ac:dyDescent="0.3">
      <c r="A85" s="71" t="s">
        <v>29</v>
      </c>
      <c r="B85" s="31" t="s">
        <v>50</v>
      </c>
      <c r="C85" s="32" t="s">
        <v>163</v>
      </c>
      <c r="D85" s="32" t="s">
        <v>164</v>
      </c>
      <c r="E85" s="83" t="s">
        <v>257</v>
      </c>
      <c r="F85" s="43" t="s">
        <v>165</v>
      </c>
      <c r="G85" s="31">
        <v>1</v>
      </c>
      <c r="H85" s="34">
        <v>5</v>
      </c>
      <c r="I85" s="35"/>
      <c r="J85" s="36">
        <v>45124</v>
      </c>
      <c r="K85" s="36">
        <v>45276</v>
      </c>
      <c r="L85" s="38">
        <v>3650000</v>
      </c>
      <c r="M85" s="38">
        <f t="shared" si="6"/>
        <v>18250000</v>
      </c>
      <c r="N85" s="44"/>
      <c r="O85" s="40">
        <f t="shared" si="5"/>
        <v>0</v>
      </c>
      <c r="P85" s="44"/>
      <c r="Q85" s="98" t="s">
        <v>38</v>
      </c>
      <c r="R85" s="98" t="s">
        <v>51</v>
      </c>
      <c r="S85" s="100"/>
      <c r="T85" s="100" t="s">
        <v>306</v>
      </c>
      <c r="U85" s="100"/>
      <c r="AA85" s="2"/>
      <c r="AB85" s="2"/>
      <c r="AC85" s="2"/>
    </row>
    <row r="86" spans="1:29" ht="39.75" customHeight="1" x14ac:dyDescent="0.3">
      <c r="A86" s="71" t="s">
        <v>29</v>
      </c>
      <c r="B86" s="31" t="s">
        <v>50</v>
      </c>
      <c r="C86" s="32" t="s">
        <v>166</v>
      </c>
      <c r="D86" s="32" t="s">
        <v>219</v>
      </c>
      <c r="E86" s="85" t="s">
        <v>270</v>
      </c>
      <c r="F86" s="43" t="s">
        <v>167</v>
      </c>
      <c r="G86" s="31">
        <v>1</v>
      </c>
      <c r="H86" s="34">
        <v>5</v>
      </c>
      <c r="I86" s="35"/>
      <c r="J86" s="36">
        <v>45124</v>
      </c>
      <c r="K86" s="36">
        <v>45276</v>
      </c>
      <c r="L86" s="38">
        <v>3650000</v>
      </c>
      <c r="M86" s="38">
        <f t="shared" si="6"/>
        <v>18250000</v>
      </c>
      <c r="N86" s="44"/>
      <c r="O86" s="40">
        <f t="shared" si="5"/>
        <v>0</v>
      </c>
      <c r="P86" s="44"/>
      <c r="Q86" s="98" t="s">
        <v>38</v>
      </c>
      <c r="R86" s="98" t="s">
        <v>51</v>
      </c>
      <c r="S86" s="100"/>
      <c r="T86" s="100" t="s">
        <v>307</v>
      </c>
      <c r="U86" s="100"/>
      <c r="AA86" s="2"/>
      <c r="AB86" s="2"/>
      <c r="AC86" s="2"/>
    </row>
    <row r="87" spans="1:29" ht="39.75" customHeight="1" x14ac:dyDescent="0.3">
      <c r="A87" s="41" t="s">
        <v>29</v>
      </c>
      <c r="B87" s="41" t="s">
        <v>34</v>
      </c>
      <c r="C87" s="73" t="s">
        <v>168</v>
      </c>
      <c r="D87" s="86" t="s">
        <v>220</v>
      </c>
      <c r="E87" s="48" t="s">
        <v>267</v>
      </c>
      <c r="F87" s="48" t="s">
        <v>169</v>
      </c>
      <c r="G87" s="31">
        <v>1</v>
      </c>
      <c r="H87" s="34">
        <v>5</v>
      </c>
      <c r="I87" s="35"/>
      <c r="J87" s="36">
        <v>45124</v>
      </c>
      <c r="K87" s="36">
        <v>45276</v>
      </c>
      <c r="L87" s="38">
        <v>3650000</v>
      </c>
      <c r="M87" s="38">
        <f t="shared" si="6"/>
        <v>18250000</v>
      </c>
      <c r="N87" s="44"/>
      <c r="O87" s="40">
        <f t="shared" si="5"/>
        <v>0</v>
      </c>
      <c r="P87" s="44"/>
      <c r="Q87" s="98" t="s">
        <v>38</v>
      </c>
      <c r="R87" s="98" t="s">
        <v>39</v>
      </c>
      <c r="S87" s="100"/>
      <c r="T87" s="100" t="s">
        <v>308</v>
      </c>
      <c r="U87" s="100"/>
      <c r="AA87" s="2"/>
      <c r="AC87" s="2"/>
    </row>
    <row r="88" spans="1:29" ht="39.75" customHeight="1" x14ac:dyDescent="0.3">
      <c r="A88" s="41" t="s">
        <v>29</v>
      </c>
      <c r="B88" s="31" t="s">
        <v>50</v>
      </c>
      <c r="C88" s="68" t="s">
        <v>177</v>
      </c>
      <c r="D88" s="68" t="s">
        <v>178</v>
      </c>
      <c r="E88" s="84" t="s">
        <v>266</v>
      </c>
      <c r="F88" s="48" t="s">
        <v>244</v>
      </c>
      <c r="G88" s="31">
        <v>1</v>
      </c>
      <c r="H88" s="34">
        <v>5</v>
      </c>
      <c r="I88" s="35"/>
      <c r="J88" s="36">
        <v>45124</v>
      </c>
      <c r="K88" s="36">
        <v>45276</v>
      </c>
      <c r="L88" s="38">
        <v>3650000</v>
      </c>
      <c r="M88" s="38">
        <f t="shared" si="6"/>
        <v>18250000</v>
      </c>
      <c r="N88" s="44"/>
      <c r="O88" s="40">
        <f t="shared" si="5"/>
        <v>0</v>
      </c>
      <c r="P88" s="44"/>
      <c r="Q88" s="98" t="s">
        <v>38</v>
      </c>
      <c r="R88" s="98" t="s">
        <v>51</v>
      </c>
      <c r="S88" s="100"/>
      <c r="T88" s="100"/>
      <c r="U88" s="100">
        <v>1</v>
      </c>
      <c r="AA88" s="2"/>
      <c r="AB88" s="2"/>
      <c r="AC88" s="2"/>
    </row>
    <row r="89" spans="1:29" ht="39.75" customHeight="1" x14ac:dyDescent="0.3">
      <c r="A89" s="41" t="s">
        <v>29</v>
      </c>
      <c r="B89" s="41" t="s">
        <v>30</v>
      </c>
      <c r="C89" s="73" t="s">
        <v>170</v>
      </c>
      <c r="D89" s="86" t="s">
        <v>233</v>
      </c>
      <c r="E89" s="84" t="s">
        <v>265</v>
      </c>
      <c r="F89" s="48" t="s">
        <v>179</v>
      </c>
      <c r="G89" s="31">
        <v>2</v>
      </c>
      <c r="H89" s="34">
        <v>5</v>
      </c>
      <c r="I89" s="35"/>
      <c r="J89" s="36">
        <v>45124</v>
      </c>
      <c r="K89" s="36">
        <v>45276</v>
      </c>
      <c r="L89" s="38">
        <v>3650000</v>
      </c>
      <c r="M89" s="38">
        <f t="shared" si="6"/>
        <v>36500000</v>
      </c>
      <c r="N89" s="44"/>
      <c r="O89" s="40">
        <f t="shared" si="5"/>
        <v>0</v>
      </c>
      <c r="P89" s="44"/>
      <c r="Q89" s="98" t="s">
        <v>38</v>
      </c>
      <c r="R89" s="98" t="s">
        <v>43</v>
      </c>
      <c r="S89" s="100"/>
      <c r="T89" s="100"/>
      <c r="U89" s="100">
        <v>2</v>
      </c>
      <c r="AA89" s="2"/>
      <c r="AB89" s="2"/>
      <c r="AC89" s="2"/>
    </row>
    <row r="90" spans="1:29" ht="39.75" customHeight="1" x14ac:dyDescent="0.3">
      <c r="A90" s="41" t="s">
        <v>29</v>
      </c>
      <c r="B90" s="41" t="s">
        <v>30</v>
      </c>
      <c r="C90" s="34" t="s">
        <v>171</v>
      </c>
      <c r="D90" s="68" t="s">
        <v>180</v>
      </c>
      <c r="E90" s="48" t="s">
        <v>264</v>
      </c>
      <c r="F90" s="48" t="s">
        <v>181</v>
      </c>
      <c r="G90" s="31">
        <v>1</v>
      </c>
      <c r="H90" s="34">
        <v>5</v>
      </c>
      <c r="I90" s="35"/>
      <c r="J90" s="36">
        <v>45124</v>
      </c>
      <c r="K90" s="36">
        <v>45276</v>
      </c>
      <c r="L90" s="38">
        <v>3650000</v>
      </c>
      <c r="M90" s="38">
        <f t="shared" si="6"/>
        <v>18250000</v>
      </c>
      <c r="N90" s="44"/>
      <c r="O90" s="40">
        <f t="shared" si="5"/>
        <v>0</v>
      </c>
      <c r="P90" s="44"/>
      <c r="Q90" s="98" t="s">
        <v>38</v>
      </c>
      <c r="R90" s="98" t="s">
        <v>43</v>
      </c>
      <c r="S90" s="100"/>
      <c r="T90" s="100"/>
      <c r="U90" s="100">
        <v>1</v>
      </c>
      <c r="AA90" s="2"/>
      <c r="AB90" s="2"/>
      <c r="AC90" s="2"/>
    </row>
    <row r="91" spans="1:29" ht="39.75" customHeight="1" x14ac:dyDescent="0.3">
      <c r="A91" s="41" t="s">
        <v>29</v>
      </c>
      <c r="B91" s="41" t="s">
        <v>30</v>
      </c>
      <c r="C91" s="34" t="s">
        <v>172</v>
      </c>
      <c r="D91" s="68" t="s">
        <v>234</v>
      </c>
      <c r="E91" s="54" t="s">
        <v>235</v>
      </c>
      <c r="F91" s="48" t="s">
        <v>182</v>
      </c>
      <c r="G91" s="31">
        <v>1</v>
      </c>
      <c r="H91" s="34">
        <v>5</v>
      </c>
      <c r="I91" s="35"/>
      <c r="J91" s="36">
        <v>45124</v>
      </c>
      <c r="K91" s="36">
        <v>45276</v>
      </c>
      <c r="L91" s="38">
        <v>3650000</v>
      </c>
      <c r="M91" s="38">
        <f t="shared" si="6"/>
        <v>18250000</v>
      </c>
      <c r="N91" s="44"/>
      <c r="O91" s="40">
        <f t="shared" si="5"/>
        <v>0</v>
      </c>
      <c r="P91" s="44"/>
      <c r="Q91" s="98" t="s">
        <v>38</v>
      </c>
      <c r="R91" s="98" t="s">
        <v>43</v>
      </c>
      <c r="S91" s="100"/>
      <c r="T91" s="100"/>
      <c r="U91" s="100">
        <v>1</v>
      </c>
      <c r="AA91" s="2"/>
      <c r="AB91" s="2"/>
      <c r="AC91" s="2"/>
    </row>
    <row r="92" spans="1:29" ht="39.75" customHeight="1" x14ac:dyDescent="0.3">
      <c r="A92" s="41" t="s">
        <v>29</v>
      </c>
      <c r="B92" s="41" t="s">
        <v>30</v>
      </c>
      <c r="C92" s="34" t="s">
        <v>183</v>
      </c>
      <c r="D92" s="42" t="s">
        <v>236</v>
      </c>
      <c r="E92" s="32" t="s">
        <v>237</v>
      </c>
      <c r="F92" s="48" t="s">
        <v>184</v>
      </c>
      <c r="G92" s="31">
        <v>1</v>
      </c>
      <c r="H92" s="34">
        <v>5</v>
      </c>
      <c r="I92" s="35"/>
      <c r="J92" s="36">
        <v>45124</v>
      </c>
      <c r="K92" s="36">
        <v>45276</v>
      </c>
      <c r="L92" s="38">
        <v>3650000</v>
      </c>
      <c r="M92" s="38">
        <f t="shared" si="6"/>
        <v>18250000</v>
      </c>
      <c r="N92" s="44"/>
      <c r="O92" s="40">
        <f t="shared" si="5"/>
        <v>0</v>
      </c>
      <c r="P92" s="44"/>
      <c r="Q92" s="98" t="s">
        <v>38</v>
      </c>
      <c r="R92" s="98" t="s">
        <v>43</v>
      </c>
      <c r="S92" s="100"/>
      <c r="T92" s="100"/>
      <c r="U92" s="100">
        <v>1</v>
      </c>
      <c r="AC92" s="2"/>
    </row>
    <row r="93" spans="1:29" ht="39.75" customHeight="1" x14ac:dyDescent="0.3">
      <c r="A93" s="41"/>
      <c r="B93" s="41"/>
      <c r="C93" s="34"/>
      <c r="D93" s="42"/>
      <c r="E93" s="32"/>
      <c r="F93" s="43"/>
      <c r="G93" s="31"/>
      <c r="H93" s="34"/>
      <c r="I93" s="35"/>
      <c r="J93" s="36"/>
      <c r="K93" s="36"/>
      <c r="L93" s="37"/>
      <c r="M93" s="38"/>
      <c r="N93" s="44"/>
      <c r="O93" s="58"/>
      <c r="P93" s="44"/>
      <c r="Q93" s="31"/>
      <c r="R93" s="31"/>
      <c r="S93" s="55"/>
      <c r="T93" s="55"/>
      <c r="U93" s="55"/>
    </row>
    <row r="94" spans="1:29" ht="39.75" customHeight="1" x14ac:dyDescent="0.3">
      <c r="A94" s="41"/>
      <c r="B94" s="41"/>
      <c r="C94" s="34"/>
      <c r="D94" s="42"/>
      <c r="E94" s="32"/>
      <c r="F94" s="43"/>
      <c r="G94" s="31"/>
      <c r="H94" s="34"/>
      <c r="I94" s="35"/>
      <c r="J94" s="36"/>
      <c r="K94" s="36"/>
      <c r="L94" s="37"/>
      <c r="M94" s="38"/>
      <c r="N94" s="44"/>
      <c r="O94" s="40"/>
      <c r="P94" s="44"/>
      <c r="Q94" s="31"/>
      <c r="R94" s="31"/>
      <c r="S94" s="55"/>
      <c r="T94" s="55"/>
      <c r="U94" s="55"/>
    </row>
    <row r="95" spans="1:29" ht="39.75" customHeight="1" x14ac:dyDescent="0.3">
      <c r="A95" s="41"/>
      <c r="B95" s="41"/>
      <c r="C95" s="34"/>
      <c r="D95" s="42"/>
      <c r="E95" s="32"/>
      <c r="F95" s="43"/>
      <c r="G95" s="31"/>
      <c r="H95" s="34"/>
      <c r="I95" s="35"/>
      <c r="J95" s="36"/>
      <c r="K95" s="36"/>
      <c r="L95" s="37"/>
      <c r="M95" s="38"/>
      <c r="N95" s="44"/>
      <c r="O95" s="40"/>
      <c r="P95" s="44"/>
      <c r="Q95" s="31"/>
      <c r="R95" s="31"/>
      <c r="S95" s="55"/>
      <c r="T95" s="55"/>
      <c r="U95" s="55"/>
    </row>
    <row r="96" spans="1:29" ht="39.75" customHeight="1" x14ac:dyDescent="0.3">
      <c r="A96" s="52"/>
      <c r="B96" s="52"/>
      <c r="C96" s="87"/>
      <c r="D96" s="66"/>
      <c r="F96" s="110"/>
      <c r="H96" s="87"/>
      <c r="I96" s="88"/>
      <c r="J96" s="89"/>
      <c r="K96" s="89"/>
      <c r="L96" s="90"/>
      <c r="M96" s="91"/>
      <c r="N96" s="92"/>
      <c r="O96" s="93"/>
      <c r="P96" s="92"/>
    </row>
    <row r="97" spans="4:21" x14ac:dyDescent="0.3">
      <c r="G97" s="62">
        <f>SUM(G16:G92)</f>
        <v>124</v>
      </c>
      <c r="M97" s="38">
        <f>SUM(M17:M92)</f>
        <v>1998375000</v>
      </c>
      <c r="O97" s="94">
        <f>SUM(O16:O92)+M97</f>
        <v>2223375000</v>
      </c>
    </row>
    <row r="99" spans="4:21" x14ac:dyDescent="0.25">
      <c r="D99" s="95" t="s">
        <v>173</v>
      </c>
      <c r="E99" s="95"/>
      <c r="F99" s="96"/>
      <c r="G99" s="95"/>
      <c r="H99" s="95"/>
      <c r="I99" s="95"/>
      <c r="J99" s="95"/>
      <c r="K99" s="95"/>
      <c r="L99" s="95"/>
      <c r="M99" s="97"/>
      <c r="N99" s="95"/>
      <c r="O99" s="97"/>
      <c r="P99" s="95"/>
      <c r="Q99" s="95"/>
      <c r="R99" s="95"/>
      <c r="S99" s="95"/>
      <c r="T99" s="95"/>
      <c r="U99" s="95"/>
    </row>
    <row r="100" spans="4:21" x14ac:dyDescent="0.25">
      <c r="D100" s="95" t="s">
        <v>185</v>
      </c>
      <c r="E100" s="95"/>
      <c r="F100" s="96"/>
      <c r="G100" s="95"/>
      <c r="H100" s="95"/>
      <c r="I100" s="95"/>
      <c r="J100" s="95"/>
      <c r="K100" s="95"/>
      <c r="L100" s="95"/>
      <c r="M100" s="95"/>
      <c r="N100" s="95"/>
      <c r="O100" s="95"/>
      <c r="P100" s="95"/>
      <c r="Q100" s="95"/>
      <c r="R100" s="95"/>
      <c r="S100" s="95"/>
      <c r="T100" s="95"/>
      <c r="U100" s="95"/>
    </row>
  </sheetData>
  <mergeCells count="64">
    <mergeCell ref="A12:C12"/>
    <mergeCell ref="H13:I14"/>
    <mergeCell ref="B19:B21"/>
    <mergeCell ref="B24:B25"/>
    <mergeCell ref="G13:G15"/>
    <mergeCell ref="D13:D15"/>
    <mergeCell ref="A13:A15"/>
    <mergeCell ref="B13:B15"/>
    <mergeCell ref="C13:C15"/>
    <mergeCell ref="F13:F15"/>
    <mergeCell ref="E13:E15"/>
    <mergeCell ref="E19:E20"/>
    <mergeCell ref="F19:F20"/>
    <mergeCell ref="D19:D20"/>
    <mergeCell ref="E24:E25"/>
    <mergeCell ref="F24:F25"/>
    <mergeCell ref="O13:O14"/>
    <mergeCell ref="J14:J15"/>
    <mergeCell ref="K14:K15"/>
    <mergeCell ref="L15:M15"/>
    <mergeCell ref="N15:O15"/>
    <mergeCell ref="J13:K13"/>
    <mergeCell ref="L13:L14"/>
    <mergeCell ref="M13:M14"/>
    <mergeCell ref="N13:N14"/>
    <mergeCell ref="A1:P2"/>
    <mergeCell ref="A3:P3"/>
    <mergeCell ref="A11:C11"/>
    <mergeCell ref="M11:P11"/>
    <mergeCell ref="L10:P10"/>
    <mergeCell ref="A5:P5"/>
    <mergeCell ref="A6:P6"/>
    <mergeCell ref="A7:L7"/>
    <mergeCell ref="A9:C9"/>
    <mergeCell ref="A10:C10"/>
    <mergeCell ref="A4:P4"/>
    <mergeCell ref="D24:D25"/>
    <mergeCell ref="D46:D48"/>
    <mergeCell ref="E46:E48"/>
    <mergeCell ref="F78:F79"/>
    <mergeCell ref="B78:B79"/>
    <mergeCell ref="B49:B51"/>
    <mergeCell ref="F26:F27"/>
    <mergeCell ref="B26:B27"/>
    <mergeCell ref="E58:E60"/>
    <mergeCell ref="D58:D60"/>
    <mergeCell ref="C58:C60"/>
    <mergeCell ref="F58:F60"/>
    <mergeCell ref="C64:C65"/>
    <mergeCell ref="F64:F65"/>
    <mergeCell ref="E64:E65"/>
    <mergeCell ref="B73:B75"/>
    <mergeCell ref="F73:F75"/>
    <mergeCell ref="D64:D65"/>
    <mergeCell ref="B64:B65"/>
    <mergeCell ref="B46:B47"/>
    <mergeCell ref="F46:F48"/>
    <mergeCell ref="B58:B59"/>
    <mergeCell ref="E52:E53"/>
    <mergeCell ref="D52:D53"/>
    <mergeCell ref="B52:B53"/>
    <mergeCell ref="F49:F51"/>
    <mergeCell ref="D49:D51"/>
    <mergeCell ref="E49:E51"/>
  </mergeCells>
  <pageMargins left="0.25" right="0.13636363636363635" top="0.75" bottom="0.75" header="0.3" footer="0.3"/>
  <pageSetup scale="40" fitToWidth="0" fitToHeight="0" orientation="portrait"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Y COMPLEMENTARIA </vt:lpstr>
      <vt:lpstr>'TITULADA Y COMPLEMENTARIA '!Área_de_impresión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Adriana Lucia Martinez Cury</cp:lastModifiedBy>
  <cp:revision/>
  <dcterms:created xsi:type="dcterms:W3CDTF">2020-02-28T20:30:41Z</dcterms:created>
  <dcterms:modified xsi:type="dcterms:W3CDTF">2023-07-18T00:05:10Z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2023-05-16T20:43:10Z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8c2e4f4f-6628-4d0d-82fb-ad3500623907</vt:lpwstr>
  </property>
  <property fmtid="{D5CDD505-2E9C-101B-9397-08002B2CF9AE}" pid="8" name="MSIP_Label_1299739c-ad3d-4908-806e-4d91151a6e13_ContentBits">
    <vt:lpwstr>0</vt:lpwstr>
  </property>
</Properties>
</file>