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winG\Desktop\EDWIN CONTRATOS\CONTRATOS 2019\MENAJE\"/>
    </mc:Choice>
  </mc:AlternateContent>
  <xr:revisionPtr revIDLastSave="0" documentId="8_{EFD37A8E-4D07-44B2-8184-5B4ED33BAD13}" xr6:coauthVersionLast="41" xr6:coauthVersionMax="41" xr10:uidLastSave="{00000000-0000-0000-0000-000000000000}"/>
  <bookViews>
    <workbookView xWindow="3765" yWindow="3765" windowWidth="15330" windowHeight="10890" xr2:uid="{F9A2B8A5-E2BF-412A-B553-DBF629946154}"/>
  </bookViews>
  <sheets>
    <sheet name="MODELO OFERTA ECONOMICA LOTE I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2" i="1" l="1"/>
  <c r="H101" i="1"/>
  <c r="F101" i="1"/>
  <c r="G101" i="1" s="1"/>
  <c r="H100" i="1"/>
  <c r="G100" i="1"/>
  <c r="F100" i="1"/>
  <c r="H99" i="1"/>
  <c r="F99" i="1"/>
  <c r="G99" i="1" s="1"/>
  <c r="H98" i="1"/>
  <c r="F98" i="1"/>
  <c r="G98" i="1" s="1"/>
  <c r="H97" i="1"/>
  <c r="F97" i="1"/>
  <c r="G97" i="1" s="1"/>
  <c r="H96" i="1"/>
  <c r="G96" i="1"/>
  <c r="F96" i="1"/>
  <c r="H95" i="1"/>
  <c r="F95" i="1"/>
  <c r="G95" i="1" s="1"/>
  <c r="H94" i="1"/>
  <c r="F94" i="1"/>
  <c r="G94" i="1" s="1"/>
  <c r="H93" i="1"/>
  <c r="F93" i="1"/>
  <c r="G93" i="1" s="1"/>
  <c r="H92" i="1"/>
  <c r="G92" i="1"/>
  <c r="F92" i="1"/>
  <c r="H91" i="1"/>
  <c r="F91" i="1"/>
  <c r="G91" i="1" s="1"/>
  <c r="H90" i="1"/>
  <c r="F90" i="1"/>
  <c r="G90" i="1" s="1"/>
  <c r="H89" i="1"/>
  <c r="F89" i="1"/>
  <c r="G89" i="1" s="1"/>
  <c r="H88" i="1"/>
  <c r="G88" i="1"/>
  <c r="F88" i="1"/>
  <c r="H87" i="1"/>
  <c r="F87" i="1"/>
  <c r="G87" i="1" s="1"/>
  <c r="H86" i="1"/>
  <c r="F86" i="1"/>
  <c r="G86" i="1" s="1"/>
  <c r="H85" i="1"/>
  <c r="F85" i="1"/>
  <c r="G85" i="1" s="1"/>
  <c r="H84" i="1"/>
  <c r="G84" i="1"/>
  <c r="F84" i="1"/>
  <c r="H83" i="1"/>
  <c r="F83" i="1"/>
  <c r="G83" i="1" s="1"/>
  <c r="H82" i="1"/>
  <c r="F82" i="1"/>
  <c r="G82" i="1" s="1"/>
  <c r="H81" i="1"/>
  <c r="F81" i="1"/>
  <c r="G81" i="1" s="1"/>
  <c r="H80" i="1"/>
  <c r="G80" i="1"/>
  <c r="F80" i="1"/>
  <c r="H79" i="1"/>
  <c r="F79" i="1"/>
  <c r="G79" i="1" s="1"/>
  <c r="H78" i="1"/>
  <c r="F78" i="1"/>
  <c r="G78" i="1" s="1"/>
  <c r="H77" i="1"/>
  <c r="F77" i="1"/>
  <c r="G77" i="1" s="1"/>
  <c r="H76" i="1"/>
  <c r="G76" i="1"/>
  <c r="F76" i="1"/>
  <c r="H75" i="1"/>
  <c r="F75" i="1"/>
  <c r="G75" i="1" s="1"/>
  <c r="H74" i="1"/>
  <c r="F74" i="1"/>
  <c r="G74" i="1" s="1"/>
  <c r="H73" i="1"/>
  <c r="F73" i="1"/>
  <c r="G73" i="1" s="1"/>
  <c r="H72" i="1"/>
  <c r="G72" i="1"/>
  <c r="F72" i="1"/>
  <c r="H71" i="1"/>
  <c r="F71" i="1"/>
  <c r="G71" i="1" s="1"/>
  <c r="H70" i="1"/>
  <c r="F70" i="1"/>
  <c r="G70" i="1" s="1"/>
  <c r="H69" i="1"/>
  <c r="F69" i="1"/>
  <c r="G69" i="1" s="1"/>
  <c r="H68" i="1"/>
  <c r="G68" i="1"/>
  <c r="F68" i="1"/>
  <c r="H67" i="1"/>
  <c r="G67" i="1"/>
  <c r="F67" i="1"/>
  <c r="H66" i="1"/>
  <c r="F66" i="1"/>
  <c r="G66" i="1" s="1"/>
  <c r="H65" i="1"/>
  <c r="F65" i="1"/>
  <c r="G65" i="1" s="1"/>
  <c r="H64" i="1"/>
  <c r="G64" i="1"/>
  <c r="F64" i="1"/>
  <c r="H63" i="1"/>
  <c r="G63" i="1"/>
  <c r="F63" i="1"/>
  <c r="H62" i="1"/>
  <c r="F62" i="1"/>
  <c r="G62" i="1" s="1"/>
  <c r="H61" i="1"/>
  <c r="F61" i="1"/>
  <c r="G61" i="1" s="1"/>
  <c r="H60" i="1"/>
  <c r="G60" i="1"/>
  <c r="F60" i="1"/>
  <c r="H59" i="1"/>
  <c r="G59" i="1"/>
  <c r="F59" i="1"/>
  <c r="H58" i="1"/>
  <c r="F58" i="1"/>
  <c r="G58" i="1" s="1"/>
  <c r="H57" i="1"/>
  <c r="F57" i="1"/>
  <c r="G57" i="1" s="1"/>
  <c r="H56" i="1"/>
  <c r="G56" i="1"/>
  <c r="F56" i="1"/>
  <c r="H55" i="1"/>
  <c r="G55" i="1"/>
  <c r="F55" i="1"/>
  <c r="H54" i="1"/>
  <c r="F54" i="1"/>
  <c r="G54" i="1" s="1"/>
  <c r="H53" i="1"/>
  <c r="F53" i="1"/>
  <c r="G53" i="1" s="1"/>
  <c r="H52" i="1"/>
  <c r="G52" i="1"/>
  <c r="F52" i="1"/>
  <c r="H51" i="1"/>
  <c r="G51" i="1"/>
  <c r="F51" i="1"/>
  <c r="H50" i="1"/>
  <c r="F50" i="1"/>
  <c r="G50" i="1" s="1"/>
  <c r="H49" i="1"/>
  <c r="F49" i="1"/>
  <c r="G49" i="1" s="1"/>
  <c r="H48" i="1"/>
  <c r="G48" i="1"/>
  <c r="F48" i="1"/>
  <c r="H47" i="1"/>
  <c r="G47" i="1"/>
  <c r="F47" i="1"/>
  <c r="H46" i="1"/>
  <c r="F46" i="1"/>
  <c r="G46" i="1" s="1"/>
  <c r="H45" i="1"/>
  <c r="F45" i="1"/>
  <c r="G45" i="1" s="1"/>
  <c r="H44" i="1"/>
  <c r="G44" i="1"/>
  <c r="F44" i="1"/>
  <c r="H43" i="1"/>
  <c r="G43" i="1"/>
  <c r="F43" i="1"/>
  <c r="H42" i="1"/>
  <c r="F42" i="1"/>
  <c r="G42" i="1" s="1"/>
  <c r="H41" i="1"/>
  <c r="F41" i="1"/>
  <c r="G41" i="1" s="1"/>
  <c r="H40" i="1"/>
  <c r="G40" i="1"/>
  <c r="F40" i="1"/>
  <c r="H39" i="1"/>
  <c r="G39" i="1"/>
  <c r="F39" i="1"/>
  <c r="H38" i="1"/>
  <c r="F38" i="1"/>
  <c r="G38" i="1" s="1"/>
  <c r="H37" i="1"/>
  <c r="F37" i="1"/>
  <c r="G37" i="1" s="1"/>
  <c r="H36" i="1"/>
  <c r="G36" i="1"/>
  <c r="F36" i="1"/>
  <c r="H35" i="1"/>
  <c r="G35" i="1"/>
  <c r="F35" i="1"/>
  <c r="H34" i="1"/>
  <c r="F34" i="1"/>
  <c r="G34" i="1" s="1"/>
  <c r="H33" i="1"/>
  <c r="F33" i="1"/>
  <c r="G33" i="1" s="1"/>
  <c r="H32" i="1"/>
  <c r="G32" i="1"/>
  <c r="F32" i="1"/>
  <c r="H31" i="1"/>
  <c r="G31" i="1"/>
  <c r="F31" i="1"/>
  <c r="H30" i="1"/>
  <c r="F30" i="1"/>
  <c r="G30" i="1" s="1"/>
  <c r="H29" i="1"/>
  <c r="F29" i="1"/>
  <c r="G29" i="1" s="1"/>
  <c r="H28" i="1"/>
  <c r="G28" i="1"/>
  <c r="F28" i="1"/>
  <c r="H27" i="1"/>
  <c r="G27" i="1"/>
  <c r="F27" i="1"/>
  <c r="H26" i="1"/>
  <c r="F26" i="1"/>
  <c r="G26" i="1" s="1"/>
  <c r="H25" i="1"/>
  <c r="F25" i="1"/>
  <c r="G25" i="1" s="1"/>
  <c r="H24" i="1"/>
  <c r="G24" i="1"/>
  <c r="F24" i="1"/>
  <c r="H23" i="1"/>
  <c r="G23" i="1"/>
  <c r="F23" i="1"/>
  <c r="H22" i="1"/>
  <c r="F22" i="1"/>
  <c r="G22" i="1" s="1"/>
  <c r="H21" i="1"/>
  <c r="F21" i="1"/>
  <c r="G21" i="1" s="1"/>
  <c r="H20" i="1"/>
  <c r="G20" i="1"/>
  <c r="F20" i="1"/>
  <c r="H19" i="1"/>
  <c r="G19" i="1"/>
  <c r="F19" i="1"/>
  <c r="H18" i="1"/>
  <c r="F18" i="1"/>
  <c r="G18" i="1" s="1"/>
  <c r="H17" i="1"/>
  <c r="F17" i="1"/>
  <c r="G17" i="1" s="1"/>
  <c r="H16" i="1"/>
  <c r="G16" i="1"/>
  <c r="F16" i="1"/>
  <c r="H15" i="1"/>
  <c r="G15" i="1"/>
  <c r="F15" i="1"/>
  <c r="H14" i="1"/>
  <c r="F14" i="1"/>
  <c r="G14" i="1" s="1"/>
  <c r="H13" i="1"/>
  <c r="F13" i="1"/>
  <c r="G13" i="1" s="1"/>
  <c r="H12" i="1"/>
  <c r="G12" i="1"/>
  <c r="F12" i="1"/>
  <c r="H11" i="1"/>
  <c r="G11" i="1"/>
  <c r="F11" i="1"/>
  <c r="H10" i="1"/>
  <c r="F10" i="1"/>
  <c r="G10" i="1" s="1"/>
  <c r="H9" i="1"/>
  <c r="F9" i="1"/>
  <c r="G9" i="1" s="1"/>
  <c r="H8" i="1"/>
  <c r="G8" i="1"/>
  <c r="F8" i="1"/>
  <c r="H7" i="1"/>
  <c r="G7" i="1"/>
  <c r="F7" i="1"/>
  <c r="H6" i="1"/>
  <c r="F6" i="1"/>
  <c r="G6" i="1" s="1"/>
  <c r="H5" i="1"/>
  <c r="F5" i="1"/>
  <c r="G5" i="1" s="1"/>
  <c r="H4" i="1"/>
  <c r="G4" i="1"/>
  <c r="F4" i="1"/>
  <c r="H3" i="1"/>
  <c r="F3" i="1"/>
  <c r="F102" i="1" s="1"/>
  <c r="H102" i="1" l="1"/>
  <c r="G3" i="1"/>
  <c r="G102" i="1" s="1"/>
</calcChain>
</file>

<file path=xl/sharedStrings.xml><?xml version="1.0" encoding="utf-8"?>
<sst xmlns="http://schemas.openxmlformats.org/spreadsheetml/2006/main" count="209" uniqueCount="111">
  <si>
    <t>FORMATO DE OFERTA "SUMINISTRO DE DOTACIÓN DE EQUIPOS Y MENAJE DE COCINA PARA DOTAR LAS UNIDADES DE PROTECCIÓN INTEGRAL (UPI) Y COMEDORES COMUNITARIOS QUE ESTÁN BAJO LA RESPONSABILIDAD DEL IDIPRON"</t>
  </si>
  <si>
    <t>OFERTA LOTE I: (NOMBRE PROVEEDOR)</t>
  </si>
  <si>
    <t>TOPE ESTABLECIDO ESTUDIO DE MERCADO</t>
  </si>
  <si>
    <t>Ítems</t>
  </si>
  <si>
    <t>Descripción</t>
  </si>
  <si>
    <t>Cantidad</t>
  </si>
  <si>
    <t>Unidad de Medida</t>
  </si>
  <si>
    <t>PRECIO UNITARIO SIN IVA</t>
  </si>
  <si>
    <t>IVA</t>
  </si>
  <si>
    <t>PRECIO INCLUIDO IVA</t>
  </si>
  <si>
    <t>VALOR TOTAL INCLUIDO IVA</t>
  </si>
  <si>
    <t>Afilador de cuchillos electrico</t>
  </si>
  <si>
    <t>UN</t>
  </si>
  <si>
    <t xml:space="preserve">Azafate entero 10cm/ con tapa: Elaborado en acero inoxidable, troquelado sin soldadura, con bordes resondeados. </t>
  </si>
  <si>
    <t xml:space="preserve">Azafate mediano 6cm/ con tapa: Elaborado en acero inoxidable, troquelado sin soldadura, con bordes resondeados.  </t>
  </si>
  <si>
    <t xml:space="preserve">Azafate mediano por 10cm/ con tapa: Elaborado en acero inoxidable, troquelado sin soldadura, con bordes resondeados. </t>
  </si>
  <si>
    <t>Balanza porcionadora eléctrica: Capacidad de 5Kg, división minima de 0,01Kg, con adaptador de corriente eléctrica y bateria recargable. Elaborada en acero inoxidable de fácil limpieza.</t>
  </si>
  <si>
    <t>Balde plástico: Redondo con boquilla triangular para verter liquidos, con mango resistente y medidor de litros en el interior. Capacidad de 10L.</t>
  </si>
  <si>
    <t>Balde plástico: Redondo con boquilla triangular para verter liquidos, con mango resistente y medidor de litros en el interior. Capacidad de 12L.</t>
  </si>
  <si>
    <t>Bandeja de servicio plástica: Elaborada en polipropileno de alta densidad, texturizada, dimensiones: 47 x 36cm aproximados.</t>
  </si>
  <si>
    <t>Bandeja para horno: Elaborada en aluminio</t>
  </si>
  <si>
    <t>Batidor manual, acero inoxidable</t>
  </si>
  <si>
    <t>Caja organizadora: Caja transparente plástica con tapa, manillas de transporte. Capacidad 15L.</t>
  </si>
  <si>
    <t>Olla Caldero profesional 113L: De uso industrial.</t>
  </si>
  <si>
    <t>Olla Caldero profesional 98L: De uso industrial.</t>
  </si>
  <si>
    <t>Olla Caldero profesional 25L: De uso industrial.</t>
  </si>
  <si>
    <t>Canastilla plástica para alimentos 30k: Sin perforaciones, apilable.</t>
  </si>
  <si>
    <t xml:space="preserve">Canastilla plástica para alimentos 40 k: Sin perforaciones, apilable. </t>
  </si>
  <si>
    <t>Canastilla plástica para alimentos: Con fondo tapado y paredes perforadas, apilable,capacidad 40k</t>
  </si>
  <si>
    <t>Canastilla plástica cónica tipo lechera: Ideal para el transporte de lácteos, 4 manijas cpacidad 20k</t>
  </si>
  <si>
    <t>Caneca plástica con tapa: Elaborado en polietileno, capacidad de 150L con tapa ajustable, recipiente de color claro. Con manijas laterales que faciliten su agarre.</t>
  </si>
  <si>
    <t>Caneca plástica con tapa: Elaborado en polietileno, capacidad de 37L con tapa ajustable, recipiente de color claro. Con manijas laterales que faciliten su agarre.</t>
  </si>
  <si>
    <t>Caneca plástica con tapa: Elaborado en polietileno, capacidad de 110L con tapa ajustable, recipiente de color claro. Con manijas laterales que faciliten su agarre.</t>
  </si>
  <si>
    <t>Colador con mango plástico: Diámetro aproximado de 18cm, malla metálica.</t>
  </si>
  <si>
    <t>Colador chino industrial: Fabricado en acero inoxidable de malla fina, diámetro aproximado: 30,72</t>
  </si>
  <si>
    <t>Cuchara espaguetera: Elaborada en acero inoxidable,  30 cm de largo aprx.</t>
  </si>
  <si>
    <t>Cuchara  de mesa: De superficie lisa, mango y hoja en acero inoxidable , 19 cc largo aprox. de alto impacto y durabilidad.</t>
  </si>
  <si>
    <t>Cuchara  de mesa para postre: En acero inoxidable</t>
  </si>
  <si>
    <t>Cuchara plástica: De superficie lisa,  hoja y cuerpo en plástico resistente apto para alimentos. De alto impacto y durabilidad, 18 cmt de largo aprox..</t>
  </si>
  <si>
    <t>Cuchara plástica desechable: Descartable, grado alimenticio. 18 cms de largo aprox.</t>
  </si>
  <si>
    <t xml:space="preserve">Juego de cucharas porcionadora de alimentos: Elaborada en acero inoxidable, capacidad 2, 4, 6 y 8 onzas, especial para porcionar granos. </t>
  </si>
  <si>
    <t xml:space="preserve">Cuchara para servir: Elaborada en acero inoxidable 18/10. Mango ergonómico y ancho,  Con dimensiones aproximadas: largo  35,5 cm aprox. </t>
  </si>
  <si>
    <t>Cuchara para servir con agujeros: Cuchara con agujeros en su parte cóncava que permite drenar líquidos, así mismo mantener los sólidos. Elaborada en acero inoxidable 18/10. Mango ergonómico y ancho,  Con dimensiones aproximadas: largo  35,5 cm aprox.</t>
  </si>
  <si>
    <t>Cucharon para servir sopa: Elaborada en acero inoxidable, con capacidad aproximada 6 onzas.</t>
  </si>
  <si>
    <t xml:space="preserve">Cuchillo para cocina de 5'':  Hoja en acero inoxidable  con filo liso. Mango en polipropileno. </t>
  </si>
  <si>
    <t>Cuchillo para cocina de  6": Hoja en acero inoxidable  con filo liso. Mango en polipropileno. (15 cm aprox).</t>
  </si>
  <si>
    <t>Cuchillo para cocina de  8": Hoja en acero inoxidable  con filo liso. Mango en polipropileno. (20cm aprox).</t>
  </si>
  <si>
    <t>Cuchillo para cocina de  10": Hoja en acero inoxidable  con filo liso. Mango en polipropileno. (25cm aprox).</t>
  </si>
  <si>
    <t>Dispensador de toallas de papel: Capacidad 300 toallas. Cerradura con llave, visor de carga de toallas, para instalar en pared.</t>
  </si>
  <si>
    <t>Dispensador de jabón líquido recargable: Para instalar en pared, capacidad 500ml. Fabricado en polímero resistente. Color blanco. Medidas aproximadas: alto 17 x largo 10,5 x ancho 9cm.</t>
  </si>
  <si>
    <t>Escurridor de verduras en plástico: Redondo, elaborado en material resistente, 17*30cm aproximados, capacidad min 11 lts..</t>
  </si>
  <si>
    <t>Escurrido de platos: Fabricado en acero inoxidable calibre 18, con canal recolector de agua, capacidad 60 platos.</t>
  </si>
  <si>
    <t>Espátula lisa: Diseñada para voltear los alimentos, hoja rígida de 7".  Elaborado en acero inoxidable 18/10.</t>
  </si>
  <si>
    <t>Espumadera: Elaborada en acero inoxidable 18/10, largo 53cm aproximados.</t>
  </si>
  <si>
    <t>Estiba plástica para piso (alto impacto): Dimensiones aproximadas: alto 15  x largo 100  x  ancho 120cm. Estiba plástica para piso fabricada en polietileno de alta densidad, resistencia al impacto.</t>
  </si>
  <si>
    <t>Estiba plástica sobre piso: De alta resistencia y durabilidad, elaborado en polipropileno, dimensiones aproximadas: 60 x 60 x 2,5cm. Capacidad resistencia 2 toneladas.</t>
  </si>
  <si>
    <t>Exprimidor de limones manual: Exprimidor en acero inoxidable alta durabilidad, 6*20 cms aprox.</t>
  </si>
  <si>
    <t>Exprimidor de naranja manual: Exprimidor en acero inoxidable alta durabilidad, 7,8*22 cms aprox.</t>
  </si>
  <si>
    <t>Iman para cuchillos - Barra magnética para cuchillos, de fácil instalación en pared, 40cm. Elaborado en acero inoxidable.</t>
  </si>
  <si>
    <t>Jarra Chocolatera: Capacidad de 1 L, elaborada en acero inoxidable, con mango ergonómico.</t>
  </si>
  <si>
    <t>Jarra Chocolatera: Capacidad de 2L, elaborada en acero inoxidable, con mango ergonómico.</t>
  </si>
  <si>
    <t>Jarra Chocolatera: Capacidad de 7L, elaborada en acero inoxidable, con mango ergonómico.</t>
  </si>
  <si>
    <t>Jarra lechera: Recipiente de plástico con capacidad de 1L, con manija.</t>
  </si>
  <si>
    <t>Jarra lechera: Recipiente de plástico con capacidad de 2L, con manija.</t>
  </si>
  <si>
    <t xml:space="preserve">Jarras plásticas transparente con tapa: Elaborada en polipropileno, capacidad de  2.5 L, con medidor interno y manija. </t>
  </si>
  <si>
    <t>Jarras plásticas transparente con tapa: Elaborada en polipropileno, capacidad de  4 L, con medidor interno y manija.</t>
  </si>
  <si>
    <t>Juego de sartenes antihaderente: diámetro 18 - 20  - 24cm. Revestimiento en cerámica.</t>
  </si>
  <si>
    <t>Juego x 5 tarros transparentes con tapa:  Elaborado en polipropileno, ideal para el almacenamiento de alimentos, capacidad: 5 L, 3L, 1,5L, 1 L, y 0,5L.</t>
  </si>
  <si>
    <t>Licuadora clásica pequeña: Color plateado, de tres velocidades, con cuchilla que tritura hielo y sistema All-Metal Drive, capacidad de 1,25L.</t>
  </si>
  <si>
    <t>Nevera o hielera portatil plastica. Capacidad min 51,10306</t>
  </si>
  <si>
    <t>Olla con tapa:  capacidad de 10L, elaborada en acero inoxidable calibre 18.</t>
  </si>
  <si>
    <t>Olla con tapa:  capacidad de 6,2L, elaborada en acero inoxidable calibre 18.</t>
  </si>
  <si>
    <t>Olla con tapa: capacidad de 3L, elaborada en acero inoxidable calibre 18.</t>
  </si>
  <si>
    <t xml:space="preserve">Olla de presion capcidad min 11 lts. </t>
  </si>
  <si>
    <t xml:space="preserve">Organizador de cubiertos: Recipiente plástico PP, con 4 compartimientos profundos. </t>
  </si>
  <si>
    <t>Paila metalica, capacidad min 23,5 ltrs</t>
  </si>
  <si>
    <t>Pela papa manual: Mango de plástico polipropileno  y pelador de acero inoxidable. Medida aproximada largo23 cm.</t>
  </si>
  <si>
    <t>Pinza multiusos: Hoja y mango de acero inoxidable, lámina de acero inoxidable con protección engomada. Dimensiones aproximadas: 30 cms de largo.</t>
  </si>
  <si>
    <t>Plato hondo para sopa: Elaborado en acero inoxidable 18/10, resistente, de 22cm de diámetro aproximados.</t>
  </si>
  <si>
    <t>Plato hondo para sopa: Elaborado en material desechable, capacidad 30 onzas y 20 cms de diametro.</t>
  </si>
  <si>
    <t>Plato hondo porcelana capacidad min 500 ml</t>
  </si>
  <si>
    <t>Plato liso para seco: Elaborado en acero inoxidable 18/10, resistente, de 30cm de diámetro aproximados.</t>
  </si>
  <si>
    <t xml:space="preserve">Plato pando para seco: Elaborado en material desechable. </t>
  </si>
  <si>
    <t>Porta perro caliente: Elaborado en cartón. Grado alimenticio</t>
  </si>
  <si>
    <t>Porta pizza: Elaborado en cartón. Grado alimenticio.</t>
  </si>
  <si>
    <t>Pocillo plástico: Elaborado en polipropileno, capacidad min 10 onzas.</t>
  </si>
  <si>
    <t>Pocillo porcelana con plato capacidad minima 240 ml</t>
  </si>
  <si>
    <t>Ponchera plástica: Recipiente elaborado en polipropileno con capacidad de 45L.</t>
  </si>
  <si>
    <t>Ponchera plástica: Recipiente elaborado en polipropileno con capacidad de 25L.</t>
  </si>
  <si>
    <t>Pataconera: Prensa manual, elaborado en acero inoxidable de alta resistencia, empleado para la elaboración de pataconas.</t>
  </si>
  <si>
    <t>Rallador: Elaborado en acero inoxidable, multifuncional 4 lados, resistente.</t>
  </si>
  <si>
    <t>Recipiente plástico con tapa: Para el almacenamiento de alimentos  elaborado en Polipropileno,  largo aproximado de  22cm (ideal para el almacenamiento de la mantequilla)</t>
  </si>
  <si>
    <t>Recipiente plástico con tapa: Para el almacenamiento de alimentos  elaborado en Polipropileno,  largo aproximado de  30cm (ideal para el almacenamiento de queso)</t>
  </si>
  <si>
    <t>Recipiente plástico con tapa: Para el almacenamiento de alimentos  elaborado en Polipropileno,  largo aproximado de  17cm (ideal para el almacenamiento de ajos)</t>
  </si>
  <si>
    <t>Tenedor de postre: acero inoxidable, 17,9 cms de largo aprox.</t>
  </si>
  <si>
    <t xml:space="preserve">Tazón plástico con banda antideslizante: Con capacidad 2.75L </t>
  </si>
  <si>
    <t>Tenedor plástica desechable: Descartable, grado alimenticio.</t>
  </si>
  <si>
    <t>Termómetro análogo de punzón para alimentos:  Punzón vástago 5’’. Temperatura de -40 a  hasta 70ºC. Unidad de medida en grados centígrados , sistema para bolsillo incorporado. Calibración rápida y exacta. Sensor bimetálico para la exactitud constante.</t>
  </si>
  <si>
    <t>Termómetro análogo de punzón para alimentos: Punzón vástago 5’’. Temperatura de -10 a  hasta 110ºC. Unidad de medida en grados centígrados,  sistema para bolsillo incorporado.  Calibración rápida y exacta. Sensor bimetálico para la exactitud constante.</t>
  </si>
  <si>
    <t xml:space="preserve">Termo de Bomba con Palanca: Elaborado en acero inoxidable 3Lts, Con bomba de extracción de líquido accionada con palanca </t>
  </si>
  <si>
    <t>Juego de 6 tablas para picar de alta densidad: Dimensiones 51 x 38 x 1,25cm  de grosor, resina de alta densidad, de fácil limpieza, ambos lados utilizables, no producen daño a la cuchillería, colores por grupo de alimentos.</t>
  </si>
  <si>
    <t xml:space="preserve">Tazas medidoras para alimentos sólidos: Taza de  60 g/ 2  Onzas </t>
  </si>
  <si>
    <t>Tazas medidoras para alimentos sólidos: Taza de 60 g / 3  Onzas</t>
  </si>
  <si>
    <t>Tazas medidoras para alimentos sólidos: Taza de 180g / 6  Onzas</t>
  </si>
  <si>
    <t>Tazas medidoras para alimentos sólidos: Taza de 240g /8 Onzas</t>
  </si>
  <si>
    <t>Vaso plástico desechable: Con capacidad de 12 Onz, grado alimenticio.</t>
  </si>
  <si>
    <t>Vaso plástico: Elaborado en polipropileno, con capacidad aproximada de 12 onzas.</t>
  </si>
  <si>
    <t>Vaso metálico: Elaborado en acero inoxidable, con capacidad  aproximada de 12 onzas.</t>
  </si>
  <si>
    <t>Tenedor parrillero: Elaborado completamente en acero inoxidable resistente, largo aproximado de  40 a 45 cm.</t>
  </si>
  <si>
    <t>Carro para limpieza capacidad minima 35 lts</t>
  </si>
  <si>
    <t>Recipiente plastico con cuchara en polipropileno.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</si>
</sst>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</numFmts>
  <fonts count="7" x14ac:knownFonts="1">
    <font>
      <sz val="10"/>
      <color theme="1"/>
      <name val="Arial"/>
      <family val="2"/>
    </font>
    <font>
      <b/>
      <sz val="14"/>
      <color theme="1"/>
      <name val="Verdana"/>
      <family val="2"/>
    </font>
    <font>
      <b/>
      <sz val="8"/>
      <color theme="1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1" fillId="2" borderId="1" applyNumberFormat="0" applyProtection="0">
      <alignment horizontal="left" vertical="center"/>
    </xf>
    <xf numFmtId="49" fontId="6" fillId="0" borderId="0" applyFill="0" applyBorder="0" applyProtection="0">
      <alignment horizontal="left" vertical="center"/>
    </xf>
  </cellStyleXfs>
  <cellXfs count="32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/>
      <protection locked="0"/>
    </xf>
    <xf numFmtId="49" fontId="4" fillId="0" borderId="1" xfId="3" applyFont="1" applyBorder="1" applyAlignment="1" applyProtection="1">
      <alignment horizontal="center" vertical="center"/>
      <protection locked="0"/>
    </xf>
    <xf numFmtId="44" fontId="4" fillId="0" borderId="1" xfId="1" applyFont="1" applyBorder="1" applyProtection="1">
      <protection locked="0"/>
    </xf>
    <xf numFmtId="164" fontId="4" fillId="3" borderId="1" xfId="1" applyNumberFormat="1" applyFont="1" applyFill="1" applyBorder="1" applyProtection="1"/>
    <xf numFmtId="0" fontId="5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justify" vertical="center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Protection="1">
      <protection locked="0"/>
    </xf>
    <xf numFmtId="0" fontId="4" fillId="0" borderId="1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44" fontId="4" fillId="4" borderId="1" xfId="1" applyFont="1" applyFill="1" applyBorder="1" applyProtection="1">
      <protection locked="0"/>
    </xf>
    <xf numFmtId="164" fontId="4" fillId="3" borderId="1" xfId="0" applyNumberFormat="1" applyFont="1" applyFill="1" applyBorder="1" applyProtection="1"/>
    <xf numFmtId="44" fontId="4" fillId="0" borderId="0" xfId="0" applyNumberFormat="1" applyFont="1" applyProtection="1">
      <protection locked="0"/>
    </xf>
    <xf numFmtId="0" fontId="4" fillId="0" borderId="0" xfId="0" applyFont="1" applyProtection="1"/>
    <xf numFmtId="0" fontId="2" fillId="3" borderId="2" xfId="2" applyFont="1" applyFill="1" applyBorder="1" applyAlignment="1" applyProtection="1">
      <alignment horizontal="center" vertical="center" wrapText="1"/>
      <protection locked="0"/>
    </xf>
    <xf numFmtId="0" fontId="2" fillId="3" borderId="3" xfId="2" applyFont="1" applyFill="1" applyBorder="1" applyAlignment="1" applyProtection="1">
      <alignment horizontal="center" vertical="center" wrapText="1"/>
      <protection locked="0"/>
    </xf>
    <xf numFmtId="0" fontId="2" fillId="3" borderId="4" xfId="2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BodyStyle" xfId="3" xr:uid="{94E87A30-BCE2-4B61-9D27-409A024E2B12}"/>
    <cellStyle name="MainTitle" xfId="2" xr:uid="{578F5FD6-EC57-4B58-9B2A-B310E0636F59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ohannab/Documents/ADQUISICIONES%20CONTRATACION%202019/2-%20PROCESO%20SUBASTA%20INVERSA%20SASI/SASI%2000%20MENAJE/FORMATO%20OFERTA%20ECON&#211;MICA%201609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I 971"/>
      <sheetName val="LOTE II 1104"/>
      <sheetName val="CDP"/>
      <sheetName val="MODELO OFERTA ECONOMICA LOTE I"/>
      <sheetName val="MODELO OFERTA ECONOMICA LOTE II"/>
    </sheetNames>
    <sheetDataSet>
      <sheetData sheetId="0">
        <row r="4">
          <cell r="S4">
            <v>187836.74</v>
          </cell>
        </row>
        <row r="5">
          <cell r="S5">
            <v>164127.18</v>
          </cell>
        </row>
        <row r="6">
          <cell r="S6">
            <v>166600</v>
          </cell>
        </row>
        <row r="7">
          <cell r="S7">
            <v>107835.42</v>
          </cell>
        </row>
        <row r="8">
          <cell r="S8">
            <v>340996.88</v>
          </cell>
        </row>
        <row r="9">
          <cell r="S9">
            <v>18876.97</v>
          </cell>
        </row>
        <row r="10">
          <cell r="S10">
            <v>21981.68</v>
          </cell>
        </row>
        <row r="11">
          <cell r="S11">
            <v>9890.09</v>
          </cell>
        </row>
        <row r="12">
          <cell r="S12">
            <v>49827.68</v>
          </cell>
        </row>
        <row r="13">
          <cell r="S13">
            <v>47102.58</v>
          </cell>
        </row>
        <row r="14">
          <cell r="S14">
            <v>36386.629999999997</v>
          </cell>
        </row>
        <row r="15">
          <cell r="S15">
            <v>1725500</v>
          </cell>
        </row>
        <row r="16">
          <cell r="S16">
            <v>2082500</v>
          </cell>
        </row>
        <row r="17">
          <cell r="S17">
            <v>1368500</v>
          </cell>
        </row>
        <row r="18">
          <cell r="S18">
            <v>23741.69</v>
          </cell>
        </row>
        <row r="19">
          <cell r="S19">
            <v>27509.23</v>
          </cell>
        </row>
        <row r="20">
          <cell r="S20">
            <v>32301.360000000001</v>
          </cell>
        </row>
        <row r="21">
          <cell r="S21">
            <v>30096.29</v>
          </cell>
        </row>
        <row r="22">
          <cell r="S22">
            <v>107521.26</v>
          </cell>
        </row>
        <row r="23">
          <cell r="S23">
            <v>54555.55</v>
          </cell>
        </row>
        <row r="24">
          <cell r="S24">
            <v>76745.48</v>
          </cell>
        </row>
        <row r="25">
          <cell r="S25">
            <v>41509.58</v>
          </cell>
        </row>
        <row r="26">
          <cell r="S26">
            <v>209228.18</v>
          </cell>
        </row>
        <row r="27">
          <cell r="S27">
            <v>69168.75</v>
          </cell>
        </row>
        <row r="28">
          <cell r="S28">
            <v>3009.51</v>
          </cell>
        </row>
        <row r="29">
          <cell r="S29">
            <v>2410.94</v>
          </cell>
        </row>
        <row r="30">
          <cell r="S30">
            <v>9255.82</v>
          </cell>
        </row>
        <row r="31">
          <cell r="S31">
            <v>133.28</v>
          </cell>
        </row>
        <row r="32">
          <cell r="S32">
            <v>61708.639999999999</v>
          </cell>
        </row>
        <row r="33">
          <cell r="S33">
            <v>24258.15</v>
          </cell>
        </row>
        <row r="34">
          <cell r="S34">
            <v>26131.21</v>
          </cell>
        </row>
        <row r="35">
          <cell r="S35">
            <v>19464.830000000002</v>
          </cell>
        </row>
        <row r="36">
          <cell r="S36">
            <v>21409.29</v>
          </cell>
        </row>
        <row r="37">
          <cell r="S37">
            <v>30481.85</v>
          </cell>
        </row>
        <row r="38">
          <cell r="S38">
            <v>36062.949999999997</v>
          </cell>
        </row>
        <row r="39">
          <cell r="S39">
            <v>46057.760000000002</v>
          </cell>
        </row>
        <row r="40">
          <cell r="S40">
            <v>276275.16000000003</v>
          </cell>
        </row>
        <row r="41">
          <cell r="S41">
            <v>132638.59</v>
          </cell>
        </row>
        <row r="42">
          <cell r="S42">
            <v>32119.29</v>
          </cell>
        </row>
        <row r="43">
          <cell r="S43">
            <v>2159814.2999999998</v>
          </cell>
        </row>
        <row r="44">
          <cell r="S44">
            <v>24956.68</v>
          </cell>
        </row>
        <row r="45">
          <cell r="S45">
            <v>22827.77</v>
          </cell>
        </row>
        <row r="46">
          <cell r="S46">
            <v>119000</v>
          </cell>
        </row>
        <row r="47">
          <cell r="S47">
            <v>40343.379999999997</v>
          </cell>
        </row>
        <row r="48">
          <cell r="S48">
            <v>44401.279999999999</v>
          </cell>
        </row>
        <row r="49">
          <cell r="S49">
            <v>29750</v>
          </cell>
        </row>
        <row r="50">
          <cell r="S50">
            <v>170049.81</v>
          </cell>
        </row>
        <row r="51">
          <cell r="S51">
            <v>158081.98000000001</v>
          </cell>
        </row>
        <row r="52">
          <cell r="S52">
            <v>198167.13</v>
          </cell>
        </row>
        <row r="53">
          <cell r="S53">
            <v>618800</v>
          </cell>
        </row>
        <row r="54">
          <cell r="S54">
            <v>4165</v>
          </cell>
        </row>
        <row r="55">
          <cell r="S55">
            <v>6452.18</v>
          </cell>
        </row>
        <row r="56">
          <cell r="S56">
            <v>10812.34</v>
          </cell>
        </row>
        <row r="57">
          <cell r="S57">
            <v>19253.010000000002</v>
          </cell>
        </row>
        <row r="58">
          <cell r="S58">
            <v>135684.99</v>
          </cell>
        </row>
        <row r="59">
          <cell r="S59">
            <v>67841.899999999994</v>
          </cell>
        </row>
        <row r="60">
          <cell r="S60">
            <v>299952.59000000003</v>
          </cell>
        </row>
        <row r="61">
          <cell r="S61">
            <v>517650</v>
          </cell>
        </row>
        <row r="62">
          <cell r="S62">
            <v>534415.91</v>
          </cell>
        </row>
        <row r="63">
          <cell r="S63">
            <v>451757.32</v>
          </cell>
        </row>
        <row r="64">
          <cell r="S64">
            <v>217900.9</v>
          </cell>
        </row>
        <row r="65">
          <cell r="S65">
            <v>481950</v>
          </cell>
        </row>
        <row r="66">
          <cell r="S66">
            <v>85669.290000000008</v>
          </cell>
        </row>
        <row r="67">
          <cell r="S67">
            <v>196350</v>
          </cell>
        </row>
        <row r="68">
          <cell r="S68">
            <v>90482.84</v>
          </cell>
        </row>
        <row r="69">
          <cell r="S69">
            <v>59987.9</v>
          </cell>
        </row>
        <row r="70">
          <cell r="S70">
            <v>30981.65</v>
          </cell>
        </row>
        <row r="71">
          <cell r="S71">
            <v>1279.25</v>
          </cell>
        </row>
        <row r="72">
          <cell r="S72">
            <v>19635</v>
          </cell>
        </row>
        <row r="73">
          <cell r="S73">
            <v>32221.63</v>
          </cell>
        </row>
        <row r="74">
          <cell r="S74">
            <v>1785</v>
          </cell>
        </row>
        <row r="75">
          <cell r="S75">
            <v>716.38</v>
          </cell>
        </row>
        <row r="76">
          <cell r="S76">
            <v>767.55</v>
          </cell>
        </row>
        <row r="77">
          <cell r="S77">
            <v>3721.13</v>
          </cell>
        </row>
        <row r="78">
          <cell r="S78">
            <v>17255</v>
          </cell>
        </row>
        <row r="79">
          <cell r="S79">
            <v>61225.5</v>
          </cell>
        </row>
        <row r="80">
          <cell r="S80">
            <v>52543.26</v>
          </cell>
        </row>
        <row r="81">
          <cell r="S81">
            <v>188155.66</v>
          </cell>
        </row>
        <row r="82">
          <cell r="S82">
            <v>39568.69</v>
          </cell>
        </row>
        <row r="83">
          <cell r="S83">
            <v>32907.07</v>
          </cell>
        </row>
        <row r="84">
          <cell r="S84">
            <v>40817</v>
          </cell>
        </row>
        <row r="85">
          <cell r="S85">
            <v>41650</v>
          </cell>
        </row>
        <row r="86">
          <cell r="S86">
            <v>2499</v>
          </cell>
        </row>
        <row r="87">
          <cell r="S87">
            <v>29633.38</v>
          </cell>
        </row>
        <row r="88">
          <cell r="S88">
            <v>121.38</v>
          </cell>
        </row>
        <row r="89">
          <cell r="S89">
            <v>190355.97</v>
          </cell>
        </row>
        <row r="90">
          <cell r="S90">
            <v>149969.75</v>
          </cell>
        </row>
        <row r="91">
          <cell r="S91">
            <v>264522.71999999997</v>
          </cell>
        </row>
        <row r="92">
          <cell r="S92">
            <v>214466.56</v>
          </cell>
        </row>
        <row r="93">
          <cell r="S93">
            <v>16461.27</v>
          </cell>
        </row>
        <row r="94">
          <cell r="S94">
            <v>21132.02</v>
          </cell>
        </row>
        <row r="95">
          <cell r="S95">
            <v>24543.75</v>
          </cell>
        </row>
        <row r="96">
          <cell r="S96">
            <v>29429.89</v>
          </cell>
        </row>
        <row r="97">
          <cell r="S97">
            <v>385.56</v>
          </cell>
        </row>
        <row r="98">
          <cell r="S98">
            <v>4890.8999999999996</v>
          </cell>
        </row>
        <row r="99">
          <cell r="S99">
            <v>11860.73</v>
          </cell>
        </row>
        <row r="100">
          <cell r="S100">
            <v>142650.06</v>
          </cell>
        </row>
        <row r="101">
          <cell r="S101">
            <v>509320</v>
          </cell>
        </row>
        <row r="102">
          <cell r="S102">
            <v>7735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AE9C-7233-4E8E-BC0F-E1D1628A3EA0}">
  <sheetPr>
    <tabColor theme="7" tint="0.79998168889431442"/>
  </sheetPr>
  <dimension ref="A1:H103"/>
  <sheetViews>
    <sheetView tabSelected="1" topLeftCell="A92" workbookViewId="0">
      <selection sqref="A1:H8"/>
    </sheetView>
  </sheetViews>
  <sheetFormatPr baseColWidth="10" defaultRowHeight="12.75" x14ac:dyDescent="0.2"/>
  <cols>
    <col min="1" max="1" width="5.5703125" style="20" customWidth="1"/>
    <col min="2" max="2" width="39" style="20" customWidth="1"/>
    <col min="3" max="3" width="10.5703125" style="21" bestFit="1" customWidth="1"/>
    <col min="4" max="4" width="8.42578125" style="21" bestFit="1" customWidth="1"/>
    <col min="5" max="5" width="13.28515625" style="20" bestFit="1" customWidth="1"/>
    <col min="6" max="6" width="12.42578125" style="20" bestFit="1" customWidth="1"/>
    <col min="7" max="7" width="13.28515625" style="20" bestFit="1" customWidth="1"/>
    <col min="8" max="8" width="15.7109375" style="25" customWidth="1"/>
    <col min="9" max="16384" width="11.42578125" style="2"/>
  </cols>
  <sheetData>
    <row r="1" spans="1:8" ht="50.25" customHeight="1" x14ac:dyDescent="0.2">
      <c r="A1" s="26" t="s">
        <v>0</v>
      </c>
      <c r="B1" s="27"/>
      <c r="C1" s="27"/>
      <c r="D1" s="28"/>
      <c r="E1" s="29" t="s">
        <v>1</v>
      </c>
      <c r="F1" s="30"/>
      <c r="G1" s="31"/>
      <c r="H1" s="1" t="s">
        <v>2</v>
      </c>
    </row>
    <row r="2" spans="1:8" ht="31.5" x14ac:dyDescent="0.2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1" t="s">
        <v>10</v>
      </c>
    </row>
    <row r="3" spans="1:8" x14ac:dyDescent="0.2">
      <c r="A3" s="4">
        <v>1</v>
      </c>
      <c r="B3" s="5" t="s">
        <v>11</v>
      </c>
      <c r="C3" s="6">
        <v>1</v>
      </c>
      <c r="D3" s="7" t="s">
        <v>12</v>
      </c>
      <c r="E3" s="8">
        <v>0</v>
      </c>
      <c r="F3" s="8">
        <f>+E3*19%</f>
        <v>0</v>
      </c>
      <c r="G3" s="8">
        <f>+E3+F3</f>
        <v>0</v>
      </c>
      <c r="H3" s="9">
        <f>+'[1]LOTE I 971'!S4</f>
        <v>187836.74</v>
      </c>
    </row>
    <row r="4" spans="1:8" ht="33.75" x14ac:dyDescent="0.2">
      <c r="A4" s="4">
        <v>2</v>
      </c>
      <c r="B4" s="5" t="s">
        <v>13</v>
      </c>
      <c r="C4" s="6">
        <v>1</v>
      </c>
      <c r="D4" s="7" t="s">
        <v>12</v>
      </c>
      <c r="E4" s="8">
        <v>0</v>
      </c>
      <c r="F4" s="8">
        <f t="shared" ref="F4:F67" si="0">+E4*19%</f>
        <v>0</v>
      </c>
      <c r="G4" s="8">
        <f t="shared" ref="G4:G67" si="1">+E4+F4</f>
        <v>0</v>
      </c>
      <c r="H4" s="9">
        <f>+'[1]LOTE I 971'!S5</f>
        <v>164127.18</v>
      </c>
    </row>
    <row r="5" spans="1:8" ht="33.75" x14ac:dyDescent="0.2">
      <c r="A5" s="4">
        <v>3</v>
      </c>
      <c r="B5" s="5" t="s">
        <v>14</v>
      </c>
      <c r="C5" s="6">
        <v>1</v>
      </c>
      <c r="D5" s="7" t="s">
        <v>12</v>
      </c>
      <c r="E5" s="8">
        <v>0</v>
      </c>
      <c r="F5" s="8">
        <f t="shared" si="0"/>
        <v>0</v>
      </c>
      <c r="G5" s="8">
        <f t="shared" si="1"/>
        <v>0</v>
      </c>
      <c r="H5" s="9">
        <f>+'[1]LOTE I 971'!S6</f>
        <v>166600</v>
      </c>
    </row>
    <row r="6" spans="1:8" ht="33.75" x14ac:dyDescent="0.2">
      <c r="A6" s="4">
        <v>4</v>
      </c>
      <c r="B6" s="5" t="s">
        <v>15</v>
      </c>
      <c r="C6" s="6">
        <v>1</v>
      </c>
      <c r="D6" s="7" t="s">
        <v>12</v>
      </c>
      <c r="E6" s="8">
        <v>0</v>
      </c>
      <c r="F6" s="8">
        <f t="shared" si="0"/>
        <v>0</v>
      </c>
      <c r="G6" s="8">
        <f t="shared" si="1"/>
        <v>0</v>
      </c>
      <c r="H6" s="9">
        <f>+'[1]LOTE I 971'!S7</f>
        <v>107835.42</v>
      </c>
    </row>
    <row r="7" spans="1:8" ht="45" x14ac:dyDescent="0.2">
      <c r="A7" s="4">
        <v>5</v>
      </c>
      <c r="B7" s="5" t="s">
        <v>16</v>
      </c>
      <c r="C7" s="6">
        <v>1</v>
      </c>
      <c r="D7" s="7" t="s">
        <v>12</v>
      </c>
      <c r="E7" s="8">
        <v>0</v>
      </c>
      <c r="F7" s="8">
        <f t="shared" si="0"/>
        <v>0</v>
      </c>
      <c r="G7" s="8">
        <f t="shared" si="1"/>
        <v>0</v>
      </c>
      <c r="H7" s="9">
        <f>+'[1]LOTE I 971'!S8</f>
        <v>340996.88</v>
      </c>
    </row>
    <row r="8" spans="1:8" ht="33.75" x14ac:dyDescent="0.2">
      <c r="A8" s="4">
        <v>6</v>
      </c>
      <c r="B8" s="5" t="s">
        <v>17</v>
      </c>
      <c r="C8" s="6">
        <v>1</v>
      </c>
      <c r="D8" s="7" t="s">
        <v>12</v>
      </c>
      <c r="E8" s="8">
        <v>0</v>
      </c>
      <c r="F8" s="8">
        <f t="shared" si="0"/>
        <v>0</v>
      </c>
      <c r="G8" s="8">
        <f t="shared" si="1"/>
        <v>0</v>
      </c>
      <c r="H8" s="9">
        <f>+'[1]LOTE I 971'!S9</f>
        <v>18876.97</v>
      </c>
    </row>
    <row r="9" spans="1:8" ht="33.75" x14ac:dyDescent="0.2">
      <c r="A9" s="4">
        <v>7</v>
      </c>
      <c r="B9" s="10" t="s">
        <v>18</v>
      </c>
      <c r="C9" s="6">
        <v>1</v>
      </c>
      <c r="D9" s="7" t="s">
        <v>12</v>
      </c>
      <c r="E9" s="8">
        <v>0</v>
      </c>
      <c r="F9" s="8">
        <f t="shared" si="0"/>
        <v>0</v>
      </c>
      <c r="G9" s="8">
        <f t="shared" si="1"/>
        <v>0</v>
      </c>
      <c r="H9" s="9">
        <f>+'[1]LOTE I 971'!S10</f>
        <v>21981.68</v>
      </c>
    </row>
    <row r="10" spans="1:8" ht="33.75" x14ac:dyDescent="0.2">
      <c r="A10" s="4">
        <v>8</v>
      </c>
      <c r="B10" s="10" t="s">
        <v>19</v>
      </c>
      <c r="C10" s="6">
        <v>1</v>
      </c>
      <c r="D10" s="7" t="s">
        <v>12</v>
      </c>
      <c r="E10" s="8">
        <v>0</v>
      </c>
      <c r="F10" s="8">
        <f t="shared" si="0"/>
        <v>0</v>
      </c>
      <c r="G10" s="8">
        <f t="shared" si="1"/>
        <v>0</v>
      </c>
      <c r="H10" s="9">
        <f>+'[1]LOTE I 971'!S11</f>
        <v>9890.09</v>
      </c>
    </row>
    <row r="11" spans="1:8" x14ac:dyDescent="0.2">
      <c r="A11" s="4">
        <v>9</v>
      </c>
      <c r="B11" s="10" t="s">
        <v>20</v>
      </c>
      <c r="C11" s="6">
        <v>1</v>
      </c>
      <c r="D11" s="7" t="s">
        <v>12</v>
      </c>
      <c r="E11" s="8">
        <v>0</v>
      </c>
      <c r="F11" s="8">
        <f t="shared" si="0"/>
        <v>0</v>
      </c>
      <c r="G11" s="8">
        <f t="shared" si="1"/>
        <v>0</v>
      </c>
      <c r="H11" s="9">
        <f>+'[1]LOTE I 971'!S12</f>
        <v>49827.68</v>
      </c>
    </row>
    <row r="12" spans="1:8" x14ac:dyDescent="0.2">
      <c r="A12" s="4">
        <v>10</v>
      </c>
      <c r="B12" s="10" t="s">
        <v>21</v>
      </c>
      <c r="C12" s="6">
        <v>1</v>
      </c>
      <c r="D12" s="7" t="s">
        <v>12</v>
      </c>
      <c r="E12" s="8">
        <v>0</v>
      </c>
      <c r="F12" s="8">
        <f t="shared" si="0"/>
        <v>0</v>
      </c>
      <c r="G12" s="8">
        <f t="shared" si="1"/>
        <v>0</v>
      </c>
      <c r="H12" s="9">
        <f>+'[1]LOTE I 971'!S13</f>
        <v>47102.58</v>
      </c>
    </row>
    <row r="13" spans="1:8" ht="22.5" x14ac:dyDescent="0.2">
      <c r="A13" s="4">
        <v>11</v>
      </c>
      <c r="B13" s="11" t="s">
        <v>22</v>
      </c>
      <c r="C13" s="6">
        <v>1</v>
      </c>
      <c r="D13" s="7" t="s">
        <v>12</v>
      </c>
      <c r="E13" s="8">
        <v>0</v>
      </c>
      <c r="F13" s="8">
        <f t="shared" si="0"/>
        <v>0</v>
      </c>
      <c r="G13" s="8">
        <f t="shared" si="1"/>
        <v>0</v>
      </c>
      <c r="H13" s="9">
        <f>+'[1]LOTE I 971'!S14</f>
        <v>36386.629999999997</v>
      </c>
    </row>
    <row r="14" spans="1:8" x14ac:dyDescent="0.2">
      <c r="A14" s="4">
        <v>12</v>
      </c>
      <c r="B14" s="11" t="s">
        <v>23</v>
      </c>
      <c r="C14" s="6">
        <v>1</v>
      </c>
      <c r="D14" s="7" t="s">
        <v>12</v>
      </c>
      <c r="E14" s="8">
        <v>0</v>
      </c>
      <c r="F14" s="8">
        <f t="shared" si="0"/>
        <v>0</v>
      </c>
      <c r="G14" s="8">
        <f t="shared" si="1"/>
        <v>0</v>
      </c>
      <c r="H14" s="9">
        <f>+'[1]LOTE I 971'!S15</f>
        <v>1725500</v>
      </c>
    </row>
    <row r="15" spans="1:8" x14ac:dyDescent="0.2">
      <c r="A15" s="4">
        <v>13</v>
      </c>
      <c r="B15" s="11" t="s">
        <v>24</v>
      </c>
      <c r="C15" s="6">
        <v>1</v>
      </c>
      <c r="D15" s="7" t="s">
        <v>12</v>
      </c>
      <c r="E15" s="8">
        <v>0</v>
      </c>
      <c r="F15" s="8">
        <f t="shared" si="0"/>
        <v>0</v>
      </c>
      <c r="G15" s="8">
        <f t="shared" si="1"/>
        <v>0</v>
      </c>
      <c r="H15" s="9">
        <f>+'[1]LOTE I 971'!S16</f>
        <v>2082500</v>
      </c>
    </row>
    <row r="16" spans="1:8" x14ac:dyDescent="0.2">
      <c r="A16" s="4">
        <v>14</v>
      </c>
      <c r="B16" s="11" t="s">
        <v>25</v>
      </c>
      <c r="C16" s="6">
        <v>1</v>
      </c>
      <c r="D16" s="7" t="s">
        <v>12</v>
      </c>
      <c r="E16" s="8">
        <v>0</v>
      </c>
      <c r="F16" s="8">
        <f t="shared" si="0"/>
        <v>0</v>
      </c>
      <c r="G16" s="8">
        <f t="shared" si="1"/>
        <v>0</v>
      </c>
      <c r="H16" s="9">
        <f>+'[1]LOTE I 971'!S17</f>
        <v>1368500</v>
      </c>
    </row>
    <row r="17" spans="1:8" ht="22.5" x14ac:dyDescent="0.2">
      <c r="A17" s="4">
        <v>15</v>
      </c>
      <c r="B17" s="10" t="s">
        <v>26</v>
      </c>
      <c r="C17" s="6">
        <v>1</v>
      </c>
      <c r="D17" s="7" t="s">
        <v>12</v>
      </c>
      <c r="E17" s="8">
        <v>0</v>
      </c>
      <c r="F17" s="8">
        <f t="shared" si="0"/>
        <v>0</v>
      </c>
      <c r="G17" s="8">
        <f t="shared" si="1"/>
        <v>0</v>
      </c>
      <c r="H17" s="9">
        <f>+'[1]LOTE I 971'!S18</f>
        <v>23741.69</v>
      </c>
    </row>
    <row r="18" spans="1:8" ht="22.5" x14ac:dyDescent="0.2">
      <c r="A18" s="4">
        <v>16</v>
      </c>
      <c r="B18" s="10" t="s">
        <v>27</v>
      </c>
      <c r="C18" s="6">
        <v>1</v>
      </c>
      <c r="D18" s="7" t="s">
        <v>12</v>
      </c>
      <c r="E18" s="8">
        <v>0</v>
      </c>
      <c r="F18" s="8">
        <f t="shared" si="0"/>
        <v>0</v>
      </c>
      <c r="G18" s="8">
        <f t="shared" si="1"/>
        <v>0</v>
      </c>
      <c r="H18" s="9">
        <f>+'[1]LOTE I 971'!S19</f>
        <v>27509.23</v>
      </c>
    </row>
    <row r="19" spans="1:8" ht="22.5" x14ac:dyDescent="0.2">
      <c r="A19" s="4">
        <v>17</v>
      </c>
      <c r="B19" s="12" t="s">
        <v>28</v>
      </c>
      <c r="C19" s="6">
        <v>1</v>
      </c>
      <c r="D19" s="7" t="s">
        <v>12</v>
      </c>
      <c r="E19" s="8">
        <v>0</v>
      </c>
      <c r="F19" s="8">
        <f t="shared" si="0"/>
        <v>0</v>
      </c>
      <c r="G19" s="8">
        <f t="shared" si="1"/>
        <v>0</v>
      </c>
      <c r="H19" s="9">
        <f>+'[1]LOTE I 971'!S20</f>
        <v>32301.360000000001</v>
      </c>
    </row>
    <row r="20" spans="1:8" ht="22.5" x14ac:dyDescent="0.2">
      <c r="A20" s="4">
        <v>18</v>
      </c>
      <c r="B20" s="10" t="s">
        <v>29</v>
      </c>
      <c r="C20" s="6">
        <v>1</v>
      </c>
      <c r="D20" s="7" t="s">
        <v>12</v>
      </c>
      <c r="E20" s="8">
        <v>0</v>
      </c>
      <c r="F20" s="8">
        <f t="shared" si="0"/>
        <v>0</v>
      </c>
      <c r="G20" s="8">
        <f t="shared" si="1"/>
        <v>0</v>
      </c>
      <c r="H20" s="9">
        <f>+'[1]LOTE I 971'!S21</f>
        <v>30096.29</v>
      </c>
    </row>
    <row r="21" spans="1:8" ht="33.75" x14ac:dyDescent="0.2">
      <c r="A21" s="4">
        <v>19</v>
      </c>
      <c r="B21" s="10" t="s">
        <v>30</v>
      </c>
      <c r="C21" s="6">
        <v>1</v>
      </c>
      <c r="D21" s="7" t="s">
        <v>12</v>
      </c>
      <c r="E21" s="8">
        <v>0</v>
      </c>
      <c r="F21" s="8">
        <f t="shared" si="0"/>
        <v>0</v>
      </c>
      <c r="G21" s="8">
        <f t="shared" si="1"/>
        <v>0</v>
      </c>
      <c r="H21" s="9">
        <f>+'[1]LOTE I 971'!S22</f>
        <v>107521.26</v>
      </c>
    </row>
    <row r="22" spans="1:8" ht="33.75" x14ac:dyDescent="0.2">
      <c r="A22" s="4">
        <v>20</v>
      </c>
      <c r="B22" s="10" t="s">
        <v>31</v>
      </c>
      <c r="C22" s="6">
        <v>1</v>
      </c>
      <c r="D22" s="7" t="s">
        <v>12</v>
      </c>
      <c r="E22" s="8">
        <v>0</v>
      </c>
      <c r="F22" s="8">
        <f t="shared" si="0"/>
        <v>0</v>
      </c>
      <c r="G22" s="8">
        <f t="shared" si="1"/>
        <v>0</v>
      </c>
      <c r="H22" s="9">
        <f>+'[1]LOTE I 971'!S23</f>
        <v>54555.55</v>
      </c>
    </row>
    <row r="23" spans="1:8" ht="33.75" x14ac:dyDescent="0.2">
      <c r="A23" s="4">
        <v>21</v>
      </c>
      <c r="B23" s="10" t="s">
        <v>32</v>
      </c>
      <c r="C23" s="6">
        <v>1</v>
      </c>
      <c r="D23" s="7" t="s">
        <v>12</v>
      </c>
      <c r="E23" s="8">
        <v>0</v>
      </c>
      <c r="F23" s="8">
        <f t="shared" si="0"/>
        <v>0</v>
      </c>
      <c r="G23" s="8">
        <f t="shared" si="1"/>
        <v>0</v>
      </c>
      <c r="H23" s="9">
        <f>+'[1]LOTE I 971'!S24</f>
        <v>76745.48</v>
      </c>
    </row>
    <row r="24" spans="1:8" ht="22.5" x14ac:dyDescent="0.2">
      <c r="A24" s="4">
        <v>22</v>
      </c>
      <c r="B24" s="5" t="s">
        <v>33</v>
      </c>
      <c r="C24" s="6">
        <v>1</v>
      </c>
      <c r="D24" s="7" t="s">
        <v>12</v>
      </c>
      <c r="E24" s="8">
        <v>0</v>
      </c>
      <c r="F24" s="8">
        <f t="shared" si="0"/>
        <v>0</v>
      </c>
      <c r="G24" s="8">
        <f t="shared" si="1"/>
        <v>0</v>
      </c>
      <c r="H24" s="9">
        <f>+'[1]LOTE I 971'!S25</f>
        <v>41509.58</v>
      </c>
    </row>
    <row r="25" spans="1:8" ht="22.5" x14ac:dyDescent="0.2">
      <c r="A25" s="4">
        <v>23</v>
      </c>
      <c r="B25" s="5" t="s">
        <v>34</v>
      </c>
      <c r="C25" s="6">
        <v>1</v>
      </c>
      <c r="D25" s="7" t="s">
        <v>12</v>
      </c>
      <c r="E25" s="8">
        <v>0</v>
      </c>
      <c r="F25" s="8">
        <f t="shared" si="0"/>
        <v>0</v>
      </c>
      <c r="G25" s="8">
        <f t="shared" si="1"/>
        <v>0</v>
      </c>
      <c r="H25" s="9">
        <f>+'[1]LOTE I 971'!S26</f>
        <v>209228.18</v>
      </c>
    </row>
    <row r="26" spans="1:8" ht="22.5" x14ac:dyDescent="0.2">
      <c r="A26" s="4">
        <v>24</v>
      </c>
      <c r="B26" s="5" t="s">
        <v>35</v>
      </c>
      <c r="C26" s="6">
        <v>1</v>
      </c>
      <c r="D26" s="7" t="s">
        <v>12</v>
      </c>
      <c r="E26" s="8">
        <v>0</v>
      </c>
      <c r="F26" s="8">
        <f t="shared" si="0"/>
        <v>0</v>
      </c>
      <c r="G26" s="8">
        <f t="shared" si="1"/>
        <v>0</v>
      </c>
      <c r="H26" s="9">
        <f>+'[1]LOTE I 971'!S27</f>
        <v>69168.75</v>
      </c>
    </row>
    <row r="27" spans="1:8" ht="33.75" x14ac:dyDescent="0.2">
      <c r="A27" s="4">
        <v>25</v>
      </c>
      <c r="B27" s="5" t="s">
        <v>36</v>
      </c>
      <c r="C27" s="6">
        <v>1</v>
      </c>
      <c r="D27" s="7" t="s">
        <v>12</v>
      </c>
      <c r="E27" s="8">
        <v>0</v>
      </c>
      <c r="F27" s="8">
        <f t="shared" si="0"/>
        <v>0</v>
      </c>
      <c r="G27" s="8">
        <f t="shared" si="1"/>
        <v>0</v>
      </c>
      <c r="H27" s="9">
        <f>+'[1]LOTE I 971'!S28</f>
        <v>3009.51</v>
      </c>
    </row>
    <row r="28" spans="1:8" x14ac:dyDescent="0.2">
      <c r="A28" s="4">
        <v>26</v>
      </c>
      <c r="B28" s="5" t="s">
        <v>37</v>
      </c>
      <c r="C28" s="6">
        <v>1</v>
      </c>
      <c r="D28" s="7" t="s">
        <v>12</v>
      </c>
      <c r="E28" s="8">
        <v>0</v>
      </c>
      <c r="F28" s="8">
        <f t="shared" si="0"/>
        <v>0</v>
      </c>
      <c r="G28" s="8">
        <f t="shared" si="1"/>
        <v>0</v>
      </c>
      <c r="H28" s="9">
        <f>+'[1]LOTE I 971'!S29</f>
        <v>2410.94</v>
      </c>
    </row>
    <row r="29" spans="1:8" ht="33.75" x14ac:dyDescent="0.2">
      <c r="A29" s="4">
        <v>27</v>
      </c>
      <c r="B29" s="5" t="s">
        <v>38</v>
      </c>
      <c r="C29" s="6">
        <v>1</v>
      </c>
      <c r="D29" s="7" t="s">
        <v>12</v>
      </c>
      <c r="E29" s="8">
        <v>0</v>
      </c>
      <c r="F29" s="8">
        <f t="shared" si="0"/>
        <v>0</v>
      </c>
      <c r="G29" s="8">
        <f t="shared" si="1"/>
        <v>0</v>
      </c>
      <c r="H29" s="9">
        <f>+'[1]LOTE I 971'!S30</f>
        <v>9255.82</v>
      </c>
    </row>
    <row r="30" spans="1:8" ht="22.5" x14ac:dyDescent="0.2">
      <c r="A30" s="4">
        <v>28</v>
      </c>
      <c r="B30" s="5" t="s">
        <v>39</v>
      </c>
      <c r="C30" s="6">
        <v>1</v>
      </c>
      <c r="D30" s="7" t="s">
        <v>12</v>
      </c>
      <c r="E30" s="8">
        <v>0</v>
      </c>
      <c r="F30" s="8">
        <f t="shared" si="0"/>
        <v>0</v>
      </c>
      <c r="G30" s="8">
        <f t="shared" si="1"/>
        <v>0</v>
      </c>
      <c r="H30" s="9">
        <f>+'[1]LOTE I 971'!S31</f>
        <v>133.28</v>
      </c>
    </row>
    <row r="31" spans="1:8" ht="33.75" x14ac:dyDescent="0.2">
      <c r="A31" s="4">
        <v>29</v>
      </c>
      <c r="B31" s="5" t="s">
        <v>40</v>
      </c>
      <c r="C31" s="6">
        <v>1</v>
      </c>
      <c r="D31" s="7" t="s">
        <v>12</v>
      </c>
      <c r="E31" s="8">
        <v>0</v>
      </c>
      <c r="F31" s="8">
        <f t="shared" si="0"/>
        <v>0</v>
      </c>
      <c r="G31" s="8">
        <f t="shared" si="1"/>
        <v>0</v>
      </c>
      <c r="H31" s="9">
        <f>+'[1]LOTE I 971'!S32</f>
        <v>61708.639999999999</v>
      </c>
    </row>
    <row r="32" spans="1:8" ht="33.75" x14ac:dyDescent="0.2">
      <c r="A32" s="4">
        <v>30</v>
      </c>
      <c r="B32" s="5" t="s">
        <v>41</v>
      </c>
      <c r="C32" s="6">
        <v>1</v>
      </c>
      <c r="D32" s="7" t="s">
        <v>12</v>
      </c>
      <c r="E32" s="8">
        <v>0</v>
      </c>
      <c r="F32" s="8">
        <f t="shared" si="0"/>
        <v>0</v>
      </c>
      <c r="G32" s="8">
        <f t="shared" si="1"/>
        <v>0</v>
      </c>
      <c r="H32" s="9">
        <f>+'[1]LOTE I 971'!S33</f>
        <v>24258.15</v>
      </c>
    </row>
    <row r="33" spans="1:8" ht="56.25" x14ac:dyDescent="0.2">
      <c r="A33" s="4">
        <v>31</v>
      </c>
      <c r="B33" s="5" t="s">
        <v>42</v>
      </c>
      <c r="C33" s="6">
        <v>1</v>
      </c>
      <c r="D33" s="7" t="s">
        <v>12</v>
      </c>
      <c r="E33" s="8">
        <v>0</v>
      </c>
      <c r="F33" s="8">
        <f t="shared" si="0"/>
        <v>0</v>
      </c>
      <c r="G33" s="8">
        <f t="shared" si="1"/>
        <v>0</v>
      </c>
      <c r="H33" s="9">
        <f>+'[1]LOTE I 971'!S34</f>
        <v>26131.21</v>
      </c>
    </row>
    <row r="34" spans="1:8" ht="22.5" x14ac:dyDescent="0.2">
      <c r="A34" s="4">
        <v>32</v>
      </c>
      <c r="B34" s="5" t="s">
        <v>43</v>
      </c>
      <c r="C34" s="6">
        <v>1</v>
      </c>
      <c r="D34" s="7" t="s">
        <v>12</v>
      </c>
      <c r="E34" s="8">
        <v>0</v>
      </c>
      <c r="F34" s="8">
        <f t="shared" si="0"/>
        <v>0</v>
      </c>
      <c r="G34" s="8">
        <f t="shared" si="1"/>
        <v>0</v>
      </c>
      <c r="H34" s="9">
        <f>+'[1]LOTE I 971'!S35</f>
        <v>19464.830000000002</v>
      </c>
    </row>
    <row r="35" spans="1:8" ht="22.5" x14ac:dyDescent="0.2">
      <c r="A35" s="4">
        <v>33</v>
      </c>
      <c r="B35" s="5" t="s">
        <v>44</v>
      </c>
      <c r="C35" s="6">
        <v>1</v>
      </c>
      <c r="D35" s="7" t="s">
        <v>12</v>
      </c>
      <c r="E35" s="8">
        <v>0</v>
      </c>
      <c r="F35" s="8">
        <f t="shared" si="0"/>
        <v>0</v>
      </c>
      <c r="G35" s="8">
        <f t="shared" si="1"/>
        <v>0</v>
      </c>
      <c r="H35" s="9">
        <f>+'[1]LOTE I 971'!S36</f>
        <v>21409.29</v>
      </c>
    </row>
    <row r="36" spans="1:8" ht="22.5" x14ac:dyDescent="0.2">
      <c r="A36" s="4">
        <v>34</v>
      </c>
      <c r="B36" s="5" t="s">
        <v>45</v>
      </c>
      <c r="C36" s="6">
        <v>1</v>
      </c>
      <c r="D36" s="7" t="s">
        <v>12</v>
      </c>
      <c r="E36" s="8">
        <v>0</v>
      </c>
      <c r="F36" s="8">
        <f t="shared" si="0"/>
        <v>0</v>
      </c>
      <c r="G36" s="8">
        <f t="shared" si="1"/>
        <v>0</v>
      </c>
      <c r="H36" s="9">
        <f>+'[1]LOTE I 971'!S37</f>
        <v>30481.85</v>
      </c>
    </row>
    <row r="37" spans="1:8" ht="22.5" x14ac:dyDescent="0.2">
      <c r="A37" s="4">
        <v>35</v>
      </c>
      <c r="B37" s="5" t="s">
        <v>46</v>
      </c>
      <c r="C37" s="6">
        <v>1</v>
      </c>
      <c r="D37" s="7" t="s">
        <v>12</v>
      </c>
      <c r="E37" s="8">
        <v>0</v>
      </c>
      <c r="F37" s="8">
        <f t="shared" si="0"/>
        <v>0</v>
      </c>
      <c r="G37" s="8">
        <f t="shared" si="1"/>
        <v>0</v>
      </c>
      <c r="H37" s="9">
        <f>+'[1]LOTE I 971'!S38</f>
        <v>36062.949999999997</v>
      </c>
    </row>
    <row r="38" spans="1:8" ht="22.5" x14ac:dyDescent="0.2">
      <c r="A38" s="4">
        <v>36</v>
      </c>
      <c r="B38" s="5" t="s">
        <v>47</v>
      </c>
      <c r="C38" s="6">
        <v>1</v>
      </c>
      <c r="D38" s="7" t="s">
        <v>12</v>
      </c>
      <c r="E38" s="8">
        <v>0</v>
      </c>
      <c r="F38" s="8">
        <f t="shared" si="0"/>
        <v>0</v>
      </c>
      <c r="G38" s="8">
        <f t="shared" si="1"/>
        <v>0</v>
      </c>
      <c r="H38" s="9">
        <f>+'[1]LOTE I 971'!S39</f>
        <v>46057.760000000002</v>
      </c>
    </row>
    <row r="39" spans="1:8" ht="33.75" x14ac:dyDescent="0.2">
      <c r="A39" s="4">
        <v>37</v>
      </c>
      <c r="B39" s="5" t="s">
        <v>48</v>
      </c>
      <c r="C39" s="6">
        <v>1</v>
      </c>
      <c r="D39" s="7" t="s">
        <v>12</v>
      </c>
      <c r="E39" s="8">
        <v>0</v>
      </c>
      <c r="F39" s="8">
        <f t="shared" si="0"/>
        <v>0</v>
      </c>
      <c r="G39" s="8">
        <f t="shared" si="1"/>
        <v>0</v>
      </c>
      <c r="H39" s="9">
        <f>+'[1]LOTE I 971'!S40</f>
        <v>276275.16000000003</v>
      </c>
    </row>
    <row r="40" spans="1:8" ht="45" x14ac:dyDescent="0.2">
      <c r="A40" s="4">
        <v>38</v>
      </c>
      <c r="B40" s="5" t="s">
        <v>49</v>
      </c>
      <c r="C40" s="6">
        <v>1</v>
      </c>
      <c r="D40" s="7" t="s">
        <v>12</v>
      </c>
      <c r="E40" s="8">
        <v>0</v>
      </c>
      <c r="F40" s="8">
        <f t="shared" si="0"/>
        <v>0</v>
      </c>
      <c r="G40" s="8">
        <f t="shared" si="1"/>
        <v>0</v>
      </c>
      <c r="H40" s="9">
        <f>+'[1]LOTE I 971'!S41</f>
        <v>132638.59</v>
      </c>
    </row>
    <row r="41" spans="1:8" ht="33.75" x14ac:dyDescent="0.2">
      <c r="A41" s="4">
        <v>39</v>
      </c>
      <c r="B41" s="5" t="s">
        <v>50</v>
      </c>
      <c r="C41" s="6">
        <v>1</v>
      </c>
      <c r="D41" s="7" t="s">
        <v>12</v>
      </c>
      <c r="E41" s="8">
        <v>0</v>
      </c>
      <c r="F41" s="8">
        <f t="shared" si="0"/>
        <v>0</v>
      </c>
      <c r="G41" s="8">
        <f t="shared" si="1"/>
        <v>0</v>
      </c>
      <c r="H41" s="9">
        <f>+'[1]LOTE I 971'!S42</f>
        <v>32119.29</v>
      </c>
    </row>
    <row r="42" spans="1:8" ht="33.75" x14ac:dyDescent="0.2">
      <c r="A42" s="4">
        <v>40</v>
      </c>
      <c r="B42" s="5" t="s">
        <v>51</v>
      </c>
      <c r="C42" s="6">
        <v>1</v>
      </c>
      <c r="D42" s="7" t="s">
        <v>12</v>
      </c>
      <c r="E42" s="8">
        <v>0</v>
      </c>
      <c r="F42" s="8">
        <f t="shared" si="0"/>
        <v>0</v>
      </c>
      <c r="G42" s="8">
        <f t="shared" si="1"/>
        <v>0</v>
      </c>
      <c r="H42" s="9">
        <f>+'[1]LOTE I 971'!S43</f>
        <v>2159814.2999999998</v>
      </c>
    </row>
    <row r="43" spans="1:8" ht="22.5" x14ac:dyDescent="0.2">
      <c r="A43" s="4">
        <v>41</v>
      </c>
      <c r="B43" s="5" t="s">
        <v>52</v>
      </c>
      <c r="C43" s="6">
        <v>1</v>
      </c>
      <c r="D43" s="7" t="s">
        <v>12</v>
      </c>
      <c r="E43" s="8">
        <v>0</v>
      </c>
      <c r="F43" s="8">
        <f t="shared" si="0"/>
        <v>0</v>
      </c>
      <c r="G43" s="8">
        <f t="shared" si="1"/>
        <v>0</v>
      </c>
      <c r="H43" s="9">
        <f>+'[1]LOTE I 971'!S44</f>
        <v>24956.68</v>
      </c>
    </row>
    <row r="44" spans="1:8" ht="22.5" x14ac:dyDescent="0.2">
      <c r="A44" s="4">
        <v>42</v>
      </c>
      <c r="B44" s="5" t="s">
        <v>53</v>
      </c>
      <c r="C44" s="6">
        <v>1</v>
      </c>
      <c r="D44" s="7" t="s">
        <v>12</v>
      </c>
      <c r="E44" s="8">
        <v>0</v>
      </c>
      <c r="F44" s="8">
        <f t="shared" si="0"/>
        <v>0</v>
      </c>
      <c r="G44" s="8">
        <f t="shared" si="1"/>
        <v>0</v>
      </c>
      <c r="H44" s="9">
        <f>+'[1]LOTE I 971'!S45</f>
        <v>22827.77</v>
      </c>
    </row>
    <row r="45" spans="1:8" ht="45" x14ac:dyDescent="0.2">
      <c r="A45" s="4">
        <v>43</v>
      </c>
      <c r="B45" s="5" t="s">
        <v>54</v>
      </c>
      <c r="C45" s="6">
        <v>1</v>
      </c>
      <c r="D45" s="7" t="s">
        <v>12</v>
      </c>
      <c r="E45" s="8">
        <v>0</v>
      </c>
      <c r="F45" s="8">
        <f t="shared" si="0"/>
        <v>0</v>
      </c>
      <c r="G45" s="8">
        <f t="shared" si="1"/>
        <v>0</v>
      </c>
      <c r="H45" s="9">
        <f>+'[1]LOTE I 971'!S46</f>
        <v>119000</v>
      </c>
    </row>
    <row r="46" spans="1:8" ht="45" x14ac:dyDescent="0.2">
      <c r="A46" s="4">
        <v>44</v>
      </c>
      <c r="B46" s="5" t="s">
        <v>55</v>
      </c>
      <c r="C46" s="6">
        <v>1</v>
      </c>
      <c r="D46" s="7" t="s">
        <v>12</v>
      </c>
      <c r="E46" s="8">
        <v>0</v>
      </c>
      <c r="F46" s="8">
        <f t="shared" si="0"/>
        <v>0</v>
      </c>
      <c r="G46" s="8">
        <f t="shared" si="1"/>
        <v>0</v>
      </c>
      <c r="H46" s="9">
        <f>+'[1]LOTE I 971'!S47</f>
        <v>40343.379999999997</v>
      </c>
    </row>
    <row r="47" spans="1:8" ht="22.5" x14ac:dyDescent="0.2">
      <c r="A47" s="4">
        <v>45</v>
      </c>
      <c r="B47" s="13" t="s">
        <v>56</v>
      </c>
      <c r="C47" s="6">
        <v>1</v>
      </c>
      <c r="D47" s="7" t="s">
        <v>12</v>
      </c>
      <c r="E47" s="8">
        <v>0</v>
      </c>
      <c r="F47" s="8">
        <f t="shared" si="0"/>
        <v>0</v>
      </c>
      <c r="G47" s="8">
        <f t="shared" si="1"/>
        <v>0</v>
      </c>
      <c r="H47" s="9">
        <f>+'[1]LOTE I 971'!S48</f>
        <v>44401.279999999999</v>
      </c>
    </row>
    <row r="48" spans="1:8" ht="22.5" x14ac:dyDescent="0.2">
      <c r="A48" s="4">
        <v>46</v>
      </c>
      <c r="B48" s="13" t="s">
        <v>57</v>
      </c>
      <c r="C48" s="6">
        <v>1</v>
      </c>
      <c r="D48" s="7" t="s">
        <v>12</v>
      </c>
      <c r="E48" s="8">
        <v>0</v>
      </c>
      <c r="F48" s="8">
        <f t="shared" si="0"/>
        <v>0</v>
      </c>
      <c r="G48" s="8">
        <f t="shared" si="1"/>
        <v>0</v>
      </c>
      <c r="H48" s="9">
        <f>+'[1]LOTE I 971'!S49</f>
        <v>29750</v>
      </c>
    </row>
    <row r="49" spans="1:8" ht="33.75" x14ac:dyDescent="0.2">
      <c r="A49" s="4">
        <v>47</v>
      </c>
      <c r="B49" s="13" t="s">
        <v>58</v>
      </c>
      <c r="C49" s="6">
        <v>1</v>
      </c>
      <c r="D49" s="7" t="s">
        <v>12</v>
      </c>
      <c r="E49" s="8">
        <v>0</v>
      </c>
      <c r="F49" s="8">
        <f t="shared" si="0"/>
        <v>0</v>
      </c>
      <c r="G49" s="8">
        <f t="shared" si="1"/>
        <v>0</v>
      </c>
      <c r="H49" s="9">
        <f>+'[1]LOTE I 971'!S50</f>
        <v>170049.81</v>
      </c>
    </row>
    <row r="50" spans="1:8" ht="22.5" x14ac:dyDescent="0.2">
      <c r="A50" s="4">
        <v>48</v>
      </c>
      <c r="B50" s="13" t="s">
        <v>59</v>
      </c>
      <c r="C50" s="6">
        <v>1</v>
      </c>
      <c r="D50" s="7" t="s">
        <v>12</v>
      </c>
      <c r="E50" s="8">
        <v>0</v>
      </c>
      <c r="F50" s="8">
        <f t="shared" si="0"/>
        <v>0</v>
      </c>
      <c r="G50" s="8">
        <f t="shared" si="1"/>
        <v>0</v>
      </c>
      <c r="H50" s="9">
        <f>+'[1]LOTE I 971'!S51</f>
        <v>158081.98000000001</v>
      </c>
    </row>
    <row r="51" spans="1:8" ht="22.5" x14ac:dyDescent="0.2">
      <c r="A51" s="4">
        <v>49</v>
      </c>
      <c r="B51" s="13" t="s">
        <v>60</v>
      </c>
      <c r="C51" s="6">
        <v>1</v>
      </c>
      <c r="D51" s="7" t="s">
        <v>12</v>
      </c>
      <c r="E51" s="8">
        <v>0</v>
      </c>
      <c r="F51" s="8">
        <f t="shared" si="0"/>
        <v>0</v>
      </c>
      <c r="G51" s="8">
        <f t="shared" si="1"/>
        <v>0</v>
      </c>
      <c r="H51" s="9">
        <f>+'[1]LOTE I 971'!S52</f>
        <v>198167.13</v>
      </c>
    </row>
    <row r="52" spans="1:8" ht="22.5" x14ac:dyDescent="0.2">
      <c r="A52" s="4">
        <v>50</v>
      </c>
      <c r="B52" s="13" t="s">
        <v>61</v>
      </c>
      <c r="C52" s="6">
        <v>1</v>
      </c>
      <c r="D52" s="7" t="s">
        <v>12</v>
      </c>
      <c r="E52" s="8">
        <v>0</v>
      </c>
      <c r="F52" s="8">
        <f t="shared" si="0"/>
        <v>0</v>
      </c>
      <c r="G52" s="8">
        <f t="shared" si="1"/>
        <v>0</v>
      </c>
      <c r="H52" s="9">
        <f>+'[1]LOTE I 971'!S53</f>
        <v>618800</v>
      </c>
    </row>
    <row r="53" spans="1:8" ht="22.5" x14ac:dyDescent="0.2">
      <c r="A53" s="4">
        <v>51</v>
      </c>
      <c r="B53" s="13" t="s">
        <v>62</v>
      </c>
      <c r="C53" s="6">
        <v>1</v>
      </c>
      <c r="D53" s="7" t="s">
        <v>12</v>
      </c>
      <c r="E53" s="8">
        <v>0</v>
      </c>
      <c r="F53" s="8">
        <f t="shared" si="0"/>
        <v>0</v>
      </c>
      <c r="G53" s="8">
        <f t="shared" si="1"/>
        <v>0</v>
      </c>
      <c r="H53" s="9">
        <f>+'[1]LOTE I 971'!S54</f>
        <v>4165</v>
      </c>
    </row>
    <row r="54" spans="1:8" ht="22.5" x14ac:dyDescent="0.2">
      <c r="A54" s="4">
        <v>52</v>
      </c>
      <c r="B54" s="13" t="s">
        <v>63</v>
      </c>
      <c r="C54" s="6">
        <v>1</v>
      </c>
      <c r="D54" s="7" t="s">
        <v>12</v>
      </c>
      <c r="E54" s="8">
        <v>0</v>
      </c>
      <c r="F54" s="8">
        <f t="shared" si="0"/>
        <v>0</v>
      </c>
      <c r="G54" s="8">
        <f t="shared" si="1"/>
        <v>0</v>
      </c>
      <c r="H54" s="9">
        <f>+'[1]LOTE I 971'!S55</f>
        <v>6452.18</v>
      </c>
    </row>
    <row r="55" spans="1:8" ht="33.75" x14ac:dyDescent="0.2">
      <c r="A55" s="4">
        <v>53</v>
      </c>
      <c r="B55" s="13" t="s">
        <v>64</v>
      </c>
      <c r="C55" s="6">
        <v>1</v>
      </c>
      <c r="D55" s="7" t="s">
        <v>12</v>
      </c>
      <c r="E55" s="8">
        <v>0</v>
      </c>
      <c r="F55" s="8">
        <f t="shared" si="0"/>
        <v>0</v>
      </c>
      <c r="G55" s="8">
        <f t="shared" si="1"/>
        <v>0</v>
      </c>
      <c r="H55" s="9">
        <f>+'[1]LOTE I 971'!S56</f>
        <v>10812.34</v>
      </c>
    </row>
    <row r="56" spans="1:8" ht="33.75" x14ac:dyDescent="0.2">
      <c r="A56" s="4">
        <v>54</v>
      </c>
      <c r="B56" s="13" t="s">
        <v>65</v>
      </c>
      <c r="C56" s="6">
        <v>1</v>
      </c>
      <c r="D56" s="7" t="s">
        <v>12</v>
      </c>
      <c r="E56" s="8">
        <v>0</v>
      </c>
      <c r="F56" s="8">
        <f t="shared" si="0"/>
        <v>0</v>
      </c>
      <c r="G56" s="8">
        <f t="shared" si="1"/>
        <v>0</v>
      </c>
      <c r="H56" s="9">
        <f>+'[1]LOTE I 971'!S57</f>
        <v>19253.010000000002</v>
      </c>
    </row>
    <row r="57" spans="1:8" ht="22.5" x14ac:dyDescent="0.2">
      <c r="A57" s="4">
        <v>55</v>
      </c>
      <c r="B57" s="13" t="s">
        <v>66</v>
      </c>
      <c r="C57" s="6">
        <v>1</v>
      </c>
      <c r="D57" s="7" t="s">
        <v>12</v>
      </c>
      <c r="E57" s="8">
        <v>0</v>
      </c>
      <c r="F57" s="8">
        <f t="shared" si="0"/>
        <v>0</v>
      </c>
      <c r="G57" s="8">
        <f t="shared" si="1"/>
        <v>0</v>
      </c>
      <c r="H57" s="9">
        <f>+'[1]LOTE I 971'!S58</f>
        <v>135684.99</v>
      </c>
    </row>
    <row r="58" spans="1:8" ht="33.75" x14ac:dyDescent="0.2">
      <c r="A58" s="4">
        <v>56</v>
      </c>
      <c r="B58" s="13" t="s">
        <v>67</v>
      </c>
      <c r="C58" s="6">
        <v>1</v>
      </c>
      <c r="D58" s="7" t="s">
        <v>12</v>
      </c>
      <c r="E58" s="8">
        <v>0</v>
      </c>
      <c r="F58" s="8">
        <f t="shared" si="0"/>
        <v>0</v>
      </c>
      <c r="G58" s="8">
        <f t="shared" si="1"/>
        <v>0</v>
      </c>
      <c r="H58" s="9">
        <f>+'[1]LOTE I 971'!S59</f>
        <v>67841.899999999994</v>
      </c>
    </row>
    <row r="59" spans="1:8" ht="33.75" x14ac:dyDescent="0.2">
      <c r="A59" s="4">
        <v>57</v>
      </c>
      <c r="B59" s="13" t="s">
        <v>68</v>
      </c>
      <c r="C59" s="6">
        <v>1</v>
      </c>
      <c r="D59" s="7" t="s">
        <v>12</v>
      </c>
      <c r="E59" s="8">
        <v>0</v>
      </c>
      <c r="F59" s="8">
        <f t="shared" si="0"/>
        <v>0</v>
      </c>
      <c r="G59" s="8">
        <f t="shared" si="1"/>
        <v>0</v>
      </c>
      <c r="H59" s="9">
        <f>+'[1]LOTE I 971'!S60</f>
        <v>299952.59000000003</v>
      </c>
    </row>
    <row r="60" spans="1:8" ht="22.5" x14ac:dyDescent="0.2">
      <c r="A60" s="4">
        <v>58</v>
      </c>
      <c r="B60" s="13" t="s">
        <v>69</v>
      </c>
      <c r="C60" s="6">
        <v>1</v>
      </c>
      <c r="D60" s="7" t="s">
        <v>12</v>
      </c>
      <c r="E60" s="8">
        <v>0</v>
      </c>
      <c r="F60" s="8">
        <f t="shared" si="0"/>
        <v>0</v>
      </c>
      <c r="G60" s="8">
        <f t="shared" si="1"/>
        <v>0</v>
      </c>
      <c r="H60" s="9">
        <f>+'[1]LOTE I 971'!S61</f>
        <v>517650</v>
      </c>
    </row>
    <row r="61" spans="1:8" ht="22.5" x14ac:dyDescent="0.2">
      <c r="A61" s="4">
        <v>59</v>
      </c>
      <c r="B61" s="13" t="s">
        <v>70</v>
      </c>
      <c r="C61" s="6">
        <v>1</v>
      </c>
      <c r="D61" s="7" t="s">
        <v>12</v>
      </c>
      <c r="E61" s="8">
        <v>0</v>
      </c>
      <c r="F61" s="8">
        <f t="shared" si="0"/>
        <v>0</v>
      </c>
      <c r="G61" s="8">
        <f t="shared" si="1"/>
        <v>0</v>
      </c>
      <c r="H61" s="9">
        <f>+'[1]LOTE I 971'!S62</f>
        <v>534415.91</v>
      </c>
    </row>
    <row r="62" spans="1:8" ht="22.5" x14ac:dyDescent="0.2">
      <c r="A62" s="4">
        <v>60</v>
      </c>
      <c r="B62" s="13" t="s">
        <v>71</v>
      </c>
      <c r="C62" s="6">
        <v>1</v>
      </c>
      <c r="D62" s="7" t="s">
        <v>12</v>
      </c>
      <c r="E62" s="8">
        <v>0</v>
      </c>
      <c r="F62" s="8">
        <f t="shared" si="0"/>
        <v>0</v>
      </c>
      <c r="G62" s="8">
        <f t="shared" si="1"/>
        <v>0</v>
      </c>
      <c r="H62" s="9">
        <f>+'[1]LOTE I 971'!S63</f>
        <v>451757.32</v>
      </c>
    </row>
    <row r="63" spans="1:8" ht="22.5" x14ac:dyDescent="0.2">
      <c r="A63" s="4">
        <v>61</v>
      </c>
      <c r="B63" s="13" t="s">
        <v>72</v>
      </c>
      <c r="C63" s="6">
        <v>1</v>
      </c>
      <c r="D63" s="7" t="s">
        <v>12</v>
      </c>
      <c r="E63" s="8">
        <v>0</v>
      </c>
      <c r="F63" s="8">
        <f t="shared" si="0"/>
        <v>0</v>
      </c>
      <c r="G63" s="8">
        <f t="shared" si="1"/>
        <v>0</v>
      </c>
      <c r="H63" s="9">
        <f>+'[1]LOTE I 971'!S64</f>
        <v>217900.9</v>
      </c>
    </row>
    <row r="64" spans="1:8" x14ac:dyDescent="0.2">
      <c r="A64" s="4">
        <v>62</v>
      </c>
      <c r="B64" s="13" t="s">
        <v>73</v>
      </c>
      <c r="C64" s="6">
        <v>1</v>
      </c>
      <c r="D64" s="7" t="s">
        <v>12</v>
      </c>
      <c r="E64" s="8">
        <v>0</v>
      </c>
      <c r="F64" s="8">
        <f t="shared" si="0"/>
        <v>0</v>
      </c>
      <c r="G64" s="8">
        <f t="shared" si="1"/>
        <v>0</v>
      </c>
      <c r="H64" s="9">
        <f>+'[1]LOTE I 971'!S65</f>
        <v>481950</v>
      </c>
    </row>
    <row r="65" spans="1:8" ht="22.5" x14ac:dyDescent="0.2">
      <c r="A65" s="4">
        <v>63</v>
      </c>
      <c r="B65" s="13" t="s">
        <v>74</v>
      </c>
      <c r="C65" s="6">
        <v>1</v>
      </c>
      <c r="D65" s="7" t="s">
        <v>12</v>
      </c>
      <c r="E65" s="8">
        <v>0</v>
      </c>
      <c r="F65" s="8">
        <f t="shared" si="0"/>
        <v>0</v>
      </c>
      <c r="G65" s="8">
        <f t="shared" si="1"/>
        <v>0</v>
      </c>
      <c r="H65" s="9">
        <f>+'[1]LOTE I 971'!S66</f>
        <v>85669.290000000008</v>
      </c>
    </row>
    <row r="66" spans="1:8" x14ac:dyDescent="0.2">
      <c r="A66" s="4">
        <v>64</v>
      </c>
      <c r="B66" s="13" t="s">
        <v>75</v>
      </c>
      <c r="C66" s="6">
        <v>1</v>
      </c>
      <c r="D66" s="7" t="s">
        <v>12</v>
      </c>
      <c r="E66" s="8">
        <v>0</v>
      </c>
      <c r="F66" s="8">
        <f t="shared" si="0"/>
        <v>0</v>
      </c>
      <c r="G66" s="8">
        <f t="shared" si="1"/>
        <v>0</v>
      </c>
      <c r="H66" s="9">
        <f>+'[1]LOTE I 971'!S67</f>
        <v>196350</v>
      </c>
    </row>
    <row r="67" spans="1:8" ht="33.75" x14ac:dyDescent="0.2">
      <c r="A67" s="4">
        <v>65</v>
      </c>
      <c r="B67" s="14" t="s">
        <v>76</v>
      </c>
      <c r="C67" s="6">
        <v>1</v>
      </c>
      <c r="D67" s="7" t="s">
        <v>12</v>
      </c>
      <c r="E67" s="8">
        <v>0</v>
      </c>
      <c r="F67" s="8">
        <f t="shared" si="0"/>
        <v>0</v>
      </c>
      <c r="G67" s="8">
        <f t="shared" si="1"/>
        <v>0</v>
      </c>
      <c r="H67" s="9">
        <f>+'[1]LOTE I 971'!S68</f>
        <v>90482.84</v>
      </c>
    </row>
    <row r="68" spans="1:8" ht="33.75" x14ac:dyDescent="0.2">
      <c r="A68" s="4">
        <v>66</v>
      </c>
      <c r="B68" s="14" t="s">
        <v>77</v>
      </c>
      <c r="C68" s="6">
        <v>1</v>
      </c>
      <c r="D68" s="7" t="s">
        <v>12</v>
      </c>
      <c r="E68" s="8">
        <v>0</v>
      </c>
      <c r="F68" s="8">
        <f t="shared" ref="F68:F101" si="2">+E68*19%</f>
        <v>0</v>
      </c>
      <c r="G68" s="8">
        <f t="shared" ref="G68:G101" si="3">+E68+F68</f>
        <v>0</v>
      </c>
      <c r="H68" s="9">
        <f>+'[1]LOTE I 971'!S69</f>
        <v>59987.9</v>
      </c>
    </row>
    <row r="69" spans="1:8" ht="22.5" x14ac:dyDescent="0.2">
      <c r="A69" s="4">
        <v>67</v>
      </c>
      <c r="B69" s="14" t="s">
        <v>78</v>
      </c>
      <c r="C69" s="6">
        <v>1</v>
      </c>
      <c r="D69" s="7" t="s">
        <v>12</v>
      </c>
      <c r="E69" s="8">
        <v>0</v>
      </c>
      <c r="F69" s="8">
        <f t="shared" si="2"/>
        <v>0</v>
      </c>
      <c r="G69" s="8">
        <f t="shared" si="3"/>
        <v>0</v>
      </c>
      <c r="H69" s="9">
        <f>+'[1]LOTE I 971'!S70</f>
        <v>30981.65</v>
      </c>
    </row>
    <row r="70" spans="1:8" ht="22.5" x14ac:dyDescent="0.2">
      <c r="A70" s="4">
        <v>68</v>
      </c>
      <c r="B70" s="14" t="s">
        <v>79</v>
      </c>
      <c r="C70" s="6">
        <v>1</v>
      </c>
      <c r="D70" s="7" t="s">
        <v>12</v>
      </c>
      <c r="E70" s="8">
        <v>0</v>
      </c>
      <c r="F70" s="8">
        <f t="shared" si="2"/>
        <v>0</v>
      </c>
      <c r="G70" s="8">
        <f t="shared" si="3"/>
        <v>0</v>
      </c>
      <c r="H70" s="9">
        <f>+'[1]LOTE I 971'!S71</f>
        <v>1279.25</v>
      </c>
    </row>
    <row r="71" spans="1:8" x14ac:dyDescent="0.2">
      <c r="A71" s="4">
        <v>69</v>
      </c>
      <c r="B71" s="15" t="s">
        <v>80</v>
      </c>
      <c r="C71" s="6">
        <v>1</v>
      </c>
      <c r="D71" s="7" t="s">
        <v>12</v>
      </c>
      <c r="E71" s="8">
        <v>0</v>
      </c>
      <c r="F71" s="8">
        <f t="shared" si="2"/>
        <v>0</v>
      </c>
      <c r="G71" s="8">
        <f t="shared" si="3"/>
        <v>0</v>
      </c>
      <c r="H71" s="9">
        <f>+'[1]LOTE I 971'!S72</f>
        <v>19635</v>
      </c>
    </row>
    <row r="72" spans="1:8" ht="22.5" x14ac:dyDescent="0.2">
      <c r="A72" s="4">
        <v>70</v>
      </c>
      <c r="B72" s="14" t="s">
        <v>81</v>
      </c>
      <c r="C72" s="6">
        <v>1</v>
      </c>
      <c r="D72" s="7" t="s">
        <v>12</v>
      </c>
      <c r="E72" s="8">
        <v>0</v>
      </c>
      <c r="F72" s="8">
        <f t="shared" si="2"/>
        <v>0</v>
      </c>
      <c r="G72" s="8">
        <f t="shared" si="3"/>
        <v>0</v>
      </c>
      <c r="H72" s="9">
        <f>+'[1]LOTE I 971'!S73</f>
        <v>32221.63</v>
      </c>
    </row>
    <row r="73" spans="1:8" x14ac:dyDescent="0.2">
      <c r="A73" s="4">
        <v>71</v>
      </c>
      <c r="B73" s="16" t="s">
        <v>82</v>
      </c>
      <c r="C73" s="6">
        <v>1</v>
      </c>
      <c r="D73" s="7" t="s">
        <v>12</v>
      </c>
      <c r="E73" s="8">
        <v>0</v>
      </c>
      <c r="F73" s="8">
        <f t="shared" si="2"/>
        <v>0</v>
      </c>
      <c r="G73" s="8">
        <f t="shared" si="3"/>
        <v>0</v>
      </c>
      <c r="H73" s="9">
        <f>+'[1]LOTE I 971'!S74</f>
        <v>1785</v>
      </c>
    </row>
    <row r="74" spans="1:8" x14ac:dyDescent="0.2">
      <c r="A74" s="4">
        <v>72</v>
      </c>
      <c r="B74" s="17" t="s">
        <v>83</v>
      </c>
      <c r="C74" s="6">
        <v>1</v>
      </c>
      <c r="D74" s="7" t="s">
        <v>12</v>
      </c>
      <c r="E74" s="8">
        <v>0</v>
      </c>
      <c r="F74" s="8">
        <f t="shared" si="2"/>
        <v>0</v>
      </c>
      <c r="G74" s="8">
        <f t="shared" si="3"/>
        <v>0</v>
      </c>
      <c r="H74" s="9">
        <f>+'[1]LOTE I 971'!S75</f>
        <v>716.38</v>
      </c>
    </row>
    <row r="75" spans="1:8" x14ac:dyDescent="0.2">
      <c r="A75" s="4">
        <v>73</v>
      </c>
      <c r="B75" s="18" t="s">
        <v>84</v>
      </c>
      <c r="C75" s="6">
        <v>1</v>
      </c>
      <c r="D75" s="7" t="s">
        <v>12</v>
      </c>
      <c r="E75" s="8">
        <v>0</v>
      </c>
      <c r="F75" s="8">
        <f t="shared" si="2"/>
        <v>0</v>
      </c>
      <c r="G75" s="8">
        <f t="shared" si="3"/>
        <v>0</v>
      </c>
      <c r="H75" s="9">
        <f>+'[1]LOTE I 971'!S76</f>
        <v>767.55</v>
      </c>
    </row>
    <row r="76" spans="1:8" ht="22.5" x14ac:dyDescent="0.2">
      <c r="A76" s="4">
        <v>74</v>
      </c>
      <c r="B76" s="10" t="s">
        <v>85</v>
      </c>
      <c r="C76" s="6">
        <v>1</v>
      </c>
      <c r="D76" s="7" t="s">
        <v>12</v>
      </c>
      <c r="E76" s="8">
        <v>0</v>
      </c>
      <c r="F76" s="8">
        <f t="shared" si="2"/>
        <v>0</v>
      </c>
      <c r="G76" s="8">
        <f t="shared" si="3"/>
        <v>0</v>
      </c>
      <c r="H76" s="9">
        <f>+'[1]LOTE I 971'!S77</f>
        <v>3721.13</v>
      </c>
    </row>
    <row r="77" spans="1:8" x14ac:dyDescent="0.2">
      <c r="A77" s="4">
        <v>75</v>
      </c>
      <c r="B77" s="10" t="s">
        <v>86</v>
      </c>
      <c r="C77" s="6">
        <v>1</v>
      </c>
      <c r="D77" s="7" t="s">
        <v>12</v>
      </c>
      <c r="E77" s="8">
        <v>0</v>
      </c>
      <c r="F77" s="8">
        <f t="shared" si="2"/>
        <v>0</v>
      </c>
      <c r="G77" s="8">
        <f t="shared" si="3"/>
        <v>0</v>
      </c>
      <c r="H77" s="9">
        <f>+'[1]LOTE I 971'!S78</f>
        <v>17255</v>
      </c>
    </row>
    <row r="78" spans="1:8" ht="22.5" x14ac:dyDescent="0.2">
      <c r="A78" s="4">
        <v>76</v>
      </c>
      <c r="B78" s="10" t="s">
        <v>87</v>
      </c>
      <c r="C78" s="6">
        <v>1</v>
      </c>
      <c r="D78" s="7" t="s">
        <v>12</v>
      </c>
      <c r="E78" s="8">
        <v>0</v>
      </c>
      <c r="F78" s="8">
        <f t="shared" si="2"/>
        <v>0</v>
      </c>
      <c r="G78" s="8">
        <f t="shared" si="3"/>
        <v>0</v>
      </c>
      <c r="H78" s="9">
        <f>+'[1]LOTE I 971'!S79</f>
        <v>61225.5</v>
      </c>
    </row>
    <row r="79" spans="1:8" ht="22.5" x14ac:dyDescent="0.2">
      <c r="A79" s="4">
        <v>77</v>
      </c>
      <c r="B79" s="10" t="s">
        <v>88</v>
      </c>
      <c r="C79" s="6">
        <v>1</v>
      </c>
      <c r="D79" s="7" t="s">
        <v>12</v>
      </c>
      <c r="E79" s="8">
        <v>0</v>
      </c>
      <c r="F79" s="8">
        <f t="shared" si="2"/>
        <v>0</v>
      </c>
      <c r="G79" s="8">
        <f t="shared" si="3"/>
        <v>0</v>
      </c>
      <c r="H79" s="9">
        <f>+'[1]LOTE I 971'!S80</f>
        <v>52543.26</v>
      </c>
    </row>
    <row r="80" spans="1:8" ht="33.75" x14ac:dyDescent="0.2">
      <c r="A80" s="4">
        <v>78</v>
      </c>
      <c r="B80" s="10" t="s">
        <v>89</v>
      </c>
      <c r="C80" s="6">
        <v>1</v>
      </c>
      <c r="D80" s="7" t="s">
        <v>12</v>
      </c>
      <c r="E80" s="8">
        <v>0</v>
      </c>
      <c r="F80" s="8">
        <f t="shared" si="2"/>
        <v>0</v>
      </c>
      <c r="G80" s="8">
        <f t="shared" si="3"/>
        <v>0</v>
      </c>
      <c r="H80" s="9">
        <f>+'[1]LOTE I 971'!S81</f>
        <v>188155.66</v>
      </c>
    </row>
    <row r="81" spans="1:8" ht="22.5" x14ac:dyDescent="0.2">
      <c r="A81" s="4">
        <v>79</v>
      </c>
      <c r="B81" s="10" t="s">
        <v>90</v>
      </c>
      <c r="C81" s="6">
        <v>1</v>
      </c>
      <c r="D81" s="7" t="s">
        <v>12</v>
      </c>
      <c r="E81" s="8">
        <v>0</v>
      </c>
      <c r="F81" s="8">
        <f t="shared" si="2"/>
        <v>0</v>
      </c>
      <c r="G81" s="8">
        <f t="shared" si="3"/>
        <v>0</v>
      </c>
      <c r="H81" s="9">
        <f>+'[1]LOTE I 971'!S82</f>
        <v>39568.69</v>
      </c>
    </row>
    <row r="82" spans="1:8" ht="45" x14ac:dyDescent="0.2">
      <c r="A82" s="4">
        <v>80</v>
      </c>
      <c r="B82" s="10" t="s">
        <v>91</v>
      </c>
      <c r="C82" s="6">
        <v>1</v>
      </c>
      <c r="D82" s="7" t="s">
        <v>12</v>
      </c>
      <c r="E82" s="8">
        <v>0</v>
      </c>
      <c r="F82" s="8">
        <f t="shared" si="2"/>
        <v>0</v>
      </c>
      <c r="G82" s="8">
        <f t="shared" si="3"/>
        <v>0</v>
      </c>
      <c r="H82" s="9">
        <f>+'[1]LOTE I 971'!S83</f>
        <v>32907.07</v>
      </c>
    </row>
    <row r="83" spans="1:8" ht="45" x14ac:dyDescent="0.2">
      <c r="A83" s="4">
        <v>81</v>
      </c>
      <c r="B83" s="10" t="s">
        <v>92</v>
      </c>
      <c r="C83" s="6">
        <v>1</v>
      </c>
      <c r="D83" s="7" t="s">
        <v>12</v>
      </c>
      <c r="E83" s="8">
        <v>0</v>
      </c>
      <c r="F83" s="8">
        <f t="shared" si="2"/>
        <v>0</v>
      </c>
      <c r="G83" s="8">
        <f t="shared" si="3"/>
        <v>0</v>
      </c>
      <c r="H83" s="9">
        <f>+'[1]LOTE I 971'!S84</f>
        <v>40817</v>
      </c>
    </row>
    <row r="84" spans="1:8" ht="45" x14ac:dyDescent="0.2">
      <c r="A84" s="4">
        <v>82</v>
      </c>
      <c r="B84" s="10" t="s">
        <v>93</v>
      </c>
      <c r="C84" s="6">
        <v>1</v>
      </c>
      <c r="D84" s="7" t="s">
        <v>12</v>
      </c>
      <c r="E84" s="8">
        <v>0</v>
      </c>
      <c r="F84" s="8">
        <f t="shared" si="2"/>
        <v>0</v>
      </c>
      <c r="G84" s="8">
        <f t="shared" si="3"/>
        <v>0</v>
      </c>
      <c r="H84" s="9">
        <f>+'[1]LOTE I 971'!S85</f>
        <v>41650</v>
      </c>
    </row>
    <row r="85" spans="1:8" ht="22.5" x14ac:dyDescent="0.2">
      <c r="A85" s="4">
        <v>83</v>
      </c>
      <c r="B85" s="10" t="s">
        <v>94</v>
      </c>
      <c r="C85" s="6">
        <v>1</v>
      </c>
      <c r="D85" s="7" t="s">
        <v>12</v>
      </c>
      <c r="E85" s="8">
        <v>0</v>
      </c>
      <c r="F85" s="8">
        <f t="shared" si="2"/>
        <v>0</v>
      </c>
      <c r="G85" s="8">
        <f t="shared" si="3"/>
        <v>0</v>
      </c>
      <c r="H85" s="9">
        <f>+'[1]LOTE I 971'!S86</f>
        <v>2499</v>
      </c>
    </row>
    <row r="86" spans="1:8" ht="22.5" x14ac:dyDescent="0.2">
      <c r="A86" s="4">
        <v>84</v>
      </c>
      <c r="B86" s="10" t="s">
        <v>95</v>
      </c>
      <c r="C86" s="6">
        <v>1</v>
      </c>
      <c r="D86" s="7" t="s">
        <v>12</v>
      </c>
      <c r="E86" s="8">
        <v>0</v>
      </c>
      <c r="F86" s="8">
        <f t="shared" si="2"/>
        <v>0</v>
      </c>
      <c r="G86" s="8">
        <f t="shared" si="3"/>
        <v>0</v>
      </c>
      <c r="H86" s="9">
        <f>+'[1]LOTE I 971'!S87</f>
        <v>29633.38</v>
      </c>
    </row>
    <row r="87" spans="1:8" ht="22.5" x14ac:dyDescent="0.2">
      <c r="A87" s="4">
        <v>85</v>
      </c>
      <c r="B87" s="5" t="s">
        <v>96</v>
      </c>
      <c r="C87" s="6">
        <v>1</v>
      </c>
      <c r="D87" s="7" t="s">
        <v>12</v>
      </c>
      <c r="E87" s="8">
        <v>0</v>
      </c>
      <c r="F87" s="8">
        <f t="shared" si="2"/>
        <v>0</v>
      </c>
      <c r="G87" s="8">
        <f t="shared" si="3"/>
        <v>0</v>
      </c>
      <c r="H87" s="9">
        <f>+'[1]LOTE I 971'!S88</f>
        <v>121.38</v>
      </c>
    </row>
    <row r="88" spans="1:8" ht="56.25" x14ac:dyDescent="0.2">
      <c r="A88" s="4">
        <v>86</v>
      </c>
      <c r="B88" s="13" t="s">
        <v>97</v>
      </c>
      <c r="C88" s="6">
        <v>1</v>
      </c>
      <c r="D88" s="7" t="s">
        <v>12</v>
      </c>
      <c r="E88" s="8">
        <v>0</v>
      </c>
      <c r="F88" s="8">
        <f t="shared" si="2"/>
        <v>0</v>
      </c>
      <c r="G88" s="8">
        <f t="shared" si="3"/>
        <v>0</v>
      </c>
      <c r="H88" s="9">
        <f>+'[1]LOTE I 971'!S89</f>
        <v>190355.97</v>
      </c>
    </row>
    <row r="89" spans="1:8" ht="56.25" x14ac:dyDescent="0.2">
      <c r="A89" s="4">
        <v>87</v>
      </c>
      <c r="B89" s="13" t="s">
        <v>98</v>
      </c>
      <c r="C89" s="6">
        <v>1</v>
      </c>
      <c r="D89" s="7" t="s">
        <v>12</v>
      </c>
      <c r="E89" s="8">
        <v>0</v>
      </c>
      <c r="F89" s="8">
        <f t="shared" si="2"/>
        <v>0</v>
      </c>
      <c r="G89" s="8">
        <f t="shared" si="3"/>
        <v>0</v>
      </c>
      <c r="H89" s="9">
        <f>+'[1]LOTE I 971'!S90</f>
        <v>149969.75</v>
      </c>
    </row>
    <row r="90" spans="1:8" ht="33.75" x14ac:dyDescent="0.2">
      <c r="A90" s="4">
        <v>88</v>
      </c>
      <c r="B90" s="13" t="s">
        <v>99</v>
      </c>
      <c r="C90" s="6">
        <v>1</v>
      </c>
      <c r="D90" s="7" t="s">
        <v>12</v>
      </c>
      <c r="E90" s="8">
        <v>0</v>
      </c>
      <c r="F90" s="8">
        <f t="shared" si="2"/>
        <v>0</v>
      </c>
      <c r="G90" s="8">
        <f t="shared" si="3"/>
        <v>0</v>
      </c>
      <c r="H90" s="9">
        <f>+'[1]LOTE I 971'!S91</f>
        <v>264522.71999999997</v>
      </c>
    </row>
    <row r="91" spans="1:8" ht="56.25" x14ac:dyDescent="0.2">
      <c r="A91" s="4">
        <v>89</v>
      </c>
      <c r="B91" s="13" t="s">
        <v>100</v>
      </c>
      <c r="C91" s="6">
        <v>1</v>
      </c>
      <c r="D91" s="7" t="s">
        <v>12</v>
      </c>
      <c r="E91" s="8">
        <v>0</v>
      </c>
      <c r="F91" s="8">
        <f t="shared" si="2"/>
        <v>0</v>
      </c>
      <c r="G91" s="8">
        <f t="shared" si="3"/>
        <v>0</v>
      </c>
      <c r="H91" s="9">
        <f>+'[1]LOTE I 971'!S92</f>
        <v>214466.56</v>
      </c>
    </row>
    <row r="92" spans="1:8" ht="22.5" x14ac:dyDescent="0.2">
      <c r="A92" s="4">
        <v>90</v>
      </c>
      <c r="B92" s="5" t="s">
        <v>101</v>
      </c>
      <c r="C92" s="6">
        <v>1</v>
      </c>
      <c r="D92" s="7" t="s">
        <v>12</v>
      </c>
      <c r="E92" s="8">
        <v>0</v>
      </c>
      <c r="F92" s="8">
        <f t="shared" si="2"/>
        <v>0</v>
      </c>
      <c r="G92" s="8">
        <f t="shared" si="3"/>
        <v>0</v>
      </c>
      <c r="H92" s="9">
        <f>+'[1]LOTE I 971'!S93</f>
        <v>16461.27</v>
      </c>
    </row>
    <row r="93" spans="1:8" ht="22.5" x14ac:dyDescent="0.2">
      <c r="A93" s="4">
        <v>91</v>
      </c>
      <c r="B93" s="5" t="s">
        <v>102</v>
      </c>
      <c r="C93" s="6">
        <v>1</v>
      </c>
      <c r="D93" s="7" t="s">
        <v>12</v>
      </c>
      <c r="E93" s="8">
        <v>0</v>
      </c>
      <c r="F93" s="8">
        <f t="shared" si="2"/>
        <v>0</v>
      </c>
      <c r="G93" s="8">
        <f t="shared" si="3"/>
        <v>0</v>
      </c>
      <c r="H93" s="9">
        <f>+'[1]LOTE I 971'!S94</f>
        <v>21132.02</v>
      </c>
    </row>
    <row r="94" spans="1:8" ht="22.5" x14ac:dyDescent="0.2">
      <c r="A94" s="4">
        <v>92</v>
      </c>
      <c r="B94" s="5" t="s">
        <v>103</v>
      </c>
      <c r="C94" s="6">
        <v>1</v>
      </c>
      <c r="D94" s="7" t="s">
        <v>12</v>
      </c>
      <c r="E94" s="8">
        <v>0</v>
      </c>
      <c r="F94" s="8">
        <f t="shared" si="2"/>
        <v>0</v>
      </c>
      <c r="G94" s="8">
        <f t="shared" si="3"/>
        <v>0</v>
      </c>
      <c r="H94" s="9">
        <f>+'[1]LOTE I 971'!S95</f>
        <v>24543.75</v>
      </c>
    </row>
    <row r="95" spans="1:8" ht="22.5" x14ac:dyDescent="0.2">
      <c r="A95" s="4">
        <v>93</v>
      </c>
      <c r="B95" s="5" t="s">
        <v>104</v>
      </c>
      <c r="C95" s="6">
        <v>1</v>
      </c>
      <c r="D95" s="7" t="s">
        <v>12</v>
      </c>
      <c r="E95" s="8">
        <v>0</v>
      </c>
      <c r="F95" s="8">
        <f t="shared" si="2"/>
        <v>0</v>
      </c>
      <c r="G95" s="8">
        <f t="shared" si="3"/>
        <v>0</v>
      </c>
      <c r="H95" s="9">
        <f>+'[1]LOTE I 971'!S96</f>
        <v>29429.89</v>
      </c>
    </row>
    <row r="96" spans="1:8" ht="22.5" x14ac:dyDescent="0.2">
      <c r="A96" s="4">
        <v>94</v>
      </c>
      <c r="B96" s="5" t="s">
        <v>105</v>
      </c>
      <c r="C96" s="6">
        <v>1</v>
      </c>
      <c r="D96" s="7" t="s">
        <v>12</v>
      </c>
      <c r="E96" s="8">
        <v>0</v>
      </c>
      <c r="F96" s="8">
        <f t="shared" si="2"/>
        <v>0</v>
      </c>
      <c r="G96" s="8">
        <f t="shared" si="3"/>
        <v>0</v>
      </c>
      <c r="H96" s="9">
        <f>+'[1]LOTE I 971'!S97</f>
        <v>385.56</v>
      </c>
    </row>
    <row r="97" spans="1:8" ht="22.5" x14ac:dyDescent="0.2">
      <c r="A97" s="4">
        <v>95</v>
      </c>
      <c r="B97" s="11" t="s">
        <v>106</v>
      </c>
      <c r="C97" s="6">
        <v>1</v>
      </c>
      <c r="D97" s="7" t="s">
        <v>12</v>
      </c>
      <c r="E97" s="8">
        <v>0</v>
      </c>
      <c r="F97" s="8">
        <f t="shared" si="2"/>
        <v>0</v>
      </c>
      <c r="G97" s="8">
        <f t="shared" si="3"/>
        <v>0</v>
      </c>
      <c r="H97" s="9">
        <f>+'[1]LOTE I 971'!S98</f>
        <v>4890.8999999999996</v>
      </c>
    </row>
    <row r="98" spans="1:8" ht="22.5" x14ac:dyDescent="0.2">
      <c r="A98" s="4">
        <v>96</v>
      </c>
      <c r="B98" s="5" t="s">
        <v>107</v>
      </c>
      <c r="C98" s="6">
        <v>1</v>
      </c>
      <c r="D98" s="7" t="s">
        <v>12</v>
      </c>
      <c r="E98" s="8">
        <v>0</v>
      </c>
      <c r="F98" s="8">
        <f t="shared" si="2"/>
        <v>0</v>
      </c>
      <c r="G98" s="8">
        <f t="shared" si="3"/>
        <v>0</v>
      </c>
      <c r="H98" s="9">
        <f>+'[1]LOTE I 971'!S99</f>
        <v>11860.73</v>
      </c>
    </row>
    <row r="99" spans="1:8" ht="22.5" x14ac:dyDescent="0.2">
      <c r="A99" s="4">
        <v>97</v>
      </c>
      <c r="B99" s="19" t="s">
        <v>108</v>
      </c>
      <c r="C99" s="6">
        <v>1</v>
      </c>
      <c r="D99" s="7" t="s">
        <v>12</v>
      </c>
      <c r="E99" s="8">
        <v>0</v>
      </c>
      <c r="F99" s="8">
        <f t="shared" si="2"/>
        <v>0</v>
      </c>
      <c r="G99" s="8">
        <f t="shared" si="3"/>
        <v>0</v>
      </c>
      <c r="H99" s="9">
        <f>+'[1]LOTE I 971'!S100</f>
        <v>142650.06</v>
      </c>
    </row>
    <row r="100" spans="1:8" x14ac:dyDescent="0.2">
      <c r="A100" s="4">
        <v>98</v>
      </c>
      <c r="B100" s="17" t="s">
        <v>109</v>
      </c>
      <c r="C100" s="6">
        <v>1</v>
      </c>
      <c r="D100" s="7" t="s">
        <v>12</v>
      </c>
      <c r="E100" s="8">
        <v>0</v>
      </c>
      <c r="F100" s="8">
        <f t="shared" si="2"/>
        <v>0</v>
      </c>
      <c r="G100" s="8">
        <f t="shared" si="3"/>
        <v>0</v>
      </c>
      <c r="H100" s="9">
        <f>+'[1]LOTE I 971'!S101</f>
        <v>509320</v>
      </c>
    </row>
    <row r="101" spans="1:8" x14ac:dyDescent="0.2">
      <c r="A101" s="4">
        <v>99</v>
      </c>
      <c r="B101" s="17" t="s">
        <v>110</v>
      </c>
      <c r="C101" s="6">
        <v>1</v>
      </c>
      <c r="D101" s="7" t="s">
        <v>12</v>
      </c>
      <c r="E101" s="8">
        <v>0</v>
      </c>
      <c r="F101" s="8">
        <f t="shared" si="2"/>
        <v>0</v>
      </c>
      <c r="G101" s="8">
        <f t="shared" si="3"/>
        <v>0</v>
      </c>
      <c r="H101" s="9">
        <f>+'[1]LOTE I 971'!S102</f>
        <v>7735</v>
      </c>
    </row>
    <row r="102" spans="1:8" x14ac:dyDescent="0.2">
      <c r="E102" s="22">
        <f>SUM(E3:E101)</f>
        <v>0</v>
      </c>
      <c r="F102" s="22">
        <f>SUM(F3:F101)</f>
        <v>0</v>
      </c>
      <c r="G102" s="22">
        <f t="shared" ref="G102" si="4">SUM(G3:G101)</f>
        <v>0</v>
      </c>
      <c r="H102" s="23">
        <f>SUM(H3:H101)</f>
        <v>16673482.70000001</v>
      </c>
    </row>
    <row r="103" spans="1:8" x14ac:dyDescent="0.2">
      <c r="E103" s="24"/>
    </row>
  </sheetData>
  <sheetProtection algorithmName="SHA-512" hashValue="Vwux7pNF4EBlcp6oHSMnYfweV2ouCg9APe+I4uMFUzXlAQcdHVwQh2YMWGSL/d3RFysqxIhtlTZViE3HHQUKPQ==" saltValue="fJswfI75uZ5kZa731bwJug==" spinCount="100000" sheet="1" objects="1" scenarios="1"/>
  <mergeCells count="2">
    <mergeCell ref="A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OFERTA ECONOMICA LOTE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Yohanna Matilde Bohorquez Ensiso</dc:creator>
  <cp:lastModifiedBy>Edwin Jesus Garcias Mora</cp:lastModifiedBy>
  <dcterms:created xsi:type="dcterms:W3CDTF">2019-09-16T19:33:40Z</dcterms:created>
  <dcterms:modified xsi:type="dcterms:W3CDTF">2019-09-17T20:22:39Z</dcterms:modified>
</cp:coreProperties>
</file>