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CENAC BUCARAMANGA\2023\PROCESOS 2023\ESTRUCTURADOS\SUBASTA INVERSA\GRASAS Y LUBRICANTES\"/>
    </mc:Choice>
  </mc:AlternateContent>
  <xr:revisionPtr revIDLastSave="0" documentId="13_ncr:1_{3A202690-1D42-4FED-818A-01CDCAE31232}" xr6:coauthVersionLast="46" xr6:coauthVersionMax="47" xr10:uidLastSave="{00000000-0000-0000-0000-000000000000}"/>
  <bookViews>
    <workbookView xWindow="-120" yWindow="-120" windowWidth="29040" windowHeight="15720" firstSheet="2" activeTab="2" xr2:uid="{1B827821-8F64-48EE-8044-5723BFF35445}"/>
  </bookViews>
  <sheets>
    <sheet name="GR2 FICH COTIZAC EQ FIJO(2) Obs" sheetId="4" state="hidden" r:id="rId1"/>
    <sheet name="GR1 FICH GRASA PARQ AUT C(2)Obs" sheetId="3" state="hidden" r:id="rId2"/>
    <sheet name="GRUPO 01 DIST NECESIDAD" sheetId="8" r:id="rId3"/>
  </sheets>
  <externalReferences>
    <externalReference r:id="rId4"/>
    <externalReference r:id="rId5"/>
    <externalReference r:id="rId6"/>
  </externalReferences>
  <definedNames>
    <definedName name="_xlnm._FilterDatabase" localSheetId="1" hidden="1">'GR1 FICH GRASA PARQ AUT C(2)Obs'!$B$3:$BT$19</definedName>
    <definedName name="_xlnm._FilterDatabase" localSheetId="0" hidden="1">'GR2 FICH COTIZAC EQ FIJO(2) Obs'!$B$4:$BL$18</definedName>
    <definedName name="_xlnm._FilterDatabase" localSheetId="2" hidden="1">'GRUPO 01 DIST NECESIDAD'!$B$1:$FA$64</definedName>
    <definedName name="_xlnm.Print_Area" localSheetId="1">'GR1 FICH GRASA PARQ AUT C(2)Obs'!$A$1:$N$19</definedName>
    <definedName name="_xlnm.Print_Area" localSheetId="2">'GRUPO 01 DIST NECESIDAD'!$B$2:$DU$17</definedName>
    <definedName name="CONSUMOSBATERIA" localSheetId="1">#REF!</definedName>
    <definedName name="CONSUMOSBATERIA" localSheetId="0">#REF!</definedName>
    <definedName name="CONSUMOSBATERIA" localSheetId="2">#REF!</definedName>
    <definedName name="CONSUMOSBATERIA">#REF!</definedName>
    <definedName name="PROGRAMA">[1]LD!$K$16:$K$18</definedName>
    <definedName name="PRONOSTICO" localSheetId="1">'[2]PRONOSTICO ARMAMENTO'!$B$7:$CN$9</definedName>
    <definedName name="PRONOSTICO" localSheetId="0">'[2]PRONOSTICO ARMAMENTO'!$B$7:$CN$9</definedName>
    <definedName name="PRONOSTICO">'[3]PRONOSTICO ARMAMENTO'!$B$7:$CN$9</definedName>
    <definedName name="UNIDAD_CENTRALIZADORA">[2]CTZR!$A$5:$A$55</definedName>
    <definedName name="Unidad_Medida">[1]LD!$W$4:$W$31</definedName>
    <definedName name="UNIDAD_PLANEACIÓN">[2]LD!$B$4:$B$12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E20" i="8" l="1"/>
  <c r="DR5" i="8" l="1"/>
  <c r="DT5" i="8" s="1"/>
  <c r="DR6" i="8"/>
  <c r="DT6" i="8" s="1"/>
  <c r="DR7" i="8"/>
  <c r="DT7" i="8" s="1"/>
  <c r="DR8" i="8"/>
  <c r="DT8" i="8" s="1"/>
  <c r="DT9" i="8"/>
  <c r="DR10" i="8"/>
  <c r="DT10" i="8" s="1"/>
  <c r="DR12" i="8"/>
  <c r="DT12" i="8" s="1"/>
  <c r="DR13" i="8"/>
  <c r="DT13" i="8" s="1"/>
  <c r="DR14" i="8"/>
  <c r="DT14" i="8" s="1"/>
  <c r="DR15" i="8"/>
  <c r="DT15" i="8" s="1"/>
  <c r="DR16" i="8"/>
  <c r="DT16" i="8" s="1"/>
  <c r="DR4" i="8"/>
  <c r="DT4" i="8" s="1"/>
  <c r="DT11" i="8"/>
  <c r="DQ5" i="8"/>
  <c r="DQ6" i="8"/>
  <c r="DQ7" i="8"/>
  <c r="DQ8" i="8"/>
  <c r="DQ9" i="8"/>
  <c r="DQ10" i="8"/>
  <c r="DQ11" i="8"/>
  <c r="DQ12" i="8"/>
  <c r="DQ13" i="8"/>
  <c r="DQ14" i="8"/>
  <c r="DQ15" i="8"/>
  <c r="DQ16" i="8"/>
  <c r="DQ4" i="8"/>
  <c r="DO6" i="8"/>
  <c r="DO7" i="8"/>
  <c r="DO10" i="8"/>
  <c r="DO15" i="8"/>
  <c r="DM5" i="8"/>
  <c r="DO5" i="8" s="1"/>
  <c r="DM8" i="8"/>
  <c r="DO8" i="8" s="1"/>
  <c r="DM9" i="8"/>
  <c r="DO9" i="8" s="1"/>
  <c r="DM11" i="8"/>
  <c r="DO11" i="8" s="1"/>
  <c r="DM12" i="8"/>
  <c r="DO12" i="8" s="1"/>
  <c r="DM13" i="8"/>
  <c r="DO13" i="8" s="1"/>
  <c r="DM14" i="8"/>
  <c r="DO14" i="8" s="1"/>
  <c r="DM16" i="8"/>
  <c r="DO16" i="8" s="1"/>
  <c r="DO4" i="8"/>
  <c r="DL5" i="8"/>
  <c r="DL6" i="8"/>
  <c r="DL7" i="8"/>
  <c r="DL8" i="8"/>
  <c r="DL9" i="8"/>
  <c r="DL10" i="8"/>
  <c r="DL11" i="8"/>
  <c r="DL12" i="8"/>
  <c r="DL13" i="8"/>
  <c r="DL14" i="8"/>
  <c r="DL15" i="8"/>
  <c r="DL16" i="8"/>
  <c r="DL4" i="8"/>
  <c r="DH5" i="8"/>
  <c r="DJ5" i="8" s="1"/>
  <c r="DH6" i="8"/>
  <c r="DJ6" i="8" s="1"/>
  <c r="DH7" i="8"/>
  <c r="DJ7" i="8" s="1"/>
  <c r="DH8" i="8"/>
  <c r="DJ8" i="8" s="1"/>
  <c r="DH9" i="8"/>
  <c r="DJ9" i="8" s="1"/>
  <c r="DH10" i="8"/>
  <c r="DJ10" i="8" s="1"/>
  <c r="DH11" i="8"/>
  <c r="DJ11" i="8" s="1"/>
  <c r="DH12" i="8"/>
  <c r="DJ12" i="8" s="1"/>
  <c r="DH13" i="8"/>
  <c r="DJ13" i="8" s="1"/>
  <c r="DH14" i="8"/>
  <c r="DJ14" i="8" s="1"/>
  <c r="DH15" i="8"/>
  <c r="DJ15" i="8" s="1"/>
  <c r="DH16" i="8"/>
  <c r="DJ16" i="8" s="1"/>
  <c r="DH4" i="8"/>
  <c r="DJ4" i="8" s="1"/>
  <c r="DG5" i="8"/>
  <c r="DG6" i="8"/>
  <c r="DG7" i="8"/>
  <c r="DG8" i="8"/>
  <c r="DG9" i="8"/>
  <c r="DG10" i="8"/>
  <c r="DG11" i="8"/>
  <c r="DG12" i="8"/>
  <c r="DG13" i="8"/>
  <c r="DG14" i="8"/>
  <c r="DG15" i="8"/>
  <c r="DG16" i="8"/>
  <c r="DG4" i="8"/>
  <c r="DC10" i="8"/>
  <c r="DE10" i="8" s="1"/>
  <c r="DE6" i="8"/>
  <c r="DE8" i="8"/>
  <c r="DE11" i="8"/>
  <c r="DE12" i="8"/>
  <c r="DE4" i="8"/>
  <c r="DC5" i="8"/>
  <c r="DE5" i="8" s="1"/>
  <c r="DC7" i="8"/>
  <c r="DE7" i="8" s="1"/>
  <c r="DC9" i="8"/>
  <c r="DE9" i="8" s="1"/>
  <c r="DC13" i="8"/>
  <c r="DE13" i="8" s="1"/>
  <c r="DC14" i="8"/>
  <c r="DE14" i="8" s="1"/>
  <c r="DC15" i="8"/>
  <c r="DE15" i="8" s="1"/>
  <c r="DC16" i="8"/>
  <c r="DE16" i="8" s="1"/>
  <c r="DB4" i="8"/>
  <c r="DB5" i="8"/>
  <c r="DB6" i="8"/>
  <c r="DB7" i="8"/>
  <c r="DB8" i="8"/>
  <c r="DB9" i="8"/>
  <c r="DB10" i="8"/>
  <c r="DB11" i="8"/>
  <c r="DB12" i="8"/>
  <c r="DB13" i="8"/>
  <c r="DB14" i="8"/>
  <c r="DB15" i="8"/>
  <c r="DB16" i="8"/>
  <c r="CZ6" i="8"/>
  <c r="CZ8" i="8"/>
  <c r="CZ10" i="8"/>
  <c r="CZ4" i="8"/>
  <c r="CX5" i="8"/>
  <c r="CZ5" i="8" s="1"/>
  <c r="CX7" i="8"/>
  <c r="CZ7" i="8" s="1"/>
  <c r="CX9" i="8"/>
  <c r="CZ9" i="8" s="1"/>
  <c r="CX11" i="8"/>
  <c r="CZ11" i="8" s="1"/>
  <c r="CX12" i="8"/>
  <c r="CZ12" i="8" s="1"/>
  <c r="CX13" i="8"/>
  <c r="CZ13" i="8" s="1"/>
  <c r="CX14" i="8"/>
  <c r="CZ14" i="8" s="1"/>
  <c r="CX15" i="8"/>
  <c r="CZ15" i="8" s="1"/>
  <c r="CX16" i="8"/>
  <c r="CZ16" i="8" s="1"/>
  <c r="CW5" i="8"/>
  <c r="CW6" i="8"/>
  <c r="CW7" i="8"/>
  <c r="CW8" i="8"/>
  <c r="CW9" i="8"/>
  <c r="CW10" i="8"/>
  <c r="CW11" i="8"/>
  <c r="CW12" i="8"/>
  <c r="CW13" i="8"/>
  <c r="CW14" i="8"/>
  <c r="CW15" i="8"/>
  <c r="CW16" i="8"/>
  <c r="CW4" i="8"/>
  <c r="CU5" i="8"/>
  <c r="CU6" i="8"/>
  <c r="CU9" i="8"/>
  <c r="CU11" i="8"/>
  <c r="CU14" i="8"/>
  <c r="CS7" i="8"/>
  <c r="CU7" i="8" s="1"/>
  <c r="CS8" i="8"/>
  <c r="CU8" i="8" s="1"/>
  <c r="CS10" i="8"/>
  <c r="CU10" i="8" s="1"/>
  <c r="CS12" i="8"/>
  <c r="CU12" i="8" s="1"/>
  <c r="CS13" i="8"/>
  <c r="CU13" i="8" s="1"/>
  <c r="CS15" i="8"/>
  <c r="CU15" i="8" s="1"/>
  <c r="CS16" i="8"/>
  <c r="CU16" i="8" s="1"/>
  <c r="CU4" i="8"/>
  <c r="CR5" i="8"/>
  <c r="CR6" i="8"/>
  <c r="CR7" i="8"/>
  <c r="CR8" i="8"/>
  <c r="CR9" i="8"/>
  <c r="CR10" i="8"/>
  <c r="CR11" i="8"/>
  <c r="CR12" i="8"/>
  <c r="CR13" i="8"/>
  <c r="CR14" i="8"/>
  <c r="CR15" i="8"/>
  <c r="CR16" i="8"/>
  <c r="CR4" i="8"/>
  <c r="CP7" i="8"/>
  <c r="CP9" i="8"/>
  <c r="CP4" i="8"/>
  <c r="CN5" i="8"/>
  <c r="CP5" i="8" s="1"/>
  <c r="CN6" i="8"/>
  <c r="CP6" i="8" s="1"/>
  <c r="CN8" i="8"/>
  <c r="CP8" i="8" s="1"/>
  <c r="CN10" i="8"/>
  <c r="CP10" i="8" s="1"/>
  <c r="CN11" i="8"/>
  <c r="CP11" i="8" s="1"/>
  <c r="CN12" i="8"/>
  <c r="CP12" i="8" s="1"/>
  <c r="CN13" i="8"/>
  <c r="CP13" i="8" s="1"/>
  <c r="CN14" i="8"/>
  <c r="CP14" i="8" s="1"/>
  <c r="CN15" i="8"/>
  <c r="CP15" i="8" s="1"/>
  <c r="CN16" i="8"/>
  <c r="CP16" i="8" s="1"/>
  <c r="CM5" i="8"/>
  <c r="CM6" i="8"/>
  <c r="CM7" i="8"/>
  <c r="CM8" i="8"/>
  <c r="CM9" i="8"/>
  <c r="CM10" i="8"/>
  <c r="CM11" i="8"/>
  <c r="CM12" i="8"/>
  <c r="CM13" i="8"/>
  <c r="CM14" i="8"/>
  <c r="CM15" i="8"/>
  <c r="CM16" i="8"/>
  <c r="CM4" i="8"/>
  <c r="CK6" i="8"/>
  <c r="CK8" i="8"/>
  <c r="CK9" i="8"/>
  <c r="CK11" i="8"/>
  <c r="CK15" i="8"/>
  <c r="CK4" i="8"/>
  <c r="CI5" i="8"/>
  <c r="CK5" i="8" s="1"/>
  <c r="CI7" i="8"/>
  <c r="CK7" i="8" s="1"/>
  <c r="CI10" i="8"/>
  <c r="CK10" i="8" s="1"/>
  <c r="CI12" i="8"/>
  <c r="CK12" i="8" s="1"/>
  <c r="CI13" i="8"/>
  <c r="CK13" i="8" s="1"/>
  <c r="CI14" i="8"/>
  <c r="CK14" i="8" s="1"/>
  <c r="CI16" i="8"/>
  <c r="CK16" i="8" s="1"/>
  <c r="CH5" i="8"/>
  <c r="CH6" i="8"/>
  <c r="CH7" i="8"/>
  <c r="CH8" i="8"/>
  <c r="CH9" i="8"/>
  <c r="CH10" i="8"/>
  <c r="CH11" i="8"/>
  <c r="CH12" i="8"/>
  <c r="CH13" i="8"/>
  <c r="CH14" i="8"/>
  <c r="CH15" i="8"/>
  <c r="CH16" i="8"/>
  <c r="CH4" i="8"/>
  <c r="BV6" i="8"/>
  <c r="BV7" i="8"/>
  <c r="BV8" i="8"/>
  <c r="BV9" i="8"/>
  <c r="BV12" i="8"/>
  <c r="BV15" i="8"/>
  <c r="BV4" i="8"/>
  <c r="BT5" i="8"/>
  <c r="BV5" i="8" s="1"/>
  <c r="BT10" i="8"/>
  <c r="BV10" i="8" s="1"/>
  <c r="BT11" i="8"/>
  <c r="BV11" i="8" s="1"/>
  <c r="BT13" i="8"/>
  <c r="BV13" i="8" s="1"/>
  <c r="BT14" i="8"/>
  <c r="BV14" i="8" s="1"/>
  <c r="BT16" i="8"/>
  <c r="BV16" i="8" s="1"/>
  <c r="CF5" i="8"/>
  <c r="CF6" i="8"/>
  <c r="CF7" i="8"/>
  <c r="CF8" i="8"/>
  <c r="CF9" i="8"/>
  <c r="CF10" i="8"/>
  <c r="CF11" i="8"/>
  <c r="CF12" i="8"/>
  <c r="CF13" i="8"/>
  <c r="CF14" i="8"/>
  <c r="CF15" i="8"/>
  <c r="CF16" i="8"/>
  <c r="CF4" i="8"/>
  <c r="CC5" i="8"/>
  <c r="CC6" i="8"/>
  <c r="CC7" i="8"/>
  <c r="CC8" i="8"/>
  <c r="CC9" i="8"/>
  <c r="CC10" i="8"/>
  <c r="CC11" i="8"/>
  <c r="CC12" i="8"/>
  <c r="CC13" i="8"/>
  <c r="CC14" i="8"/>
  <c r="CC15" i="8"/>
  <c r="CC16" i="8"/>
  <c r="CC4" i="8"/>
  <c r="CA6" i="8"/>
  <c r="CA7" i="8"/>
  <c r="CA11" i="8"/>
  <c r="CA12" i="8"/>
  <c r="CA15" i="8"/>
  <c r="CA4" i="8"/>
  <c r="BY5" i="8"/>
  <c r="CA5" i="8" s="1"/>
  <c r="BY8" i="8"/>
  <c r="CA8" i="8" s="1"/>
  <c r="BY9" i="8"/>
  <c r="CA9" i="8" s="1"/>
  <c r="BY10" i="8"/>
  <c r="CA10" i="8" s="1"/>
  <c r="BY13" i="8"/>
  <c r="CA13" i="8" s="1"/>
  <c r="BY14" i="8"/>
  <c r="CA14" i="8" s="1"/>
  <c r="BY16" i="8"/>
  <c r="CA16" i="8" s="1"/>
  <c r="BX5" i="8"/>
  <c r="BX6" i="8"/>
  <c r="BX7" i="8"/>
  <c r="BX8" i="8"/>
  <c r="BX9" i="8"/>
  <c r="BX10" i="8"/>
  <c r="BX11" i="8"/>
  <c r="BX12" i="8"/>
  <c r="BX13" i="8"/>
  <c r="BX14" i="8"/>
  <c r="BX15" i="8"/>
  <c r="BX16" i="8"/>
  <c r="BX4" i="8"/>
  <c r="BS5" i="8"/>
  <c r="BS6" i="8"/>
  <c r="BS7" i="8"/>
  <c r="BS8" i="8"/>
  <c r="BS9" i="8"/>
  <c r="BS10" i="8"/>
  <c r="BS11" i="8"/>
  <c r="BS12" i="8"/>
  <c r="BS13" i="8"/>
  <c r="BS14" i="8"/>
  <c r="BS15" i="8"/>
  <c r="BS16" i="8"/>
  <c r="BS4" i="8"/>
  <c r="BQ6" i="8"/>
  <c r="BQ8" i="8"/>
  <c r="BQ9" i="8"/>
  <c r="BQ15" i="8"/>
  <c r="BQ4" i="8"/>
  <c r="BO5" i="8"/>
  <c r="BQ5" i="8" s="1"/>
  <c r="BO7" i="8"/>
  <c r="BQ7" i="8" s="1"/>
  <c r="BO10" i="8"/>
  <c r="BQ10" i="8" s="1"/>
  <c r="BO11" i="8"/>
  <c r="BQ11" i="8" s="1"/>
  <c r="BO12" i="8"/>
  <c r="BQ12" i="8" s="1"/>
  <c r="BO13" i="8"/>
  <c r="BQ13" i="8" s="1"/>
  <c r="BO14" i="8"/>
  <c r="BQ14" i="8" s="1"/>
  <c r="BO16" i="8"/>
  <c r="BQ16" i="8" s="1"/>
  <c r="BN5" i="8"/>
  <c r="BN6" i="8"/>
  <c r="BN7" i="8"/>
  <c r="BN8" i="8"/>
  <c r="BN9" i="8"/>
  <c r="BN10" i="8"/>
  <c r="BN11" i="8"/>
  <c r="BN12" i="8"/>
  <c r="BN13" i="8"/>
  <c r="BN14" i="8"/>
  <c r="BN15" i="8"/>
  <c r="BN16" i="8"/>
  <c r="BN4" i="8"/>
  <c r="BJ5" i="8"/>
  <c r="BL5" i="8" s="1"/>
  <c r="BJ6" i="8"/>
  <c r="BL6" i="8" s="1"/>
  <c r="BL9" i="8"/>
  <c r="BJ10" i="8"/>
  <c r="BL10" i="8" s="1"/>
  <c r="BJ11" i="8"/>
  <c r="BL11" i="8" s="1"/>
  <c r="BJ12" i="8"/>
  <c r="BL12" i="8" s="1"/>
  <c r="BJ13" i="8"/>
  <c r="BL13" i="8" s="1"/>
  <c r="BJ14" i="8"/>
  <c r="BL14" i="8" s="1"/>
  <c r="BJ15" i="8"/>
  <c r="BL15" i="8" s="1"/>
  <c r="BJ16" i="8"/>
  <c r="BL16" i="8" s="1"/>
  <c r="BJ4" i="8"/>
  <c r="BL4" i="8" s="1"/>
  <c r="BL7" i="8"/>
  <c r="BL8" i="8"/>
  <c r="BI5" i="8"/>
  <c r="BI6" i="8"/>
  <c r="BI7" i="8"/>
  <c r="BI8" i="8"/>
  <c r="BI9" i="8"/>
  <c r="BI10" i="8"/>
  <c r="BI11" i="8"/>
  <c r="BI12" i="8"/>
  <c r="BI13" i="8"/>
  <c r="BI14" i="8"/>
  <c r="BI15" i="8"/>
  <c r="BI16" i="8"/>
  <c r="BI4" i="8"/>
  <c r="BG5" i="8"/>
  <c r="BG6" i="8"/>
  <c r="BG7" i="8"/>
  <c r="BG10" i="8"/>
  <c r="BG13" i="8"/>
  <c r="BE8" i="8"/>
  <c r="BG8" i="8" s="1"/>
  <c r="BE9" i="8"/>
  <c r="BG9" i="8" s="1"/>
  <c r="BE11" i="8"/>
  <c r="BG11" i="8" s="1"/>
  <c r="BE12" i="8"/>
  <c r="BG12" i="8" s="1"/>
  <c r="BE14" i="8"/>
  <c r="BG14" i="8" s="1"/>
  <c r="BE15" i="8"/>
  <c r="BG15" i="8" s="1"/>
  <c r="BE16" i="8"/>
  <c r="BG16" i="8" s="1"/>
  <c r="BE4" i="8"/>
  <c r="BG4" i="8" s="1"/>
  <c r="BD5" i="8"/>
  <c r="BD6" i="8"/>
  <c r="BD7" i="8"/>
  <c r="BD8" i="8"/>
  <c r="BD9" i="8"/>
  <c r="BD10" i="8"/>
  <c r="BD11" i="8"/>
  <c r="BD12" i="8"/>
  <c r="BD13" i="8"/>
  <c r="BD14" i="8"/>
  <c r="BD15" i="8"/>
  <c r="BD16" i="8"/>
  <c r="BD4" i="8"/>
  <c r="BB8" i="8"/>
  <c r="BB9" i="8"/>
  <c r="BB15" i="8"/>
  <c r="AZ5" i="8"/>
  <c r="BB5" i="8" s="1"/>
  <c r="AZ6" i="8"/>
  <c r="BB6" i="8" s="1"/>
  <c r="AZ7" i="8"/>
  <c r="BB7" i="8" s="1"/>
  <c r="AZ10" i="8"/>
  <c r="BB10" i="8" s="1"/>
  <c r="AZ11" i="8"/>
  <c r="BB11" i="8" s="1"/>
  <c r="AZ12" i="8"/>
  <c r="BB12" i="8" s="1"/>
  <c r="AZ13" i="8"/>
  <c r="BB13" i="8" s="1"/>
  <c r="AZ14" i="8"/>
  <c r="BB14" i="8" s="1"/>
  <c r="AZ16" i="8"/>
  <c r="BB16" i="8" s="1"/>
  <c r="BB4" i="8"/>
  <c r="AY5" i="8"/>
  <c r="AY6" i="8"/>
  <c r="AY7" i="8"/>
  <c r="AY8" i="8"/>
  <c r="AY9" i="8"/>
  <c r="AY10" i="8"/>
  <c r="AY11" i="8"/>
  <c r="AY12" i="8"/>
  <c r="AY13" i="8"/>
  <c r="AY14" i="8"/>
  <c r="AY15" i="8"/>
  <c r="AY16" i="8"/>
  <c r="AY4" i="8"/>
  <c r="AU4" i="8"/>
  <c r="AW4" i="8" s="1"/>
  <c r="AU6" i="8"/>
  <c r="AW6" i="8" s="1"/>
  <c r="AW10" i="8"/>
  <c r="AW15" i="8"/>
  <c r="AU5" i="8"/>
  <c r="AW5" i="8" s="1"/>
  <c r="AU7" i="8"/>
  <c r="AW7" i="8" s="1"/>
  <c r="AU8" i="8"/>
  <c r="AW8" i="8" s="1"/>
  <c r="AU9" i="8"/>
  <c r="AW9" i="8" s="1"/>
  <c r="AU11" i="8"/>
  <c r="AW11" i="8" s="1"/>
  <c r="AU12" i="8"/>
  <c r="AW12" i="8" s="1"/>
  <c r="AU13" i="8"/>
  <c r="AW13" i="8" s="1"/>
  <c r="AU14" i="8"/>
  <c r="AW14" i="8" s="1"/>
  <c r="AU16" i="8"/>
  <c r="AW16" i="8" s="1"/>
  <c r="AT5" i="8"/>
  <c r="AT6" i="8"/>
  <c r="AT7" i="8"/>
  <c r="AT8" i="8"/>
  <c r="AT9" i="8"/>
  <c r="AT10" i="8"/>
  <c r="AT11" i="8"/>
  <c r="AT12" i="8"/>
  <c r="AT13" i="8"/>
  <c r="AT14" i="8"/>
  <c r="AT15" i="8"/>
  <c r="AT16" i="8"/>
  <c r="AT4" i="8"/>
  <c r="AP5" i="8"/>
  <c r="AR5" i="8" s="1"/>
  <c r="AP6" i="8"/>
  <c r="AR6" i="8" s="1"/>
  <c r="AP9" i="8"/>
  <c r="AR9" i="8" s="1"/>
  <c r="AP10" i="8"/>
  <c r="AR10" i="8" s="1"/>
  <c r="AP11" i="8"/>
  <c r="AR11" i="8" s="1"/>
  <c r="AP12" i="8"/>
  <c r="AR12" i="8" s="1"/>
  <c r="AP13" i="8"/>
  <c r="AR13" i="8" s="1"/>
  <c r="AP14" i="8"/>
  <c r="AR14" i="8" s="1"/>
  <c r="AP15" i="8"/>
  <c r="AR15" i="8" s="1"/>
  <c r="AP16" i="8"/>
  <c r="AR16" i="8" s="1"/>
  <c r="AP4" i="8"/>
  <c r="AR4" i="8" s="1"/>
  <c r="AR7" i="8"/>
  <c r="AR8" i="8"/>
  <c r="AR17" i="8"/>
  <c r="AR18" i="8"/>
  <c r="AO5" i="8"/>
  <c r="AO6" i="8"/>
  <c r="AO7" i="8"/>
  <c r="AO8" i="8"/>
  <c r="AO9" i="8"/>
  <c r="AO10" i="8"/>
  <c r="AO11" i="8"/>
  <c r="AO12" i="8"/>
  <c r="AO13" i="8"/>
  <c r="AO14" i="8"/>
  <c r="AO15" i="8"/>
  <c r="AO16" i="8"/>
  <c r="AO4" i="8"/>
  <c r="AM5" i="8"/>
  <c r="AM6" i="8"/>
  <c r="AM7" i="8"/>
  <c r="AM8" i="8"/>
  <c r="AM9" i="8"/>
  <c r="AM10" i="8"/>
  <c r="AM11" i="8"/>
  <c r="AM12" i="8"/>
  <c r="AM13" i="8"/>
  <c r="AM14" i="8"/>
  <c r="AM15" i="8"/>
  <c r="AM16" i="8"/>
  <c r="AM17" i="8"/>
  <c r="AM18" i="8"/>
  <c r="AJ5" i="8"/>
  <c r="AJ6" i="8"/>
  <c r="AJ7" i="8"/>
  <c r="AJ8" i="8"/>
  <c r="AJ9" i="8"/>
  <c r="AJ10" i="8"/>
  <c r="AJ11" i="8"/>
  <c r="AJ12" i="8"/>
  <c r="AJ13" i="8"/>
  <c r="AJ14" i="8"/>
  <c r="AJ15" i="8"/>
  <c r="AJ16" i="8"/>
  <c r="AM4" i="8"/>
  <c r="AJ4" i="8"/>
  <c r="AH9" i="8"/>
  <c r="AH7" i="8"/>
  <c r="AH8" i="8"/>
  <c r="AH17" i="8"/>
  <c r="AH18" i="8"/>
  <c r="AF5" i="8"/>
  <c r="AH5" i="8" s="1"/>
  <c r="AF6" i="8"/>
  <c r="AH6" i="8" s="1"/>
  <c r="AF10" i="8"/>
  <c r="AH10" i="8" s="1"/>
  <c r="AF11" i="8"/>
  <c r="AH11" i="8" s="1"/>
  <c r="AF12" i="8"/>
  <c r="AH12" i="8" s="1"/>
  <c r="AF13" i="8"/>
  <c r="AH13" i="8" s="1"/>
  <c r="AF14" i="8"/>
  <c r="AH14" i="8" s="1"/>
  <c r="AF15" i="8"/>
  <c r="AH15" i="8" s="1"/>
  <c r="AF16" i="8"/>
  <c r="AH16" i="8" s="1"/>
  <c r="AF4" i="8"/>
  <c r="AH4" i="8" s="1"/>
  <c r="AE5" i="8"/>
  <c r="AE6" i="8"/>
  <c r="AE7" i="8"/>
  <c r="AE8" i="8"/>
  <c r="AE9" i="8"/>
  <c r="AE10" i="8"/>
  <c r="AE11" i="8"/>
  <c r="AE12" i="8"/>
  <c r="AE13" i="8"/>
  <c r="AE14" i="8"/>
  <c r="AE15" i="8"/>
  <c r="AE16" i="8"/>
  <c r="AE4" i="8"/>
  <c r="AC7" i="8"/>
  <c r="AC9" i="8"/>
  <c r="AA5" i="8"/>
  <c r="AC5" i="8" s="1"/>
  <c r="AA6" i="8"/>
  <c r="AC6" i="8" s="1"/>
  <c r="AA8" i="8"/>
  <c r="AC8" i="8" s="1"/>
  <c r="AA10" i="8"/>
  <c r="AC10" i="8" s="1"/>
  <c r="AA11" i="8"/>
  <c r="AC11" i="8" s="1"/>
  <c r="AA12" i="8"/>
  <c r="AC12" i="8" s="1"/>
  <c r="AA13" i="8"/>
  <c r="AC13" i="8" s="1"/>
  <c r="AA14" i="8"/>
  <c r="AC14" i="8" s="1"/>
  <c r="AA15" i="8"/>
  <c r="AC15" i="8" s="1"/>
  <c r="AA16" i="8"/>
  <c r="AC16" i="8" s="1"/>
  <c r="AA4" i="8"/>
  <c r="AC4" i="8" s="1"/>
  <c r="Z5" i="8"/>
  <c r="Z6" i="8"/>
  <c r="Z7" i="8"/>
  <c r="Z8" i="8"/>
  <c r="Z9" i="8"/>
  <c r="Z10" i="8"/>
  <c r="Z11" i="8"/>
  <c r="Z12" i="8"/>
  <c r="Z13" i="8"/>
  <c r="Z14" i="8"/>
  <c r="Z15" i="8"/>
  <c r="Z16" i="8"/>
  <c r="Z4" i="8"/>
  <c r="X17" i="8"/>
  <c r="X18" i="8"/>
  <c r="V5" i="8"/>
  <c r="X5" i="8" s="1"/>
  <c r="V6" i="8"/>
  <c r="X6" i="8" s="1"/>
  <c r="V7" i="8"/>
  <c r="X7" i="8" s="1"/>
  <c r="V8" i="8"/>
  <c r="X8" i="8" s="1"/>
  <c r="V9" i="8"/>
  <c r="X9" i="8" s="1"/>
  <c r="V10" i="8"/>
  <c r="X10" i="8" s="1"/>
  <c r="EF10" i="8" s="1"/>
  <c r="V11" i="8"/>
  <c r="X11" i="8" s="1"/>
  <c r="V12" i="8"/>
  <c r="X12" i="8" s="1"/>
  <c r="V13" i="8"/>
  <c r="X13" i="8" s="1"/>
  <c r="V14" i="8"/>
  <c r="X14" i="8" s="1"/>
  <c r="V15" i="8"/>
  <c r="X15" i="8" s="1"/>
  <c r="V16" i="8"/>
  <c r="X16" i="8" s="1"/>
  <c r="V4" i="8"/>
  <c r="X4" i="8" s="1"/>
  <c r="U5" i="8"/>
  <c r="U6" i="8"/>
  <c r="U7" i="8"/>
  <c r="U8" i="8"/>
  <c r="U9" i="8"/>
  <c r="U10" i="8"/>
  <c r="U11" i="8"/>
  <c r="U12" i="8"/>
  <c r="U13" i="8"/>
  <c r="U14" i="8"/>
  <c r="U15" i="8"/>
  <c r="U16" i="8"/>
  <c r="U4" i="8"/>
  <c r="S11" i="8"/>
  <c r="S12" i="8"/>
  <c r="S14" i="8"/>
  <c r="S15" i="8"/>
  <c r="S5" i="8"/>
  <c r="EF5" i="8" s="1"/>
  <c r="Q6" i="8"/>
  <c r="S6" i="8" s="1"/>
  <c r="Q7" i="8"/>
  <c r="ED7" i="8" s="1"/>
  <c r="EE7" i="8" s="1"/>
  <c r="Q8" i="8"/>
  <c r="Q9" i="8"/>
  <c r="S9" i="8" s="1"/>
  <c r="Q10" i="8"/>
  <c r="S10" i="8" s="1"/>
  <c r="Q13" i="8"/>
  <c r="S13" i="8" s="1"/>
  <c r="Q16" i="8"/>
  <c r="S16" i="8" s="1"/>
  <c r="Q4" i="8"/>
  <c r="S4" i="8" s="1"/>
  <c r="EF4" i="8" s="1"/>
  <c r="P5" i="8"/>
  <c r="P6" i="8"/>
  <c r="P7" i="8"/>
  <c r="P8" i="8"/>
  <c r="P9" i="8"/>
  <c r="P10" i="8"/>
  <c r="P11" i="8"/>
  <c r="P12" i="8"/>
  <c r="P13" i="8"/>
  <c r="P14" i="8"/>
  <c r="P15" i="8"/>
  <c r="P16" i="8"/>
  <c r="P4" i="8"/>
  <c r="M16" i="8"/>
  <c r="EF13" i="8" l="1"/>
  <c r="EF14" i="8"/>
  <c r="EF9" i="8"/>
  <c r="EF11" i="8"/>
  <c r="EF15" i="8"/>
  <c r="EF6" i="8"/>
  <c r="EF12" i="8"/>
  <c r="DQ19" i="8"/>
  <c r="EF16" i="8"/>
  <c r="ED15" i="8"/>
  <c r="EE15" i="8" s="1"/>
  <c r="EG15" i="8" s="1"/>
  <c r="ED8" i="8"/>
  <c r="EE8" i="8" s="1"/>
  <c r="ED14" i="8"/>
  <c r="EE14" i="8" s="1"/>
  <c r="EG14" i="8" s="1"/>
  <c r="ED6" i="8"/>
  <c r="EE6" i="8" s="1"/>
  <c r="ED13" i="8"/>
  <c r="EE13" i="8" s="1"/>
  <c r="EG13" i="8" s="1"/>
  <c r="ED5" i="8"/>
  <c r="EE5" i="8" s="1"/>
  <c r="EG5" i="8" s="1"/>
  <c r="ED12" i="8"/>
  <c r="EE12" i="8" s="1"/>
  <c r="ED16" i="8"/>
  <c r="EE16" i="8" s="1"/>
  <c r="EG16" i="8" s="1"/>
  <c r="ED11" i="8"/>
  <c r="EE11" i="8" s="1"/>
  <c r="EG11" i="8" s="1"/>
  <c r="ED10" i="8"/>
  <c r="EE10" i="8" s="1"/>
  <c r="EG10" i="8" s="1"/>
  <c r="ED4" i="8"/>
  <c r="EE4" i="8" s="1"/>
  <c r="ED9" i="8"/>
  <c r="EE9" i="8" s="1"/>
  <c r="DT19" i="8"/>
  <c r="DT21" i="8" s="1"/>
  <c r="DO19" i="8"/>
  <c r="DO21" i="8" s="1"/>
  <c r="DL19" i="8"/>
  <c r="DJ19" i="8"/>
  <c r="DJ21" i="8" s="1"/>
  <c r="DB19" i="8"/>
  <c r="DG19" i="8"/>
  <c r="DE19" i="8"/>
  <c r="DE21" i="8" s="1"/>
  <c r="CW19" i="8"/>
  <c r="CZ19" i="8"/>
  <c r="CZ21" i="8" s="1"/>
  <c r="CU19" i="8"/>
  <c r="CU21" i="8" s="1"/>
  <c r="CR19" i="8"/>
  <c r="CP19" i="8"/>
  <c r="CP21" i="8" s="1"/>
  <c r="CM19" i="8"/>
  <c r="CH19" i="8"/>
  <c r="CK19" i="8"/>
  <c r="CK21" i="8" s="1"/>
  <c r="BV19" i="8"/>
  <c r="BV21" i="8" s="1"/>
  <c r="CF19" i="8"/>
  <c r="CF21" i="8" s="1"/>
  <c r="CC19" i="8"/>
  <c r="BX19" i="8"/>
  <c r="CA19" i="8"/>
  <c r="CA21" i="8" s="1"/>
  <c r="BI19" i="8"/>
  <c r="BS19" i="8"/>
  <c r="BQ19" i="8"/>
  <c r="BQ21" i="8" s="1"/>
  <c r="BN19" i="8"/>
  <c r="BL19" i="8"/>
  <c r="BL21" i="8" s="1"/>
  <c r="BG19" i="8"/>
  <c r="BG21" i="8" s="1"/>
  <c r="BD19" i="8"/>
  <c r="BB19" i="8"/>
  <c r="BB21" i="8" s="1"/>
  <c r="AY19" i="8"/>
  <c r="AT19" i="8"/>
  <c r="AW19" i="8"/>
  <c r="AW21" i="8" s="1"/>
  <c r="AO19" i="8"/>
  <c r="AR19" i="8"/>
  <c r="AR21" i="8" s="1"/>
  <c r="AJ19" i="8"/>
  <c r="AM19" i="8"/>
  <c r="AM21" i="8" s="1"/>
  <c r="AE19" i="8"/>
  <c r="AH19" i="8"/>
  <c r="AH21" i="8" s="1"/>
  <c r="Z19" i="8"/>
  <c r="X19" i="8"/>
  <c r="X21" i="8" s="1"/>
  <c r="AC19" i="8"/>
  <c r="AC21" i="8" s="1"/>
  <c r="U19" i="8"/>
  <c r="DZ9" i="8"/>
  <c r="EA9" i="8" s="1"/>
  <c r="DZ15" i="8"/>
  <c r="EA15" i="8" s="1"/>
  <c r="DZ13" i="8"/>
  <c r="EA13" i="8" s="1"/>
  <c r="DZ12" i="8"/>
  <c r="EA12" i="8" s="1"/>
  <c r="P19" i="8"/>
  <c r="DZ16" i="8"/>
  <c r="EA16" i="8" s="1"/>
  <c r="DZ4" i="8"/>
  <c r="EA4" i="8" s="1"/>
  <c r="S7" i="8"/>
  <c r="EF7" i="8" s="1"/>
  <c r="EG7" i="8" s="1"/>
  <c r="DZ11" i="8"/>
  <c r="EA11" i="8" s="1"/>
  <c r="DZ5" i="8"/>
  <c r="EA5" i="8" s="1"/>
  <c r="S8" i="8"/>
  <c r="DZ14" i="8"/>
  <c r="EA14" i="8" s="1"/>
  <c r="DZ10" i="8"/>
  <c r="EA10" i="8" s="1"/>
  <c r="DZ6" i="8"/>
  <c r="EA6" i="8" s="1"/>
  <c r="EG12" i="8" l="1"/>
  <c r="EG9" i="8"/>
  <c r="EG6" i="8"/>
  <c r="EG4" i="8"/>
  <c r="EE17" i="8"/>
  <c r="DZ8" i="8"/>
  <c r="EA8" i="8" s="1"/>
  <c r="EF8" i="8"/>
  <c r="EG8" i="8" s="1"/>
  <c r="S19" i="8"/>
  <c r="DZ7" i="8"/>
  <c r="EA7" i="8" s="1"/>
  <c r="EF17" i="8" l="1"/>
  <c r="S21" i="8"/>
  <c r="EE21" i="8" s="1"/>
  <c r="EE19" i="8"/>
  <c r="EG19" i="8" s="1"/>
  <c r="DP17" i="8"/>
  <c r="DK17" i="8"/>
  <c r="DF17" i="8"/>
  <c r="DA17" i="8"/>
  <c r="CV17" i="8"/>
  <c r="CQ17" i="8"/>
  <c r="CL17" i="8"/>
  <c r="CG17" i="8"/>
  <c r="CB17" i="8"/>
  <c r="BW17" i="8"/>
  <c r="BR17" i="8"/>
  <c r="BM17" i="8"/>
  <c r="BH17" i="8"/>
  <c r="BC17" i="8"/>
  <c r="AX17" i="8"/>
  <c r="AS17" i="8"/>
  <c r="AN17" i="8"/>
  <c r="AI17" i="8"/>
  <c r="T17" i="8"/>
  <c r="O17" i="8"/>
  <c r="J17" i="8"/>
  <c r="DY16" i="8"/>
  <c r="I16" i="8"/>
  <c r="DX15" i="8"/>
  <c r="I15" i="8"/>
  <c r="DX14" i="8"/>
  <c r="I14" i="8"/>
  <c r="DX13" i="8"/>
  <c r="I13" i="8"/>
  <c r="DX12" i="8"/>
  <c r="I12" i="8"/>
  <c r="DX11" i="8"/>
  <c r="I11" i="8"/>
  <c r="DX10" i="8"/>
  <c r="I10" i="8"/>
  <c r="DX9" i="8"/>
  <c r="I9" i="8"/>
  <c r="DX8" i="8"/>
  <c r="AD17" i="8"/>
  <c r="DX7" i="8"/>
  <c r="Y17" i="8"/>
  <c r="DX6" i="8"/>
  <c r="I6" i="8"/>
  <c r="DX5" i="8"/>
  <c r="I5" i="8"/>
  <c r="DX4" i="8"/>
  <c r="I4" i="8"/>
  <c r="DY13" i="8" l="1"/>
  <c r="DY5" i="8"/>
  <c r="DY9" i="8"/>
  <c r="DY15" i="8"/>
  <c r="DY10" i="8"/>
  <c r="DY11" i="8"/>
  <c r="DY12" i="8"/>
  <c r="DY4" i="8"/>
  <c r="DY8" i="8"/>
  <c r="DY14" i="8"/>
  <c r="I8" i="8"/>
  <c r="DY6" i="8"/>
  <c r="I7" i="8"/>
  <c r="DX17" i="8"/>
  <c r="I17" i="8" l="1"/>
  <c r="DY7" i="8"/>
  <c r="DY17" i="8" s="1"/>
  <c r="DW17" i="8"/>
  <c r="DU17" i="8"/>
  <c r="AG18" i="4" l="1"/>
  <c r="AF18" i="4"/>
  <c r="AE18" i="4"/>
  <c r="AD18" i="4"/>
  <c r="AC18" i="4"/>
  <c r="AB18" i="4"/>
  <c r="AA18" i="4"/>
  <c r="Z18" i="4"/>
  <c r="Y18" i="4"/>
  <c r="X18" i="4"/>
  <c r="W18" i="4"/>
  <c r="V18" i="4"/>
  <c r="U18" i="4"/>
  <c r="J18" i="4"/>
  <c r="AH17" i="4"/>
  <c r="I17" i="4" s="1"/>
  <c r="AH16" i="4"/>
  <c r="I16" i="4" s="1"/>
  <c r="AJ15" i="4"/>
  <c r="AK15" i="4" s="1"/>
  <c r="AH15" i="4"/>
  <c r="I15" i="4" s="1"/>
  <c r="AH14" i="4"/>
  <c r="I14" i="4" s="1"/>
  <c r="AH13" i="4"/>
  <c r="I13" i="4" s="1"/>
  <c r="AH12" i="4"/>
  <c r="I12" i="4" s="1"/>
  <c r="AH11" i="4"/>
  <c r="I11" i="4" s="1"/>
  <c r="AH10" i="4"/>
  <c r="I10" i="4" s="1"/>
  <c r="AH9" i="4"/>
  <c r="I9" i="4" s="1"/>
  <c r="AH8" i="4"/>
  <c r="I8" i="4" s="1"/>
  <c r="AH7" i="4"/>
  <c r="I7" i="4" s="1"/>
  <c r="AH6" i="4"/>
  <c r="I6" i="4" s="1"/>
  <c r="AH5" i="4"/>
  <c r="I5" i="4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J20" i="3"/>
  <c r="AP19" i="3"/>
  <c r="I19" i="3" s="1"/>
  <c r="AP18" i="3"/>
  <c r="I18" i="3" s="1"/>
  <c r="AP17" i="3"/>
  <c r="I17" i="3"/>
  <c r="AP16" i="3"/>
  <c r="I16" i="3" s="1"/>
  <c r="AP15" i="3"/>
  <c r="I15" i="3" s="1"/>
  <c r="AP14" i="3"/>
  <c r="I14" i="3"/>
  <c r="AP13" i="3"/>
  <c r="I13" i="3" s="1"/>
  <c r="AP12" i="3"/>
  <c r="I12" i="3" s="1"/>
  <c r="AP11" i="3"/>
  <c r="I11" i="3" s="1"/>
  <c r="AP10" i="3"/>
  <c r="I10" i="3" s="1"/>
  <c r="AP9" i="3"/>
  <c r="I9" i="3" s="1"/>
  <c r="AP8" i="3"/>
  <c r="I8" i="3"/>
  <c r="AP7" i="3"/>
  <c r="I7" i="3"/>
  <c r="AP6" i="3"/>
  <c r="I6" i="3" s="1"/>
  <c r="AP5" i="3"/>
  <c r="I5" i="3" s="1"/>
  <c r="AP4" i="3"/>
  <c r="I4" i="3" s="1"/>
  <c r="AP21" i="3" l="1"/>
  <c r="AH18" i="4"/>
  <c r="AH19" i="4"/>
  <c r="AP20" i="3"/>
  <c r="I18" i="4"/>
  <c r="I2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AA10. Maria Alexandra Villamarin Florez</author>
  </authors>
  <commentList>
    <comment ref="Y7" authorId="0" shapeId="0" xr:uid="{08CBE309-7481-4355-96C6-0ECD7804FD74}">
      <text>
        <r>
          <rPr>
            <b/>
            <sz val="9"/>
            <color indexed="81"/>
            <rFont val="Tahoma"/>
            <family val="2"/>
          </rPr>
          <t>AA10. Maria Alexandra Villamarin Florez:</t>
        </r>
        <r>
          <rPr>
            <sz val="9"/>
            <color indexed="81"/>
            <rFont val="Tahoma"/>
            <family val="2"/>
          </rPr>
          <t xml:space="preserve">
SE SUMA EL ACEITE DE LA MOTO RRJ93D Incluida por el BICAL</t>
        </r>
      </text>
    </comment>
    <comment ref="AD8" authorId="0" shapeId="0" xr:uid="{4A312066-A0BA-416E-AC56-FA2C6E189B7D}">
      <text>
        <r>
          <rPr>
            <b/>
            <sz val="9"/>
            <color indexed="81"/>
            <rFont val="Tahoma"/>
            <family val="2"/>
          </rPr>
          <t>AA10. Maria Alexandra Villamarin Florez:</t>
        </r>
        <r>
          <rPr>
            <sz val="9"/>
            <color indexed="81"/>
            <rFont val="Tahoma"/>
            <family val="2"/>
          </rPr>
          <t xml:space="preserve">
Se reducen 6 motos, por lo tanto se descuenta el aceite
</t>
        </r>
      </text>
    </comment>
    <comment ref="G14" authorId="0" shapeId="0" xr:uid="{3013D99E-B053-4E2A-9535-C01EFABC7FD8}">
      <text>
        <r>
          <rPr>
            <b/>
            <sz val="9"/>
            <color indexed="81"/>
            <rFont val="Tahoma"/>
            <family val="2"/>
          </rPr>
          <t>AA10. Maria Alexandra Villamarin Florez:</t>
        </r>
        <r>
          <rPr>
            <sz val="9"/>
            <color indexed="81"/>
            <rFont val="Tahoma"/>
            <family val="2"/>
          </rPr>
          <t xml:space="preserve">
Se suma las 32 del baspc se elimina el item 13</t>
        </r>
      </text>
    </comment>
  </commentList>
</comments>
</file>

<file path=xl/sharedStrings.xml><?xml version="1.0" encoding="utf-8"?>
<sst xmlns="http://schemas.openxmlformats.org/spreadsheetml/2006/main" count="458" uniqueCount="143">
  <si>
    <t>ANEXO GRUPO 2</t>
  </si>
  <si>
    <t>ITEM</t>
  </si>
  <si>
    <t>CÓDIGO DANE</t>
  </si>
  <si>
    <t>UNSPSC (CCE)</t>
  </si>
  <si>
    <t>CÓDIGO MATERIAL SAP (OPCIONAL)</t>
  </si>
  <si>
    <t>CÓDIGO OTAN - NOC (OPCIONAL)</t>
  </si>
  <si>
    <t xml:space="preserve">DESCRIPCIÓN DEL BIEN Y/O SERVICIO </t>
  </si>
  <si>
    <t xml:space="preserve">UNIDAD MEDIDA </t>
  </si>
  <si>
    <t>NECESIDAD</t>
  </si>
  <si>
    <t>CANTIDAD TOTAL</t>
  </si>
  <si>
    <t xml:space="preserve">V/R  UNITA
RIO 
SIN IVA </t>
  </si>
  <si>
    <t>IVA 
(SI APLI
CA)</t>
  </si>
  <si>
    <t>V/R TOTAL UNITA
RIO</t>
  </si>
  <si>
    <t>BASPC5</t>
  </si>
  <si>
    <t>BICAL</t>
  </si>
  <si>
    <t>BIRIC</t>
  </si>
  <si>
    <t>BAAID2</t>
  </si>
  <si>
    <t>BMMA2</t>
  </si>
  <si>
    <t>BIDEH3</t>
  </si>
  <si>
    <t>BIREY</t>
  </si>
  <si>
    <t>CERRO PICACHO</t>
  </si>
  <si>
    <t>BAACA5</t>
  </si>
  <si>
    <t>BILUD</t>
  </si>
  <si>
    <t>BAADA2</t>
  </si>
  <si>
    <t>BASRO48</t>
  </si>
  <si>
    <t>FTCMARTE</t>
  </si>
  <si>
    <t>TT UT</t>
  </si>
  <si>
    <t>3338003</t>
  </si>
  <si>
    <t>1085972</t>
  </si>
  <si>
    <t>OMITIDO</t>
  </si>
  <si>
    <t>UN</t>
  </si>
  <si>
    <t>3338009</t>
  </si>
  <si>
    <t>1019935</t>
  </si>
  <si>
    <t>1139783</t>
  </si>
  <si>
    <t>ACEITE 20 W 50 PRESENTACION POR CUARTO DE GALON (946 ml)
DEBE CUMPLIR ESPECIFICACIONES TECNICAS CEDE4</t>
  </si>
  <si>
    <t>ACEITE 15 W 40  PRESENTACION POR GALON
DEBE CUMPLIR ESPECIFICACIONES TECNICAS CEDE4</t>
  </si>
  <si>
    <t>ACEITE 15 W 40  PRESENTACION POR CUARTO DE GALON.
DEBE CUMPLIR ESPECIFICACIONES TECNICAS CEDE4</t>
  </si>
  <si>
    <t>GRASA LUBRICANTE Grado NLGI: 2 PRESENTACION POR LIBRA
DEBE CUMPLIR ESPECIFICACIONES TECNICAS CEDE4</t>
  </si>
  <si>
    <t>1027514</t>
  </si>
  <si>
    <t>3338</t>
  </si>
  <si>
    <t>ANEXO GRUPO 1</t>
  </si>
  <si>
    <t>BAIMI2</t>
  </si>
  <si>
    <t>BITER5</t>
  </si>
  <si>
    <t>GGSAN</t>
  </si>
  <si>
    <t>GGSAN EQ FIJO ING</t>
  </si>
  <si>
    <t>GMAD2</t>
  </si>
  <si>
    <t>ZONA5</t>
  </si>
  <si>
    <t>BAACA6</t>
  </si>
  <si>
    <t>FTCMA EQ FIJO ING</t>
  </si>
  <si>
    <t>BRCNA2</t>
  </si>
  <si>
    <t>1019972</t>
  </si>
  <si>
    <t>VALVULINA 80W90 PRESENTACION 1/4 DE GALON  (946 MILILITROS)
DEBE CUMPLIR ESPECIFICACIONES TECNICAS CEDE4</t>
  </si>
  <si>
    <t>ACEITE HIDRAULICO ISO 68 PRESENTACION POR CUARTO DE GALON (946 MILILITROS)
DEBE CUMPLIR ESPECIFICACIONES TECNICAS CEDE4</t>
  </si>
  <si>
    <t>GRASA DE RODAMIENTO  PRESENTACION POR CUÑETE
DEBE CUMPLIR ESPECIFICACIONES TECNICAS CEDE4</t>
  </si>
  <si>
    <t>1465499</t>
  </si>
  <si>
    <t>GRASA DE RODAMIENTO   PRESENTACION POR 500 GRAMOS(1libra)
DEBE CUMPLIR ESPECIFICACIONES TECNICAS CEDE4</t>
  </si>
  <si>
    <t>3543006</t>
  </si>
  <si>
    <t>LIQUIDO DE FRENOS DOT 4.  
PRESENTACION POR LITRO 1000 ML:
DEBE CUMPLIR ESPECIFICACIONES TECNICAS CEDE4</t>
  </si>
  <si>
    <t>REFRIGERANTE   PRESENTACION POR CUARTO DE GALON (946 MILILITROS)
DEBE CUMPLIR ESPECIFICACIONES TECNICAS CEDE4</t>
  </si>
  <si>
    <t xml:space="preserve">V/R TOTAL </t>
  </si>
  <si>
    <t>Observación</t>
  </si>
  <si>
    <t>VALVULINA 140 PRESENTACION CUARTO DE GALON  (946 MILILITROS)</t>
  </si>
  <si>
    <t>Lubricante 85W140, numeral 3.2.4 de la ficha técnica JEMPP-CEDE4-DIETE- ET - 01499 / TRA – V1</t>
  </si>
  <si>
    <t>VALVULINA 80W90 PRESENTACION 1/4 DE GALON  (946 MILILITROS)</t>
  </si>
  <si>
    <t>Lubricante 80W90, numeral 3.2.4 de la ficha técnica JEMPP-CEDE4-DIETE- ET - 01499 / TRA – V1</t>
  </si>
  <si>
    <t>ACEITE HIDRAULICO ISO 68 PRESENTACION POR CUARTO DE GALON (946 MILILITROS)</t>
  </si>
  <si>
    <t>Lubricante ISO 68, numeral 3.2.7 de la ficha técnica JEMPP-CEDE4-DIETE- ET - 01499 / TRA – V1</t>
  </si>
  <si>
    <t>ACEITE 20 W 50 PRESENTACION POR CUARTO DE GALON (946 ml)</t>
  </si>
  <si>
    <t>Lubricante 20W50, numeral 3.2.3 de la ficha técnica JEMPP-CEDE4-DIETE- ET - 01499 / TRA – V1</t>
  </si>
  <si>
    <t>ACEITE 4T MOTOS 4T SUPER, JASO MA SAE 20W50. PRESENTACION POR CUARTO 946 ML.</t>
  </si>
  <si>
    <t>Lubricante 20W50, numeral 3.2.5 de la ficha técnica JEMPP-CEDE4-DIETE- ET - 01499 / TRA – V1</t>
  </si>
  <si>
    <t>ACEITE 15 W 40  PRESENTACION POR GALON</t>
  </si>
  <si>
    <t>Lubricante 15W40, numeral 3.2.1 de la ficha técnica JEMPP-CEDE4-DIETE- ET - 01499 / TRA – V1</t>
  </si>
  <si>
    <t>ACEITE 15 W 40  PRESENTACION POR CUARTO DE GALON.</t>
  </si>
  <si>
    <t>Lubricante 80W90 PRESENTACION POR CUARTOS DE GALON</t>
  </si>
  <si>
    <t>GRASA LUBRICANTE Grado NLGI: 2 PRESENTACION POR LIBRA</t>
  </si>
  <si>
    <t>Grasa, numeral 3.2.8 de la ficha técnica JEMPP-CEDE4-DIETE- ET - 01499 / TRA – V1</t>
  </si>
  <si>
    <t>GRASA DE RODAMIENTO  PRESENTACION POR CUÑETE</t>
  </si>
  <si>
    <t>GRASA DE RODAMIENTO   PRESENTACION POR 500 GRAMOS(1libra)</t>
  </si>
  <si>
    <t xml:space="preserve">GRASA DE RODAMIENTO   PRESENTACION POR 330 gramos </t>
  </si>
  <si>
    <t>LIQUIDO DE FRENOS DOT 4.   presentación LITRO</t>
  </si>
  <si>
    <t>Liquido de Frenos, numeral 3.2.9 de la ficha técnica JEMPP-CEDE4-DIETE- ET - 01499 / TRA – V1</t>
  </si>
  <si>
    <t>LIQUIDO DE FRENOS DOT 4.  
PRESENTACION POR LITRO 1000 ML:</t>
  </si>
  <si>
    <t>Líquido refrigerante PRESENTACION POR CUARTOS</t>
  </si>
  <si>
    <t>Liquido Refrigerante, numeral 3.2.10 de la ficha técnica JEMPP-CEDE4-DIETE- ET - 01499 / TRA – V1</t>
  </si>
  <si>
    <t>REFRIGERANTE   PRESENTACION POR CUARTO DE GALON (946 MILILITROS)</t>
  </si>
  <si>
    <t>VALVULINA 140- PRESENTACION CUARTO DE GALON  (946 MILILITROS)</t>
  </si>
  <si>
    <t>ACEITE HIDRAULICO ISO 68  PRESENTACION POR CUARTO DE GALON (946 MILILITROS)</t>
  </si>
  <si>
    <t>ACEITE 50   2 TIEMPOS PRESENTACION POR CUARTO DE GALON (946 MILILITROS)</t>
  </si>
  <si>
    <t>Lubricante SAE 50, numeral 3.2.2 de la ficha técnica JEMPP-CEDE4-DIETE- ET - 01499 / TRA – V1</t>
  </si>
  <si>
    <r>
      <t xml:space="preserve">ACEITE 50.     2 TIEMPOS   </t>
    </r>
    <r>
      <rPr>
        <sz val="10"/>
        <color rgb="FFFF0000"/>
        <rFont val="Arial"/>
        <family val="2"/>
      </rPr>
      <t>PRESENTACION POR PINTA (473 MILILITROS)</t>
    </r>
  </si>
  <si>
    <t>ACEITE 2T MOTOS 2T SUPER, JASO MA SAE 20W50. PRESENTACION POR CUARTO 946 ML.</t>
  </si>
  <si>
    <t>GRASA DE RODAMIENTO   PRESENTACION POR CUÑETE</t>
  </si>
  <si>
    <t xml:space="preserve">GRASA DE RODAMIENTO  PRESENTACION POR 330 gramos </t>
  </si>
  <si>
    <t>REFRIGERANTE PRESENTACION POR CUARTO DE GALON (946 MILILITROS)</t>
  </si>
  <si>
    <t>GRASA LUBRICANTE Grado NLG  presentacion POR CUARTO 946 ML.</t>
  </si>
  <si>
    <t>VALVULINA 140 PRESENTACION CUARTO DE GALON  (946 MILILITROS)
DEBE CUMPLIR ESPECIFICACIONES TECNICAS CEDE4</t>
  </si>
  <si>
    <t xml:space="preserve">ACEITE 4T MOTOS 4T SUPER, JASO MA SAE 20W50. PRESENTACION POR CUARTO 946 ML. DEBE CUMPLIR ESPECIFICACIONES TECNICAS CEDE4. </t>
  </si>
  <si>
    <t xml:space="preserve">ACEITE PARA CAJAS AUTOMÁTICAS ATF, PRESENTACION POR GALON DEBE CUMPLIR ESPECIFICACIONES TECNICAS CEDE4 </t>
  </si>
  <si>
    <t>15121500</t>
  </si>
  <si>
    <t>ANEXO GRUPO 1 - PARQUE AUTOMOTOR</t>
  </si>
  <si>
    <t>BASPC5
P ESPECIAL</t>
  </si>
  <si>
    <t>BR5</t>
  </si>
  <si>
    <t>3338004</t>
  </si>
  <si>
    <t>15121504</t>
  </si>
  <si>
    <t>15121501</t>
  </si>
  <si>
    <t>ACEITE 4T MOTOS 4T SUPER, JASO MA SAE 20W50. PRESENTACION POR CUARTO 946 ML.
DEBE CUMPLIR ESPECIFICACIONES TECNICAS CEDE4</t>
  </si>
  <si>
    <t>1145570</t>
  </si>
  <si>
    <t>15121902</t>
  </si>
  <si>
    <t>1248028</t>
  </si>
  <si>
    <t>1779221</t>
  </si>
  <si>
    <t>3543</t>
  </si>
  <si>
    <t>24131513</t>
  </si>
  <si>
    <t>1019051</t>
  </si>
  <si>
    <t xml:space="preserve">VALVULINA 140 PRESENTACION CUARTO DE GALON  (946 MILILITROS)  DEBE CUMPLIR ESPECIFICACIONES TECNICAS CEDE4 </t>
  </si>
  <si>
    <t xml:space="preserve">VALVULINA 80W90 PRESENTACION 1/4 DE GALON  (946 MILILITROS)  DEBE CUMPLIR ESPECIFICACIONES TECNICAS CEDE4 </t>
  </si>
  <si>
    <t xml:space="preserve">ACEITE HIDRAULICO ISO 68 PRESENTACION POR CUARTO DE GALON (946 MILILITROS)  DEBE CUMPLIR ESPECIFICACIONES TECNICAS CEDE4 </t>
  </si>
  <si>
    <t xml:space="preserve">ACEITE 20 W 50 PRESENTACION POR CUARTO DE GALON (946 ml)  DEBE CUMPLIR ESPECIFICACIONES TECNICAS CEDE4 </t>
  </si>
  <si>
    <t xml:space="preserve">ACEITE 15 W 40  PRESENTACION POR GALON  DEBE CUMPLIR ESPECIFICACIONES TECNICAS CEDE4 </t>
  </si>
  <si>
    <t xml:space="preserve">ACEITE 15 W 40  PRESENTACION POR CUARTO DE GALON.  DEBE CUMPLIR ESPECIFICACIONES TECNICAS CEDE4 </t>
  </si>
  <si>
    <t xml:space="preserve">GRASA LUBRICANTE Grado NLGI: 2 PRESENTACION POR LIBRA  DEBE CUMPLIR ESPECIFICACIONES TECNICAS CEDE4 </t>
  </si>
  <si>
    <t xml:space="preserve">GRASA DE RODAMIENTO  PRESENTACION POR CUÑETE  DEBE CUMPLIR ESPECIFICACIONES TECNICAS CEDE4 </t>
  </si>
  <si>
    <t xml:space="preserve">GRASA DE RODAMIENTO   PRESENTACION POR 500 GRAMOS(1libra)  DEBE CUMPLIR ESPECIFICACIONES TECNICAS CEDE4 </t>
  </si>
  <si>
    <t xml:space="preserve">LIQUIDO DE FRENOS DOT 4.  PRESENTACION POR LITRO 1000 ML:  DEBE CUMPLIR ESPECIFICACIONES TECNICAS CEDE4 </t>
  </si>
  <si>
    <t xml:space="preserve">REFRIGERANTE   PRESENTACION POR CUARTO DE GALON (946 MILILITROS)  DEBE CUMPLIR ESPECIFICACIONES TECNICAS CEDE4 </t>
  </si>
  <si>
    <t>VERIFICACION DESCRIPCION ELEMENTOS PRECIO DE REFERENCIE</t>
  </si>
  <si>
    <t>SI</t>
  </si>
  <si>
    <t>CANTIDADES TOTALES REQUERIDAS</t>
  </si>
  <si>
    <t>VALOR ESTIMADO  NECESIDAD TOTAL</t>
  </si>
  <si>
    <t>CANTIDADES MINIMAS A ADQUIRIR POR UNIDAD</t>
  </si>
  <si>
    <t>PÓRCENTAJE DE CUBRIMIENTO</t>
  </si>
  <si>
    <t>TOTAL PRESUPUESTO POR ITEM DE ACUERDO A CANTIDADES MINIMAS</t>
  </si>
  <si>
    <t>TOTAL PRESUPUESTO OFICIAL</t>
  </si>
  <si>
    <t>SALDO</t>
  </si>
  <si>
    <t>PRECIO DE REFERENCIA IVA INCLUIDO</t>
  </si>
  <si>
    <t xml:space="preserve">GGSAN EQ FIJO ING </t>
  </si>
  <si>
    <t xml:space="preserve">FTCMA EQ FIJO ING </t>
  </si>
  <si>
    <t>COMPROBACION VALOR</t>
  </si>
  <si>
    <t>PRESUPUESTO ASIGNADO RUBRO  A-02-02-01-003-003</t>
  </si>
  <si>
    <t>CONSOLIDADO</t>
  </si>
  <si>
    <t>TOTAL CANTIDADES MINIMAS A ADQUIRIR</t>
  </si>
  <si>
    <t>VALOR TOTAL PRESPUESTO POR ITEM</t>
  </si>
  <si>
    <t>CANTIDAD TOTAL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</si>
</sst>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#,##0.00;[Red]#,##0.00"/>
    <numFmt numFmtId="166" formatCode="_-&quot;$&quot;* #,##0_-;\-&quot;$&quot;* #,##0_-;_-&quot;$&quot;* &quot;-&quot;_-;_-@_-"/>
    <numFmt numFmtId="172" formatCode="_-* #,##0.000_-;\-* #,##0.000_-;_-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7"/>
      <name val="Arial"/>
      <family val="2"/>
    </font>
    <font>
      <sz val="9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"/>
      <family val="2"/>
    </font>
    <font>
      <b/>
      <sz val="8"/>
      <color rgb="FF000000"/>
      <name val="Arial Narrow"/>
      <family val="2"/>
    </font>
    <font>
      <b/>
      <sz val="11"/>
      <name val="Calibri"/>
      <family val="2"/>
    </font>
    <font>
      <sz val="10"/>
      <color theme="0" tint="-4.9989318521683403E-2"/>
      <name val="Arial"/>
      <family val="2"/>
    </font>
    <font>
      <b/>
      <sz val="9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11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4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3" fillId="0" borderId="0"/>
    <xf numFmtId="0" fontId="16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0" fillId="0" borderId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3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1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7">
    <xf numFmtId="0" fontId="0" fillId="0" borderId="0" xfId="0"/>
    <xf numFmtId="0" fontId="2" fillId="0" borderId="0" xfId="1" applyFont="1"/>
    <xf numFmtId="49" fontId="3" fillId="0" borderId="0" xfId="1" applyNumberFormat="1" applyFont="1" applyAlignment="1">
      <alignment horizontal="left" wrapText="1"/>
    </xf>
    <xf numFmtId="0" fontId="3" fillId="0" borderId="0" xfId="1" applyFont="1" applyAlignment="1">
      <alignment horizontal="right"/>
    </xf>
    <xf numFmtId="0" fontId="4" fillId="0" borderId="0" xfId="1" applyFont="1"/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43" fontId="3" fillId="0" borderId="0" xfId="2" applyFont="1" applyAlignment="1">
      <alignment vertical="center"/>
    </xf>
    <xf numFmtId="0" fontId="6" fillId="0" borderId="2" xfId="1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7" fillId="2" borderId="1" xfId="1" applyFont="1" applyFill="1" applyBorder="1" applyAlignment="1">
      <alignment horizontal="center" vertical="center" textRotation="90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0" xfId="3" applyFont="1" applyFill="1" applyAlignment="1">
      <alignment horizontal="center" vertical="center" wrapText="1"/>
    </xf>
    <xf numFmtId="43" fontId="10" fillId="2" borderId="2" xfId="2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 wrapText="1"/>
    </xf>
    <xf numFmtId="43" fontId="10" fillId="0" borderId="0" xfId="2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49" fontId="1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4" applyFont="1" applyBorder="1" applyAlignment="1">
      <alignment horizontal="justify" vertical="center" wrapText="1"/>
    </xf>
    <xf numFmtId="164" fontId="12" fillId="0" borderId="1" xfId="1" applyNumberFormat="1" applyFont="1" applyBorder="1" applyAlignment="1">
      <alignment vertical="center" wrapText="1"/>
    </xf>
    <xf numFmtId="0" fontId="3" fillId="0" borderId="1" xfId="1" applyFont="1" applyBorder="1"/>
    <xf numFmtId="43" fontId="3" fillId="0" borderId="2" xfId="2" applyFont="1" applyBorder="1" applyAlignment="1">
      <alignment vertical="center"/>
    </xf>
    <xf numFmtId="43" fontId="3" fillId="0" borderId="1" xfId="2" applyFont="1" applyBorder="1" applyAlignment="1">
      <alignment vertical="center"/>
    </xf>
    <xf numFmtId="43" fontId="2" fillId="0" borderId="1" xfId="2" applyFont="1" applyBorder="1" applyAlignment="1">
      <alignment vertical="center"/>
    </xf>
    <xf numFmtId="2" fontId="3" fillId="0" borderId="0" xfId="2" applyNumberFormat="1" applyFont="1"/>
    <xf numFmtId="49" fontId="12" fillId="0" borderId="1" xfId="1" applyNumberFormat="1" applyFont="1" applyBorder="1" applyAlignment="1">
      <alignment horizontal="right" vertical="center" wrapText="1"/>
    </xf>
    <xf numFmtId="0" fontId="4" fillId="0" borderId="1" xfId="5" applyFont="1" applyBorder="1" applyAlignment="1">
      <alignment horizontal="justify" vertical="center" wrapText="1"/>
    </xf>
    <xf numFmtId="0" fontId="12" fillId="0" borderId="1" xfId="1" applyFont="1" applyBorder="1" applyAlignment="1">
      <alignment horizontal="justify" vertical="center" wrapText="1"/>
    </xf>
    <xf numFmtId="0" fontId="4" fillId="0" borderId="1" xfId="4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6" applyFont="1" applyBorder="1" applyAlignment="1">
      <alignment horizontal="justify" vertical="center" wrapText="1"/>
    </xf>
    <xf numFmtId="165" fontId="3" fillId="0" borderId="2" xfId="2" applyNumberFormat="1" applyFont="1" applyBorder="1" applyAlignment="1">
      <alignment vertical="center"/>
    </xf>
    <xf numFmtId="0" fontId="4" fillId="0" borderId="1" xfId="7" applyFont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8" applyFont="1" applyBorder="1" applyAlignment="1">
      <alignment vertical="center" wrapText="1"/>
    </xf>
    <xf numFmtId="49" fontId="3" fillId="0" borderId="1" xfId="1" applyNumberFormat="1" applyFont="1" applyBorder="1" applyAlignment="1">
      <alignment horizontal="left" vertical="center" wrapText="1"/>
    </xf>
    <xf numFmtId="43" fontId="2" fillId="0" borderId="0" xfId="2" applyFont="1" applyAlignment="1">
      <alignment vertical="center"/>
    </xf>
    <xf numFmtId="43" fontId="14" fillId="0" borderId="0" xfId="2" applyFont="1" applyAlignment="1">
      <alignment vertical="center"/>
    </xf>
    <xf numFmtId="43" fontId="15" fillId="0" borderId="0" xfId="2" applyFont="1" applyAlignment="1">
      <alignment vertical="center"/>
    </xf>
    <xf numFmtId="43" fontId="9" fillId="0" borderId="4" xfId="2" applyFont="1" applyBorder="1" applyAlignment="1">
      <alignment horizontal="center" vertical="center"/>
    </xf>
    <xf numFmtId="43" fontId="4" fillId="0" borderId="0" xfId="2" applyFont="1" applyAlignment="1">
      <alignment vertical="center"/>
    </xf>
    <xf numFmtId="43" fontId="4" fillId="0" borderId="0" xfId="2" applyFont="1" applyAlignment="1">
      <alignment vertical="center" wrapText="1"/>
    </xf>
    <xf numFmtId="43" fontId="9" fillId="0" borderId="3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 wrapText="1"/>
    </xf>
    <xf numFmtId="0" fontId="4" fillId="0" borderId="1" xfId="86" applyFont="1" applyBorder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4" fillId="0" borderId="1" xfId="86" applyFont="1" applyBorder="1" applyAlignment="1">
      <alignment horizontal="justify" vertical="center" wrapText="1"/>
    </xf>
    <xf numFmtId="0" fontId="4" fillId="0" borderId="1" xfId="1" applyFont="1" applyBorder="1"/>
    <xf numFmtId="0" fontId="9" fillId="0" borderId="0" xfId="1" applyFont="1" applyAlignment="1">
      <alignment horizontal="center" vertical="center" wrapText="1"/>
    </xf>
    <xf numFmtId="9" fontId="22" fillId="0" borderId="0" xfId="1" applyNumberFormat="1" applyFont="1" applyAlignment="1">
      <alignment horizontal="center" vertical="center" wrapText="1"/>
    </xf>
    <xf numFmtId="49" fontId="4" fillId="0" borderId="1" xfId="1" applyNumberFormat="1" applyFont="1" applyBorder="1" applyAlignment="1">
      <alignment horizontal="left" vertical="center"/>
    </xf>
    <xf numFmtId="164" fontId="4" fillId="0" borderId="1" xfId="1" applyNumberFormat="1" applyFont="1" applyBorder="1" applyAlignment="1">
      <alignment vertical="center" wrapText="1"/>
    </xf>
    <xf numFmtId="0" fontId="4" fillId="0" borderId="1" xfId="6" applyFont="1" applyBorder="1" applyAlignment="1">
      <alignment vertical="center" wrapText="1"/>
    </xf>
    <xf numFmtId="0" fontId="4" fillId="0" borderId="1" xfId="1" applyFont="1" applyBorder="1" applyAlignment="1">
      <alignment horizontal="justify" vertical="center" wrapText="1"/>
    </xf>
    <xf numFmtId="49" fontId="4" fillId="0" borderId="1" xfId="1" applyNumberFormat="1" applyFont="1" applyBorder="1" applyAlignment="1">
      <alignment horizontal="left" vertical="center" wrapText="1"/>
    </xf>
    <xf numFmtId="0" fontId="4" fillId="0" borderId="1" xfId="1" applyFont="1" applyBorder="1" applyAlignment="1">
      <alignment horizontal="right"/>
    </xf>
    <xf numFmtId="0" fontId="4" fillId="0" borderId="1" xfId="88" applyFont="1" applyBorder="1" applyAlignment="1">
      <alignment horizontal="justify" vertical="center" wrapText="1"/>
    </xf>
    <xf numFmtId="49" fontId="4" fillId="0" borderId="0" xfId="1" applyNumberFormat="1" applyFont="1" applyAlignment="1">
      <alignment horizontal="left" wrapText="1"/>
    </xf>
    <xf numFmtId="0" fontId="4" fillId="0" borderId="0" xfId="1" applyFont="1" applyAlignment="1">
      <alignment vertical="center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vertical="center"/>
    </xf>
    <xf numFmtId="0" fontId="9" fillId="2" borderId="1" xfId="1" applyFont="1" applyFill="1" applyBorder="1" applyAlignment="1">
      <alignment horizontal="center" vertical="center" textRotation="90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164" fontId="19" fillId="0" borderId="0" xfId="1" applyNumberFormat="1" applyFont="1" applyAlignment="1">
      <alignment vertical="center"/>
    </xf>
    <xf numFmtId="0" fontId="9" fillId="3" borderId="3" xfId="92" applyFont="1" applyFill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 vertical="center" wrapText="1"/>
    </xf>
    <xf numFmtId="43" fontId="9" fillId="0" borderId="0" xfId="2" applyFont="1" applyAlignment="1">
      <alignment horizontal="center" vertical="center" wrapText="1"/>
    </xf>
    <xf numFmtId="43" fontId="9" fillId="0" borderId="0" xfId="2" applyFont="1" applyAlignment="1">
      <alignment horizontal="center" vertical="center"/>
    </xf>
    <xf numFmtId="0" fontId="23" fillId="0" borderId="1" xfId="4" applyFont="1" applyBorder="1"/>
    <xf numFmtId="43" fontId="4" fillId="0" borderId="2" xfId="2" applyFont="1" applyBorder="1" applyAlignment="1">
      <alignment vertical="center"/>
    </xf>
    <xf numFmtId="43" fontId="4" fillId="0" borderId="1" xfId="2" applyFont="1" applyBorder="1" applyAlignment="1">
      <alignment vertical="center"/>
    </xf>
    <xf numFmtId="2" fontId="4" fillId="0" borderId="0" xfId="2" applyNumberFormat="1" applyFont="1"/>
    <xf numFmtId="0" fontId="22" fillId="0" borderId="1" xfId="4" applyFont="1" applyBorder="1" applyAlignment="1">
      <alignment horizontal="center" vertical="center"/>
    </xf>
    <xf numFmtId="165" fontId="4" fillId="0" borderId="2" xfId="2" applyNumberFormat="1" applyFont="1" applyBorder="1" applyAlignment="1">
      <alignment vertical="center"/>
    </xf>
    <xf numFmtId="0" fontId="4" fillId="0" borderId="1" xfId="92" applyFont="1" applyBorder="1" applyAlignment="1">
      <alignment horizontal="justify" vertical="center" wrapText="1"/>
    </xf>
    <xf numFmtId="0" fontId="23" fillId="0" borderId="0" xfId="4" applyFont="1"/>
    <xf numFmtId="43" fontId="19" fillId="0" borderId="0" xfId="2" applyFont="1" applyAlignment="1">
      <alignment vertical="center"/>
    </xf>
    <xf numFmtId="0" fontId="0" fillId="0" borderId="0" xfId="0" applyAlignment="1">
      <alignment wrapText="1"/>
    </xf>
    <xf numFmtId="0" fontId="3" fillId="0" borderId="1" xfId="1" applyFont="1" applyBorder="1" applyAlignment="1">
      <alignment vertical="center" wrapText="1"/>
    </xf>
    <xf numFmtId="0" fontId="3" fillId="0" borderId="0" xfId="1" applyFont="1" applyAlignment="1">
      <alignment wrapText="1"/>
    </xf>
    <xf numFmtId="0" fontId="4" fillId="0" borderId="1" xfId="194" applyFont="1" applyBorder="1" applyAlignment="1">
      <alignment horizontal="justify" vertical="center" wrapText="1"/>
    </xf>
    <xf numFmtId="0" fontId="4" fillId="0" borderId="1" xfId="196" applyFont="1" applyBorder="1" applyAlignment="1">
      <alignment horizontal="justify" vertical="center" wrapText="1"/>
    </xf>
    <xf numFmtId="0" fontId="4" fillId="0" borderId="1" xfId="189" applyFont="1" applyBorder="1" applyAlignment="1">
      <alignment horizontal="left" vertical="center" wrapText="1"/>
    </xf>
    <xf numFmtId="0" fontId="4" fillId="0" borderId="1" xfId="189" applyFont="1" applyBorder="1" applyAlignment="1">
      <alignment horizontal="justify" vertical="center" wrapText="1"/>
    </xf>
    <xf numFmtId="0" fontId="4" fillId="0" borderId="1" xfId="197" applyFont="1" applyBorder="1" applyAlignment="1">
      <alignment horizontal="justify" vertical="center" wrapText="1"/>
    </xf>
    <xf numFmtId="43" fontId="4" fillId="0" borderId="0" xfId="82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 textRotation="90" wrapText="1"/>
    </xf>
    <xf numFmtId="43" fontId="9" fillId="0" borderId="12" xfId="82" applyFont="1" applyFill="1" applyBorder="1" applyAlignment="1">
      <alignment horizontal="center" vertical="center"/>
    </xf>
    <xf numFmtId="43" fontId="9" fillId="0" borderId="0" xfId="82" applyFont="1" applyFill="1" applyBorder="1" applyAlignment="1">
      <alignment horizontal="center" vertical="center"/>
    </xf>
    <xf numFmtId="43" fontId="9" fillId="3" borderId="0" xfId="82" applyFont="1" applyFill="1" applyAlignment="1">
      <alignment horizontal="center" vertical="center"/>
    </xf>
    <xf numFmtId="43" fontId="9" fillId="0" borderId="0" xfId="82" applyFont="1" applyFill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23" fillId="0" borderId="12" xfId="208" applyFont="1" applyBorder="1"/>
    <xf numFmtId="164" fontId="4" fillId="0" borderId="1" xfId="82" applyNumberFormat="1" applyFont="1" applyFill="1" applyBorder="1" applyAlignment="1">
      <alignment horizontal="center" vertical="center"/>
    </xf>
    <xf numFmtId="164" fontId="4" fillId="0" borderId="12" xfId="82" applyNumberFormat="1" applyFont="1" applyFill="1" applyBorder="1" applyAlignment="1">
      <alignment horizontal="center" vertical="center"/>
    </xf>
    <xf numFmtId="43" fontId="19" fillId="3" borderId="0" xfId="82" applyFont="1" applyFill="1" applyAlignment="1">
      <alignment horizontal="center" vertical="center"/>
    </xf>
    <xf numFmtId="43" fontId="4" fillId="0" borderId="0" xfId="82" applyFont="1" applyFill="1" applyAlignment="1">
      <alignment horizontal="center" vertical="center"/>
    </xf>
    <xf numFmtId="43" fontId="4" fillId="0" borderId="0" xfId="82" applyFont="1" applyFill="1" applyAlignment="1">
      <alignment vertical="center"/>
    </xf>
    <xf numFmtId="2" fontId="4" fillId="0" borderId="0" xfId="82" applyNumberFormat="1" applyFont="1" applyFill="1"/>
    <xf numFmtId="164" fontId="15" fillId="0" borderId="1" xfId="82" applyNumberFormat="1" applyFont="1" applyFill="1" applyBorder="1" applyAlignment="1">
      <alignment horizontal="center" vertical="center"/>
    </xf>
    <xf numFmtId="0" fontId="4" fillId="0" borderId="14" xfId="1" applyFont="1" applyBorder="1"/>
    <xf numFmtId="49" fontId="4" fillId="0" borderId="15" xfId="1" applyNumberFormat="1" applyFont="1" applyBorder="1" applyAlignment="1">
      <alignment horizontal="left" wrapText="1"/>
    </xf>
    <xf numFmtId="0" fontId="4" fillId="0" borderId="15" xfId="1" applyFont="1" applyBorder="1" applyAlignment="1">
      <alignment horizontal="right"/>
    </xf>
    <xf numFmtId="0" fontId="4" fillId="0" borderId="15" xfId="1" applyFont="1" applyBorder="1"/>
    <xf numFmtId="0" fontId="4" fillId="0" borderId="15" xfId="1" applyFont="1" applyBorder="1" applyAlignment="1">
      <alignment vertical="center"/>
    </xf>
    <xf numFmtId="0" fontId="4" fillId="0" borderId="15" xfId="1" applyFont="1" applyBorder="1" applyAlignment="1">
      <alignment horizontal="center" vertical="center"/>
    </xf>
    <xf numFmtId="164" fontId="4" fillId="0" borderId="7" xfId="1" applyNumberFormat="1" applyFont="1" applyBorder="1" applyAlignment="1">
      <alignment vertical="center"/>
    </xf>
    <xf numFmtId="164" fontId="19" fillId="0" borderId="15" xfId="1" applyNumberFormat="1" applyFont="1" applyBorder="1" applyAlignment="1">
      <alignment vertical="center"/>
    </xf>
    <xf numFmtId="0" fontId="23" fillId="0" borderId="15" xfId="208" applyFont="1" applyBorder="1"/>
    <xf numFmtId="0" fontId="23" fillId="0" borderId="7" xfId="208" applyFont="1" applyBorder="1"/>
    <xf numFmtId="164" fontId="19" fillId="0" borderId="16" xfId="82" applyNumberFormat="1" applyFont="1" applyFill="1" applyBorder="1" applyAlignment="1">
      <alignment horizontal="center" vertical="center"/>
    </xf>
    <xf numFmtId="164" fontId="19" fillId="0" borderId="17" xfId="82" applyNumberFormat="1" applyFont="1" applyFill="1" applyBorder="1" applyAlignment="1">
      <alignment horizontal="center" vertical="center"/>
    </xf>
    <xf numFmtId="43" fontId="19" fillId="0" borderId="0" xfId="82" applyFont="1" applyFill="1" applyAlignment="1">
      <alignment horizontal="center" vertical="center"/>
    </xf>
    <xf numFmtId="0" fontId="15" fillId="0" borderId="0" xfId="1" applyFont="1" applyAlignment="1">
      <alignment vertical="center"/>
    </xf>
    <xf numFmtId="0" fontId="23" fillId="0" borderId="0" xfId="208" applyFont="1"/>
    <xf numFmtId="43" fontId="4" fillId="3" borderId="0" xfId="82" applyFont="1" applyFill="1" applyAlignment="1">
      <alignment horizontal="center" vertical="center"/>
    </xf>
    <xf numFmtId="0" fontId="25" fillId="3" borderId="1" xfId="0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5" fillId="5" borderId="1" xfId="0" applyFont="1" applyFill="1" applyBorder="1" applyAlignment="1">
      <alignment horizontal="left" vertical="top" wrapText="1"/>
    </xf>
    <xf numFmtId="0" fontId="25" fillId="4" borderId="1" xfId="0" applyFont="1" applyFill="1" applyBorder="1" applyAlignment="1">
      <alignment horizontal="left" vertical="top" wrapText="1"/>
    </xf>
    <xf numFmtId="0" fontId="25" fillId="6" borderId="1" xfId="0" applyFont="1" applyFill="1" applyBorder="1" applyAlignment="1">
      <alignment horizontal="left" vertical="top" wrapText="1"/>
    </xf>
    <xf numFmtId="0" fontId="25" fillId="7" borderId="1" xfId="0" applyFont="1" applyFill="1" applyBorder="1" applyAlignment="1">
      <alignment horizontal="left" vertical="top" wrapText="1"/>
    </xf>
    <xf numFmtId="0" fontId="25" fillId="8" borderId="1" xfId="0" applyFont="1" applyFill="1" applyBorder="1" applyAlignment="1">
      <alignment horizontal="left" vertical="top" wrapText="1"/>
    </xf>
    <xf numFmtId="0" fontId="25" fillId="9" borderId="1" xfId="0" applyFont="1" applyFill="1" applyBorder="1" applyAlignment="1">
      <alignment horizontal="left" vertical="top" wrapText="1"/>
    </xf>
    <xf numFmtId="0" fontId="25" fillId="10" borderId="1" xfId="0" applyFont="1" applyFill="1" applyBorder="1" applyAlignment="1">
      <alignment horizontal="left" vertical="top" wrapText="1"/>
    </xf>
    <xf numFmtId="0" fontId="26" fillId="11" borderId="13" xfId="0" applyFont="1" applyFill="1" applyBorder="1" applyAlignment="1">
      <alignment vertical="top" wrapText="1"/>
    </xf>
    <xf numFmtId="0" fontId="26" fillId="12" borderId="13" xfId="0" applyFont="1" applyFill="1" applyBorder="1" applyAlignment="1">
      <alignment vertical="top" wrapText="1"/>
    </xf>
    <xf numFmtId="0" fontId="26" fillId="13" borderId="13" xfId="0" applyFont="1" applyFill="1" applyBorder="1" applyAlignment="1">
      <alignment vertical="top" wrapText="1"/>
    </xf>
    <xf numFmtId="43" fontId="26" fillId="3" borderId="13" xfId="209" applyFont="1" applyFill="1" applyBorder="1" applyAlignment="1">
      <alignment vertical="top" wrapText="1"/>
    </xf>
    <xf numFmtId="44" fontId="26" fillId="14" borderId="13" xfId="210" applyFont="1" applyFill="1" applyBorder="1" applyAlignment="1">
      <alignment vertical="top" wrapText="1"/>
    </xf>
    <xf numFmtId="164" fontId="4" fillId="0" borderId="11" xfId="82" applyNumberFormat="1" applyFont="1" applyFill="1" applyBorder="1" applyAlignment="1">
      <alignment vertical="center"/>
    </xf>
    <xf numFmtId="164" fontId="4" fillId="0" borderId="2" xfId="82" applyNumberFormat="1" applyFont="1" applyFill="1" applyBorder="1" applyAlignment="1">
      <alignment vertical="center"/>
    </xf>
    <xf numFmtId="164" fontId="4" fillId="0" borderId="2" xfId="82" applyNumberFormat="1" applyFont="1" applyFill="1" applyBorder="1" applyAlignment="1">
      <alignment horizontal="center" vertical="center"/>
    </xf>
    <xf numFmtId="164" fontId="4" fillId="0" borderId="11" xfId="82" applyNumberFormat="1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164" fontId="15" fillId="0" borderId="11" xfId="82" applyNumberFormat="1" applyFont="1" applyFill="1" applyBorder="1" applyAlignment="1">
      <alignment horizontal="center" vertical="center"/>
    </xf>
    <xf numFmtId="164" fontId="15" fillId="0" borderId="2" xfId="82" applyNumberFormat="1" applyFont="1" applyFill="1" applyBorder="1" applyAlignment="1">
      <alignment horizontal="center" vertical="center"/>
    </xf>
    <xf numFmtId="0" fontId="23" fillId="0" borderId="0" xfId="208" applyFont="1" applyAlignment="1">
      <alignment horizontal="center" vertical="center"/>
    </xf>
    <xf numFmtId="44" fontId="27" fillId="15" borderId="5" xfId="210" applyFont="1" applyFill="1" applyBorder="1" applyAlignment="1">
      <alignment horizontal="center" vertical="center" wrapText="1"/>
    </xf>
    <xf numFmtId="43" fontId="28" fillId="0" borderId="0" xfId="82" applyFont="1" applyFill="1" applyAlignment="1">
      <alignment horizontal="center" vertical="center"/>
    </xf>
    <xf numFmtId="0" fontId="28" fillId="0" borderId="0" xfId="1" applyFont="1" applyAlignment="1">
      <alignment horizontal="center" vertical="center"/>
    </xf>
    <xf numFmtId="44" fontId="27" fillId="16" borderId="5" xfId="210" applyFont="1" applyFill="1" applyBorder="1" applyAlignment="1">
      <alignment horizontal="center" vertical="center" wrapText="1"/>
    </xf>
    <xf numFmtId="44" fontId="27" fillId="11" borderId="5" xfId="210" applyFont="1" applyFill="1" applyBorder="1" applyAlignment="1">
      <alignment horizontal="center" vertical="center" wrapText="1"/>
    </xf>
    <xf numFmtId="44" fontId="4" fillId="0" borderId="2" xfId="210" applyFont="1" applyFill="1" applyBorder="1" applyAlignment="1">
      <alignment vertical="center"/>
    </xf>
    <xf numFmtId="43" fontId="4" fillId="0" borderId="2" xfId="82" applyFont="1" applyFill="1" applyBorder="1" applyAlignment="1">
      <alignment vertical="center"/>
    </xf>
    <xf numFmtId="44" fontId="4" fillId="0" borderId="2" xfId="210" applyFont="1" applyFill="1" applyBorder="1" applyAlignment="1">
      <alignment horizontal="center" vertical="center"/>
    </xf>
    <xf numFmtId="44" fontId="26" fillId="20" borderId="5" xfId="210" applyFont="1" applyFill="1" applyBorder="1" applyAlignment="1">
      <alignment horizontal="center" vertical="center" wrapText="1"/>
    </xf>
    <xf numFmtId="44" fontId="4" fillId="0" borderId="1" xfId="210" applyFont="1" applyFill="1" applyBorder="1" applyAlignment="1">
      <alignment horizontal="center" vertical="center"/>
    </xf>
    <xf numFmtId="43" fontId="4" fillId="0" borderId="1" xfId="82" applyFont="1" applyFill="1" applyBorder="1" applyAlignment="1">
      <alignment horizontal="center" vertical="center"/>
    </xf>
    <xf numFmtId="0" fontId="30" fillId="0" borderId="15" xfId="208" applyFont="1" applyBorder="1"/>
    <xf numFmtId="0" fontId="30" fillId="0" borderId="0" xfId="208" applyFont="1"/>
    <xf numFmtId="0" fontId="30" fillId="0" borderId="0" xfId="208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43" fontId="9" fillId="0" borderId="26" xfId="82" applyFont="1" applyFill="1" applyBorder="1" applyAlignment="1">
      <alignment horizontal="center" vertical="center"/>
    </xf>
    <xf numFmtId="43" fontId="9" fillId="0" borderId="22" xfId="82" applyFont="1" applyFill="1" applyBorder="1" applyAlignment="1">
      <alignment horizontal="center" vertical="center"/>
    </xf>
    <xf numFmtId="43" fontId="9" fillId="0" borderId="2" xfId="82" applyFont="1" applyFill="1" applyBorder="1" applyAlignment="1">
      <alignment horizontal="center" vertical="center"/>
    </xf>
    <xf numFmtId="43" fontId="9" fillId="3" borderId="26" xfId="82" applyFont="1" applyFill="1" applyBorder="1" applyAlignment="1">
      <alignment horizontal="center" vertical="center"/>
    </xf>
    <xf numFmtId="43" fontId="9" fillId="3" borderId="22" xfId="82" applyFont="1" applyFill="1" applyBorder="1" applyAlignment="1">
      <alignment horizontal="center" vertical="center"/>
    </xf>
    <xf numFmtId="43" fontId="9" fillId="3" borderId="2" xfId="82" applyFont="1" applyFill="1" applyBorder="1" applyAlignment="1">
      <alignment horizontal="center" vertical="center"/>
    </xf>
    <xf numFmtId="43" fontId="9" fillId="11" borderId="26" xfId="82" applyFont="1" applyFill="1" applyBorder="1" applyAlignment="1">
      <alignment horizontal="center" vertical="center"/>
    </xf>
    <xf numFmtId="43" fontId="9" fillId="11" borderId="22" xfId="82" applyFont="1" applyFill="1" applyBorder="1" applyAlignment="1">
      <alignment horizontal="center" vertical="center"/>
    </xf>
    <xf numFmtId="43" fontId="9" fillId="11" borderId="2" xfId="82" applyFont="1" applyFill="1" applyBorder="1" applyAlignment="1">
      <alignment horizontal="center" vertical="center"/>
    </xf>
    <xf numFmtId="43" fontId="9" fillId="5" borderId="26" xfId="82" applyFont="1" applyFill="1" applyBorder="1" applyAlignment="1">
      <alignment horizontal="center" vertical="center"/>
    </xf>
    <xf numFmtId="43" fontId="9" fillId="5" borderId="22" xfId="82" applyFont="1" applyFill="1" applyBorder="1" applyAlignment="1">
      <alignment horizontal="center" vertical="center"/>
    </xf>
    <xf numFmtId="43" fontId="9" fillId="5" borderId="2" xfId="82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0" fontId="9" fillId="2" borderId="20" xfId="3" applyFont="1" applyFill="1" applyBorder="1" applyAlignment="1">
      <alignment horizontal="center" vertical="center" wrapText="1"/>
    </xf>
    <xf numFmtId="43" fontId="9" fillId="7" borderId="21" xfId="82" applyFont="1" applyFill="1" applyBorder="1" applyAlignment="1">
      <alignment horizontal="center" vertical="center"/>
    </xf>
    <xf numFmtId="43" fontId="9" fillId="7" borderId="22" xfId="82" applyFont="1" applyFill="1" applyBorder="1" applyAlignment="1">
      <alignment horizontal="center" vertical="center"/>
    </xf>
    <xf numFmtId="43" fontId="9" fillId="7" borderId="23" xfId="82" applyFont="1" applyFill="1" applyBorder="1" applyAlignment="1">
      <alignment horizontal="center" vertical="center"/>
    </xf>
    <xf numFmtId="37" fontId="27" fillId="15" borderId="24" xfId="2" applyNumberFormat="1" applyFont="1" applyFill="1" applyBorder="1" applyAlignment="1">
      <alignment horizontal="center" vertical="center" wrapText="1"/>
    </xf>
    <xf numFmtId="37" fontId="27" fillId="15" borderId="25" xfId="2" applyNumberFormat="1" applyFont="1" applyFill="1" applyBorder="1" applyAlignment="1">
      <alignment horizontal="center" vertical="center" wrapText="1"/>
    </xf>
    <xf numFmtId="37" fontId="27" fillId="15" borderId="6" xfId="2" applyNumberFormat="1" applyFont="1" applyFill="1" applyBorder="1" applyAlignment="1">
      <alignment horizontal="center" vertical="center" wrapText="1"/>
    </xf>
    <xf numFmtId="37" fontId="27" fillId="17" borderId="24" xfId="2" applyNumberFormat="1" applyFont="1" applyFill="1" applyBorder="1" applyAlignment="1">
      <alignment horizontal="center" vertical="center"/>
    </xf>
    <xf numFmtId="37" fontId="27" fillId="17" borderId="25" xfId="2" applyNumberFormat="1" applyFont="1" applyFill="1" applyBorder="1" applyAlignment="1">
      <alignment horizontal="center" vertical="center"/>
    </xf>
    <xf numFmtId="37" fontId="27" fillId="17" borderId="6" xfId="2" applyNumberFormat="1" applyFont="1" applyFill="1" applyBorder="1" applyAlignment="1">
      <alignment horizontal="center" vertical="center"/>
    </xf>
    <xf numFmtId="37" fontId="27" fillId="18" borderId="24" xfId="2" applyNumberFormat="1" applyFont="1" applyFill="1" applyBorder="1" applyAlignment="1">
      <alignment horizontal="center" vertical="center" wrapText="1"/>
    </xf>
    <xf numFmtId="37" fontId="27" fillId="18" borderId="25" xfId="2" applyNumberFormat="1" applyFont="1" applyFill="1" applyBorder="1" applyAlignment="1">
      <alignment horizontal="center" vertical="center" wrapText="1"/>
    </xf>
    <xf numFmtId="37" fontId="27" fillId="18" borderId="6" xfId="2" applyNumberFormat="1" applyFont="1" applyFill="1" applyBorder="1" applyAlignment="1">
      <alignment horizontal="center" vertical="center" wrapText="1"/>
    </xf>
    <xf numFmtId="43" fontId="9" fillId="23" borderId="26" xfId="82" applyFont="1" applyFill="1" applyBorder="1" applyAlignment="1">
      <alignment horizontal="center" vertical="center"/>
    </xf>
    <xf numFmtId="43" fontId="9" fillId="23" borderId="22" xfId="82" applyFont="1" applyFill="1" applyBorder="1" applyAlignment="1">
      <alignment horizontal="center" vertical="center"/>
    </xf>
    <xf numFmtId="43" fontId="9" fillId="23" borderId="2" xfId="82" applyFont="1" applyFill="1" applyBorder="1" applyAlignment="1">
      <alignment horizontal="center" vertical="center"/>
    </xf>
    <xf numFmtId="43" fontId="9" fillId="21" borderId="21" xfId="82" applyFont="1" applyFill="1" applyBorder="1" applyAlignment="1">
      <alignment horizontal="center" vertical="center" wrapText="1"/>
    </xf>
    <xf numFmtId="43" fontId="9" fillId="21" borderId="22" xfId="82" applyFont="1" applyFill="1" applyBorder="1" applyAlignment="1">
      <alignment horizontal="center" vertical="center" wrapText="1"/>
    </xf>
    <xf numFmtId="43" fontId="9" fillId="21" borderId="2" xfId="82" applyFont="1" applyFill="1" applyBorder="1" applyAlignment="1">
      <alignment horizontal="center" vertical="center" wrapText="1"/>
    </xf>
    <xf numFmtId="43" fontId="9" fillId="22" borderId="26" xfId="82" applyFont="1" applyFill="1" applyBorder="1" applyAlignment="1">
      <alignment horizontal="center" vertical="center"/>
    </xf>
    <xf numFmtId="43" fontId="9" fillId="22" borderId="22" xfId="82" applyFont="1" applyFill="1" applyBorder="1" applyAlignment="1">
      <alignment horizontal="center" vertical="center"/>
    </xf>
    <xf numFmtId="43" fontId="9" fillId="22" borderId="2" xfId="82" applyFont="1" applyFill="1" applyBorder="1" applyAlignment="1">
      <alignment horizontal="center" vertical="center"/>
    </xf>
    <xf numFmtId="0" fontId="9" fillId="21" borderId="26" xfId="89" applyFont="1" applyFill="1" applyBorder="1" applyAlignment="1">
      <alignment horizontal="center" vertical="center" wrapText="1"/>
    </xf>
    <xf numFmtId="0" fontId="9" fillId="21" borderId="22" xfId="89" applyFont="1" applyFill="1" applyBorder="1" applyAlignment="1">
      <alignment horizontal="center" vertical="center" wrapText="1"/>
    </xf>
    <xf numFmtId="0" fontId="9" fillId="21" borderId="2" xfId="89" applyFont="1" applyFill="1" applyBorder="1" applyAlignment="1">
      <alignment horizontal="center" vertical="center" wrapText="1"/>
    </xf>
    <xf numFmtId="43" fontId="4" fillId="0" borderId="1" xfId="82" applyNumberFormat="1" applyFont="1" applyFill="1" applyBorder="1" applyAlignment="1">
      <alignment horizontal="center" vertical="center"/>
    </xf>
    <xf numFmtId="43" fontId="4" fillId="21" borderId="1" xfId="82" applyNumberFormat="1" applyFont="1" applyFill="1" applyBorder="1" applyAlignment="1">
      <alignment horizontal="center" vertical="center"/>
    </xf>
    <xf numFmtId="172" fontId="4" fillId="0" borderId="1" xfId="82" applyNumberFormat="1" applyFont="1" applyFill="1" applyBorder="1" applyAlignment="1">
      <alignment horizontal="center" vertical="center"/>
    </xf>
    <xf numFmtId="43" fontId="4" fillId="0" borderId="1" xfId="209" applyFont="1" applyFill="1" applyBorder="1" applyAlignment="1">
      <alignment horizontal="center" vertical="center"/>
    </xf>
    <xf numFmtId="0" fontId="9" fillId="21" borderId="26" xfId="92" applyFont="1" applyFill="1" applyBorder="1" applyAlignment="1">
      <alignment horizontal="center" vertical="center" wrapText="1"/>
    </xf>
    <xf numFmtId="0" fontId="9" fillId="21" borderId="22" xfId="92" applyFont="1" applyFill="1" applyBorder="1" applyAlignment="1">
      <alignment horizontal="center" vertical="center" wrapText="1"/>
    </xf>
    <xf numFmtId="0" fontId="9" fillId="21" borderId="2" xfId="92" applyFont="1" applyFill="1" applyBorder="1" applyAlignment="1">
      <alignment horizontal="center" vertical="center" wrapText="1"/>
    </xf>
    <xf numFmtId="164" fontId="4" fillId="0" borderId="26" xfId="82" applyNumberFormat="1" applyFont="1" applyFill="1" applyBorder="1" applyAlignment="1">
      <alignment horizontal="center" vertical="center"/>
    </xf>
    <xf numFmtId="164" fontId="19" fillId="0" borderId="19" xfId="82" applyNumberFormat="1" applyFont="1" applyFill="1" applyBorder="1" applyAlignment="1">
      <alignment horizontal="center" vertical="center"/>
    </xf>
    <xf numFmtId="44" fontId="4" fillId="0" borderId="0" xfId="210" applyFont="1" applyFill="1"/>
    <xf numFmtId="44" fontId="28" fillId="0" borderId="0" xfId="1" applyNumberFormat="1" applyFont="1" applyAlignment="1">
      <alignment horizontal="center" vertical="center"/>
    </xf>
    <xf numFmtId="0" fontId="29" fillId="14" borderId="5" xfId="0" applyFont="1" applyFill="1" applyBorder="1" applyAlignment="1">
      <alignment horizontal="center" vertical="center" wrapText="1"/>
    </xf>
    <xf numFmtId="37" fontId="27" fillId="15" borderId="24" xfId="2" applyNumberFormat="1" applyFont="1" applyFill="1" applyBorder="1" applyAlignment="1">
      <alignment vertical="center" wrapText="1"/>
    </xf>
    <xf numFmtId="37" fontId="27" fillId="18" borderId="24" xfId="2" applyNumberFormat="1" applyFont="1" applyFill="1" applyBorder="1" applyAlignment="1">
      <alignment vertical="center" wrapText="1"/>
    </xf>
    <xf numFmtId="43" fontId="2" fillId="19" borderId="1" xfId="2" applyFont="1" applyFill="1" applyBorder="1" applyAlignment="1">
      <alignment horizontal="center" vertical="center"/>
    </xf>
    <xf numFmtId="0" fontId="26" fillId="12" borderId="13" xfId="0" applyFont="1" applyFill="1" applyBorder="1" applyAlignment="1">
      <alignment horizontal="center" vertical="center" wrapText="1"/>
    </xf>
    <xf numFmtId="43" fontId="4" fillId="0" borderId="1" xfId="82" applyFont="1" applyFill="1" applyBorder="1" applyAlignment="1">
      <alignment vertical="center"/>
    </xf>
    <xf numFmtId="44" fontId="27" fillId="11" borderId="27" xfId="210" applyFont="1" applyFill="1" applyBorder="1" applyAlignment="1">
      <alignment horizontal="center" vertical="center" wrapText="1"/>
    </xf>
    <xf numFmtId="0" fontId="23" fillId="0" borderId="0" xfId="208" applyFont="1" applyBorder="1"/>
    <xf numFmtId="44" fontId="4" fillId="0" borderId="0" xfId="210" applyFont="1" applyFill="1" applyBorder="1" applyAlignment="1">
      <alignment horizontal="center" vertical="center"/>
    </xf>
    <xf numFmtId="44" fontId="31" fillId="0" borderId="0" xfId="1" applyNumberFormat="1" applyFont="1"/>
    <xf numFmtId="37" fontId="27" fillId="17" borderId="24" xfId="2" applyNumberFormat="1" applyFont="1" applyFill="1" applyBorder="1" applyAlignment="1">
      <alignment vertical="center" wrapText="1"/>
    </xf>
    <xf numFmtId="44" fontId="23" fillId="0" borderId="0" xfId="210" applyFont="1"/>
    <xf numFmtId="44" fontId="19" fillId="0" borderId="19" xfId="210" applyFont="1" applyFill="1" applyBorder="1" applyAlignment="1">
      <alignment horizontal="center" vertical="center"/>
    </xf>
    <xf numFmtId="44" fontId="4" fillId="0" borderId="0" xfId="210" applyFont="1" applyFill="1" applyAlignment="1">
      <alignment horizontal="center" vertical="center"/>
    </xf>
    <xf numFmtId="44" fontId="26" fillId="12" borderId="13" xfId="210" applyFont="1" applyFill="1" applyBorder="1" applyAlignment="1">
      <alignment vertical="top" wrapText="1"/>
    </xf>
    <xf numFmtId="44" fontId="4" fillId="0" borderId="26" xfId="210" applyFont="1" applyFill="1" applyBorder="1" applyAlignment="1">
      <alignment horizontal="center" vertical="center"/>
    </xf>
    <xf numFmtId="44" fontId="23" fillId="0" borderId="0" xfId="210" applyFont="1" applyAlignment="1">
      <alignment horizontal="center" vertical="center"/>
    </xf>
    <xf numFmtId="44" fontId="19" fillId="0" borderId="16" xfId="210" applyFont="1" applyFill="1" applyBorder="1" applyAlignment="1">
      <alignment horizontal="center" vertical="center"/>
    </xf>
    <xf numFmtId="44" fontId="4" fillId="3" borderId="0" xfId="210" applyFont="1" applyFill="1" applyAlignment="1">
      <alignment horizontal="center" vertical="center"/>
    </xf>
    <xf numFmtId="44" fontId="9" fillId="5" borderId="22" xfId="210" applyFont="1" applyFill="1" applyBorder="1" applyAlignment="1">
      <alignment horizontal="center" vertical="center"/>
    </xf>
    <xf numFmtId="44" fontId="9" fillId="11" borderId="22" xfId="210" applyFont="1" applyFill="1" applyBorder="1" applyAlignment="1">
      <alignment horizontal="center" vertical="center"/>
    </xf>
    <xf numFmtId="44" fontId="9" fillId="11" borderId="2" xfId="210" applyFont="1" applyFill="1" applyBorder="1" applyAlignment="1">
      <alignment horizontal="center" vertical="center"/>
    </xf>
    <xf numFmtId="44" fontId="4" fillId="0" borderId="1" xfId="210" applyFont="1" applyFill="1" applyBorder="1" applyAlignment="1">
      <alignment vertical="center"/>
    </xf>
    <xf numFmtId="44" fontId="32" fillId="24" borderId="1" xfId="210" applyFont="1" applyFill="1" applyBorder="1" applyAlignment="1">
      <alignment horizontal="center" vertical="center" wrapText="1"/>
    </xf>
  </cellXfs>
  <cellStyles count="211">
    <cellStyle name="Millares" xfId="209" builtinId="3"/>
    <cellStyle name="Millares [0] 2" xfId="14" xr:uid="{66465317-FD1D-443A-94DF-00E54BBA6307}"/>
    <cellStyle name="Millares [0] 2 2" xfId="22" xr:uid="{E5E1C62D-A5C6-4335-9815-E28307CB0DCF}"/>
    <cellStyle name="Millares [0] 2 2 2" xfId="64" xr:uid="{5145253B-4D07-40EF-9179-5E0C3CD90E96}"/>
    <cellStyle name="Millares [0] 2 2 2 2" xfId="168" xr:uid="{38AC49EE-60BF-44C9-BC36-CB6FA45AF99A}"/>
    <cellStyle name="Millares [0] 2 2 3" xfId="43" xr:uid="{EB087A9E-98C8-413C-91FC-B18C361E4186}"/>
    <cellStyle name="Millares [0] 2 2 3 2" xfId="147" xr:uid="{9708924A-CF11-48F8-84B4-20D16EB09F5B}"/>
    <cellStyle name="Millares [0] 2 2 4" xfId="129" xr:uid="{AFE794A3-87A6-405A-AB00-A3DF7B355A70}"/>
    <cellStyle name="Millares [0] 2 3" xfId="58" xr:uid="{353BEF84-D0F5-43E3-ADBA-1BC4B5040681}"/>
    <cellStyle name="Millares [0] 2 3 2" xfId="162" xr:uid="{306F2E92-2ADB-46CA-BABA-2F08E4EDF19E}"/>
    <cellStyle name="Millares [0] 2 4" xfId="37" xr:uid="{B4A44C72-F4EF-4571-B007-6F56BD3B2285}"/>
    <cellStyle name="Millares [0] 2 4 2" xfId="141" xr:uid="{A9D58874-1EC6-4645-88D7-0B0198A5D919}"/>
    <cellStyle name="Millares [0] 2 5" xfId="124" xr:uid="{91265DEB-5897-4592-8152-D80C2C4A9419}"/>
    <cellStyle name="Millares [0] 3" xfId="19" xr:uid="{409C578F-3E2B-4389-AF60-32D86618E3E1}"/>
    <cellStyle name="Millares [0] 3 2" xfId="62" xr:uid="{734780FC-7A06-4946-810A-6DCBD2830AA2}"/>
    <cellStyle name="Millares [0] 3 2 2" xfId="166" xr:uid="{B8E6E9F8-D17D-4799-913C-43F22A1DF2B3}"/>
    <cellStyle name="Millares [0] 3 3" xfId="41" xr:uid="{7F67749E-F05B-48F7-9FD8-B2DAEDE33B96}"/>
    <cellStyle name="Millares [0] 3 3 2" xfId="145" xr:uid="{92B76594-9A33-4C07-AF11-56CB55585C51}"/>
    <cellStyle name="Millares [0] 3 4" xfId="127" xr:uid="{91F08678-7B99-470C-AED0-6F7C74F0B49D}"/>
    <cellStyle name="Millares [0] 4" xfId="30" xr:uid="{53CC5AE5-B791-47F6-BE63-44CD2103CC2F}"/>
    <cellStyle name="Millares [0] 4 2" xfId="71" xr:uid="{E643D116-553D-4B86-8C10-A29326435816}"/>
    <cellStyle name="Millares [0] 4 2 2" xfId="175" xr:uid="{E8AE32E4-4992-4E87-8AC4-EB7EA0F717C5}"/>
    <cellStyle name="Millares [0] 4 3" xfId="50" xr:uid="{60086886-F6EC-4063-A764-B5AA3FCE0234}"/>
    <cellStyle name="Millares [0] 4 3 2" xfId="154" xr:uid="{EDC17A38-8008-4198-B237-11B79E2FC0E0}"/>
    <cellStyle name="Millares [0] 4 4" xfId="135" xr:uid="{67C4501B-8F40-41E4-AF50-E5AE3F9CCF63}"/>
    <cellStyle name="Millares [0] 5" xfId="31" xr:uid="{8406F7DC-BEED-4889-9CA5-F928DD314D8D}"/>
    <cellStyle name="Millares [0] 5 2" xfId="72" xr:uid="{AF34C152-5903-42CB-9797-AA74CFF74979}"/>
    <cellStyle name="Millares [0] 5 2 2" xfId="176" xr:uid="{7F18DBFA-5B41-47AB-B129-E068BDE04E2D}"/>
    <cellStyle name="Millares [0] 5 3" xfId="51" xr:uid="{3F768E44-E106-416C-8582-66442BC627C7}"/>
    <cellStyle name="Millares [0] 5 3 2" xfId="155" xr:uid="{F8EA0F7C-C6A7-4601-A501-7B1F21878A83}"/>
    <cellStyle name="Millares [0] 5 4" xfId="136" xr:uid="{D8ABD745-A30F-4B3C-BD01-CBF859FDB29A}"/>
    <cellStyle name="Millares [0] 6" xfId="55" xr:uid="{ED6AEF9C-660C-4C2B-90BA-2D94A2D7C64C}"/>
    <cellStyle name="Millares [0] 6 2" xfId="159" xr:uid="{8F2DD866-695A-4CFD-8B92-8FD78439F2F2}"/>
    <cellStyle name="Millares [0] 7" xfId="34" xr:uid="{05C2569A-C4AD-45B2-98DD-C00DB2A7A1DA}"/>
    <cellStyle name="Millares [0] 7 2" xfId="138" xr:uid="{B03BF0CD-66E4-4116-B9BA-3CE846BA13EC}"/>
    <cellStyle name="Millares [0] 8" xfId="10" xr:uid="{1E3F5FF2-2EA6-4656-B049-6BAB9C9B9F5D}"/>
    <cellStyle name="Millares 10" xfId="82" xr:uid="{4B9FF23F-FBC5-452E-8352-C4E48B48EE95}"/>
    <cellStyle name="Millares 10 2" xfId="185" xr:uid="{D403B86B-5980-4123-BE82-19740F050425}"/>
    <cellStyle name="Millares 11" xfId="75" xr:uid="{8D569CFB-6634-4C0A-8723-8BFFDD19FA8E}"/>
    <cellStyle name="Millares 11 2" xfId="178" xr:uid="{2F0124A9-B19F-482C-9DDF-2A7123008267}"/>
    <cellStyle name="Millares 12" xfId="77" xr:uid="{2112CE86-454E-4D1C-9050-2CB0C32FA451}"/>
    <cellStyle name="Millares 12 2" xfId="180" xr:uid="{CEED9430-15A0-45DF-A8EA-7776D38798AE}"/>
    <cellStyle name="Millares 13" xfId="76" xr:uid="{9DE65CC2-48A0-4326-B635-DDACDE45E74C}"/>
    <cellStyle name="Millares 13 2" xfId="179" xr:uid="{4A93FDC3-D2BE-40DE-BD27-80D3AE560827}"/>
    <cellStyle name="Millares 14" xfId="80" xr:uid="{9D5318DC-5FEE-4255-8CB0-DEA3A74A2DE3}"/>
    <cellStyle name="Millares 14 2" xfId="183" xr:uid="{DCFE3130-8C35-41C2-B3D3-D9EA57917157}"/>
    <cellStyle name="Millares 15" xfId="79" xr:uid="{2C1AD7AC-9914-429E-BCE6-C7E4A7F6C693}"/>
    <cellStyle name="Millares 15 2" xfId="182" xr:uid="{0972CA98-A479-4B1D-A729-BB94E02A8C09}"/>
    <cellStyle name="Millares 16" xfId="11" xr:uid="{FCD4C243-E688-4D41-8A38-BC4A7C252109}"/>
    <cellStyle name="Millares 17" xfId="100" xr:uid="{9B6B0FFD-6CC4-4AA8-9FED-3909FBA59365}"/>
    <cellStyle name="Millares 17 2" xfId="195" xr:uid="{E8A0C4BF-E163-4927-88AB-3772A33A0BCE}"/>
    <cellStyle name="Millares 18" xfId="121" xr:uid="{EA9CB507-2488-4FB0-AA96-EF2A9A1D286F}"/>
    <cellStyle name="Millares 19" xfId="122" xr:uid="{3DD1E618-9001-44C1-83C1-B36852BAA3C3}"/>
    <cellStyle name="Millares 2" xfId="2" xr:uid="{7BFC80ED-3959-4145-8AFF-6BC24BF8814F}"/>
    <cellStyle name="Millares 2 2" xfId="57" xr:uid="{D15C0775-FE3D-419B-BB7D-5BB9466F6BB8}"/>
    <cellStyle name="Millares 2 2 2" xfId="161" xr:uid="{6F6B786C-BDC4-4AF0-861F-400012D3FD71}"/>
    <cellStyle name="Millares 2 3" xfId="36" xr:uid="{AAAFBC13-7DFC-4C55-A397-24A1A6BB1664}"/>
    <cellStyle name="Millares 2 3 2" xfId="140" xr:uid="{C8AD2AB1-8CC9-449F-B714-A17F25536BEF}"/>
    <cellStyle name="Millares 2 4" xfId="115" xr:uid="{5C348AA4-5915-420F-87F8-6D64C1AC895C}"/>
    <cellStyle name="Millares 2 5" xfId="13" xr:uid="{1DD0B405-1C9F-4DE3-8906-D0FDEFE54295}"/>
    <cellStyle name="Millares 3" xfId="18" xr:uid="{3A39BF4D-6196-4634-9792-4DD7156CBCBA}"/>
    <cellStyle name="Millares 3 2" xfId="61" xr:uid="{DCFAAA69-D178-420A-A6F5-8092FA4ED249}"/>
    <cellStyle name="Millares 3 2 2" xfId="165" xr:uid="{B5FC429D-6714-4E2A-BAB0-E3A396BBBE50}"/>
    <cellStyle name="Millares 3 3" xfId="40" xr:uid="{97C4FE99-B759-442F-85E5-E2CAA580DD45}"/>
    <cellStyle name="Millares 3 3 2" xfId="144" xr:uid="{C436D484-83CC-4129-9C2C-4D6548FD8696}"/>
    <cellStyle name="Millares 3 4" xfId="126" xr:uid="{E1EE14CA-C49F-48E4-8D4B-EDFBAB8E651E}"/>
    <cellStyle name="Millares 4" xfId="24" xr:uid="{06462E0B-E3EB-4099-A89E-29C1B512DD59}"/>
    <cellStyle name="Millares 4 2" xfId="66" xr:uid="{7E979598-8933-4F0E-8CC1-CC591231DAB3}"/>
    <cellStyle name="Millares 4 2 2" xfId="170" xr:uid="{E5172459-BA52-4B4D-8CB9-572C324AB948}"/>
    <cellStyle name="Millares 4 3" xfId="45" xr:uid="{D5898F60-8B5A-4D2B-922F-29725E0DC46D}"/>
    <cellStyle name="Millares 4 3 2" xfId="149" xr:uid="{68031A42-B7D7-49C0-AF89-EA34A7959409}"/>
    <cellStyle name="Millares 4 4" xfId="131" xr:uid="{6B1DB8B2-969A-4891-8368-5085857A3079}"/>
    <cellStyle name="Millares 5" xfId="56" xr:uid="{235C55A6-FA15-4835-A718-D954B41AC84C}"/>
    <cellStyle name="Millares 5 2" xfId="160" xr:uid="{58FDD8FA-1BDC-483F-A2DF-B62A2BBD6B0D}"/>
    <cellStyle name="Millares 6" xfId="35" xr:uid="{ED949038-A06B-4A0B-BA20-C047582BE644}"/>
    <cellStyle name="Millares 6 2" xfId="139" xr:uid="{CE782930-0D5E-428A-A0FC-D00FFA350F21}"/>
    <cellStyle name="Millares 7" xfId="74" xr:uid="{23E3E6B0-72EC-40CB-9D54-D6B75EE7CE92}"/>
    <cellStyle name="Millares 7 2" xfId="177" xr:uid="{984FA990-886C-4D11-A332-79DEFA363757}"/>
    <cellStyle name="Millares 8" xfId="78" xr:uid="{58FD6C8B-059B-4C62-AFC7-0CD2D434B115}"/>
    <cellStyle name="Millares 8 2" xfId="181" xr:uid="{8026083B-4B19-4DA2-B214-BE8AB9ACA8A1}"/>
    <cellStyle name="Millares 9" xfId="81" xr:uid="{F1BB1317-248D-4A8D-9926-5B9813E62632}"/>
    <cellStyle name="Millares 9 2" xfId="184" xr:uid="{5D13F395-0D9A-4303-A999-42F258F3C8BF}"/>
    <cellStyle name="Moneda" xfId="210" builtinId="4"/>
    <cellStyle name="Moneda [0] 2" xfId="29" xr:uid="{75D70FDD-627C-4772-BD9A-6DC0E63127A2}"/>
    <cellStyle name="Moneda [0] 2 2" xfId="70" xr:uid="{4ADD9E9C-0A7A-4FB5-BC97-F2DE5CBDE0B3}"/>
    <cellStyle name="Moneda [0] 2 2 2" xfId="174" xr:uid="{96DEE419-70FA-43CA-BF78-54F3759E6D54}"/>
    <cellStyle name="Moneda [0] 2 3" xfId="49" xr:uid="{73D67410-D20F-428C-AAE1-0A271822F77F}"/>
    <cellStyle name="Moneda [0] 2 3 2" xfId="153" xr:uid="{11B0DF1A-9132-4FA8-A201-58B68B58F09D}"/>
    <cellStyle name="Moneda [0] 2 4" xfId="134" xr:uid="{7FEC46FD-3AC8-4596-99B1-9C3D0447658C}"/>
    <cellStyle name="Moneda [0] 3" xfId="16" xr:uid="{2111EC2B-C982-4104-8FFC-B5E21C555518}"/>
    <cellStyle name="Moneda [0] 3 2" xfId="23" xr:uid="{755D7986-C88E-4053-BC58-F41E5BBC1B6C}"/>
    <cellStyle name="Moneda [0] 3 2 2" xfId="65" xr:uid="{08FC5ECB-B142-4B2A-A328-C2D21B411277}"/>
    <cellStyle name="Moneda [0] 3 2 2 2" xfId="169" xr:uid="{A0EF76AD-6C3F-4176-A990-72D4F32EE19D}"/>
    <cellStyle name="Moneda [0] 3 2 3" xfId="44" xr:uid="{CE19F885-0A83-464D-B416-F5A44F4320E0}"/>
    <cellStyle name="Moneda [0] 3 2 3 2" xfId="148" xr:uid="{DDD9B443-32E2-4029-B187-D01AAF479612}"/>
    <cellStyle name="Moneda [0] 3 2 4" xfId="130" xr:uid="{6BB9B3EC-64EC-4568-AD35-49FDCA484E73}"/>
    <cellStyle name="Moneda [0] 3 3" xfId="59" xr:uid="{B890A86E-5B64-483F-A417-BFD886ABBD06}"/>
    <cellStyle name="Moneda [0] 3 3 2" xfId="163" xr:uid="{0D6339A6-F766-48A5-B697-2BAEE0AD0C9B}"/>
    <cellStyle name="Moneda [0] 3 4" xfId="38" xr:uid="{E7BF3556-C83D-4733-87BB-AF0130A72D7B}"/>
    <cellStyle name="Moneda [0] 3 4 2" xfId="142" xr:uid="{DDFD9A03-C6E0-49C5-AF08-9F0F080508A9}"/>
    <cellStyle name="Moneda [0] 3 5" xfId="125" xr:uid="{A18B0A78-BC60-4388-84B6-1B1E8FFD8F75}"/>
    <cellStyle name="Moneda 2" xfId="20" xr:uid="{A1E300F6-241A-49FF-B1AC-F8F5876CED89}"/>
    <cellStyle name="Moneda 2 2" xfId="63" xr:uid="{112FCBCD-C2E9-41D7-A59B-3A37F8A414A4}"/>
    <cellStyle name="Moneda 2 2 2" xfId="167" xr:uid="{1456C4D4-6C00-45A8-A919-29431D14DB4C}"/>
    <cellStyle name="Moneda 2 3" xfId="42" xr:uid="{E118313E-71E4-4DB1-825D-8BCCA1649D20}"/>
    <cellStyle name="Moneda 2 3 2" xfId="146" xr:uid="{6CEE8C5B-CE40-4103-945E-2F7DC028182A}"/>
    <cellStyle name="Moneda 2 4" xfId="128" xr:uid="{B64FD9DA-60A2-4EB2-ACA9-2FB1A1FF9D1E}"/>
    <cellStyle name="Moneda 3" xfId="25" xr:uid="{E3246E3B-6965-4038-A810-56704B8975E0}"/>
    <cellStyle name="Moneda 3 2" xfId="67" xr:uid="{81AC27E6-C860-4F19-89F9-F32F968F1E46}"/>
    <cellStyle name="Moneda 3 2 2" xfId="171" xr:uid="{487CC90E-E4BC-4177-B74F-167501E8764A}"/>
    <cellStyle name="Moneda 3 3" xfId="46" xr:uid="{F4E580C0-FF51-44C8-A44D-56971713AB6E}"/>
    <cellStyle name="Moneda 3 3 2" xfId="150" xr:uid="{D89A60DA-EDF9-4793-8963-33A9E06C7096}"/>
    <cellStyle name="Moneda 3 4" xfId="132" xr:uid="{DA95B341-C1E4-4C37-9056-F8C5A474DD9B}"/>
    <cellStyle name="Moneda 4" xfId="83" xr:uid="{65032C28-7A78-469F-BC27-F43FDB3787AA}"/>
    <cellStyle name="Moneda 4 2" xfId="186" xr:uid="{AA07AFA9-C982-4BB6-BFE8-C1F572E3D436}"/>
    <cellStyle name="Normal" xfId="0" builtinId="0"/>
    <cellStyle name="Normal 10" xfId="1" xr:uid="{4B0C8EDB-DB16-4D3E-9184-700B20595B6F}"/>
    <cellStyle name="Normal 10 2" xfId="114" xr:uid="{8A5CB160-65D2-4597-B59E-637C21A47380}"/>
    <cellStyle name="Normal 11" xfId="113" xr:uid="{9D1BF580-F267-46C0-BB47-6B48F9C972AD}"/>
    <cellStyle name="Normal 12" xfId="9" xr:uid="{7DF14E6D-99ED-4BDC-B678-FDE1C93928A4}"/>
    <cellStyle name="Normal 12 2" xfId="123" xr:uid="{94018746-065F-4E39-8375-7A5638C1C655}"/>
    <cellStyle name="Normal 13" xfId="208" xr:uid="{D606698D-B517-4F56-ACB6-FDB8D2F83CB3}"/>
    <cellStyle name="Normal 2" xfId="12" xr:uid="{ACE24AA6-738B-4854-9EBC-005C3E0B7DA9}"/>
    <cellStyle name="Normal 2 2" xfId="3" xr:uid="{34DDADDA-39DC-4DC3-881B-6A1D6BB8729E}"/>
    <cellStyle name="Normal 2 3" xfId="21" xr:uid="{A552D15A-2B15-474F-80B1-B18EEA488B98}"/>
    <cellStyle name="Normal 2 4" xfId="85" xr:uid="{D6901F65-4FD1-4205-BE18-4ACB4EEDDA9F}"/>
    <cellStyle name="Normal 2 4 2" xfId="94" xr:uid="{3DC976A2-742A-45EE-938B-C44FA9086FD8}"/>
    <cellStyle name="Normal 3" xfId="4" xr:uid="{218D12C5-E85B-45F2-A2ED-3420E7BD7849}"/>
    <cellStyle name="Normal 3 2" xfId="60" xr:uid="{E29AE694-83A7-43EE-A0F1-549C315A6B91}"/>
    <cellStyle name="Normal 3 2 2" xfId="164" xr:uid="{D46527A0-3ACB-4DAF-B870-85951C44F15C}"/>
    <cellStyle name="Normal 3 3" xfId="39" xr:uid="{47AD153E-B693-4132-8470-B465357D7729}"/>
    <cellStyle name="Normal 3 3 2" xfId="143" xr:uid="{27616329-87E5-4FB9-90E0-E1AD765B0D32}"/>
    <cellStyle name="Normal 3 4" xfId="17" xr:uid="{49501A18-8464-4B6E-8BDA-1BD7E297303A}"/>
    <cellStyle name="Normal 3 7" xfId="6" xr:uid="{F0F61163-B780-4606-955A-03B611DCDEDB}"/>
    <cellStyle name="Normal 4" xfId="15" xr:uid="{3C42ED43-2E25-4585-8A82-C6180C9DEDDD}"/>
    <cellStyle name="Normal 5" xfId="26" xr:uid="{B75206F6-F8EF-4183-BAAD-0D07F4D0B8AE}"/>
    <cellStyle name="Normal 5 2" xfId="68" xr:uid="{CD2B4485-9DF5-4B86-989E-116F4F990678}"/>
    <cellStyle name="Normal 5 2 2" xfId="172" xr:uid="{B0328EA7-8146-401A-B4B1-8AB36C2D5F14}"/>
    <cellStyle name="Normal 5 3" xfId="47" xr:uid="{534DE5E7-1898-42E8-8DB4-824BFB6D25AD}"/>
    <cellStyle name="Normal 5 3 2" xfId="151" xr:uid="{988AF5E9-ACF3-429D-83D0-C09B8737AFC3}"/>
    <cellStyle name="Normal 5 4" xfId="133" xr:uid="{D6C3A5F9-B2CD-4141-A87F-15B4E212262D}"/>
    <cellStyle name="Normal 5 6" xfId="98" xr:uid="{656A68FF-BB27-4C1A-BF75-21F551D36174}"/>
    <cellStyle name="Normal 6" xfId="27" xr:uid="{116E3A9D-9B11-4B19-854E-BE2AFDA682B6}"/>
    <cellStyle name="Normal 7" xfId="28" xr:uid="{449EE08F-C0B4-4C30-84A2-8432A1DA4F5E}"/>
    <cellStyle name="Normal 7 10" xfId="89" xr:uid="{1256C50C-F7A5-4E61-B905-A7F7AD0D5D39}"/>
    <cellStyle name="Normal 7 10 2" xfId="5" xr:uid="{B0E16826-5C32-45C6-93F3-E065703FB4B2}"/>
    <cellStyle name="Normal 7 10 2 2" xfId="99" xr:uid="{093D4B1E-D447-47CC-8E5F-BA0E8701FB02}"/>
    <cellStyle name="Normal 7 10 2 2 2" xfId="194" xr:uid="{DC9A23C0-30BB-4911-9123-7CB869AE5386}"/>
    <cellStyle name="Normal 7 10 2 3" xfId="116" xr:uid="{70E01D4B-5FCE-40A5-BB35-B8988ED661C8}"/>
    <cellStyle name="Normal 7 11" xfId="97" xr:uid="{B861D0BB-B065-461C-80BC-023EF48D64AA}"/>
    <cellStyle name="Normal 7 11 2" xfId="103" xr:uid="{0D1927C8-82F1-467C-A774-4D77EE17D074}"/>
    <cellStyle name="Normal 7 11 2 2" xfId="198" xr:uid="{3F366D8D-4E84-4AA6-934D-9D8BC032D70E}"/>
    <cellStyle name="Normal 7 11 3" xfId="193" xr:uid="{CDE32953-770B-4C28-80D3-03DFEB41AB80}"/>
    <cellStyle name="Normal 7 2" xfId="52" xr:uid="{691728D5-A5E1-46F0-95A9-C3E8EB23D6D8}"/>
    <cellStyle name="Normal 7 2 2" xfId="156" xr:uid="{E015DACA-741F-499F-BF8E-F9332E0B8D5A}"/>
    <cellStyle name="Normal 7 3" xfId="32" xr:uid="{D52BDB4E-BD39-4B74-ADCB-C998885766F1}"/>
    <cellStyle name="Normal 7 3 2" xfId="53" xr:uid="{A7890C2C-7B89-4409-AAEF-13BC8AA2F17F}"/>
    <cellStyle name="Normal 7 3 2 2" xfId="111" xr:uid="{83A6232A-2A27-43E8-9445-76E3C354F694}"/>
    <cellStyle name="Normal 7 3 2 2 2" xfId="206" xr:uid="{C2A20D2B-BFB6-4ACE-8EC4-989F1F393612}"/>
    <cellStyle name="Normal 7 3 2 3" xfId="157" xr:uid="{EF75D6F4-77B5-4013-965C-851F8EBB57C3}"/>
    <cellStyle name="Normal 7 3 3" xfId="92" xr:uid="{8AD8C1B6-31A1-4DB3-848C-C58245BB4313}"/>
    <cellStyle name="Normal 7 3 3 2" xfId="108" xr:uid="{47723139-8C14-4EA3-B69B-F79FF6EEA8F4}"/>
    <cellStyle name="Normal 7 3 3 2 2" xfId="203" xr:uid="{6A74E7DC-50A3-4D60-9163-34648E258CA1}"/>
    <cellStyle name="Normal 7 3 3 3" xfId="118" xr:uid="{36A02147-D6E9-49FB-BA80-9C93F53E858C}"/>
    <cellStyle name="Normal 7 3 4" xfId="95" xr:uid="{7AF3B683-74A8-40E5-9121-C260D2870C56}"/>
    <cellStyle name="Normal 7 3 4 2" xfId="107" xr:uid="{78C062E0-234F-41B6-8700-15C8A0407CE4}"/>
    <cellStyle name="Normal 7 3 4 2 2" xfId="202" xr:uid="{15F7172E-1A1F-41C7-AFA4-D133AC966E67}"/>
    <cellStyle name="Normal 7 3 4 3" xfId="191" xr:uid="{75CA7E73-F552-4A57-B0AE-98C2B1F6BAA7}"/>
    <cellStyle name="Normal 7 3 5" xfId="88" xr:uid="{06211FC0-C172-4F48-A88A-959DC7830A6D}"/>
    <cellStyle name="Normal 7 3 5 2" xfId="102" xr:uid="{2A4FBBC4-A7F9-434F-B145-1A1BF18F0033}"/>
    <cellStyle name="Normal 7 3 5 2 2" xfId="197" xr:uid="{2052683E-4062-4ED7-8693-5CABAA7D1298}"/>
    <cellStyle name="Normal 7 3 5 3" xfId="120" xr:uid="{35008EBE-39C0-4DC1-A8A5-3922A628DABB}"/>
    <cellStyle name="Normal 7 4" xfId="33" xr:uid="{013CBCF8-B1BD-49DF-BAE8-B33D946BC13E}"/>
    <cellStyle name="Normal 7 4 2" xfId="54" xr:uid="{EC21B785-0C6B-4513-927D-FAED730D6339}"/>
    <cellStyle name="Normal 7 4 2 2" xfId="158" xr:uid="{9142F2EE-3984-40E0-AB03-6DA0033DCFB4}"/>
    <cellStyle name="Normal 7 4 3" xfId="93" xr:uid="{A434CC3F-7F4A-4AE1-B778-5E5850831928}"/>
    <cellStyle name="Normal 7 4 3 2" xfId="104" xr:uid="{E26873C1-3667-4825-B950-F8C1F5CAC9A2}"/>
    <cellStyle name="Normal 7 4 3 2 2" xfId="199" xr:uid="{CE5E2E10-DFD3-4FA8-BF26-8772CF8C4842}"/>
    <cellStyle name="Normal 7 4 3 3" xfId="190" xr:uid="{12E0BD1A-E5EC-4FD3-A752-D7EDEAEC5D22}"/>
    <cellStyle name="Normal 7 4 4" xfId="137" xr:uid="{1DBC6F38-FB95-48F9-B2BE-F89006FE6337}"/>
    <cellStyle name="Normal 7 5" xfId="69" xr:uid="{D4BE6391-EAD2-4D95-B19D-B3A7D5EA5958}"/>
    <cellStyle name="Normal 7 5 2" xfId="90" xr:uid="{2D52FD0A-3F0B-4E1A-943B-891D9D398DDD}"/>
    <cellStyle name="Normal 7 5 2 2" xfId="106" xr:uid="{F69C8880-1A09-470F-A2F0-BFECA8D98B27}"/>
    <cellStyle name="Normal 7 5 2 2 2" xfId="201" xr:uid="{6DC08AB8-02C4-4929-B975-6DDDAE8FE22E}"/>
    <cellStyle name="Normal 7 5 2 3" xfId="188" xr:uid="{0B3D6B18-8F06-467F-B0C7-B15AC0C5F56A}"/>
    <cellStyle name="Normal 7 5 3" xfId="96" xr:uid="{053EDB9D-0E19-49B0-B834-F642602A565F}"/>
    <cellStyle name="Normal 7 5 3 2" xfId="109" xr:uid="{F10F0DF6-E77C-446C-99E4-72A97063F9D7}"/>
    <cellStyle name="Normal 7 5 3 2 2" xfId="204" xr:uid="{7F9E5CAF-A3B0-459F-B4B3-70025E8C6276}"/>
    <cellStyle name="Normal 7 5 3 3" xfId="192" xr:uid="{007E3B19-CBC7-4812-BDCA-27C276FD6886}"/>
    <cellStyle name="Normal 7 5 4" xfId="173" xr:uid="{FC77254D-E96D-43AF-889D-B3A0FB5B59D3}"/>
    <cellStyle name="Normal 7 6" xfId="48" xr:uid="{07427500-22E1-44E5-923B-A96932792672}"/>
    <cellStyle name="Normal 7 6 2" xfId="110" xr:uid="{7602FAC4-3276-41A5-8465-ACF1BCD1FB88}"/>
    <cellStyle name="Normal 7 6 2 2" xfId="205" xr:uid="{9CE95AD0-1E8D-4FEC-AAEC-B5E49A2E61A1}"/>
    <cellStyle name="Normal 7 6 3" xfId="152" xr:uid="{812B9016-F89D-4B0A-80C5-4BDE34A95BFA}"/>
    <cellStyle name="Normal 7 7" xfId="84" xr:uid="{C38AFD03-2D8E-451A-AAD6-87F2F82618E4}"/>
    <cellStyle name="Normal 7 7 2" xfId="112" xr:uid="{DEEC668E-009D-4047-ACB9-CB3CAB1CC7B5}"/>
    <cellStyle name="Normal 7 7 2 2" xfId="207" xr:uid="{FD9054A3-2BDC-4441-A41B-3280117DAFBE}"/>
    <cellStyle name="Normal 7 7 3" xfId="187" xr:uid="{7535AC58-DEDB-4E10-B0C2-DBA0D30560E8}"/>
    <cellStyle name="Normal 7 8" xfId="86" xr:uid="{26D72D42-DA61-426A-9B05-6797DE2253EC}"/>
    <cellStyle name="Normal 7 8 2" xfId="91" xr:uid="{7563C8F2-ABD7-4E2A-A795-E9DECE993A35}"/>
    <cellStyle name="Normal 7 8 2 2" xfId="189" xr:uid="{C8655A43-843C-453A-8E6A-6E835AB3B7F2}"/>
    <cellStyle name="Normal 7 8 3" xfId="105" xr:uid="{90EE5315-142B-41C0-B046-D8F8ECE213A2}"/>
    <cellStyle name="Normal 7 8 3 2" xfId="200" xr:uid="{F8EE4565-3526-43EF-B33A-AA4000E0A683}"/>
    <cellStyle name="Normal 7 8 4" xfId="119" xr:uid="{4FC07043-83DB-43D9-B224-2AA1BBD15ADB}"/>
    <cellStyle name="Normal 7 9" xfId="87" xr:uid="{43FE45DA-6D9D-47AD-8962-4F03D64051C6}"/>
    <cellStyle name="Normal 7 9 2" xfId="7" xr:uid="{8231FAFE-0237-48A6-94BF-4B6752173040}"/>
    <cellStyle name="Normal 7 9 2 2" xfId="101" xr:uid="{1F295919-AF10-4017-9F91-46EEFD7DB1F3}"/>
    <cellStyle name="Normal 7 9 2 2 2" xfId="196" xr:uid="{2CC4CD7A-2740-4124-AAF2-505587A8D7A1}"/>
    <cellStyle name="Normal 7 9 2 3" xfId="117" xr:uid="{66F0928A-9B85-443E-AE49-E7F56D61EC93}"/>
    <cellStyle name="Normal 8" xfId="8" xr:uid="{14AF17D5-D64E-422C-A45B-4B4B9887D159}"/>
    <cellStyle name="Normal 9" xfId="73" xr:uid="{30C38EBF-9670-4D22-9AD5-5527A780BEE5}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5B9BD5"/>
          <bgColor rgb="FF5B9BD5"/>
        </patternFill>
      </fill>
    </dxf>
  </dxfs>
  <tableStyles count="1" defaultTableStyle="TableStyleMedium2" defaultPivotStyle="PivotStyleLight16">
    <tableStyle name="OAPF-style" pivot="0" count="3" xr9:uid="{CA993355-A476-4EF8-938C-EF1949D74BA3}">
      <tableStyleElement type="headerRow" dxfId="47"/>
      <tableStyleElement type="firstRowStripe" dxfId="46"/>
      <tableStyleElement type="secondRowStripe" dxfId="45"/>
    </tableStyle>
  </tableStyles>
  <colors>
    <mruColors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RPETAS%20PLANES%20VIGENCIA%202023\OAPF\PAA2023%20REC1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ESTION%202019/FLUJOS%20DE%20BIENES%202020/ARMAMENTO/FLUJO%20DE%20BIENES%20CASCOS%20BALISTICO%20Y%20CHALECOS%20BLINDADO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PROGRAMAS"/>
      <sheetName val="PAA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>
        <row r="4">
          <cell r="W4" t="str">
            <v>Metro (m)</v>
          </cell>
        </row>
        <row r="5">
          <cell r="W5" t="str">
            <v>Decimetro (dm)</v>
          </cell>
        </row>
        <row r="6">
          <cell r="W6" t="str">
            <v>Decimetro (dm^2)</v>
          </cell>
        </row>
        <row r="7">
          <cell r="W7" t="str">
            <v>Pulgada (In)</v>
          </cell>
        </row>
        <row r="8">
          <cell r="W8" t="str">
            <v>Pulgada (In^2)</v>
          </cell>
        </row>
        <row r="9">
          <cell r="W9" t="str">
            <v>Lamina</v>
          </cell>
        </row>
        <row r="10">
          <cell r="W10" t="str">
            <v>Kilogramo (kg)</v>
          </cell>
        </row>
        <row r="11">
          <cell r="W11" t="str">
            <v>Gramo (g)</v>
          </cell>
        </row>
        <row r="12">
          <cell r="W12" t="str">
            <v>Libra (lb)</v>
          </cell>
        </row>
        <row r="13">
          <cell r="W13" t="str">
            <v>Onzas (oz)</v>
          </cell>
        </row>
        <row r="14">
          <cell r="W14" t="str">
            <v>Hora (h)</v>
          </cell>
        </row>
        <row r="15">
          <cell r="W15" t="str">
            <v>Días</v>
          </cell>
        </row>
        <row r="16">
          <cell r="K16" t="str">
            <v>FORTALECIMIENTO</v>
          </cell>
          <cell r="W16" t="str">
            <v>Mes</v>
          </cell>
        </row>
        <row r="17">
          <cell r="K17" t="str">
            <v>SOSTENIMIENTO</v>
          </cell>
          <cell r="W17" t="str">
            <v>Metro cúbico (m^3)</v>
          </cell>
        </row>
        <row r="18">
          <cell r="K18" t="str">
            <v>MANTENIMIENTO</v>
          </cell>
          <cell r="W18" t="str">
            <v>Litro (L)</v>
          </cell>
        </row>
        <row r="19">
          <cell r="W19" t="str">
            <v>Mililitro (ml)</v>
          </cell>
        </row>
        <row r="20">
          <cell r="W20" t="str">
            <v>Galón (gal)</v>
          </cell>
        </row>
        <row r="21">
          <cell r="W21" t="str">
            <v>Caja (Und)</v>
          </cell>
        </row>
        <row r="22">
          <cell r="W22" t="str">
            <v>Unidad</v>
          </cell>
        </row>
        <row r="23">
          <cell r="W23" t="str">
            <v>Cada uno (C/U)</v>
          </cell>
        </row>
        <row r="24">
          <cell r="W24" t="str">
            <v>KIT</v>
          </cell>
        </row>
        <row r="25">
          <cell r="W25" t="str">
            <v>Par</v>
          </cell>
        </row>
        <row r="26">
          <cell r="W26" t="str">
            <v>Piezas</v>
          </cell>
        </row>
        <row r="27">
          <cell r="W27" t="str">
            <v>Curso</v>
          </cell>
        </row>
        <row r="28">
          <cell r="W28" t="str">
            <v>Capacitados</v>
          </cell>
        </row>
        <row r="29">
          <cell r="W29" t="str">
            <v>Serv. Profesionales</v>
          </cell>
        </row>
        <row r="30">
          <cell r="W30" t="str">
            <v>Serv. Contratación</v>
          </cell>
        </row>
        <row r="31">
          <cell r="W31" t="str">
            <v>Giro ($)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TZR"/>
      <sheetName val="OAPF_2022"/>
      <sheetName val="BD_Und"/>
      <sheetName val="CCP"/>
      <sheetName val="LD"/>
      <sheetName val="UNSPSC"/>
      <sheetName val="PPTO VEH CHEVR AC. M sin BASPC"/>
      <sheetName val="PPTO VEH CHEVROLET AC. M"/>
      <sheetName val="VR 2022 - NECES PPTAL AC M"/>
      <sheetName val="CODIGOS F"/>
      <sheetName val="CHEVROLET FASECOLDA"/>
      <sheetName val="CHEVROLET FASECOLDA PTO VH2022 "/>
      <sheetName val="PTO VEH2022 CON REDUC todos veh"/>
      <sheetName val="CHEV"/>
      <sheetName val="VR 2022 - VF  REDUC "/>
      <sheetName val="VEH REDUCIR"/>
      <sheetName val="PTO VEH  2022 TODOS"/>
      <sheetName val="VR 2022 - VF TODO"/>
      <sheetName val="CHEVR BGA"/>
      <sheetName val="DIR GAULAS"/>
      <sheetName val="SEGREG Rtos y Mtt TRANSP 1"/>
      <sheetName val="OAPF VEH 2022 CENACBUC"/>
      <sheetName val="VR BIDEH BICAL BAIMI"/>
      <sheetName val="HIPERVINCULO"/>
      <sheetName val="TOTAL VEHICULOS MC Y AC M"/>
      <sheetName val="TECNOMECANICA OAPF VEH 2022 "/>
      <sheetName val="TODA BD OAPF"/>
      <sheetName val="CLASE VEH MEN CUANTIA"/>
      <sheetName val="CLASE VEH ACUERDO MARCO"/>
      <sheetName val="ACUERDO M 2022"/>
      <sheetName val="OTRAS MARCAS + CHEV no AcM 2022"/>
      <sheetName val="B D 2022 VR 2021"/>
      <sheetName val="PESADOS - LIVIANOS"/>
      <sheetName val="DIF SAP"/>
      <sheetName val="ELIM"/>
      <sheetName val="INGENIEROS BICAL"/>
      <sheetName val="GASAN CDO GRAL "/>
      <sheetName val="BIDEH EQ. COMBATE"/>
      <sheetName val="PPTO 2021"/>
      <sheetName val="CONSOLIDADO 12 AB 2021"/>
      <sheetName val="Hoja1"/>
      <sheetName val="RUBRO DIVISION 43"/>
      <sheetName val="49 DIVISION 49"/>
      <sheetName val="AJUSTE ADICION CDP MC"/>
      <sheetName val="PPTO MENOR CUANTIA"/>
      <sheetName val="PTO VEH  2022 CON REDUC"/>
      <sheetName val="SIN CHEVROLET FASECOLDA"/>
      <sheetName val="Hoja2"/>
      <sheetName val="TRANSPOR UNIDAD CENTRALIZADA"/>
      <sheetName val="V07345 TRACTOR"/>
      <sheetName val="A16017 FDY074 AMBULANCIA "/>
      <sheetName val="A09157 AMBULANCIA 149"/>
      <sheetName val="A10557 AMBULANCIA 807"/>
      <sheetName val="K10179 CAMION AZAFATE"/>
      <sheetName val="C10683 CAMIONETA 895"/>
      <sheetName val="C13617 CAMIONETA"/>
      <sheetName val="PLAN NECESIDADES BYS"/>
      <sheetName val="PLAN NECESIDADES MANTENIMIENTO"/>
      <sheetName val="BASE DE DATOS"/>
      <sheetName val="RUBRO"/>
      <sheetName val="OAPF"/>
      <sheetName val="TD"/>
      <sheetName val="SIGLA"/>
      <sheetName val="CENTRALIZACIÓN"/>
      <sheetName val="Copia de 2 (Autoguardado)"/>
      <sheetName val="cleaned"/>
      <sheetName val="Discrimi"/>
      <sheetName val="final"/>
      <sheetName val="ajuste"/>
      <sheetName val="Discrimi (2)"/>
      <sheetName val="PAPELERIA"/>
      <sheetName val="Contexto Estratégico Ejército"/>
      <sheetName val="TABLAS"/>
      <sheetName val="ANTICORRUPCION"/>
      <sheetName val="Valoración Controles R1"/>
      <sheetName val="Riesgo 2"/>
      <sheetName val="Valoración Controles R2"/>
      <sheetName val="Riesgo 3"/>
      <sheetName val="Valoración Controles R3"/>
      <sheetName val="Riesgo 4"/>
      <sheetName val="Valoración Controles R4"/>
      <sheetName val="Riesgo 5"/>
      <sheetName val="Valoración Controles R5"/>
      <sheetName val="Riesgo 6"/>
      <sheetName val="Valoración Controles R6"/>
      <sheetName val="NO ELIMINAR"/>
      <sheetName val="NOVEDADES DE PERSONAL"/>
      <sheetName val="MDOM"/>
      <sheetName val="NO BORRAR"/>
      <sheetName val="Hoja3"/>
      <sheetName val="INFORMACION"/>
      <sheetName val="MAYOR ACCIDENTALIDAD"/>
      <sheetName val="GRADOS"/>
      <sheetName val="AÑO"/>
      <sheetName val="LISTA"/>
      <sheetName val="DIV4"/>
      <sheetName val="DIV7"/>
      <sheetName val="CEO"/>
      <sheetName val="NOVEDADES DE PERSONAL (5)"/>
      <sheetName val="ADMINISTRATIVO"/>
      <sheetName val="DISCIPLINARIO"/>
      <sheetName val="PLAZO SEMANAL"/>
      <sheetName val="UNIDAD"/>
      <sheetName val="INVESTIGACIONES "/>
      <sheetName val="ADMINISTRATIVAS"/>
      <sheetName val="INACTIVAS DISCIPLINARIAS"/>
      <sheetName val="INACTIVAS ADMINISTRATIVAS"/>
      <sheetName val="REMITIDA DISCIPLINARIA"/>
      <sheetName val="REMTIDA ADMON"/>
      <sheetName val="INV. BITER AHORA SEGUI. BRIER"/>
      <sheetName val="Hoja4"/>
      <sheetName val="NO BORRAR ESTA PESTAÑA"/>
      <sheetName val="SEMANAL NOVEDADES PERSONAL"/>
      <sheetName val="SEMANAL NOVEDADES DE PERSONAL"/>
      <sheetName val="1 1E EVALUACION INSTRUCC CENAE"/>
      <sheetName val="2 2E EVALUACION 1 FASE INSTR"/>
      <sheetName val="3 3E EVALUACION 2 FASE INSTR"/>
      <sheetName val="4 4E EVAL SOSTENIMIENTO 18 D"/>
      <sheetName val="5 5E CUMMIENTO SOSTENIMEINTO"/>
      <sheetName val="6 6E APROB SOSTENIMIENTO"/>
      <sheetName val="7 7E REALIZ CURSOS DIVFE"/>
      <sheetName val="8 8E ENTRENMITO PERSONAL DIVFE"/>
      <sheetName val="9 9E PRESENTACION PF"/>
      <sheetName val="10 10E APROBACION PF"/>
      <sheetName val="11 11E  IMC"/>
      <sheetName val="12 1P cumplimto programas CENAE"/>
      <sheetName val="13 2Pcomproba instrucción sem"/>
      <sheetName val="14 3P INSTRUCTORES CPI"/>
      <sheetName val="15 4P academias"/>
      <sheetName val="16 5P certificaciones KM trote"/>
      <sheetName val="Instrucciones formato"/>
      <sheetName val="Referencias"/>
      <sheetName val="Referencias (no eliminar)"/>
      <sheetName val="COMP. ESTRATEGICO"/>
      <sheetName val="COMP. PROCESOS"/>
      <sheetName val="listas desplegables"/>
      <sheetName val="Hoja1 (2)"/>
      <sheetName val="GRADO"/>
      <sheetName val="CLASE NOVEDAD"/>
      <sheetName val="NOVEDADES DIV3"/>
      <sheetName val="1980-"/>
      <sheetName val="DATOS_INVESTIGACION DIV03"/>
      <sheetName val="FALTAS GRAVISIMAS"/>
      <sheetName val="GRAVE"/>
      <sheetName val="LEVES- PROCEDIMIENTO ESPECIAL"/>
      <sheetName val="SABANA ADMINISTRATIVOS ACTIVOS"/>
      <sheetName val="HISTORIA DE PROCESOS ADMINISTRA"/>
      <sheetName val="CEDOC-ESPAM"/>
      <sheetName val="CGFM-FUDRA"/>
      <sheetName val="BRLOG1-BASAN"/>
      <sheetName val="CACIM"/>
      <sheetName val="div2-gmmaz"/>
      <sheetName val="DIV02-gmmaz"/>
      <sheetName val="DIV02-BACUC"/>
      <sheetName val="DIV02-BISAN"/>
      <sheetName val="DIV03-BR23"/>
      <sheetName val="DIV03 GMCAB-BR23"/>
      <sheetName val="div03-baeev20"/>
      <sheetName val="div05-pm24"/>
      <sheetName val="DIV05-BAEEV12"/>
      <sheetName val="DIV06-BIGUE"/>
      <sheetName val="DIV07-BIBEM"/>
      <sheetName val="DIV7- BAEEV04"/>
      <sheetName val="DIV07-BIVEL"/>
      <sheetName val="DIV08-BATOT30"/>
      <sheetName val="divfe-regfe1"/>
      <sheetName val="INVESTIGACIONES"/>
      <sheetName val="INFORMATIVOS"/>
      <sheetName val="NOVEDADES DE PERSONAL (2)"/>
      <sheetName val="GRAFICAS"/>
      <sheetName val="FORMATO INVESTIGACION"/>
      <sheetName val="Formato de entrevista"/>
      <sheetName val="Uniudad 2018"/>
      <sheetName val="BD FINV"/>
      <sheetName val="caracteristicas del lugar"/>
      <sheetName val="arbol causas total"/>
      <sheetName val="BASE"/>
      <sheetName val="estructura fuerzas militares"/>
      <sheetName val="Adicionales"/>
      <sheetName val="familias causalidad+otros"/>
      <sheetName val="Hoja7"/>
      <sheetName val="Hoja6"/>
      <sheetName val="causalidad arbol"/>
      <sheetName val="Hoja5"/>
      <sheetName val="Grupo Agentes"/>
      <sheetName val="NIT EJRC"/>
      <sheetName val="Hoja8"/>
      <sheetName val="años"/>
      <sheetName val="Estruct EJC 2018OK"/>
      <sheetName val="1.4 unidad"/>
      <sheetName val="Hoja11"/>
      <sheetName val="PENDIENTES COLOG"/>
      <sheetName val="NOVEDADES DE PERSONAL DIV4"/>
      <sheetName val="NOVEDADES DE PERSONAL DIV7"/>
      <sheetName val="NOVEDADES DE PERSONAL CEO"/>
      <sheetName val="ANA NOV PER"/>
      <sheetName val="PENDIENTES OAS"/>
      <sheetName val=" ADMINISTRATIVOS"/>
      <sheetName val=" DISCIPLINARIOS"/>
      <sheetName val="ESTADISTICA"/>
      <sheetName val="INVESTIGACIONES  "/>
      <sheetName val="INVESTIGACIONES ARCHIVADAS"/>
      <sheetName val="SABANA DISCIPLINARIOS 1862"/>
      <sheetName val="INACTIVAS "/>
      <sheetName val="DATOS_INVESTIGACION BRAID2"/>
      <sheetName val="DATOS CORRECTIVOS"/>
      <sheetName val="DATOS_INVESTIGA"/>
      <sheetName val="TRAMITE OAS"/>
      <sheetName val="NOVEDADES PERSONAL"/>
      <sheetName val="Disciplinarias "/>
      <sheetName val="SIGLAS"/>
      <sheetName val="REPORTE DE INCIDENTES ACCIDENTE"/>
      <sheetName val="PARTE DEL CUERPO AFECTADA"/>
      <sheetName val="varios"/>
      <sheetName val="CLASE DE NOVEDAD"/>
      <sheetName val="fecha actual"/>
      <sheetName val="CONSOLIDADO 2018 2019"/>
      <sheetName val="2-CONSOLIDADO 2018-2019"/>
      <sheetName val="Personal"/>
      <sheetName val="Unidades"/>
      <sheetName val="Datos_Aux"/>
      <sheetName val="Lugares"/>
      <sheetName val="Indicador Estrategico 2019"/>
      <sheetName val="Inputs"/>
      <sheetName val="Claro 2019"/>
      <sheetName val="BD"/>
      <sheetName val="Estadísticas"/>
      <sheetName val="Inputs 2"/>
      <sheetName val="Expoplast"/>
      <sheetName val="Wongvigi"/>
      <sheetName val="Manos&amp;Lomos"/>
      <sheetName val="LICENCIAS"/>
      <sheetName val="INV."/>
      <sheetName val="PIÑA"/>
      <sheetName val="PLATANO"/>
      <sheetName val="CUADMES"/>
      <sheetName val="MENSUAL"/>
      <sheetName val="DETALLE"/>
      <sheetName val="DEMORAJE"/>
      <sheetName val="FLETE"/>
      <sheetName val="WAScorregido"/>
      <sheetName val="DSCHR-MYR"/>
      <sheetName val="ISNP-DISCH-SGS"/>
      <sheetName val="VERIF"/>
      <sheetName val="FLETADORES"/>
      <sheetName val="DETALLE-VTA (2)"/>
      <sheetName val="VTA-PLATANO"/>
      <sheetName val="WAS-AVOID"/>
      <sheetName val="WAS-AVOID2"/>
      <sheetName val="WAS"/>
      <sheetName val="T-NEG-AVOID"/>
      <sheetName val="DETALLE-AVOID"/>
      <sheetName val="AVOID-SEDG"/>
      <sheetName val="CLIENTE"/>
      <sheetName val="T-NEG"/>
      <sheetName val="MARKS"/>
      <sheetName val="Fact-Sep"/>
      <sheetName val="Hoja10"/>
      <sheetName val="Hoja12"/>
      <sheetName val="Hoja13"/>
      <sheetName val="Hoja14"/>
      <sheetName val="Hoja15"/>
      <sheetName val="INDICADOR VINCULACION 1"/>
      <sheetName val="Result Acum-periodo"/>
      <sheetName val="FAS Vs. Nec"/>
      <sheetName val="PG Periodo CDC"/>
      <sheetName val="COLITAG"/>
      <sheetName val="Result NEC to FAS"/>
      <sheetName val="SER012"/>
      <sheetName val="Cruz012"/>
      <sheetName val="Rbp"/>
      <sheetName val="Rbc"/>
      <sheetName val="Rsw"/>
      <sheetName val="Pls"/>
      <sheetName val="Casa"/>
      <sheetName val="Aer"/>
      <sheetName val="Fer"/>
      <sheetName val="Cvg"/>
      <sheetName val="Tab"/>
      <sheetName val="Shore"/>
      <sheetName val="PSI"/>
      <sheetName val="ConsolNec"/>
      <sheetName val="Consol"/>
      <sheetName val="AD Consol"/>
      <sheetName val="ConsCDCNec"/>
      <sheetName val="ConsCDC"/>
      <sheetName val="AD CDC"/>
      <sheetName val="ConsEcu"/>
      <sheetName val="ConsBan"/>
      <sheetName val="AD ConsBan"/>
      <sheetName val="AD ConsEcu"/>
      <sheetName val="ConsEcuN17"/>
      <sheetName val="AD ConsEcuN17"/>
      <sheetName val="Rbp+Abr"/>
      <sheetName val="AD Rbp+Abr"/>
      <sheetName val="Rsw+Psi N17"/>
      <sheetName val="Rsw+Psi"/>
      <sheetName val="AD Rsw+Psi"/>
      <sheetName val="TER$-1"/>
      <sheetName val="TER$-2"/>
      <sheetName val="RbpN17"/>
      <sheetName val="Rbp$"/>
      <sheetName val="Rbp$C"/>
      <sheetName val="AbrN17"/>
      <sheetName val="Abr$"/>
      <sheetName val="Abr$C"/>
      <sheetName val="AgrN17"/>
      <sheetName val="Agr$"/>
      <sheetName val="Agr$C"/>
      <sheetName val="PlsN17"/>
      <sheetName val="Pls$"/>
      <sheetName val="Pls$C"/>
      <sheetName val="CasaN17"/>
      <sheetName val="Casa$"/>
      <sheetName val="Casa$C"/>
      <sheetName val="AerN17"/>
      <sheetName val="Aer$"/>
      <sheetName val="Aer$C"/>
      <sheetName val="FerN17"/>
      <sheetName val="Fer$"/>
      <sheetName val="Fer$C"/>
      <sheetName val="CvgN17"/>
      <sheetName val="Cvg$"/>
      <sheetName val="Cvg$C"/>
      <sheetName val="TabN17"/>
      <sheetName val="Tab$"/>
      <sheetName val="CBX"/>
      <sheetName val="CBX (2)"/>
      <sheetName val="FTD"/>
      <sheetName val="FTD (2)"/>
      <sheetName val="FTA"/>
      <sheetName val="FTA (2)"/>
      <sheetName val="ESC"/>
      <sheetName val="ESC (2)"/>
      <sheetName val="FBE"/>
      <sheetName val="FBE (2)"/>
      <sheetName val="HOEY"/>
      <sheetName val="PEET"/>
      <sheetName val="IPL"/>
      <sheetName val="FF"/>
      <sheetName val="FF (2)"/>
      <sheetName val="ConsCDCacum"/>
      <sheetName val="Quarterly"/>
      <sheetName val="Summary"/>
      <sheetName val="INFORME"/>
      <sheetName val="Earnings"/>
      <sheetName val="WONGNAR"/>
      <sheetName val="Módulo1"/>
      <sheetName val="Módulo2"/>
      <sheetName val="Módulo3"/>
      <sheetName val="Resul Periodo CDC"/>
      <sheetName val="NEC-FAS DifConsCDC"/>
      <sheetName val="ConsCDC b"/>
      <sheetName val="AD CDC b"/>
      <sheetName val="Rsw+Psi NEC-17"/>
      <sheetName val="FAS 52 Vs. Nec-17"/>
      <sheetName val="Cons-periodo"/>
      <sheetName val="SER"/>
      <sheetName val="Prb"/>
      <sheetName val="PMMN"/>
      <sheetName val="PMME"/>
      <sheetName val="G.D.9"/>
      <sheetName val="ConsEcuNec"/>
      <sheetName val="EFA610"/>
      <sheetName val="mvmEFA610"/>
      <sheetName val="EFA611"/>
      <sheetName val="EFA612"/>
      <sheetName val="Notas612"/>
      <sheetName val="EFA6-4TR"/>
      <sheetName val="Indice"/>
      <sheetName val="RES-PRUEBA"/>
      <sheetName val="GST.DEPREC."/>
      <sheetName val="Cotz'97_b"/>
      <sheetName val="Cotz'96"/>
      <sheetName val="Cotz'97"/>
      <sheetName val="Cons710"/>
      <sheetName val="Datos Soporte 1"/>
      <sheetName val="GUIA"/>
      <sheetName val="INV_"/>
      <sheetName val="INV_1"/>
      <sheetName val="EFA6-4TR.XLS"/>
      <sheetName val="\\Buho\excel\Mis documentos\FEX"/>
      <sheetName val="Cons710.xls"/>
      <sheetName val="IGPA BR 12 "/>
      <sheetName val="SLP"/>
      <sheetName val="16 MARZO"/>
      <sheetName val="20 feb "/>
      <sheetName val="13 feb "/>
      <sheetName val="SEGREGADOS "/>
      <sheetName val="cumpleaños"/>
      <sheetName val="CURSO"/>
      <sheetName val="SANIDAD"/>
      <sheetName val="DETENIDO"/>
      <sheetName val="PARTE NUMERICO"/>
      <sheetName val="PARTE DIARIO DE PERSONAL"/>
      <sheetName val="PARTE POR GRADOS"/>
      <sheetName val="LISTADO"/>
      <sheetName val="NO TOCAR"/>
      <sheetName val="PERMISO NAVIDEÑO"/>
      <sheetName val="Hoja 2"/>
      <sheetName val="ENERO 2019"/>
      <sheetName val="FEBRERO 2019"/>
      <sheetName val="NOMINA BICON50"/>
      <sheetName val="ENERO 2018"/>
      <sheetName val="DICIEMBRE"/>
      <sheetName val="NOVIEMBRE"/>
      <sheetName val="JULIO"/>
      <sheetName val="JUNIO"/>
      <sheetName val="MAYO"/>
      <sheetName val="MARZO"/>
      <sheetName val="OFICIO"/>
      <sheetName val="RESERVA"/>
      <sheetName val="VERIFICACION"/>
      <sheetName val="SEMANAL ADMINISTRATIVOS"/>
      <sheetName val="SEMANAL DISCIPLINARIOS"/>
      <sheetName val="NO BI"/>
      <sheetName val="NO BII"/>
      <sheetName val="DISCIPLINARIAS TODAS "/>
      <sheetName val="EFECTIVIDAD JURIDICA 2016"/>
      <sheetName val="EFECTIVIDAD JURIDICA 2017"/>
      <sheetName val="SANCIONADOS"/>
      <sheetName val="ARCHIVADAS DISCIPLINARIAS"/>
      <sheetName val="ARCHIVADOS ADMINISTRATIVOS"/>
      <sheetName val="FALLADAS ADMINISTRATIVAS"/>
      <sheetName val="FALLADAS DISCIPLINARIAS"/>
      <sheetName val="MYOR ACCIDENTALIDAD "/>
      <sheetName val="SI"/>
      <sheetName val="MAYOR ACC"/>
      <sheetName val="BATOT24-LEY 1862"/>
      <sheetName val="BATOT24-LEY 836"/>
      <sheetName val="DATOS_INVESTIGACION"/>
      <sheetName val="FORMATO"/>
      <sheetName val="PELIGROS"/>
      <sheetName val="ND"/>
      <sheetName val="MATRIZ FUTCO"/>
      <sheetName val="MATRIZPELIGROS"/>
      <sheetName val="Peligros2"/>
      <sheetName val="DESERTORES - 2019-2020 "/>
      <sheetName val="PARTE GRAL"/>
      <sheetName val="VALIDACION"/>
      <sheetName val="TOE VS EFECTIVOS"/>
      <sheetName val="PARTE NUMERICO EFECTIVOS POR GR"/>
      <sheetName val="LISTADO DETALLADO DE PERSONAL"/>
      <sheetName val="INASISTENCIA"/>
      <sheetName val="DESERTORES"/>
      <sheetName val="JUNTA MEDICA LABORAL"/>
      <sheetName val="DETENIDOS"/>
      <sheetName val="TABLA PRUEBAS FISICAS"/>
      <sheetName val="Calculos"/>
      <sheetName val="INTERVALO DE PESO"/>
      <sheetName val="GRADOS EFECTIVOS "/>
      <sheetName val="TOE"/>
      <sheetName val="PARTE DEMOSTRATIVO"/>
      <sheetName val="EJEMPLO"/>
      <sheetName val="Batot8"/>
      <sheetName val="Retiro Asistido"/>
      <sheetName val="TABLA PRUEBAS FISICAS (2)"/>
      <sheetName val="EDAD "/>
      <sheetName val="FLEXIONES DE CODOS"/>
      <sheetName val="ABDOMINALESS"/>
      <sheetName val="TEST WELLS"/>
      <sheetName val="2 MILLASS"/>
      <sheetName val="PESOO"/>
      <sheetName val="PESO"/>
      <sheetName val="ABDOMINALES"/>
      <sheetName val="FLEXIONES BRAZOS"/>
      <sheetName val="2 MILLAS"/>
      <sheetName val="RESULTADO"/>
      <sheetName val="RESULTADOS"/>
      <sheetName val="PLANILLA PRUEBA FISICA ABRIL"/>
      <sheetName val="NOVEDADES"/>
      <sheetName val="ESTRATEGICO"/>
      <sheetName val="CONS DIV"/>
      <sheetName val="CONTRATACIÓN"/>
      <sheetName val="COMERCIO EXTERIOR"/>
      <sheetName val="PRESUPUESTO"/>
      <sheetName val="CADCO"/>
      <sheetName val="BRLOG1"/>
      <sheetName val="BRLOG2"/>
      <sheetName val="ANTEPROYECTO"/>
      <sheetName val="PLAN_CUENTAS"/>
      <sheetName val="PLAN DE CUENTAS"/>
      <sheetName val="INV. 2011"/>
      <sheetName val="PARAMETER"/>
      <sheetName val="LISTAS"/>
      <sheetName val="PLAN CTAS"/>
      <sheetName val="CODIGOS COLOMBIA"/>
      <sheetName val="datos"/>
      <sheetName val="RUBRO PRESUPUESTAL"/>
      <sheetName val="SECOP II"/>
      <sheetName val="ANTEPROYECTO (2)"/>
      <sheetName val="INV. 2012"/>
      <sheetName val="PLAN COMPRAS"/>
      <sheetName val="RESXDIR"/>
      <sheetName val="RESXDIR (2)"/>
      <sheetName val="RESXRUB"/>
      <sheetName val="Plan Cuentas pptales"/>
      <sheetName val="INV. 2008"/>
      <sheetName val="Formato LISTA"/>
      <sheetName val="PERSONAL EJECUC PRES."/>
      <sheetName val="PERSONAL CEPSE"/>
      <sheetName val="ERRADICACION"/>
      <sheetName val="OPERACIONES"/>
      <sheetName val="JURID AJOPE"/>
      <sheetName val="JURID DDHH"/>
      <sheetName val="JURID DISC Y ADTIVO"/>
      <sheetName val="Seccion Segunda"/>
      <sheetName val="TECNOLOGICA"/>
      <sheetName val="EDUC. FORMAL"/>
      <sheetName val="CEBB 2"/>
      <sheetName val="CEBB"/>
      <sheetName val="BITER"/>
      <sheetName val="ING. ESC. MTTO"/>
      <sheetName val="ING. AMBIENTAL"/>
      <sheetName val="ING. FINCA RAIZ"/>
      <sheetName val="ING. SERV. PUB."/>
      <sheetName val="ING. BASES FIJAS"/>
      <sheetName val="GESTION DESMINADO MILITAR"/>
      <sheetName val="EQUIP DE INGENIEROS"/>
      <sheetName val="ING. CASAS FISCALES"/>
      <sheetName val="ejecutivo y 2o comandante UT"/>
      <sheetName val="CRM "/>
      <sheetName val="ACCION INT UNIDAD OPER. "/>
      <sheetName val="LISTA VERIFICACION ACCION INTEG"/>
      <sheetName val="AVIACION COMBUSTIBLES"/>
      <sheetName val="AVIACION ESTAND"/>
      <sheetName val="AVIACION OPERACIONES"/>
      <sheetName val="AVIACION SEGOP"/>
      <sheetName val="AGENDA 11-12"/>
      <sheetName val="AGENDA 12-13"/>
      <sheetName val="AGE 13-14"/>
      <sheetName val="AGENDA 14-15 "/>
      <sheetName val="AGENDA 15-16"/>
      <sheetName val="AGENDA 16-17"/>
      <sheetName val="FALTANTES ASC MARZ 2015"/>
      <sheetName val="AG. GRAL 17-18 (2)"/>
      <sheetName val="FAL. LAP. TODOS SS"/>
      <sheetName val="FAL. AGEND 16-17"/>
      <sheetName val="LISTAS DE CLASIFICACION"/>
      <sheetName val="AGE.ASC.MAR.17-18"/>
      <sheetName val="FALT. ASC. MAR.18"/>
      <sheetName val="FALT ASC MAR 18 SV GARZON"/>
      <sheetName val="LISTA CLASIFICACION"/>
      <sheetName val="CONFR ASC MAR 18 15-16"/>
      <sheetName val="CONFR ASC MAR 18 16-17 (2)"/>
      <sheetName val="FALT ASC MAR 18 CORREGIDA"/>
      <sheetName val="AG. GRAL 17-18"/>
      <sheetName val="ESTADISTIVA GRAL HASTA 2017"/>
      <sheetName val="FALTANTES PARCIALES ASC SEP 18"/>
      <sheetName val="EFECTIVOS"/>
      <sheetName val="A1"/>
      <sheetName val="D A1"/>
      <sheetName val="A2"/>
      <sheetName val="D A2"/>
      <sheetName val="E A2"/>
      <sheetName val="JERARQUIA"/>
      <sheetName val="LAPSOS"/>
      <sheetName val="BASE DATA"/>
      <sheetName val="TOTALDATA"/>
      <sheetName val="BASEDATA"/>
      <sheetName val="BASE DE DATOS 2017"/>
      <sheetName val="BASE DE DATOS 1C2018"/>
      <sheetName val="BASE DE DATOS ESASA "/>
      <sheetName val="1. JURÍDICA INTEGRAL."/>
      <sheetName val="2. PROCESOS"/>
      <sheetName val="3. DISCIPLINARIOS"/>
      <sheetName val="4. ADMINISTRATIVOS"/>
      <sheetName val="5. SIJUR"/>
      <sheetName val="6. PQRS"/>
      <sheetName val="CONSILIDADO PROCESOS"/>
      <sheetName val="6.1 PQRS - Tipo"/>
      <sheetName val="6.2 Consolidado PQR"/>
      <sheetName val="6.3 PQRS - VENCIDAS"/>
      <sheetName val="Discip. CEDOC"/>
      <sheetName val="Discip. ESMIC 1"/>
      <sheetName val="Discip. ESMIC 2"/>
      <sheetName val="Discip. EMSUB 1"/>
      <sheetName val="Discip. EMSUB 2"/>
      <sheetName val="Discip. ESPRO 1"/>
      <sheetName val="Discip. ESPRO 2"/>
      <sheetName val="Discip. CEMIL 1"/>
      <sheetName val="Discip. CEMIL 2"/>
      <sheetName val="Discip. CENAE 1"/>
      <sheetName val="Discip. CENAE 2"/>
      <sheetName val="Discip. BRIER 1"/>
      <sheetName val="Discip. BRIER 2"/>
      <sheetName val="Discip. CEMAI 1"/>
      <sheetName val="Discip. CEMAI 2"/>
      <sheetName val="PA. CEDOC"/>
      <sheetName val="PA. ESMIC"/>
      <sheetName val="PA. EMSUB"/>
      <sheetName val="PA. ESPRO"/>
      <sheetName val="PA. CEMIL"/>
      <sheetName val="PA. CENAE"/>
      <sheetName val="PA. BRIER"/>
      <sheetName val="PA. CEMAI"/>
      <sheetName val="CÓDIGOS SIJUR"/>
      <sheetName val="PA. ESMIC 2"/>
      <sheetName val="PA. ESPRO 2"/>
      <sheetName val="PA. CEMIL 2"/>
      <sheetName val="PA. CENAE 2"/>
      <sheetName val="PA. BRIER 2"/>
      <sheetName val="Admin. ESMIC"/>
      <sheetName val="Admin. ESPRO"/>
      <sheetName val="Admi. CEMIL"/>
      <sheetName val="Admin. CENAE 1"/>
      <sheetName val="Admin. CENAE"/>
      <sheetName val="Admin. BRIER"/>
      <sheetName val="Info SIJUR"/>
      <sheetName val="ACCIONES CONSTITUCIONALES"/>
      <sheetName val="PARTE "/>
      <sheetName val="EXTRANJEROS"/>
      <sheetName val="COM. AGREGADOS"/>
      <sheetName val="BAJAS"/>
      <sheetName val="ALTAS SOLDAODS"/>
      <sheetName val="PARTE CEDOC"/>
      <sheetName val="NOVEDADES CEDOC"/>
      <sheetName val="INFORME EJECUTIVO CEDOC"/>
      <sheetName val="CEVED UNIDAD"/>
      <sheetName val="PARTE CEVED NUEVO 06-05-2019 ES"/>
      <sheetName val="PARTE CEVED NUEVO CEMIL  06-05-"/>
      <sheetName val="RETIRO"/>
      <sheetName val="CEVED B1 CEMIL 13-05-19"/>
      <sheetName val="BD General"/>
      <sheetName val="Hijos"/>
      <sheetName val="BD Heridos"/>
      <sheetName val="Fallecidos"/>
      <sheetName val="Desaparecidos, Secues, Liberado"/>
      <sheetName val="CONSOLIDADO "/>
      <sheetName val="APORTE POR ZONAS"/>
      <sheetName val="GENERAL DE METAS"/>
      <sheetName val="CEDOC-BRIER (JEMGF)"/>
      <sheetName val="CEDOC-ESC. FORMACIÓN (JEMGF)"/>
      <sheetName val="CEDOC-CEMIL (JEMGF)"/>
      <sheetName val="CEDOC ESFOR-CEMIL-CENAE (JEMGF)"/>
      <sheetName val="COLOG (JEMGF)"/>
      <sheetName val="COING (JEMGF)"/>
      <sheetName val="(DIV01) BR02"/>
      <sheetName val="(DIV01) BR10"/>
      <sheetName val="(DIV02) BR01"/>
      <sheetName val="(DIV02) BR05"/>
      <sheetName val="(DIV02) BR30"/>
      <sheetName val="(DIV03) BR03"/>
      <sheetName val="(DIV03)  BR23"/>
      <sheetName val="(DIV03) BR29"/>
      <sheetName val="(DIV04) BR07"/>
      <sheetName val="(DIV04) BR22"/>
      <sheetName val="(DIV04) BR31"/>
      <sheetName val="(DIV05) BR06"/>
      <sheetName val="(DIV05) BR08"/>
      <sheetName val="(DIV05) BR09"/>
      <sheetName val="(DIV05) BR13"/>
      <sheetName val="(DIV06) BR12"/>
      <sheetName val="(DIV06) BR26"/>
      <sheetName val="(DIV06) BR27"/>
      <sheetName val="(DIV07) BR04"/>
      <sheetName val="(DIV07) BR11"/>
      <sheetName val="(DIV07) BR14"/>
      <sheetName val="(DIV07) BR15"/>
      <sheetName val="(DIV07) BR17"/>
      <sheetName val="(DIV08) BR16"/>
      <sheetName val="(DIV08) BR18"/>
      <sheetName val="(DIV08) BR28"/>
      <sheetName val="(JEMOP) DIVFE"/>
      <sheetName val="(JEMOP) DAVAA"/>
      <sheetName val="(JEMOP) FUDRA"/>
      <sheetName val="(JEMOP) CAFUE"/>
      <sheetName val="(JEMOP) FUTAM"/>
      <sheetName val="(JEMOP) CAOCC-BRCOM"/>
      <sheetName val="(JEMOP) CAAID"/>
      <sheetName val="TOTAL BALANCE X DIV"/>
      <sheetName val="TOTAL BALANCE X BRIGADAS"/>
      <sheetName val="BRIM (DIV01 AL DIV08)"/>
      <sheetName val="UT 108-144-180"/>
      <sheetName val="COMPARACIÓN"/>
      <sheetName val="P. HORUS"/>
      <sheetName val="BACHILLERES"/>
      <sheetName val="JEMOP"/>
      <sheetName val="JEMGF"/>
      <sheetName val="COEJC-SECEJ"/>
      <sheetName val="JEMPP"/>
      <sheetName val="BALANCE 2 GRUPO"/>
      <sheetName val="REPUESTOS BIMAC 2019"/>
      <sheetName val="mantenimiento BIMAC 2019"/>
      <sheetName val="F. PLAN asesora juridica"/>
      <sheetName val="PAPELERIA ÚTILES DE ESCRITORIO "/>
      <sheetName val="PRODUCTOS DE ASEO Y LIMPIEZA"/>
      <sheetName val="REPUESTOS DE INTENDENCIA (C)"/>
      <sheetName val="MANTENIMIENTO DE COMPUTO"/>
      <sheetName val="MANTENIMIENTO DE INSTALACIONES"/>
      <sheetName val="VIÁTICOS Y GASTOS DEL VIAJE INT"/>
      <sheetName val="REPUESTOS DE INTENDENCIA"/>
      <sheetName val="LEY 1862 "/>
      <sheetName val="LEY 836 "/>
      <sheetName val="LEY 1476 "/>
      <sheetName val=" Ley 836 de 2013"/>
      <sheetName val="Pendiente de Resoluciòn"/>
      <sheetName val="ADMINISTRATIVA"/>
      <sheetName val="RANGOS"/>
      <sheetName val="BRAZOS"/>
      <sheetName val="MILLA"/>
      <sheetName val="CALCULAR NOTAS"/>
      <sheetName val="FORMA DE EJECUTAR LA PPT"/>
      <sheetName val="CUADRO DE EVALUACIÓN PPT 2012"/>
      <sheetName val="TOTAL GENERAL"/>
      <sheetName val="PESO HOMBRES"/>
      <sheetName val="PESO MUJERES"/>
      <sheetName val="NUMERICO GMCOR"/>
      <sheetName val="GENERAL GMCOR"/>
      <sheetName val="GRADOS GMCOR"/>
      <sheetName val="% GMCOR"/>
      <sheetName val="DESMOSTRATIVO GMCOR"/>
      <sheetName val="JUNTA MEDICA "/>
      <sheetName val="Parte Numero"/>
      <sheetName val="Obs"/>
      <sheetName val="Contexto"/>
      <sheetName val="Formato 2"/>
      <sheetName val="PROCONT"/>
      <sheetName val="Formato 3"/>
      <sheetName val="FMAREN"/>
      <sheetName val="MUNICIPIOS X DPTO"/>
      <sheetName val="FUENTE IMFORMACION"/>
      <sheetName val="Informe de compatibilidad"/>
      <sheetName val="REG RESULTADOS - PERSONAS"/>
      <sheetName val="REG RESULTADOS-PERSONAS 2"/>
      <sheetName val="REG RESULTADOS- PERSONAS 3"/>
      <sheetName val="REG SOLO PERSONAS"/>
      <sheetName val="REG PERSONAS (2)"/>
      <sheetName val="REG PERSONAS (3)"/>
      <sheetName val="REG PERSONAS (4)"/>
      <sheetName val="REG PERSONAS (5)"/>
      <sheetName val="REG SOLO RESULTADOS"/>
      <sheetName val="REG RESULTADOS (2) "/>
      <sheetName val="REG RESULTADOS  (3)"/>
      <sheetName val="REG RESULTADOS  (4)"/>
      <sheetName val="REG RESULTADOS  (5)"/>
      <sheetName val="E BR33"/>
      <sheetName val="E BRCNA"/>
      <sheetName val="BR25"/>
      <sheetName val="BR32"/>
      <sheetName val="BR33"/>
      <sheetName val="BRCNA"/>
      <sheetName val="BRCMI"/>
      <sheetName val="EM DIVFE"/>
      <sheetName val="REGFE 1"/>
      <sheetName val="REGFE 2"/>
      <sheetName val="REGFE 3"/>
      <sheetName val="BECOM"/>
      <sheetName val="BASOE"/>
      <sheetName val="FAL. LAP. ANT.17"/>
      <sheetName val="CLASIFICACION"/>
      <sheetName val="2006-2007"/>
      <sheetName val="2007-2008"/>
      <sheetName val="2008-2009"/>
      <sheetName val="2009-2010"/>
      <sheetName val="2010-2011"/>
      <sheetName val="2011-2012"/>
      <sheetName val="2012-2013"/>
      <sheetName val="2013-2014"/>
      <sheetName val="2014-2015"/>
      <sheetName val="2015-2016"/>
      <sheetName val="2016-2017"/>
      <sheetName val="CRM"/>
      <sheetName val="POST ASC SEP 17"/>
      <sheetName val="AGENDA ASC MARZO 2017 (2)"/>
      <sheetName val="AGENDA ASC MARZO 2017-"/>
      <sheetName val="DEF ASC MARZO 2017 (2)"/>
      <sheetName val="FALTANTES ASC MARZ"/>
      <sheetName val="DEF ASC MARZO 2017 URREGO"/>
      <sheetName val="CLASIFICACION URREGO"/>
      <sheetName val="C3"/>
      <sheetName val="AGENDA GEN 16-17"/>
      <sheetName val="AGENDA DATOS 16-17"/>
      <sheetName val="ASC SEP16"/>
      <sheetName val="AÑOS DE PRUEBA ST C3"/>
      <sheetName val="ESTADISTICA SEMANAL"/>
      <sheetName val="C3 ASC SEP17 FALTN 1196"/>
      <sheetName val="C3  1197"/>
      <sheetName val="ASC SEP 17 TDS LAPS"/>
      <sheetName val="GENERAL "/>
      <sheetName val="CP  1093"/>
      <sheetName val="C3 JURIDICA"/>
      <sheetName val="855-C3-ASC-MAR-18  "/>
      <sheetName val="AGENDA ASC MAR 2018"/>
      <sheetName val="FALTANTES  ASC-MAR"/>
      <sheetName val="C3 858 OK"/>
      <sheetName val="LO ULTIM-ASC-853"/>
      <sheetName val="LISTADO C3 OK"/>
      <sheetName val="AGEND-ASCENSO MARZO 2018 C3"/>
      <sheetName val="VARIABLES OPERACIONES"/>
      <sheetName val="INDICADOR 1"/>
      <sheetName val="INDICADOR 2"/>
      <sheetName val="INDICADOR 3"/>
      <sheetName val="INDICADOR 4"/>
      <sheetName val="INDICADOR 5"/>
      <sheetName val="INDICADOR 6"/>
      <sheetName val="INFOMORME IPGA B2 BR-5"/>
      <sheetName val="Datos soporte 2"/>
      <sheetName val="2. SEGURIDAD Y DEFENSA"/>
      <sheetName val="6. IMPACTO CCI"/>
      <sheetName val="8. CPD"/>
      <sheetName val="23. SEG, MIL."/>
      <sheetName val="PARTE MATRIZ"/>
      <sheetName val="personal en fol"/>
      <sheetName val="TABLA"/>
      <sheetName val="TOE EFE"/>
      <sheetName val="BOAS 2"/>
      <sheetName val="PRT #"/>
      <sheetName val="PRT # F"/>
      <sheetName val="JUSTICIA"/>
      <sheetName val="MATRIX"/>
      <sheetName val="informe de gestion 2018"/>
      <sheetName val="TOE Y EFECTIVOS"/>
      <sheetName val="EM"/>
      <sheetName val="BACNA1"/>
      <sheetName val="BACNA2"/>
      <sheetName val="BACNA3"/>
      <sheetName val="BACNA4"/>
      <sheetName val="BATAD"/>
      <sheetName val="BASCN"/>
      <sheetName val="NOVEDADES BRCNA"/>
      <sheetName val="DESPLIGUE OPERACIONAL"/>
      <sheetName val="PARTE DIARIO"/>
      <sheetName val="X COMPAÑIAS"/>
      <sheetName val="NOVEDADES "/>
      <sheetName val="LISTADOS UNIDADES"/>
      <sheetName val="DILIGENCIAR SOLO CEDULA"/>
      <sheetName val="LISTADO POR PUNTOS"/>
      <sheetName val="Aspirante"/>
      <sheetName val="Aspirante (2)"/>
      <sheetName val="Aspirante (3)"/>
      <sheetName val="Aspirante (4)"/>
      <sheetName val="Aspirante (5)"/>
      <sheetName val="Aspirante (6)"/>
      <sheetName val="Aspirante (7)"/>
      <sheetName val="Aspirante (8)"/>
      <sheetName val="Aspirante (9)"/>
      <sheetName val="Aspirante (10)"/>
      <sheetName val="Aspirante (11)"/>
      <sheetName val="Aspirante (12)"/>
      <sheetName val="Aspirante (13)"/>
      <sheetName val="Aspirante (14)"/>
      <sheetName val="Aspirante (15)"/>
      <sheetName val="LISTADO PERSONAL"/>
      <sheetName val="Plantilla Soportes Riesgo 2"/>
      <sheetName val="Prev. Acc. Terroristas"/>
      <sheetName val="Intel. Operac. Ofensivas"/>
      <sheetName val="Intel. Fuentes Financiación"/>
      <sheetName val="Apoy. Judicialización"/>
      <sheetName val="Tasa ACR"/>
      <sheetName val="Plantilla Soportes"/>
      <sheetName val="Contra Sabot-Subv-Espio"/>
      <sheetName val="Neutra. Redes Enemigas"/>
      <sheetName val="CONTROL MENSUAL C.E"/>
      <sheetName val="CONTROL MENSUAL C.P"/>
      <sheetName val="Referencias (3)"/>
      <sheetName val="ADMINISTRATIVAS FEBRERO 2019"/>
      <sheetName val="RESUMEN"/>
      <sheetName val="Estratégico"/>
      <sheetName val="Procesos"/>
      <sheetName val="Gráfico1"/>
      <sheetName val="ADMINISTRATIVAS 2019"/>
      <sheetName val="INV TRANS QUE NO ASIG NO NUEVO"/>
      <sheetName val="SABANA LEY 1862"/>
      <sheetName val="SABANA 836"/>
      <sheetName val="ESTADISTICA "/>
      <sheetName val="ARCHIVADAS "/>
      <sheetName val="SABANA GENERAL 1862-2017"/>
      <sheetName val="ARCHIVO LEY 1862"/>
      <sheetName val="ETAPAS"/>
      <sheetName val=" AG. GRAL 18-19 FV 2,0"/>
      <sheetName val=" AG. ASC. 19-20 "/>
      <sheetName val="ESTADISTICA ASC - MAR-2020"/>
      <sheetName val="ESTADISTICA GRAL 2011 AL 2018"/>
      <sheetName val="LISTA CLASIFICACION ESTADO FOL"/>
      <sheetName val="ACTA CLASIFICACION ASC MAR 2020"/>
      <sheetName val="FALTANTES ESTADISTICAS"/>
      <sheetName val="DEVOLUCION FOLIOS"/>
      <sheetName val="ESTADISTICA IMPRESA"/>
      <sheetName val="AG- ASC SEP 19"/>
      <sheetName val="CAMBIOS DE LISTA"/>
      <sheetName val="ESTADISTIVA FALTANTES 2017- (2"/>
      <sheetName val="ESTADISTICA ASC MAR 2019 (2)"/>
      <sheetName val="ESTADISTICA GRAL 2011 AL 20 (2"/>
      <sheetName val="ESTADISTICA ASC MAR 2019"/>
      <sheetName val="ESTADISTIVA GRAL LAPSOS ANTERIO"/>
      <sheetName val="ESTADISTIVA FALTANTES 2017-2018"/>
      <sheetName val="ESTADI. FAL .ASC. SEP. 2018"/>
      <sheetName val="ACTA CLASIFICACION ASC SEP 18"/>
      <sheetName val="ESTADISTICA GRAL 11-18 D.VACA"/>
      <sheetName val="06-07"/>
      <sheetName val="07-08"/>
      <sheetName val="08-09"/>
      <sheetName val="09-10"/>
      <sheetName val="10-11"/>
      <sheetName val="11-12"/>
      <sheetName val="12-13"/>
      <sheetName val=" 13-14"/>
      <sheetName val=" 14-15"/>
      <sheetName val=" 15-16"/>
      <sheetName val="16-17"/>
      <sheetName val="ESTADISTICA OK"/>
      <sheetName val="RETIRADOS "/>
      <sheetName val="ACTA"/>
      <sheetName val="17-18"/>
      <sheetName val="18-19"/>
      <sheetName val="AGD-17-18 -C3 4296"/>
      <sheetName val="C3-FALTANTES -TODOS LOS AÑOS-"/>
      <sheetName val="ESTA-ASCSEPT-18"/>
      <sheetName val="ESTADISTI AÑOS PRUB18"/>
      <sheetName val="TRABAJAR 4296"/>
      <sheetName val="TIPO_CARTILLA_2018041411040 (2"/>
      <sheetName val="PARA REALIZAR EL ACTA"/>
      <sheetName val="C3-AGD-17-18. 4296"/>
      <sheetName val="FALTANTES ASC-SEP-2019"/>
      <sheetName val="CPMET8"/>
      <sheetName val="ACPMET8"/>
      <sheetName val="CPMET7"/>
      <sheetName val="SL.P."/>
      <sheetName val="Estadisticas"/>
      <sheetName val="Retirados"/>
      <sheetName val="Subsidio Fam."/>
      <sheetName val="Trasladados"/>
      <sheetName val="Muertos"/>
      <sheetName val="COING C11"/>
      <sheetName val="SAB. 1862"/>
      <sheetName val="SAB. INV. 836"/>
      <sheetName val="SAB. INV. 1476"/>
      <sheetName val="SIT. MED. COR."/>
      <sheetName val="MED. COR."/>
      <sheetName val="TOT. MED. COR."/>
      <sheetName val="Investigaciones Varias"/>
      <sheetName val="Anal. Inc. Inv."/>
      <sheetName val="TRAMITE PROCESAL ADTIVO"/>
      <sheetName val="COBRO COACTIVO"/>
      <sheetName val="SEGUROS"/>
      <sheetName val="ADMINISTRATIVAS 2020"/>
      <sheetName val="inv dis"/>
      <sheetName val="PROC. ADTIVO"/>
      <sheetName val="INDAGACIÓN"/>
      <sheetName val="TABLA P. ADTIVO"/>
      <sheetName val="TABLA IND."/>
      <sheetName val="PROCEDIMIENTO ESPECIAL"/>
      <sheetName val="TABLA PE"/>
      <sheetName val="ADM"/>
      <sheetName val="IND"/>
      <sheetName val="PROES"/>
      <sheetName val="SAB.INV.1862"/>
      <sheetName val="SAB.INV.836"/>
      <sheetName val="SAB.INV.1476"/>
      <sheetName val="SIT.MED.COR"/>
      <sheetName val="MED.COR"/>
      <sheetName val="TOT.MED.COR"/>
      <sheetName val="INVESTIGACIONES VARIAS "/>
      <sheetName val="Anal. Inc. Inv. (2)"/>
      <sheetName val="Ley 1862"/>
      <sheetName val="LEY 836"/>
      <sheetName val="HV INDICADOR GESTIÓN"/>
      <sheetName val="REF. ACTAS"/>
      <sheetName val="REF. INF. "/>
      <sheetName val="VARIABLES"/>
      <sheetName val="20. ACCIONES MEJORA "/>
      <sheetName val="23. SEG. MILITAR "/>
      <sheetName val="20. ACCIONES MEJORA"/>
      <sheetName val="PLAN ACCION PROCESOS"/>
      <sheetName val="COMPONENTE PROCESOS"/>
      <sheetName val="PLAN ACCION PROCESOS "/>
      <sheetName val="COMPONENTE ESTRATEGICO"/>
      <sheetName val="CUADRO"/>
      <sheetName val="IGPA"/>
      <sheetName val="7. DOC, A.C.R."/>
      <sheetName val="7. DOC ACR"/>
      <sheetName val="23. SEG. MILITAR"/>
      <sheetName val="1. PRODUCCION CEC"/>
      <sheetName val="2. IMPACTO CCI"/>
      <sheetName val="6. GASTOS RESERVADOS"/>
      <sheetName val="PLANILLA  VALIDACIÓN  (2)"/>
      <sheetName val="PLANILLA  VALIDACIÓN "/>
      <sheetName val="1. PRODUCCION DIV 06"/>
      <sheetName val=" 1. PRODUCCION DIV05"/>
      <sheetName val="1. PRODUCCIÓN"/>
      <sheetName val="INDICADOR II CORRUPCCIÓN"/>
      <sheetName val="INDICADOR III SEGURIDAD"/>
      <sheetName val="PRODUCCION DIV5"/>
      <sheetName val="Intel. Operac"/>
      <sheetName val="DIV03"/>
      <sheetName val="Prev. Acc. Terroristas hr"/>
      <sheetName val="Datos_Soporte_1"/>
      <sheetName val="Referencias_(no_eliminar)"/>
      <sheetName val="REF__ACTAS"/>
      <sheetName val="REF__INF__"/>
      <sheetName val="VARIABLES_OPERACIONES"/>
      <sheetName val="INDICADOR_1"/>
      <sheetName val="INDICADOR_2"/>
      <sheetName val="INDICADOR_3"/>
      <sheetName val="INDICADOR_4"/>
      <sheetName val="INV_2"/>
      <sheetName val="DETALLE-VTA_(2)"/>
      <sheetName val="INDICADOR_VINCULACION_1"/>
      <sheetName val="COMP__ESTRATEGICO"/>
      <sheetName val="COMP__PROCESOS"/>
      <sheetName val="Result_Acum-periodo"/>
      <sheetName val="FAS_Vs__Nec"/>
      <sheetName val="PG_Periodo_CDC"/>
      <sheetName val="Result_NEC_to_FAS"/>
      <sheetName val="AD_Consol"/>
      <sheetName val="AD_CDC"/>
      <sheetName val="AD_ConsBan"/>
      <sheetName val="AD_ConsEcu"/>
      <sheetName val="AD_ConsEcuN17"/>
      <sheetName val="AD_Rbp+Abr"/>
      <sheetName val="Rsw+Psi_N17"/>
      <sheetName val="AD_Rsw+Psi"/>
      <sheetName val="CBX_(2)"/>
      <sheetName val="FTD_(2)"/>
      <sheetName val="FTA_(2)"/>
      <sheetName val="ESC_(2)"/>
      <sheetName val="FBE_(2)"/>
      <sheetName val="FF_(2)"/>
      <sheetName val="Resul_Periodo_CDC"/>
      <sheetName val="NEC-FAS_DifConsCDC"/>
      <sheetName val="ConsCDC_b"/>
      <sheetName val="AD_CDC_b"/>
      <sheetName val="Rsw+Psi_NEC-17"/>
      <sheetName val="FAS_52_Vs__Nec-17"/>
      <sheetName val="G_D_9"/>
      <sheetName val="INDICADOR_5"/>
      <sheetName val="INDICADOR_6"/>
      <sheetName val="EFA6-4TR_XLS"/>
      <sheetName val="\\Buho\excel\Mis_documentos\FEX"/>
      <sheetName val="GST_DEPREC_"/>
      <sheetName val="Cons710_xls"/>
      <sheetName val="IGPA_BR_12_"/>
      <sheetName val="1. PRODUCCION"/>
      <sheetName val="PRODUCCION"/>
      <sheetName val="PLANILLA VALIDACION"/>
      <sheetName val="DIV11"/>
      <sheetName val="TIPO Y TECNICA MANIOBRA"/>
      <sheetName val="ACCION-TIPO-SUB-CLAS"/>
      <sheetName val="FORMULARIO_CARGUE"/>
      <sheetName val="MATERIAL_PERSONAS1"/>
      <sheetName val="MATERIAL_PERSONAS2"/>
      <sheetName val="MATERIAL_PERSONAS3"/>
      <sheetName val="MATERIAL_PERSONAS4"/>
      <sheetName val="MATERIAL_PERSONAS5"/>
      <sheetName val="PERSONAS1"/>
      <sheetName val="PERSONAS2"/>
      <sheetName val="PERSONAS3"/>
      <sheetName val="PERSONAS4"/>
      <sheetName val="PERSONAS5"/>
      <sheetName val="RESULTADOS1"/>
      <sheetName val="RESULTADOS2"/>
      <sheetName val="RESULTADOS3"/>
      <sheetName val="RESULTADOS4"/>
      <sheetName val="RESULTADOS5"/>
      <sheetName val="PLAN"/>
      <sheetName val="consolidado"/>
      <sheetName val="muestra"/>
      <sheetName val="HR"/>
      <sheetName val="INFO"/>
      <sheetName val="DEST"/>
      <sheetName val="CERT"/>
      <sheetName val="ALBU"/>
      <sheetName val="DISP"/>
      <sheetName val="DINAMICA"/>
      <sheetName val="INSITOP"/>
      <sheetName val="CUADROS"/>
      <sheetName val="FECHA_CUMPLE"/>
      <sheetName val="IMPRIMIR (2)"/>
      <sheetName val="COMPROMET"/>
      <sheetName val="COMP-AYU-FUVUL"/>
      <sheetName val="LISTADO (2)"/>
      <sheetName val="CUADROS (2)"/>
      <sheetName val="CUADROS_DINA"/>
      <sheetName val="UNI"/>
      <sheetName val="PECOSOS"/>
      <sheetName val="CODE"/>
      <sheetName val="poin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GRAFICACION"/>
      <sheetName val="3.  TRAZABILIDAD ARMAS ICT"/>
      <sheetName val="4. CORRUPCION ADMITIVA"/>
      <sheetName val="5. ESTUDIOS INF PREVENTIVO "/>
      <sheetName val="PMICE"/>
      <sheetName val="3. DOC, A.C.R"/>
      <sheetName val="1. PRODUCCION DIV5"/>
      <sheetName val="REP UH-60 (2)"/>
      <sheetName val="REP MI-17"/>
      <sheetName val="REP HUEY II"/>
      <sheetName val="REP CARAVAN"/>
      <sheetName val="R RAVEN"/>
      <sheetName val=" UH-60L"/>
      <sheetName val=" MI-17"/>
      <sheetName val=" HUEY II"/>
      <sheetName val=" CARAVAN"/>
      <sheetName val="PARTE BRIAV33 NVO"/>
      <sheetName val="PARTE BRIAV33"/>
      <sheetName val="UH-1N"/>
      <sheetName val="TRIPULACIONES "/>
      <sheetName val="TOTAL HORAS ABRIL 2016"/>
      <sheetName val="TRIPULACIONES"/>
      <sheetName val="HRS PER. MAL REPOR"/>
      <sheetName val="AP. FUERZA AEREA"/>
      <sheetName val="A. AEREOS"/>
      <sheetName val="AERONAVES IMPACTADAS"/>
      <sheetName val="BMMA3 BALANCE HORAS E INSI (2"/>
      <sheetName val="PARTE AERONAVES IMPRESION"/>
      <sheetName val="BMMA3 BALANCE HORAS E INSITOP"/>
      <sheetName val="INF DIV3"/>
      <sheetName val="BMMA3 LISTADOS DESPLEGABLES"/>
      <sheetName val="SABANA PARA LA BR-33 UH-60L"/>
      <sheetName val="SABANA PARA LA BR-33 MI-17"/>
      <sheetName val="SABANA PARA LA BR-33 HUEY II"/>
      <sheetName val="SABANA PARA BR-33 CARAVAN"/>
      <sheetName val="BMMA6"/>
      <sheetName val="CONSOLIDADO LLEGAN I SEMES"/>
      <sheetName val="CONSOLIDADO SALEN I SEMEST"/>
      <sheetName val="LISTADO GENERAL DE PER TRASL"/>
      <sheetName val="CONSOLIDADO SALEN II SEMESTRE "/>
      <sheetName val="CONSOLIDADO LLEGAN II SEMESTRE"/>
      <sheetName val="ESTADISTICA OFICIALES"/>
      <sheetName val="ESTADISTICA SUBOFICIALES"/>
      <sheetName val="ESTADISTICA SLP"/>
      <sheetName val="ESTADISTICA CIVILES"/>
      <sheetName val="BASE DE DATOS FEBRERO"/>
      <sheetName val="DEMOSTRAT"/>
      <sheetName val="PRT DEMOST"/>
      <sheetName val="C. DEM"/>
      <sheetName val="R ADM"/>
      <sheetName val="18-04-2018"/>
      <sheetName val="Tasa ACR 2014"/>
      <sheetName val="1. PRODUCCION DIV01"/>
      <sheetName val="3 DE IMPACTO"/>
      <sheetName val="Actas"/>
      <sheetName val="Informes"/>
      <sheetName val="SEGUNDO TRIMESTRE "/>
      <sheetName val="6. GASTOS RESERVADOS BAEEV2"/>
      <sheetName val="CAIMI"/>
      <sheetName val="R1 A1"/>
      <sheetName val="ABRIL"/>
      <sheetName val="CONVENIOS"/>
      <sheetName val="PEMICE"/>
      <sheetName val="DATOS POR MES"/>
      <sheetName val="DIV ESTRATÉGICO"/>
      <sheetName val="DIV PROCESOS"/>
      <sheetName val="Hoja de trabajo"/>
      <sheetName val="BRLOG01"/>
      <sheetName val="DIADQ ABS"/>
      <sheetName val="COMPON. PROCESOS "/>
      <sheetName val="COMP. ESTRATEGICO MENSUAL"/>
      <sheetName val="Efectividad AIN"/>
      <sheetName val="Actividades en frontera"/>
      <sheetName val="JAD"/>
      <sheetName val="Municipios intervenidos"/>
      <sheetName val="Proyectos productivos"/>
      <sheetName val="Reclutamiento forzado"/>
      <sheetName val="OPAIM"/>
      <sheetName val="Vereda modelo"/>
      <sheetName val="Población beneficiada"/>
      <sheetName val="Medio ambiente"/>
      <sheetName val="Comunidades étnicas "/>
      <sheetName val="Ruedas de negocio"/>
      <sheetName val="JOFI"/>
      <sheetName val="REPORTE DIARIO AIN"/>
      <sheetName val="HOJA DE DATOS  NO MODIFICAR "/>
      <sheetName val="REPORTE OPAIM"/>
      <sheetName val="REPORTE CCM"/>
      <sheetName val="REPORTE AC"/>
      <sheetName val="ACTIVIDADES DIARIAS DIV01 "/>
      <sheetName val="FE EN COLOMBIA ESTADISTICAS "/>
      <sheetName val="ASUNTOS ETNICOS"/>
      <sheetName val="ACTIVIDADES DIARIAS DIV "/>
      <sheetName val="Armada"/>
      <sheetName val="enunciados"/>
      <sheetName val="ACTIVIDADES DIARIAS DIV05"/>
      <sheetName val="REPORTE SEMANAL POR"/>
      <sheetName val="Contexto Riesgos"/>
      <sheetName val="Dadivas "/>
      <sheetName val="Desviación de recursos"/>
      <sheetName val="Fraudes "/>
      <sheetName val="Pérdida integridad"/>
      <sheetName val="Gestión del conocimiento"/>
      <sheetName val="Accidentes de transito"/>
      <sheetName val="Confianza AIN"/>
      <sheetName val="Planificación AIN"/>
      <sheetName val="Incumplimiento actividades AIN"/>
      <sheetName val="Imagen institucional"/>
      <sheetName val="INTELIGENCIA"/>
      <sheetName val="LOGISTICA"/>
      <sheetName val="COMUNICACIONES"/>
      <sheetName val="EDUCACION MILITAR"/>
      <sheetName val="GESTION FISCAL"/>
      <sheetName val="ACCION INTEGRAL"/>
      <sheetName val="INGENIEROS"/>
      <sheetName val="JURIDICA"/>
      <sheetName val="COM. ESTRATEGICAS"/>
      <sheetName val="AYUDANTIA"/>
      <sheetName val="FINANCIERO"/>
      <sheetName val="TRANSPARENCIA"/>
      <sheetName val="REL. INTERNACIONALES"/>
      <sheetName val="AVIACION "/>
      <sheetName val="OBSERVACIONES"/>
      <sheetName val="BAJAS 20199"/>
      <sheetName val="UL CEVED B1 EMSUB 22 JUNIO 2019"/>
      <sheetName val="necesidades"/>
      <sheetName val="1. PRODUCCION DIV08"/>
      <sheetName val="PLANILLA  VALIDACIÓN  "/>
      <sheetName val="INFORMES DE PMICE"/>
      <sheetName val="DIVISIONES_Lista"/>
      <sheetName val="ME2N"/>
      <sheetName val="CRONOGRAMA"/>
      <sheetName val="RESUMEN POR UNIDAD"/>
      <sheetName val="RESUMEN POR MATERIAL ENTREGADO"/>
      <sheetName val="RESUMEN POR CEDI"/>
      <sheetName val="PEDIDOS ABIERTOS 1"/>
      <sheetName val="PEDIDOS ABIERTOS 2"/>
      <sheetName val="PEDIDOS ABIERTOS 3"/>
      <sheetName val="PEDIDOS EVALUADOS"/>
      <sheetName val="ENTREGAS_MES"/>
      <sheetName val="BASE PEDIDOS EVALUAR"/>
      <sheetName val="SEGUIMIENTO_CRONOGRAMA"/>
      <sheetName val="ABASTECIMIENTO_UNIDADES"/>
      <sheetName val="ROTACION_ENTREGAS"/>
      <sheetName val="MESES"/>
      <sheetName val="BASE DATOS"/>
      <sheetName val="TOTAL_PEDIDOS"/>
      <sheetName val="Inteligencia de Combate"/>
      <sheetName val=" Doctrina"/>
      <sheetName val="Organización"/>
      <sheetName val="Material y Equipo"/>
      <sheetName val="Infraestructura"/>
      <sheetName val="Liderazgo"/>
      <sheetName val="Entrenamiento"/>
      <sheetName val="Cap. Complementaria"/>
      <sheetName val="Mantenimiento"/>
      <sheetName val="LEY 418 AVIACION"/>
      <sheetName val="LEY 418 INTELIGENCIA"/>
      <sheetName val="LEY 418  LOGISTICA"/>
      <sheetName val="LEY 418 INGENIEROS"/>
      <sheetName val="LEY 418 FORMULARIO LLENAR"/>
      <sheetName val="TABLAS "/>
      <sheetName val="PLAN NECESIDADES LEY 418"/>
      <sheetName val="BAS29 (2)"/>
      <sheetName val="FORMATO MATRIZ SIATEM"/>
      <sheetName val="CIE-10"/>
      <sheetName val="ORIGINAL"/>
      <sheetName val="CONTADORES"/>
      <sheetName val="MANEJO"/>
      <sheetName val="SUMATORIAS "/>
      <sheetName val="COMPARATIVO "/>
      <sheetName val="RIESGO1 CEDE4 "/>
      <sheetName val="RIESGO 1 DIV"/>
      <sheetName val="RIESGO2 CEDE4"/>
      <sheetName val="RIESGO 2 DIV"/>
      <sheetName val="RIESGO 3 DIV"/>
      <sheetName val="CD 1"/>
      <sheetName val="ALIM 1"/>
      <sheetName val="MERC 1"/>
      <sheetName val="CAJA 01"/>
      <sheetName val="CD 2"/>
      <sheetName val="ALIM 2"/>
      <sheetName val="MERC 2"/>
      <sheetName val="CAJA 02"/>
      <sheetName val="CD 3"/>
      <sheetName val="ALIM 3"/>
      <sheetName val="MERC 3"/>
      <sheetName val="CAJA 03"/>
      <sheetName val="CD 4"/>
      <sheetName val="ALIM 4"/>
      <sheetName val="MERC 4"/>
      <sheetName val="CAJA 4"/>
      <sheetName val="CD 5"/>
      <sheetName val="ALIM 5"/>
      <sheetName val="MERC 5"/>
      <sheetName val="CAJA 5"/>
      <sheetName val="CD 6"/>
      <sheetName val="ALIM 6"/>
      <sheetName val="MERC 6"/>
      <sheetName val="CAJA 6"/>
      <sheetName val="CD 7"/>
      <sheetName val="ALIM 7"/>
      <sheetName val="MERC 7"/>
      <sheetName val="CAJA 7"/>
      <sheetName val="CD 8"/>
      <sheetName val="ALIM 8"/>
      <sheetName val="MERC 8"/>
      <sheetName val="CAJA 8"/>
      <sheetName val="CD 9"/>
      <sheetName val="ALIM 9"/>
      <sheetName val="MERC 9"/>
      <sheetName val="CAJA 9"/>
      <sheetName val="CD 10"/>
      <sheetName val="ALIM 10"/>
      <sheetName val="MERC 10"/>
      <sheetName val="CAJA 10"/>
      <sheetName val="CD 11"/>
      <sheetName val="ALIM 11"/>
      <sheetName val="MERC 11"/>
      <sheetName val="CAJA 11"/>
      <sheetName val="CD 12"/>
      <sheetName val="ALIM 12"/>
      <sheetName val="MERC 12"/>
      <sheetName val="CAJA 12"/>
      <sheetName val="CD 13"/>
      <sheetName val="ALIM 13"/>
      <sheetName val="MERC 13"/>
      <sheetName val="CAJA 13"/>
      <sheetName val="CD 14"/>
      <sheetName val="ALIM 14"/>
      <sheetName val="MERC 14"/>
      <sheetName val="CAJA 14"/>
      <sheetName val="CD 15"/>
      <sheetName val="ALIM 15"/>
      <sheetName val="MERC 15"/>
      <sheetName val="CAJA 15"/>
      <sheetName val="CD 16"/>
      <sheetName val="ALIM 16"/>
      <sheetName val="MERC 16"/>
      <sheetName val="CAJA 16"/>
      <sheetName val="CD 17"/>
      <sheetName val="ALIM 17"/>
      <sheetName val="MERC 17"/>
      <sheetName val="CAJA 17"/>
      <sheetName val="CD 18"/>
      <sheetName val="ALIM 18"/>
      <sheetName val="MERC 18"/>
      <sheetName val="CAJA 18"/>
      <sheetName val="CD 19"/>
      <sheetName val="ALIM 19"/>
      <sheetName val="MERC 19"/>
      <sheetName val="CAJA 19"/>
      <sheetName val="CD 20"/>
      <sheetName val="ALIM 20"/>
      <sheetName val="MERC 20"/>
      <sheetName val="CAJA 20"/>
      <sheetName val="CD 21"/>
      <sheetName val="ALIM 21"/>
      <sheetName val="MERC 21"/>
      <sheetName val="CAJA 21"/>
      <sheetName val="CD 22"/>
      <sheetName val="ALIM 22"/>
      <sheetName val="MERC 22"/>
      <sheetName val="CAJA 22"/>
      <sheetName val="CD 23"/>
      <sheetName val="ALIM 23"/>
      <sheetName val="MERC 23"/>
      <sheetName val="CAJA 23"/>
      <sheetName val="CD24"/>
      <sheetName val="ALIM 24"/>
      <sheetName val="MERC 24"/>
      <sheetName val="CAJA 24"/>
      <sheetName val="CD 25"/>
      <sheetName val="ALIM 25"/>
      <sheetName val="MERC 25"/>
      <sheetName val="CAJA 25"/>
      <sheetName val="CD 26"/>
      <sheetName val="ALIM 26"/>
      <sheetName val="MERC 26"/>
      <sheetName val="CAJA 26"/>
      <sheetName val="CD 27"/>
      <sheetName val="ALIM 27"/>
      <sheetName val="MERC 27"/>
      <sheetName val="CAJA 27"/>
      <sheetName val="CD 28"/>
      <sheetName val="ALIM 28"/>
      <sheetName val="MERC 28"/>
      <sheetName val="CAJA 28"/>
      <sheetName val="CD 29"/>
      <sheetName val="ALIM 29"/>
      <sheetName val="MERC 29"/>
      <sheetName val="CAJA 29"/>
      <sheetName val="LIBRO COLUMNARIO"/>
      <sheetName val="CD 30"/>
      <sheetName val="ALIM 30"/>
      <sheetName val="MERC 30"/>
      <sheetName val="CAJA 30"/>
      <sheetName val="CD 31 "/>
      <sheetName val="ALIM 31"/>
      <sheetName val="MERC 31"/>
      <sheetName val="CAJA 31"/>
      <sheetName val="CD 32"/>
      <sheetName val="ALIM 32"/>
      <sheetName val="MERC 32"/>
      <sheetName val="CAJA 32"/>
      <sheetName val="CD33"/>
      <sheetName val="ALIM 33"/>
      <sheetName val="MERC 33"/>
      <sheetName val="CAJA 33"/>
      <sheetName val="CD34"/>
      <sheetName val="MERC 34"/>
      <sheetName val="CAJA"/>
      <sheetName val="BANCOS"/>
      <sheetName val="CDT"/>
      <sheetName val="CANTINA"/>
      <sheetName val="ALIMENTACION"/>
      <sheetName val="PLANILLA"/>
      <sheetName val="COBERTURA"/>
      <sheetName val="DEUDORES"/>
      <sheetName val="ACRREDORES"/>
      <sheetName val="FDO FUNCIONAMIENTO"/>
      <sheetName val="FOMENTO"/>
      <sheetName val="FDO HABITACIONAL"/>
      <sheetName val="INTERESES CDT"/>
      <sheetName val="EVENTUALES"/>
      <sheetName val="GANANCIAS"/>
      <sheetName val="CAPITAL"/>
      <sheetName val="PLANILLA  COBRO "/>
      <sheetName val="ALIM 34"/>
      <sheetName val="CONCILIACION BANC"/>
      <sheetName val="CAJA 34"/>
      <sheetName val="LIBRO BG ALIM"/>
      <sheetName val="LIBRO BG MERC"/>
      <sheetName val="LIBRO CG FOMRNTO"/>
      <sheetName val="TES-D"/>
      <sheetName val="TES-BR"/>
      <sheetName val="TES-BAS"/>
      <sheetName val="TES-BIL"/>
      <sheetName val="INV FISICO FINAL MERCAN"/>
      <sheetName val="INV FISICO FINAL FOMENTO"/>
      <sheetName val="INV FISICO FINAL ALIMENT"/>
      <sheetName val="BALANCES CONT"/>
      <sheetName val="DIVISION"/>
      <sheetName val="BRIGADA"/>
      <sheetName val="BASPC29"/>
      <sheetName val="BILOP"/>
      <sheetName val="BIFRA"/>
      <sheetName val="BAMHE4"/>
      <sheetName val="BITER29"/>
      <sheetName val="BATOT12"/>
      <sheetName val="BATOT13"/>
      <sheetName val="CENAC"/>
      <sheetName val="BAAID3"/>
      <sheetName val="BAMMA"/>
      <sheetName val="FTMSO"/>
      <sheetName val="GMARD3"/>
      <sheetName val="GCABALLERIA"/>
      <sheetName val="BAFUR"/>
      <sheetName val="GAULA"/>
      <sheetName val="BIDEH6"/>
      <sheetName val="CGFM CAUCA"/>
      <sheetName val="TES-BIF"/>
      <sheetName val="TES-BAM"/>
      <sheetName val="TES-BID"/>
      <sheetName val="TES-B12"/>
      <sheetName val="TES-B13"/>
      <sheetName val="TES-BIT"/>
      <sheetName val="BAF"/>
      <sheetName val="BAMM"/>
      <sheetName val="BAAD"/>
      <sheetName val="DISM"/>
      <sheetName val="MET"/>
      <sheetName val="CEN"/>
      <sheetName val="FTM"/>
      <sheetName val="MART"/>
      <sheetName val="GAU"/>
      <sheetName val="AGRE"/>
      <sheetName val="AGREGADOS"/>
      <sheetName val="LIBRO AUX FONDO CASINO"/>
      <sheetName val="FOLIO IND DEUDORES"/>
      <sheetName val="FOLIO IND ACRE"/>
      <sheetName val="RELACION ACREEDORES"/>
      <sheetName val="PLAN INV FOMENTO"/>
      <sheetName val="PLAN INV FOND HABITA"/>
      <sheetName val="PLAN INV GANANCIAS"/>
      <sheetName val="O.S FOMENTO PELU"/>
      <sheetName val="O.S FOMENTO"/>
      <sheetName val="TABLA DE PORCIONES"/>
      <sheetName val="ENTREGA HABITACION"/>
      <sheetName val="PLANILLA EXTRAS CONTADO"/>
      <sheetName val="PLANILLA EXTRAS CREDITO"/>
      <sheetName val="PLANILLA CREDITO CAFETERIA"/>
      <sheetName val="ARQUEO CAJA"/>
      <sheetName val="DIV"/>
      <sheetName val="BASE DATOS #3"/>
      <sheetName val="Pago"/>
      <sheetName val="03-02-2020"/>
      <sheetName val="10-02-2020"/>
      <sheetName val="17-02-2020"/>
      <sheetName val="25-02-2020"/>
      <sheetName val="PLANTILLA"/>
      <sheetName val="info para HR"/>
      <sheetName val="BASE DATOS VH 1"/>
      <sheetName val="base datos Vh 2"/>
      <sheetName val="X DIV"/>
      <sheetName val="RESU"/>
      <sheetName val="RESUMEN P-19 "/>
      <sheetName val="RESUMEN P-2"/>
      <sheetName val="RESUMEN P-3"/>
      <sheetName val="P-4 Resolucion Bloqu"/>
      <sheetName val="DIV01"/>
      <sheetName val="DIV02"/>
      <sheetName val="DIV04"/>
      <sheetName val="DIV05"/>
      <sheetName val="DIV06"/>
      <sheetName val="DIV07"/>
      <sheetName val="DIV08"/>
      <sheetName val="TREJ"/>
      <sheetName val="CEAYG"/>
      <sheetName val="TB CONTROL FEBRERO"/>
      <sheetName val="02-03-2020"/>
      <sheetName val="09-03-2020"/>
      <sheetName val="16-03-2020 "/>
      <sheetName val="30-03-2020  (2)"/>
      <sheetName val="TODAS"/>
      <sheetName val="TB CONTROL MARZO 30 2020 01"/>
      <sheetName val="SISFU"/>
      <sheetName val="ORGANIZADA"/>
      <sheetName val="ZMMLX02 22062017"/>
      <sheetName val="DIVISIONES"/>
      <sheetName val="LISTA MATERIALES"/>
      <sheetName val="DATOS RANGOS"/>
      <sheetName val="BD MATERIALES"/>
      <sheetName val="ZMMLX02 ROTACIÓN MATERIALES Y F"/>
      <sheetName val="08-05-2019"/>
      <sheetName val="ESTRUCTURA - CREADA 20062018"/>
      <sheetName val="CENTRALIZADOR"/>
      <sheetName val="Clase Activo"/>
      <sheetName val="TIPO VH"/>
      <sheetName val="ZREPORT 08-05-2019"/>
      <sheetName val="ZMMLX02 25052017"/>
      <sheetName val="DIETE 1"/>
      <sheetName val="DIETE 2"/>
      <sheetName val="DIETE 3"/>
      <sheetName val="DISIL 4"/>
      <sheetName val="DIPEL 5"/>
      <sheetName val="DISIL6 "/>
      <sheetName val=" DISIL7"/>
      <sheetName val="DIETE 8"/>
      <sheetName val="DISIL 5"/>
      <sheetName val="DISIL 9"/>
      <sheetName val="DISIL 8"/>
      <sheetName val="DIPEL 10"/>
      <sheetName val="FORMATO TRIMESTRAL"/>
      <sheetName val="INSTRUCCIONES DE MANTENIMIENTO"/>
      <sheetName val="EDUCACION AMBIENTAL"/>
      <sheetName val="RESIDUOS SOLIDOS"/>
      <sheetName val="PROPUESTA FLORA"/>
      <sheetName val="PARTIDAS"/>
      <sheetName val="APOYO"/>
      <sheetName val="ASPECTOS LEGALES"/>
      <sheetName val="MATRIZ PROCESOS JURIDICOS"/>
      <sheetName val="AGUA"/>
      <sheetName val="ENERGIA"/>
      <sheetName val="R1 LOG INVERSA"/>
      <sheetName val="R2 SST"/>
      <sheetName val="COMP. ESTRATEGICO mens"/>
      <sheetName val="COMP. ESTRATEGICO trim"/>
      <sheetName val="COMP PROCESOS"/>
      <sheetName val="COMP PROCESOS X DIV"/>
      <sheetName val="ANEXO B"/>
      <sheetName val="ANEXO D"/>
      <sheetName val="ANEXO F"/>
      <sheetName val="ANEXO E"/>
      <sheetName val="PRESTAMO"/>
      <sheetName val="PLANILLA DE TIRO N.F. (2)"/>
      <sheetName val="COMPROBANTE DE GASTO"/>
      <sheetName val="CERTIFICADO DE CONSUMO"/>
      <sheetName val="REINTEGRO DE VAINILLAS"/>
      <sheetName val="2E EFC BR GENERACION DE PROY"/>
      <sheetName val="3E EFC BR PRODUCCION C"/>
      <sheetName val="2P EFC BR PRODUCTIVIDAD"/>
      <sheetName val="Referencias (2)"/>
      <sheetName val="1 1E EFC BR CONVENIOS"/>
      <sheetName val="2 2E EFC BR GENERACION DE PROY"/>
      <sheetName val="3 3E EFC DITEC CAPACITACION PI"/>
      <sheetName val="4 4E EFC BR PRODUCCION C"/>
      <sheetName val="5 1P EFC BR PRODUCTIVIDAD"/>
      <sheetName val="ENERO "/>
      <sheetName val="FEBRERO "/>
      <sheetName val="MARZO "/>
      <sheetName val="MAYO "/>
      <sheetName val="JUNIO "/>
      <sheetName val="JULIO "/>
      <sheetName val="AGOSTO"/>
      <sheetName val="SEPTIEMBRE"/>
      <sheetName val="OCTUBRE"/>
      <sheetName val="I TRI"/>
      <sheetName val="II TRI "/>
      <sheetName val="III TRI"/>
      <sheetName val="IV TRI "/>
      <sheetName val="CEIGE"/>
      <sheetName val="DIFAB"/>
      <sheetName val="DIPSO"/>
      <sheetName val="PARAMETRIZADA"/>
      <sheetName val="BANCARIZACION"/>
      <sheetName val="BANCARIZA"/>
      <sheetName val="DATOS "/>
      <sheetName val="LISTADO PARTE"/>
      <sheetName val="abastecimiento"/>
      <sheetName val="LISTADO COMPAÑIA"/>
      <sheetName val="INSTRUCCIONES"/>
      <sheetName val="F. TABULACIÓN"/>
      <sheetName val="Instrumento"/>
      <sheetName val="ACCIONES MEJORA"/>
      <sheetName val="manejo de resultados"/>
      <sheetName val="acciones de mejora"/>
      <sheetName val="TRABAJAR AQUI"/>
      <sheetName val="CUADRO CONSUMO"/>
      <sheetName val="CUADRO ACT FIJOS"/>
      <sheetName val="Incorporaciones"/>
      <sheetName val="TD-INCORPO"/>
      <sheetName val="Incorporaciones (2)"/>
      <sheetName val="Antigüedad SL18"/>
      <sheetName val="Dotacion SLP"/>
      <sheetName val="Dotacion SLP (2)"/>
      <sheetName val="D Alojamientos"/>
      <sheetName val="Endemico"/>
      <sheetName val="Polar"/>
      <sheetName val="D y Marcialidad"/>
      <sheetName val="Material Campaña"/>
      <sheetName val="Comedores"/>
      <sheetName val="Contenedores"/>
      <sheetName val="Raciones Campaña"/>
      <sheetName val="Ascenso MG GR"/>
      <sheetName val="PEDIDOS TOLEMAIDA"/>
      <sheetName val="PEDIDOS BOGOTÁ"/>
      <sheetName val="Sheet2"/>
      <sheetName val="Sheet3"/>
      <sheetName val="PEDIDOS CALI"/>
      <sheetName val="PEDIDOS VILLAVICENCIO"/>
      <sheetName val="CRONOGRAMA AGOSTO"/>
      <sheetName val="Anexo 1"/>
      <sheetName val="CO-D-NBA"/>
      <sheetName val="BIENES (2)"/>
      <sheetName val="PriceList"/>
      <sheetName val="ANEXO A PLAZOS"/>
      <sheetName val="ANEXO A"/>
      <sheetName val="F-01"/>
      <sheetName val="F-02"/>
      <sheetName val="F-03"/>
      <sheetName val="F-04"/>
      <sheetName val="F-05"/>
      <sheetName val="F-05A"/>
      <sheetName val="F-06"/>
      <sheetName val="F-07"/>
      <sheetName val="F-07A"/>
      <sheetName val="F-08"/>
      <sheetName val="F-09"/>
      <sheetName val="F-10"/>
      <sheetName val="F-11"/>
      <sheetName val="F-12"/>
      <sheetName val="F-13"/>
      <sheetName val="F-14"/>
      <sheetName val="F-15"/>
      <sheetName val="F-16"/>
      <sheetName val="F-17"/>
      <sheetName val="F-18"/>
      <sheetName val="F-19"/>
      <sheetName val="F-20"/>
      <sheetName val="F-21"/>
      <sheetName val="F-22"/>
      <sheetName val="F-26"/>
      <sheetName val="F-27"/>
      <sheetName val="F28"/>
      <sheetName val="ANEXO C"/>
      <sheetName val="F-23"/>
      <sheetName val="F-24 "/>
      <sheetName val="F-25 "/>
      <sheetName val="F-29"/>
      <sheetName val="F-30"/>
      <sheetName val="F-31"/>
      <sheetName val="FE-1"/>
      <sheetName val="ANEXO D (2)"/>
      <sheetName val="F.32 "/>
      <sheetName val="F-33"/>
      <sheetName val="COMP. PROCESO"/>
      <sheetName val="COMP. PROCESOS CONSOLIDADO"/>
      <sheetName val="BAPOM"/>
      <sheetName val="GGCAR"/>
      <sheetName val="BASPC"/>
      <sheetName val="BICOR05"/>
      <sheetName val="GGMAG"/>
      <sheetName val="BAMRU06"/>
      <sheetName val="BIVER"/>
      <sheetName val="APEN - 6 ANEXO C"/>
      <sheetName val="F-C II"/>
      <sheetName val="F-C I"/>
      <sheetName val="F-C III"/>
      <sheetName val="F-C IV-M-A"/>
      <sheetName val="F-C V-MUN-EXP"/>
      <sheetName val="F-C V (ARMAMENTO)"/>
      <sheetName val="F-C VII(AERONAVES)"/>
      <sheetName val="F-C VII (UAF)"/>
      <sheetName val="F-C VII (TT)"/>
      <sheetName val="F-C VII (OPT)"/>
      <sheetName val="F-C VIII (SANI-CAMP)"/>
      <sheetName val="INF GENERAL TOTAL VEHICULOS DIV"/>
      <sheetName val="--"/>
      <sheetName val="INF GENERAL TOTAL VHC BAS02"/>
      <sheetName val="Sheet1"/>
      <sheetName val="DISP FORMATO DIV"/>
      <sheetName val="DISPONIBILIDAD BATOT-8"/>
      <sheetName val="CARGOS BATOT-8"/>
      <sheetName val="PLAN DE NECESIDADES"/>
      <sheetName val="CONTROL LEY 418"/>
      <sheetName val="CEDE 4"/>
      <sheetName val="CEDE 6"/>
      <sheetName val="CEDE 10"/>
      <sheetName val="Riesgo 1"/>
      <sheetName val="DIFUSIÓN POLITICAS"/>
      <sheetName val="DADIVAS"/>
      <sheetName val="ARCHIVO "/>
      <sheetName val="Uso de Convenios "/>
      <sheetName val="Hoja de datos"/>
      <sheetName val="inpur conv"/>
      <sheetName val="UOM 1"/>
      <sheetName val="OOM 2"/>
      <sheetName val="UOM 3"/>
      <sheetName val="UOM 4"/>
      <sheetName val="Riesgo 7"/>
      <sheetName val="Riesgo 8"/>
      <sheetName val="Riesgo 9"/>
      <sheetName val="Riesgo 10"/>
      <sheetName val="COSTO INSP UH-60"/>
      <sheetName val="PROMEDIO"/>
      <sheetName val="COSTOS"/>
      <sheetName val="APOYOS A OTRAS UNIDADES"/>
      <sheetName val="COSTOS REPARACIONES"/>
      <sheetName val="LISTADO 2017"/>
      <sheetName val="CAPACIDADES TALLERES"/>
      <sheetName val="ESTADISTICAS 2017"/>
      <sheetName val="INFORME TRIMESTRAL"/>
      <sheetName val="INFORME ANUAL"/>
      <sheetName val="INFORME ANUAL TALLERES"/>
      <sheetName val="INFORME COSTOS TALLERES"/>
      <sheetName val="informe semanal"/>
      <sheetName val="CHEQUEO X GARANTIA"/>
      <sheetName val="TABLERO "/>
      <sheetName val="TURNO DE SERVICIO "/>
      <sheetName val="PLAN DE MANTENIMIENTO"/>
      <sheetName val="DASHBOARD"/>
      <sheetName val="LISTADO 2018"/>
      <sheetName val="INFORMES "/>
      <sheetName val="ESTADISTICA MENSUAL BRIGADA "/>
      <sheetName val="ESTADISTICA POR AÑOS"/>
      <sheetName val="REPARACIONES DE 2014 PARA 2015"/>
      <sheetName val="LISTADO 2015"/>
      <sheetName val="ESTADISTICAS 2014 Y 2015"/>
      <sheetName val="ESTADISTICA ULTIMOS 3 AÑOS"/>
      <sheetName val="codigo sap"/>
      <sheetName val="materiales"/>
      <sheetName val="INFORME SEMANAL horas"/>
      <sheetName val="LISTADO2016)IW47)"/>
      <sheetName val="HORAS SAP PERSONAL"/>
      <sheetName val="ESTADISTICA trabajos"/>
      <sheetName val="ORDENES (iw32)"/>
      <sheetName val="CONTROL ORDENES 2000"/>
      <sheetName val="REPORTE PERSONAL DIARIO"/>
      <sheetName val="dasboard"/>
      <sheetName val="participacion"/>
      <sheetName val="grafico anillo"/>
      <sheetName val="stock cero"/>
      <sheetName val="stock"/>
      <sheetName val="plan mantto"/>
      <sheetName val="presentacion briav 32"/>
      <sheetName val="mensual brigada"/>
      <sheetName val="ast.años"/>
      <sheetName val="EVALUACION REPARABLES FULL HD"/>
      <sheetName val="PERSONAL TOE"/>
      <sheetName val="PRODUCCIÓN"/>
      <sheetName val=" CAPACITACIÓN PERSONAL "/>
      <sheetName val="RELACION DE PERSONAL"/>
      <sheetName val="AVANCES CUENTAS"/>
      <sheetName val="REVISION CUENTAS"/>
      <sheetName val="CUADRO OPERACIONES"/>
      <sheetName val="CUADRO NOVEDADES"/>
      <sheetName val="COMPROMETIMIENTO GALAN"/>
      <sheetName val="CUADRO MT (2)"/>
      <sheetName val="CUADRO MT"/>
      <sheetName val="COMPROMETIMIENTO TROPAS 24 DIC"/>
      <sheetName val="CONSOLIDADO MT."/>
      <sheetName val="CUADRO MIS TACTICA"/>
      <sheetName val="INFORMACION RED TRUNKING"/>
      <sheetName val="PERSONAL ESCOLTA AYUDANTE"/>
      <sheetName val="CUADRO PERSONAL COMUNICACIONES "/>
      <sheetName val="PLANILLA INDICATIVOS"/>
      <sheetName val="INFORMACION PUESTOS RELEVO"/>
      <sheetName val="ALARMA TELEFONICA"/>
      <sheetName val="INFORMACION BASES FIJAS"/>
      <sheetName val="SITUACION MATERIAL COM"/>
      <sheetName val="CONSOLIDADO FINAL"/>
      <sheetName val="SEGUIMIENTO SOLICITUDES "/>
      <sheetName val="SEGUIMIENTO GENERAL"/>
      <sheetName val="PERSONAL ELIMINADO"/>
      <sheetName val="2007"/>
      <sheetName val="2009"/>
      <sheetName val="2010"/>
      <sheetName val="FORMULARIO"/>
      <sheetName val="MuerNatu"/>
      <sheetName val="NOV. HERIDOS"/>
      <sheetName val="NOV. MUERTOS"/>
      <sheetName val="NOV. C Y FC MES"/>
      <sheetName val="TOTALES"/>
      <sheetName val="TIPO_CARTILLA_TXT_0407201916495"/>
      <sheetName val="BALANCE"/>
      <sheetName val="BALANCE FINANCIERA"/>
      <sheetName val="BALANCE FINCA RAIZ"/>
      <sheetName val="BALANCE FINANZAS"/>
      <sheetName val="INVADIDOS"/>
      <sheetName val="160501 Y 160502"/>
      <sheetName val="DUPLICADOS 1605"/>
      <sheetName val="VIAS Y PUENTES"/>
      <sheetName val="RECLASIFICAR"/>
      <sheetName val="ELIMINAR O UNIR DE LA 1605"/>
      <sheetName val="BATOT9"/>
      <sheetName val="CUADRO CRUCE"/>
      <sheetName val="MOVIMIENTOS"/>
      <sheetName val="TROPAS"/>
      <sheetName val="INFORME INSITOP"/>
      <sheetName val="INSITOP BRIM23"/>
      <sheetName val="CUADRO FUVUL"/>
      <sheetName val="CUADRO BAEEV"/>
      <sheetName val="CUADRO COMPROMETIMIENTO TROPA"/>
      <sheetName val="BACOT 126"/>
      <sheetName val="BACOT 127"/>
      <sheetName val="BACOT 128"/>
      <sheetName val="ELIMINADO "/>
      <sheetName val="SLR"/>
      <sheetName val="OFI-SUB-SLP-CIV"/>
      <sheetName val="BAJAS DIFERENTE CAUSAL"/>
      <sheetName val="PERSONAL SINAI"/>
      <sheetName val="EFECTIVO VS TOE"/>
      <sheetName val="TIPO CAR 14012019"/>
      <sheetName val="PERSONAL SEGREGADO"/>
      <sheetName val="PESONAL ELIMINADO"/>
      <sheetName val="PERSONAL RETIRADO "/>
      <sheetName val="PERSONAL ELIMINADO "/>
      <sheetName val="Hoja9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Hoja101"/>
      <sheetName val="Hoja102"/>
      <sheetName val="Hoja103"/>
      <sheetName val="Hoja104"/>
      <sheetName val="Hoja105"/>
      <sheetName val="Hoja106"/>
      <sheetName val="Hoja107"/>
      <sheetName val="Hoja54"/>
      <sheetName val="Hoja55"/>
      <sheetName val="CUCUTA"/>
      <sheetName val="PARTE RANCHO CUCUTA"/>
      <sheetName val="Hoja108"/>
      <sheetName val="Hoja109"/>
      <sheetName val="Hoja110"/>
      <sheetName val="Hoja111"/>
      <sheetName val="Hoja113"/>
      <sheetName val="Hoja114"/>
      <sheetName val="Hoja115"/>
      <sheetName val="Hoja116"/>
      <sheetName val="Hoja117"/>
      <sheetName val="Hoja118"/>
      <sheetName val="Hoja119"/>
      <sheetName val="Hoja120"/>
      <sheetName val="Hoja121"/>
      <sheetName val="Hoja122"/>
      <sheetName val="Hoja123"/>
      <sheetName val="Hoja124"/>
      <sheetName val="Hoja125"/>
      <sheetName val="Hoja126"/>
      <sheetName val="Hoja127"/>
      <sheetName val="Hoja128"/>
      <sheetName val="Hoja129"/>
      <sheetName val="Hoja130"/>
      <sheetName val="Hoja131"/>
      <sheetName val="Hoja132"/>
      <sheetName val="Hoja133"/>
      <sheetName val="Hoja134"/>
      <sheetName val="Hoja135"/>
      <sheetName val="Hoja136"/>
      <sheetName val="Hoja137"/>
      <sheetName val="Hoja138"/>
      <sheetName val="Hoja139"/>
      <sheetName val="Hoja140"/>
      <sheetName val="Hoja141"/>
      <sheetName val="Hoja142"/>
      <sheetName val="Hoja143"/>
      <sheetName val="Hoja144"/>
      <sheetName val="Hoja145"/>
      <sheetName val="Hoja146"/>
      <sheetName val="Hoja147"/>
      <sheetName val="Hoja148"/>
      <sheetName val="Hoja149"/>
      <sheetName val="Hoja150"/>
      <sheetName val="Hoja152"/>
      <sheetName val="Hoja154"/>
      <sheetName val="Hoja155"/>
      <sheetName val="Hoja156"/>
      <sheetName val="Hoja157"/>
      <sheetName val="Hoja158"/>
      <sheetName val="Hoja153"/>
      <sheetName val="Hoja160"/>
      <sheetName val="Hoja161"/>
      <sheetName val="Hoja162"/>
      <sheetName val="Hoja163"/>
      <sheetName val="Hoja164"/>
      <sheetName val="Hoja165"/>
      <sheetName val="Hoja166"/>
      <sheetName val="Hoja167"/>
      <sheetName val="Hoja168"/>
      <sheetName val="Hoja169"/>
      <sheetName val="Hoja170"/>
      <sheetName val="Hoja171"/>
      <sheetName val="Hoja172"/>
      <sheetName val="Hoja173"/>
      <sheetName val="Hoja174"/>
      <sheetName val="Hoja175"/>
      <sheetName val="Hoja176"/>
      <sheetName val="Hoja177"/>
      <sheetName val="Hoja178"/>
      <sheetName val="Hoja179"/>
      <sheetName val="Hoja180"/>
      <sheetName val="Hoja181"/>
      <sheetName val="Hoja182"/>
      <sheetName val="Hoja183"/>
      <sheetName val="Hoja184"/>
      <sheetName val="Hoja185"/>
      <sheetName val="Hoja186"/>
      <sheetName val="Hoja187"/>
      <sheetName val="Hoja188"/>
      <sheetName val="Hoja189"/>
      <sheetName val="Hoja190"/>
      <sheetName val="Hoja191"/>
      <sheetName val="Hoja192"/>
      <sheetName val="Hoja193"/>
      <sheetName val="Hoja194"/>
      <sheetName val="Hoja195"/>
      <sheetName val="Hoja196"/>
      <sheetName val="Hoja159"/>
      <sheetName val="Hoja151"/>
      <sheetName val="Hoja112"/>
      <sheetName val="Hoja199"/>
      <sheetName val="Hoja200"/>
      <sheetName val="Hoja201"/>
      <sheetName val="Hoja197"/>
      <sheetName val="Hoja198"/>
      <sheetName val="RELACION TALLA PESO"/>
      <sheetName val="CEDE4 GMSIL"/>
      <sheetName val="CEDE5"/>
      <sheetName val=" CEDE 4 GMSIL MUNICIPIOS "/>
      <sheetName val=" LEY 418 CEDE 6"/>
      <sheetName val="LEY 418 CEDE 4"/>
      <sheetName val="LEY 418 FORMULARIO GENERAL"/>
      <sheetName val="CEDE2"/>
      <sheetName val="CEDE4"/>
      <sheetName val="CEDE6"/>
      <sheetName val="CEDE10"/>
      <sheetName val="imprimir plan mejoramiento"/>
      <sheetName val="2018 SOLO CBR5"/>
      <sheetName val="2020"/>
      <sheetName val="2019"/>
      <sheetName val="ayudas entrega JEM"/>
      <sheetName val="2018 ULT"/>
      <sheetName val="2017"/>
      <sheetName val="2018 folleto"/>
      <sheetName val="2018"/>
      <sheetName val="F-CI"/>
      <sheetName val="F-CII"/>
      <sheetName val="F-CIII"/>
      <sheetName val="F-SMA"/>
      <sheetName val="F-CV (CB)"/>
      <sheetName val="F-CV (ARMAMENTO)"/>
      <sheetName val="F-CVII (UAF)"/>
      <sheetName val="F-CVII(AERONAVES)"/>
      <sheetName val="F-CVII (TT)"/>
      <sheetName val="F-CVII (OPT)"/>
      <sheetName val="PLAN_NECESIDADES_BYS"/>
      <sheetName val="BASE_DE_DATOS"/>
      <sheetName val="R1 ALMACENES"/>
      <sheetName val="R2 ALMACENES"/>
      <sheetName val="R3 ALMACENES"/>
      <sheetName val="MANTENIMIENTO EQUIPO DE OFICINA"/>
      <sheetName val="COMP. PROCESOS FINCA RAIZ"/>
      <sheetName val="BASDO IGPA-PROCESOS MENSUAL"/>
      <sheetName val="CONSOLIDADO  EQUIPO MAYOR"/>
      <sheetName val="MATERIAL ESTRATÉGICO"/>
      <sheetName val="Lista de actividades Zona 1 "/>
      <sheetName val="Cuadro Comparativo "/>
      <sheetName val="A.P.U"/>
      <sheetName val="Insumos"/>
      <sheetName val="Cuadrillas"/>
      <sheetName val="NP027"/>
      <sheetName val="JUSTIF"/>
      <sheetName val="APUS"/>
      <sheetName val="No Previstos"/>
      <sheetName val="Justificacion"/>
      <sheetName val="Memoria"/>
      <sheetName val="APU"/>
      <sheetName val="Cotizacion NP"/>
      <sheetName val="PLAN COMPRAS ANEXO A"/>
      <sheetName val="INV. 2011 ANEXO C"/>
      <sheetName val="GG 2011 ANEXO D"/>
      <sheetName val="CRONOGRAMA ANEXO E"/>
      <sheetName val="PROD ACTIV"/>
      <sheetName val="PROGRAMAS"/>
      <sheetName val="RUBROS"/>
      <sheetName val="PLAN ADQUISICIONES"/>
      <sheetName val="NVO. PLA. ADQUISICIÓN"/>
      <sheetName val="FORMATO DESAGREGADO DAVAA"/>
      <sheetName val="PLAN ANUAL 2020 REAL"/>
      <sheetName val="OFICO COLOG (2)"/>
      <sheetName val="OFICO COLOG"/>
      <sheetName val="PLAN ANUAL 2020"/>
      <sheetName val="codigos"/>
      <sheetName val="CARPINTERIA"/>
      <sheetName val="borrador 16 marzo"/>
      <sheetName val="MANTENIMIENTO ANUAL"/>
      <sheetName val="MANTENIMIENTO SEMESTRAL"/>
      <sheetName val="MANTENIMIENTO CORRECTIVO BAMAD"/>
      <sheetName val="MANTENIMIENTO BAMAD"/>
      <sheetName val="MANTENIMIENTO BAMAN"/>
      <sheetName val="LLANTAS 140"/>
      <sheetName val="MANTENIMIENTO BIANUAL"/>
      <sheetName val="MANTENIMIENTO SEMI ANUAL"/>
      <sheetName val="CALULADORAS 2018"/>
      <sheetName val="ASESORES"/>
      <sheetName val="CAPACITACION"/>
      <sheetName val="T. OGAS"/>
      <sheetName val="T. CAPAC"/>
      <sheetName val="T. ESTUD. E INV"/>
      <sheetName val="R.S.T"/>
      <sheetName val="CUADRO CENAC"/>
      <sheetName val="ASESORES LISTA"/>
      <sheetName val="CAPACITACION LISTA"/>
      <sheetName val="ASESORES ENERO 2016"/>
      <sheetName val="OPS "/>
      <sheetName val="OTROS GASTOS POR ADQUISICION SE"/>
      <sheetName val="SERVICIOS DE CAPACITACION"/>
      <sheetName val="TOTALIZADO"/>
      <sheetName val="No1 CALCULO INGRESOS"/>
      <sheetName val="Detalle de ingresos"/>
      <sheetName val="Anteproyecto de Fondo Interno "/>
      <sheetName val="EMSUB 2020 (2)"/>
      <sheetName val="EMSUB 2020"/>
      <sheetName val="Plan anual de compras "/>
      <sheetName val="OPS 2020 VR"/>
      <sheetName val="GASTOS DE PERSONAL"/>
      <sheetName val="GASTOS GENERALES"/>
      <sheetName val="MATERIALES Y SUMINISTROS "/>
      <sheetName val="TECHOS POR DEPARTAMENTO"/>
      <sheetName val="LIBRO"/>
      <sheetName val="EJECUTORAS VS UNIDADES"/>
      <sheetName val="VERIFICACIÓN UNIDADES X DEPTO"/>
      <sheetName val="POR REC (2)"/>
      <sheetName val="POR REC"/>
      <sheetName val="FICHAS TECNICAS"/>
      <sheetName val="PLAN DE COMPRAS 2006"/>
      <sheetName val="POR RUBRO"/>
      <sheetName val="MODIF. PLAN C"/>
      <sheetName val="INV2006"/>
      <sheetName val="DIST GAST GEN-INV"/>
      <sheetName val="INV2007"/>
      <sheetName val="LISTAS-INV"/>
      <sheetName val="CARTILLA IMPRENTA"/>
      <sheetName val="PARA PDF"/>
      <sheetName val="DON OSCAR"/>
      <sheetName val="DON OSCAR (2)"/>
      <sheetName val="OSCAR 12 MESES"/>
      <sheetName val="OSCAR &lt; DE 12 MESES"/>
      <sheetName val="OSCAR"/>
      <sheetName val="BASE FINAL "/>
      <sheetName val="OAPF 2011 PDF"/>
      <sheetName val="BASE-BITER-HOSMIRT"/>
      <sheetName val="OSCAR BITER ANUAL "/>
      <sheetName val="OSCAR BITER MENSUAL"/>
      <sheetName val="HOSMIRT MENSUAL"/>
      <sheetName val="HOSMIRT ANUAL"/>
      <sheetName val="COMBUSTIBLE"/>
      <sheetName val="BASE FINAL DIF. PARA PDF 2011"/>
      <sheetName val="TABLA DINAMICA OSCAR OAPF FINAL"/>
      <sheetName val="OAPF 2011 FINAL"/>
      <sheetName val="BASE FINAL CON DIFERENCIAS"/>
      <sheetName val="CASO HOSMIRT"/>
      <sheetName val="TABLA DINAMICA OSCAR-DINTR"/>
      <sheetName val="TABLA DINAMICA OSCAR DINTR MENS"/>
      <sheetName val="MI BASE"/>
      <sheetName val="TABLA DINAMICA DIEGO-DINTR UNDS"/>
      <sheetName val="SITUACION ESPECIAL BLINDADOS"/>
      <sheetName val="2012"/>
      <sheetName val="2011"/>
      <sheetName val="LOG INVER"/>
      <sheetName val="FORTA TECNO"/>
      <sheetName val="AMPLIA COBERTURA"/>
      <sheetName val="INT SIST COMU C3I2"/>
      <sheetName val="PRIMERA LINEA"/>
      <sheetName val="PRESENTACIÓN"/>
      <sheetName val="PLAN DE COMPRAS DITEJ 2011-6 O "/>
      <sheetName val="REPUESTOS XTS 2250 (2)"/>
      <sheetName val="CUADRO SUSTENTACION C3-I2 Y OTR"/>
      <sheetName val="PLANTA DE DESNSAMBLE"/>
      <sheetName val="REPUESTOS FUENTES"/>
      <sheetName val="CONSOLIDADO EQU. COMPRAR"/>
      <sheetName val="REPUESTOS PRC930"/>
      <sheetName val="REPUESTOS PRC710"/>
      <sheetName val="REPUESTOS VRC 950"/>
      <sheetName val="REPUESTOS  VRC - 980"/>
      <sheetName val="REPUESTOS HF 6000"/>
      <sheetName val="SUSTENTACION TORRES"/>
      <sheetName val="PARTIDAS FIJAS"/>
      <sheetName val="KIT DE ENSAMBLE"/>
      <sheetName val="XTS 3000"/>
      <sheetName val="CONSOLIDADO EQU.TACTICOS"/>
      <sheetName val="REPUESTOS HF VRC 2100"/>
      <sheetName val="REPUESTOS HF 2200-6020"/>
      <sheetName val="REPUESTOS VRC1465-VRC980"/>
      <sheetName val="REPUESTOS VRC 950-745"/>
      <sheetName val="REPUESTOS PRC624-PRC710"/>
      <sheetName val="REPUESTOS PRC930-730"/>
      <sheetName val="CARG BCT 2188"/>
      <sheetName val="TELEF SATELI"/>
      <sheetName val="GPS"/>
      <sheetName val="REPETIDOR 980"/>
      <sheetName val="RADIO PRC 930 INV"/>
      <sheetName val="RADIOS XTS 2250 "/>
      <sheetName val="REPUESTOS XTS 2250"/>
      <sheetName val="REPUEST SIST ALIMEN"/>
      <sheetName val="PLANTA ELECTRICA DITEJ"/>
      <sheetName val="PLANTAS SOLARES"/>
      <sheetName val="RADIO VRC 950"/>
      <sheetName val="ACCES TIPO ESCUADR"/>
      <sheetName val="ACCESORIOS EQUIPOS TACTICOS"/>
      <sheetName val="SolCotizacion"/>
      <sheetName val="Catalogo"/>
      <sheetName val="solCotizacionCSVTest"/>
      <sheetName val="solCotizacionCSVPorduc"/>
      <sheetName val="PLAN DE COMPRAS DITEJ 2011"/>
      <sheetName val="SISTEMA SICM"/>
      <sheetName val="Plan Cuentas pptales (2)"/>
      <sheetName val="SUST XTS 2250"/>
      <sheetName val="PELOTONES EJE"/>
      <sheetName val="JUSTIFICACIÓN XTS"/>
      <sheetName val="EQUIPOS ADQUIRIR"/>
      <sheetName val="TORRES"/>
      <sheetName val="TORRES (2)"/>
      <sheetName val="RETRANSMISOR TACTICO"/>
      <sheetName val="ESTACIONES SATELITALES"/>
      <sheetName val="REPUESTOS XTS 2250 "/>
      <sheetName val="EST RADIOS Y REP XTS 2250"/>
      <sheetName val="JUS REP PRC 930 "/>
      <sheetName val="JUS REP PRC 710"/>
      <sheetName val="JUS REP 950"/>
      <sheetName val="JUS REP PRC 980"/>
      <sheetName val="JUSTIFICACIÓN SICM"/>
      <sheetName val="MEMORIAS USB"/>
      <sheetName val="MINU. ANT BEGAN"/>
      <sheetName val="SOLICITUDES 2011 X DIVI"/>
      <sheetName val=" GPS GARMIN"/>
      <sheetName val="COMUNICATOR"/>
      <sheetName val="IMPRESORAS"/>
      <sheetName val="CARGADORES BCT 2188"/>
      <sheetName val="TEL SATELITALES"/>
      <sheetName val="RADIOS TIPO PELOTO"/>
      <sheetName val="VRC 980"/>
      <sheetName val="REP MAQU BAMCE"/>
      <sheetName val="RECURSOS TEC (1)"/>
      <sheetName val="RECURSOS TEC (2)"/>
      <sheetName val="CONSI. ESP."/>
      <sheetName val="REP BASE AB 288"/>
      <sheetName val="PLAN ENSAMBLE BATERIAS"/>
      <sheetName val="SERVIDORES"/>
      <sheetName val="SERVIDORES 2"/>
      <sheetName val="SERVIDORES 3"/>
      <sheetName val="PLAN MANTE INF"/>
      <sheetName val="CALCULO BATERIAS &quot;AA&quot;"/>
      <sheetName val="LICENCIAS MICROSOFT"/>
      <sheetName val="PAGO ETB TX DATOS"/>
      <sheetName val="COTIZACION  MOD SALA DE OPERA"/>
      <sheetName val="ESTUDIO REDES"/>
      <sheetName val="MAPA REDES"/>
      <sheetName val="AMPLIACION"/>
      <sheetName val="renovacion"/>
      <sheetName val="SIN RED"/>
      <sheetName val="SIN NOVEDAD"/>
      <sheetName val="DINTR 2012 CS GARCIA"/>
      <sheetName val="DINTR 2012 FORMATO"/>
      <sheetName val="Unidades (2)"/>
      <sheetName val="DIARM"/>
      <sheetName val="PLAN ANUAL BAMAN COBRA"/>
      <sheetName val="FLUJO DE BIENES "/>
      <sheetName val="RESUMEN COMPORTAMIENTO"/>
      <sheetName val="MATRIZ PRINCIPAL"/>
      <sheetName val="FLUJO DE BIENES FUSIL GALIL "/>
      <sheetName val="FLUJO DE BIENES OPTRONICOS"/>
      <sheetName val="FLUJO DE BIENES MGL"/>
      <sheetName val="FLUJO DE BIENES BERETTA"/>
      <sheetName val="FLUJO DE BIENES CASCOS"/>
      <sheetName val="ESTIMADO CON PRESUPUESTO"/>
      <sheetName val="VALOR DE LA NECESIDAD"/>
      <sheetName val="ANALISIS"/>
      <sheetName val="MATRIX PRINCIPAL"/>
      <sheetName val="INTERPRETACION"/>
      <sheetName val="CAPACIDAD"/>
      <sheetName val="CAPACIDAD OPTRONICOS"/>
      <sheetName val="CAPACIDAD CASCOS"/>
      <sheetName val="BALANCEO CASCOS"/>
      <sheetName val="BALANCEO DE FUSIL 5,56"/>
      <sheetName val="INVENTARIOS ACT"/>
      <sheetName val="REQUERIMIENTO VALORIZADO"/>
      <sheetName val="EXPLICACION"/>
      <sheetName val="MATRIZ PARA GRAFICA"/>
      <sheetName val="NECESIDADES MAQUINARIA"/>
      <sheetName val="PRONOSTICO"/>
      <sheetName val="FLUJO DE BIENES"/>
      <sheetName val="DINTR"/>
      <sheetName val="PLAN ANUAL BAMAN"/>
      <sheetName val="FLUJO DE BIENES  (3)"/>
      <sheetName val="FLUJO DE BIENES PRESENTAR"/>
      <sheetName val="RESUMEN GRAL (2)"/>
      <sheetName val="RESUMEN DE NECESIDADES"/>
      <sheetName val="necesidad 2016"/>
      <sheetName val="RESUMEN GRAL"/>
      <sheetName val="BALANCEO DE LINEA ESTANTERIA"/>
      <sheetName val="BALANCEO DE LINEA CATRES"/>
      <sheetName val="BALANCEO DE LINEA COMODAS"/>
      <sheetName val="CONSUMO CATRES"/>
      <sheetName val="COMPORTAMIENTO PRESUPUESTAL"/>
      <sheetName val="DESCRIPCION"/>
      <sheetName val="RESUMEN TOTAL"/>
      <sheetName val="HOJA RESUMEN "/>
      <sheetName val="CONSOLIDADO DAVAA"/>
      <sheetName val="ARRENDAMIENTO"/>
      <sheetName val="AUDIOVISUALES"/>
      <sheetName val="COMBUSTIBLES"/>
      <sheetName val="DOTACIÓN"/>
      <sheetName val="PUBLICACIONES"/>
      <sheetName val="PLANES ANUALES "/>
      <sheetName val="FLUJO DE BIENES  (2)"/>
      <sheetName val="VALOR"/>
      <sheetName val="CAPACIDAD INSTALADA"/>
      <sheetName val="REPOSICION"/>
      <sheetName val="SOLICITUDES CATRES Y COMODAS"/>
      <sheetName val="SOLICITUDES ESTANTERIA"/>
      <sheetName val="Contenido"/>
      <sheetName val="Costos de Adquisición"/>
      <sheetName val="Costos de Personal"/>
      <sheetName val="Costos Operación"/>
      <sheetName val="Otros Recurrentes"/>
      <sheetName val="Capacidades"/>
      <sheetName val="Resumen-Total"/>
      <sheetName val="Resumen Anual Total"/>
      <sheetName val="Resu Unitario"/>
      <sheetName val="vida"/>
      <sheetName val="depre"/>
      <sheetName val="SOP"/>
      <sheetName val="FORMATO GG"/>
      <sheetName val="DEFICIT"/>
      <sheetName val="CODIGOS CCP"/>
      <sheetName val="REPUESTOS LAV III"/>
      <sheetName val="NECESIDAD COMPLETA LAV III "/>
      <sheetName val="AJUSTE NECESIDAD LAV 30 MAYO"/>
      <sheetName val="AJUSTE NECESIDAD LAV III"/>
      <sheetName val="REPUESTOS RCWS"/>
      <sheetName val="REPUESTOS COTIZADOS DE LAV III"/>
      <sheetName val="AJUSTE NECESIDAD RCWS "/>
      <sheetName val="NECESIDAD COMPLETA RCWS"/>
      <sheetName val="REPUESTOS M113-A2"/>
      <sheetName val="NECESIDAD COMPLETA M113-A2"/>
      <sheetName val="NECESIDAD COMPLETA INSUMOS"/>
      <sheetName val="ELEMENTOS"/>
      <sheetName val="1, COMPRA DE EQUIPO"/>
      <sheetName val="2, ENSERES Y EQUIPO DE OFICINA"/>
      <sheetName val="3,EQUIPO MILITAR - INTELIGENCIA"/>
      <sheetName val="4,MATERIALES Y SUMINISTROS"/>
      <sheetName val="5, MANTENIMIENTO"/>
      <sheetName val="6, COMUNICACIONES Y TRANSPORTES"/>
      <sheetName val="7, IMPRESOS Y COMUNICACIONES"/>
      <sheetName val="19, SOSTENIMIENTO SEMOVIENTES"/>
      <sheetName val="21, CAPACITACION BIENESTAR"/>
      <sheetName val="OTROS GASTOS ADQ SERVICIOS"/>
      <sheetName val="DEMOSTRATIVO"/>
      <sheetName val="INTENDENCIA"/>
      <sheetName val="Techos"/>
      <sheetName val="OAPF 2019"/>
      <sheetName val="DIAGRAMACIÓN"/>
      <sheetName val="INSITOP AGOSTO 2019"/>
      <sheetName val="PARTE"/>
      <sheetName val="acta de revista"/>
      <sheetName val="CPESTRATEGICO"/>
      <sheetName val="Referen (no eliminar)"/>
      <sheetName val="D_ESTR"/>
      <sheetName val="RAR"/>
      <sheetName val="AYUDAS"/>
      <sheetName val="INDI_VARIABLES"/>
      <sheetName val="mapa_estr"/>
      <sheetName val="COMP.ESTRATEGICO"/>
      <sheetName val="Principal"/>
      <sheetName val="ESTRATEGICOS"/>
      <sheetName val="MAPA"/>
      <sheetName val="ANALISIS ESTREATEGICO"/>
      <sheetName val="COMP.PROCESOS"/>
      <sheetName val="OBJETIVOS"/>
      <sheetName val="OPERACIONES AEREAS"/>
      <sheetName val="UH-60L"/>
      <sheetName val="S70I"/>
      <sheetName val="MI-17"/>
      <sheetName val="HUEY II"/>
      <sheetName val="AVIONES"/>
      <sheetName val="MI-8"/>
      <sheetName val="SMART"/>
      <sheetName val="BMMA 7"/>
      <sheetName val="MISIONES MARZO 2019"/>
      <sheetName val="MISIONES MAYO"/>
      <sheetName val="HORAS CAMPAÑA AGAM II"/>
      <sheetName val="CAMPAÑA AGAM II AER INTERV "/>
      <sheetName val="MISIONES ABRIL"/>
      <sheetName val="MISIONES JUNIO"/>
      <sheetName val="MISIONES JULIO"/>
      <sheetName val="HORAS CAMPAÑA AGAM II DIV 7 "/>
      <sheetName val="MISIONES AGOSTO"/>
      <sheetName val="MISIONES SEPTIEMBRE"/>
      <sheetName val="MISIONES OCTUBRE"/>
      <sheetName val="MISIONES NOVIEMBRE"/>
      <sheetName val="MISIONES DICIEMBRE"/>
      <sheetName val="MISIONES ENERO 2019"/>
      <sheetName val="PAG 1"/>
      <sheetName val="PAG 2"/>
      <sheetName val="PAG 3"/>
      <sheetName val="PAG 4"/>
      <sheetName val="PAG 5"/>
      <sheetName val="PAG 6"/>
      <sheetName val="PAG 7"/>
      <sheetName val="referencia 2"/>
      <sheetName val="ACCESOS DIRECTOS"/>
      <sheetName val="REP UH60 "/>
      <sheetName val="REP HUEY-"/>
      <sheetName val="CARAVAN-"/>
      <sheetName val="RAVEN"/>
      <sheetName val=" UH60"/>
      <sheetName val=" MI17 "/>
      <sheetName val=" HUEY"/>
      <sheetName val="CARAVAN"/>
      <sheetName val="PARTE BRIAV33 "/>
      <sheetName val="PARTE BMMA3"/>
      <sheetName val="TRIPULACION"/>
      <sheetName val=" BALANCE HORAS "/>
      <sheetName val="TOTAL HORAS NOVIEMBRE"/>
      <sheetName val="NUEVA SABANA BRIAV 33 UH-60 "/>
      <sheetName val="NUEVA SABANA BRIAV 33 MI-17"/>
      <sheetName val="NUEVA SABANA BRIAV 33 HUEY II"/>
      <sheetName val="NUEVA SABANA BRIAV 33 AVIONES"/>
      <sheetName val="CONSOLIDADO OCTUBRE"/>
      <sheetName val="CONSOLIDADO POR EQUIPO"/>
      <sheetName val="CONSOLIDADO GENERAL"/>
      <sheetName val="HORAS"/>
      <sheetName val="HORA UNIDADES"/>
      <sheetName val="UH-60"/>
      <sheetName val="S-70I"/>
      <sheetName val="C-208B"/>
      <sheetName val="RENTADOS"/>
      <sheetName val="SOLDADOS"/>
      <sheetName val="PRESENT. COMAND"/>
      <sheetName val="01 NOV "/>
      <sheetName val="02 NOV"/>
      <sheetName val="03 NOV "/>
      <sheetName val="04 NOV "/>
      <sheetName val="05 NOV  "/>
      <sheetName val="06 NOV"/>
      <sheetName val="07 NOV "/>
      <sheetName val="08 NOV"/>
      <sheetName val="09 NOV"/>
      <sheetName val="10 NOV"/>
      <sheetName val="11 NOV"/>
      <sheetName val="12 NOV"/>
      <sheetName val="13 NOV"/>
      <sheetName val="14 NOV"/>
      <sheetName val="15 NOV"/>
      <sheetName val="16 NOV"/>
      <sheetName val="17 NOV"/>
      <sheetName val="18 NOV"/>
      <sheetName val="19 NOV"/>
      <sheetName val="20 NOV "/>
      <sheetName val="21 NOV"/>
      <sheetName val="22 NOV"/>
      <sheetName val="23 NOV"/>
      <sheetName val="24 NOV"/>
      <sheetName val="25 NOV"/>
      <sheetName val="26 NOV"/>
      <sheetName val="27 NOV"/>
      <sheetName val="28 NOV"/>
      <sheetName val="29 NOV"/>
      <sheetName val="30 NOV "/>
      <sheetName val="ASIGNACION DIC"/>
      <sheetName val="ACTUALIZAR PARTE"/>
      <sheetName val="HRS NOVIEMBRE"/>
      <sheetName val="PARTE DIVISIONES"/>
      <sheetName val="ALISTAMIENTO"/>
      <sheetName val="PLAN DE CAMPAÑA"/>
      <sheetName val="VUELOS DE ENTRENAMIENTO"/>
      <sheetName val="VUELOS DE PRUEBAS - RA"/>
      <sheetName val="ORDENES MANTTO"/>
      <sheetName val="DIRECCIONES"/>
      <sheetName val="EQUIPOS INSTALADOS"/>
      <sheetName val="ACL "/>
      <sheetName val="ASIGNACION MESES NO BORAR"/>
      <sheetName val="01 ENE 2018"/>
      <sheetName val="02 ENE"/>
      <sheetName val="03 ENE"/>
      <sheetName val="04 ENE"/>
      <sheetName val="05 ENE"/>
      <sheetName val="06 ENE"/>
      <sheetName val="07 ENE"/>
      <sheetName val="08 ENE"/>
      <sheetName val="09 ENE"/>
      <sheetName val="10 ENE"/>
      <sheetName val="11 ENE "/>
      <sheetName val="12 ENE"/>
      <sheetName val="13 ENE "/>
      <sheetName val="14 ENE  "/>
      <sheetName val="15 ENE   "/>
      <sheetName val="16 ENE"/>
      <sheetName val="17 ENE "/>
      <sheetName val="18 ENE"/>
      <sheetName val="19 ENE "/>
      <sheetName val="20 ENE"/>
      <sheetName val="21 ENE"/>
      <sheetName val="22 ENE"/>
      <sheetName val="23 ENE "/>
      <sheetName val="24 ENE"/>
      <sheetName val="25 ENE "/>
      <sheetName val="26 ENE"/>
      <sheetName val="27 ENE "/>
      <sheetName val="28 ENE  "/>
      <sheetName val="29 ENE  "/>
      <sheetName val="30 ENE"/>
      <sheetName val="31 ENE"/>
      <sheetName val="01 FEB"/>
      <sheetName val="PLAN DE CAMPAÑA  "/>
      <sheetName val="CONTROL VUELOS DE ENTRENAMIENTO"/>
      <sheetName val="02 FEB"/>
      <sheetName val="03 FEB"/>
      <sheetName val="04 FEB"/>
      <sheetName val="05 FEB"/>
      <sheetName val="06 FEB "/>
      <sheetName val="07 FEB"/>
      <sheetName val="08 FEB "/>
      <sheetName val="09 FEB"/>
      <sheetName val="10 FEB "/>
      <sheetName val="11 FEB "/>
      <sheetName val="12 FEB  "/>
      <sheetName val="13 FEB"/>
      <sheetName val="14 FEB "/>
      <sheetName val="15 FEB"/>
      <sheetName val="16 FEB"/>
      <sheetName val="17 FEB "/>
      <sheetName val="18 FEB"/>
      <sheetName val="19 FEB"/>
      <sheetName val="21 FEB"/>
      <sheetName val="22 FEB "/>
      <sheetName val="23 FEB"/>
      <sheetName val="24 FEB"/>
      <sheetName val="25 FEB"/>
      <sheetName val="26 FEB"/>
      <sheetName val="27 FEB"/>
      <sheetName val="28 FEB"/>
      <sheetName val="HELICOPTEROS DEL BAOEA"/>
      <sheetName val="01 MAR"/>
      <sheetName val="02 MAR"/>
      <sheetName val="03 MAR"/>
      <sheetName val="04 MAR "/>
      <sheetName val="05 MAR "/>
      <sheetName val="06 MAR"/>
      <sheetName val="07 MAR "/>
      <sheetName val="08 MAR"/>
      <sheetName val="09 MAR"/>
      <sheetName val="10 MAR"/>
      <sheetName val="11 MAR"/>
      <sheetName val="12 MAR"/>
      <sheetName val="13 MAR "/>
      <sheetName val="14 MAR"/>
      <sheetName val="15 MAR"/>
      <sheetName val="16 MAR"/>
      <sheetName val="17 MAR"/>
      <sheetName val="18 MAR"/>
      <sheetName val="19 MAR"/>
      <sheetName val="20 MAR"/>
      <sheetName val="21 MAR"/>
      <sheetName val="22 MAR"/>
      <sheetName val="23 MAR"/>
      <sheetName val="24 MAR"/>
      <sheetName val="25 MAR"/>
      <sheetName val="26 MAR "/>
      <sheetName val="27 MAR"/>
      <sheetName val="28 MAR "/>
      <sheetName val="29 MAR"/>
      <sheetName val="30 MAR "/>
      <sheetName val="31 MAR"/>
      <sheetName val="01ABR"/>
      <sheetName val="ASIGNACION"/>
      <sheetName val="02 ABR"/>
      <sheetName val="03 ABR"/>
      <sheetName val="04 ABR"/>
      <sheetName val="05 ABR"/>
      <sheetName val="06 ABR "/>
      <sheetName val="07 ABR"/>
      <sheetName val="08 ABR"/>
      <sheetName val="09 ABR"/>
      <sheetName val="10 ABR"/>
      <sheetName val="11 ABR"/>
      <sheetName val="12 ABR"/>
      <sheetName val="13 ABR"/>
      <sheetName val="14 ABR"/>
      <sheetName val="15 ABR"/>
      <sheetName val="16ABR"/>
      <sheetName val="17 ABR"/>
      <sheetName val="18 ABR"/>
      <sheetName val="19 ABR "/>
      <sheetName val="20 ABR"/>
      <sheetName val="21 ABR "/>
      <sheetName val="22 ABR "/>
      <sheetName val="23 ABR  "/>
      <sheetName val="24 ABR"/>
      <sheetName val="25 ABR "/>
      <sheetName val="26 ABR"/>
      <sheetName val="27 ABR "/>
      <sheetName val="28 ABR"/>
      <sheetName val="29 ABR"/>
      <sheetName val="30 ABR"/>
      <sheetName val="01 MAY"/>
      <sheetName val="02 MAY "/>
      <sheetName val="03 MAY"/>
      <sheetName val="04 MAY"/>
      <sheetName val="05 MAY"/>
      <sheetName val="06 MAY"/>
      <sheetName val="07 MAY"/>
      <sheetName val="08 MAY "/>
      <sheetName val="09 MAY"/>
      <sheetName val="10 MAY "/>
      <sheetName val="11 MAY"/>
      <sheetName val="12 MAY "/>
      <sheetName val="13 MAY "/>
      <sheetName val="14 MAY  "/>
      <sheetName val="15 MAY "/>
      <sheetName val="16 MAY "/>
      <sheetName val="17 MAY"/>
      <sheetName val="18 MAY "/>
      <sheetName val="19 MAY  "/>
      <sheetName val="20 MAY   "/>
      <sheetName val="21 MAY"/>
      <sheetName val="22 MAY"/>
      <sheetName val="23 MAY"/>
      <sheetName val="24 MAY "/>
      <sheetName val="25 MAY  "/>
      <sheetName val="26 MAY"/>
      <sheetName val="27 MAY "/>
      <sheetName val="28 MAY"/>
      <sheetName val="29 MAY"/>
      <sheetName val="30 MAY"/>
      <sheetName val="31 MAY"/>
      <sheetName val="HRS MAYO"/>
      <sheetName val="DIVICIONES "/>
      <sheetName val="01 JUN"/>
      <sheetName val="02 JUN"/>
      <sheetName val="03 JUN"/>
      <sheetName val="04 JUN"/>
      <sheetName val="05 JUN "/>
      <sheetName val="06 JUN"/>
      <sheetName val="07 JUN "/>
      <sheetName val="08 JUN "/>
      <sheetName val="09 JUN "/>
      <sheetName val="10  JUN "/>
      <sheetName val="11JUN  "/>
      <sheetName val="12 JUN "/>
      <sheetName val="13 JUN  "/>
      <sheetName val="14 JUN "/>
      <sheetName val="15 JUN  "/>
      <sheetName val="16 JUN"/>
      <sheetName val="17 JUN "/>
      <sheetName val="18 JUN"/>
      <sheetName val="19 JUN "/>
      <sheetName val="20 JUN"/>
      <sheetName val="21 JUN "/>
      <sheetName val="22 JUN"/>
      <sheetName val="23 JUN "/>
      <sheetName val="24 JUN  "/>
      <sheetName val="25 JUN"/>
      <sheetName val="26 JUN"/>
      <sheetName val="27 JUN "/>
      <sheetName val="28 JUN"/>
      <sheetName val="29 JUN "/>
      <sheetName val="30 JUN"/>
      <sheetName val="01 JUL"/>
      <sheetName val="ACL"/>
      <sheetName val="HRS JUNIO"/>
      <sheetName val="AMP"/>
      <sheetName val="02 JUL"/>
      <sheetName val="03 JUL "/>
      <sheetName val="04 JUL"/>
      <sheetName val="05 JUL"/>
      <sheetName val="06 JUL"/>
      <sheetName val="07 JUL"/>
      <sheetName val="08 JUL"/>
      <sheetName val="09 JUL"/>
      <sheetName val="10 JUL"/>
      <sheetName val="11 JUL"/>
      <sheetName val="12 JUL"/>
      <sheetName val="13 JUL"/>
      <sheetName val="14 JUL"/>
      <sheetName val="15 JUL"/>
      <sheetName val="16 JUL"/>
      <sheetName val="17 JUL"/>
      <sheetName val="18 JUL"/>
      <sheetName val="19 JUL "/>
      <sheetName val="20 JUL"/>
      <sheetName val="21 JUL"/>
      <sheetName val="22 JUL"/>
      <sheetName val="23 JUL"/>
      <sheetName val="24 JUL"/>
      <sheetName val="25 JUL "/>
      <sheetName val="26 JUL"/>
      <sheetName val="27 JUL "/>
      <sheetName val="28 JUL"/>
      <sheetName val="29 JUL"/>
      <sheetName val="30 JUL"/>
      <sheetName val="31 JUL"/>
      <sheetName val="HRS JULIO"/>
      <sheetName val="MY. RIVERA"/>
      <sheetName val="NIÑO"/>
      <sheetName val="01 AGO"/>
      <sheetName val="02 AGO"/>
      <sheetName val="03 AGO"/>
      <sheetName val="04 AGO"/>
      <sheetName val="05 AGO"/>
      <sheetName val="06 AGO"/>
      <sheetName val="07 AGO"/>
      <sheetName val="08 AGO"/>
      <sheetName val="09 AGO "/>
      <sheetName val="10 AGO"/>
      <sheetName val="11 AGO"/>
      <sheetName val="12 AGO"/>
      <sheetName val="13 AGO "/>
      <sheetName val="14 AGO"/>
      <sheetName val="15 AGO "/>
      <sheetName val="16 AGO "/>
      <sheetName val="17 AGO"/>
      <sheetName val="18 AGO"/>
      <sheetName val="19 AGO"/>
      <sheetName val="20 AGO"/>
      <sheetName val="21 AGO"/>
      <sheetName val="22 AGO"/>
      <sheetName val="23 AGO"/>
      <sheetName val="24 AGO"/>
      <sheetName val="25 AGO"/>
      <sheetName val="26 AGO  "/>
      <sheetName val="27 AGO"/>
      <sheetName val="28 AGO"/>
      <sheetName val="29 AGO"/>
      <sheetName val="30 AGO"/>
      <sheetName val="31 AGO"/>
      <sheetName val="HRS AGOSTO"/>
      <sheetName val="MY RIVERA"/>
      <sheetName val="OBJETIVOS "/>
      <sheetName val="01 SEP"/>
      <sheetName val="02 SEP "/>
      <sheetName val="03 SEP"/>
      <sheetName val="04 SEP"/>
      <sheetName val="05 SEP"/>
      <sheetName val="06 SEP"/>
      <sheetName val="07 SEP"/>
      <sheetName val="08 SEP"/>
      <sheetName val="09 SEP"/>
      <sheetName val="10 SEP"/>
      <sheetName val="11 SEP"/>
      <sheetName val="12 SEP"/>
      <sheetName val="13 SEP"/>
      <sheetName val="14 SEP"/>
      <sheetName val="15 SEP "/>
      <sheetName val="16 SEP  "/>
      <sheetName val="17 SEP"/>
      <sheetName val="18 SEP"/>
      <sheetName val="19 SEP "/>
      <sheetName val="20 SEP"/>
      <sheetName val="21 SEP"/>
      <sheetName val="22 SEP "/>
      <sheetName val="23 SEP"/>
      <sheetName val="24 SEP "/>
      <sheetName val="25 SEP"/>
      <sheetName val="26 SEP"/>
      <sheetName val="27 SEP"/>
      <sheetName val="28 SEP"/>
      <sheetName val="29 SEP"/>
      <sheetName val="30 SEP"/>
      <sheetName val="01 OCT"/>
      <sheetName val="02 OCT"/>
      <sheetName val="03 OCT"/>
      <sheetName val="04 OCT"/>
      <sheetName val="05 OCT"/>
      <sheetName val="06 OCT "/>
      <sheetName val="07 OCT  "/>
      <sheetName val="08 OCT "/>
      <sheetName val="09 OCT"/>
      <sheetName val="10 OCT "/>
      <sheetName val="11 OCT"/>
      <sheetName val="12 OCT "/>
      <sheetName val="13 OCT"/>
      <sheetName val="14 OCT"/>
      <sheetName val="15 OCT"/>
      <sheetName val="16 OCT"/>
      <sheetName val="17 OCT"/>
      <sheetName val="18 OCT"/>
      <sheetName val="19 OCT"/>
      <sheetName val="20 OCT"/>
      <sheetName val="21 OCT"/>
      <sheetName val="22 OCT"/>
      <sheetName val="23 OCT"/>
      <sheetName val="24 OCT"/>
      <sheetName val="25 OCT "/>
      <sheetName val="26 OCT"/>
      <sheetName val="27 OCT "/>
      <sheetName val="28 OCT"/>
      <sheetName val="29 OCT"/>
      <sheetName val="30 OCT"/>
      <sheetName val="31 OCT"/>
      <sheetName val="HRS OCTUBRE"/>
      <sheetName val="PRUEBA"/>
      <sheetName val="01 DIC"/>
      <sheetName val="02 DIC"/>
      <sheetName val="03 DIC"/>
      <sheetName val="04 DIC "/>
      <sheetName val="05 DIC"/>
      <sheetName val="06 DIC"/>
      <sheetName val="07 DIC"/>
      <sheetName val="08 DIC"/>
      <sheetName val="09 DIC "/>
      <sheetName val="10 DIC "/>
      <sheetName val="11 DIC "/>
      <sheetName val="12 DIC "/>
      <sheetName val="13 DIC"/>
      <sheetName val="14 DIC "/>
      <sheetName val="15 DIC"/>
      <sheetName val="16 DIC"/>
      <sheetName val="17 DIC"/>
      <sheetName val="18 DIC "/>
      <sheetName val="19 DIC"/>
      <sheetName val="20 DIC "/>
      <sheetName val="21 DIC"/>
      <sheetName val="22 DIC"/>
      <sheetName val="23 DIC"/>
      <sheetName val="24 DIC"/>
      <sheetName val="25 DIC "/>
      <sheetName val="26 DIC"/>
      <sheetName val="HRS DICIEMBRE"/>
      <sheetName val="PARTE POR DIVISIONES"/>
      <sheetName val="+HRS DICIEMBRE"/>
      <sheetName val="101 2011   MAYO 2016 "/>
      <sheetName val="ORIGINAL TODOS"/>
      <sheetName val="ORIGINAL 2012  "/>
      <sheetName val="TABLA 2012"/>
      <sheetName val="261 ORIGINAL "/>
      <sheetName val="TABLA 2016  22-04 2016"/>
      <sheetName val="abcD ORIGINAL 26 MAYO 2016  "/>
      <sheetName val="listas listas ddd "/>
      <sheetName val="LISTAS ABC"/>
      <sheetName val="LISTAS D "/>
      <sheetName val="LISTAS ABCD"/>
      <sheetName val="TALLERES"/>
      <sheetName val="TODOS CONTRATOS "/>
      <sheetName val="PLAN 2016 "/>
      <sheetName val="FMS"/>
      <sheetName val="CUADRO PEDIDOS. "/>
      <sheetName val="01  MAY"/>
      <sheetName val="05 MAY "/>
      <sheetName val="07 MAY "/>
      <sheetName val="HRS MES  "/>
      <sheetName val="PARTE POR DIVISIONES "/>
      <sheetName val="04 MAY "/>
      <sheetName val="HRS MARZO "/>
      <sheetName val="02 MAR   "/>
      <sheetName val="03 MAR   "/>
      <sheetName val="04 MAR   "/>
      <sheetName val="05 MAR   "/>
      <sheetName val="06 MAR "/>
      <sheetName val="07 MAR  "/>
      <sheetName val="09 MAR "/>
      <sheetName val="10 MAR "/>
      <sheetName val="11 MAR "/>
      <sheetName val="12 MAR  "/>
      <sheetName val="14 MAR  "/>
      <sheetName val="15 MAR  "/>
      <sheetName val="16 MAR  "/>
      <sheetName val="17 MAR "/>
      <sheetName val="18 MAR "/>
      <sheetName val="19 MAR  "/>
      <sheetName val="20 MAR   "/>
      <sheetName val="21 MAR  "/>
      <sheetName val="22 MAR  "/>
      <sheetName val="23 MAR  "/>
      <sheetName val="24 MAR  "/>
      <sheetName val="25 MAR  "/>
      <sheetName val="HRS MARZO  "/>
      <sheetName val="01 FEB "/>
      <sheetName val="02 FEB "/>
      <sheetName val="HRS FREBRERO"/>
      <sheetName val="EVALUACION RELEVO"/>
      <sheetName val="BD BAAV2"/>
      <sheetName val="PET Y COLDATE BAAV2"/>
      <sheetName val="COLDATE INSTRUCTORES"/>
      <sheetName val="BASE DATOS SUBOFICIALES PET "/>
      <sheetName val="TRIPULANTES"/>
      <sheetName val="TAREAS DE MISION"/>
      <sheetName val="CALIFICACIONES"/>
      <sheetName val="Master"/>
      <sheetName val="Portal"/>
      <sheetName val="CLS Data"/>
      <sheetName val="08 MAY"/>
      <sheetName val="09 MAY "/>
      <sheetName val="11 MAY "/>
      <sheetName val="12 MAY  "/>
      <sheetName val="13 MAY   "/>
      <sheetName val="14 MAY"/>
      <sheetName val="16 MAY"/>
      <sheetName val="18 MAY"/>
      <sheetName val="19 MAY"/>
      <sheetName val="20 MAY"/>
      <sheetName val="21 MAY "/>
      <sheetName val="23 MAY "/>
      <sheetName val="24 MAY  "/>
      <sheetName val="25 MAY"/>
      <sheetName val="26 MAY "/>
      <sheetName val="27 MAY"/>
      <sheetName val="02 JUN "/>
      <sheetName val="03 JUN "/>
      <sheetName val="02 JUL "/>
      <sheetName val="03 JUL"/>
      <sheetName val="04 JUL "/>
      <sheetName val="13 JUL "/>
      <sheetName val="14 JUL "/>
      <sheetName val="15 JUL  "/>
      <sheetName val="17 JUL "/>
      <sheetName val="19 JUL"/>
      <sheetName val="20 JUL "/>
      <sheetName val="21 JUL "/>
      <sheetName val="23 JUL "/>
      <sheetName val="24 JUL "/>
      <sheetName val="26 JUL "/>
      <sheetName val="27 JUL"/>
      <sheetName val="30 JUL "/>
      <sheetName val="HRS X unidad"/>
      <sheetName val="TRIPULANTES ORG"/>
      <sheetName val="TRIPULANTES COP"/>
      <sheetName val="Empresas"/>
      <sheetName val="MATRIZ"/>
      <sheetName val="LAVADOS"/>
      <sheetName val="plan mantto full hd"/>
      <sheetName val="indicador plan mantto"/>
      <sheetName val="EVALUACION REPARABLES2019"/>
      <sheetName val="CAPACIDAD TALLERES"/>
      <sheetName val="indicador plan manto 2019"/>
      <sheetName val="CONSULTA NEIRA"/>
      <sheetName val="KARDEX"/>
      <sheetName val="stock almacen reparables"/>
      <sheetName val="CONTROL"/>
      <sheetName val="GRAFICO BAAS-POR TALLER"/>
      <sheetName val="RADARES"/>
      <sheetName val="PLAN DE MANTENIMIENTO modificab"/>
      <sheetName val="PAR-NLA"/>
      <sheetName val="BAEMA."/>
      <sheetName val="BAEMA"/>
      <sheetName val="REPUESTOS"/>
      <sheetName val="Control Stock BAAAS2019"/>
      <sheetName val="LISTADO FINAL"/>
      <sheetName val="LISTADO201"/>
      <sheetName val="ESTADISTICA ORDENES 2000"/>
      <sheetName val="ORDENES 2000 EJECUTADAS"/>
      <sheetName val="ordenes 5000 diciembre"/>
      <sheetName val="2018 vf"/>
      <sheetName val="2018 v.o"/>
      <sheetName val="2019 V.O"/>
      <sheetName val="comites capacitacion 2019"/>
      <sheetName val="AERAS FUNCIONALES"/>
      <sheetName val="PROYECTOS ESPECIALES"/>
      <sheetName val="Hoja2 (3)"/>
      <sheetName val="COMITE  F "/>
      <sheetName val="COMITE INV "/>
      <sheetName val="comites proy. especiales"/>
      <sheetName val="01  ENE"/>
      <sheetName val="02  ENE "/>
      <sheetName val="03  ENE "/>
      <sheetName val="04  ENE  "/>
      <sheetName val="05  ENE  "/>
      <sheetName val="06  ENE  "/>
      <sheetName val="07  ENE "/>
      <sheetName val="08 ENE "/>
      <sheetName val="09 ENE "/>
      <sheetName val="10  ENE  "/>
      <sheetName val="11  ENE"/>
      <sheetName val="13 ENE"/>
      <sheetName val="14 ENE"/>
      <sheetName val="15 ENE"/>
      <sheetName val="16 ENE "/>
      <sheetName val="17 ENE"/>
      <sheetName val="18 ENE "/>
      <sheetName val="19 ENE  "/>
      <sheetName val="20  ENE "/>
      <sheetName val="21  ENE "/>
      <sheetName val="22 ENE "/>
      <sheetName val="24 ENE "/>
      <sheetName val="26 ENE "/>
      <sheetName val="27 ENE  "/>
      <sheetName val="28 ENE "/>
      <sheetName val="29 ENE "/>
      <sheetName val="30 ENE "/>
      <sheetName val="31 ENE  "/>
      <sheetName val="QTH ACTUALIZADO"/>
      <sheetName val="HORAS VOLADAS SEMANAL "/>
      <sheetName val="01 FEB   "/>
      <sheetName val="03 FEB "/>
      <sheetName val="05 FEB "/>
      <sheetName val="06 FEB"/>
      <sheetName val="07 FEB "/>
      <sheetName val="08 FEB"/>
      <sheetName val="10 FEB"/>
      <sheetName val="12 FEB"/>
      <sheetName val="14 FEB"/>
      <sheetName val="15 FEB "/>
      <sheetName val="16 FEB  "/>
      <sheetName val="17 FEB  "/>
      <sheetName val="18 FEB "/>
      <sheetName val="19 FEB  "/>
      <sheetName val="20 FEB  "/>
      <sheetName val="21 FEB  "/>
      <sheetName val="22 FEB"/>
      <sheetName val="25 FEB "/>
      <sheetName val="26 FEB "/>
      <sheetName val="28 FEB "/>
      <sheetName val="29 FEB"/>
      <sheetName val="%CUMPLIMIENTO"/>
      <sheetName val="Data Base"/>
      <sheetName val="BAMAV1"/>
      <sheetName val="BAMAV2"/>
      <sheetName val="BAMAV3"/>
      <sheetName val="BAMAV4"/>
      <sheetName val="BAAAS"/>
      <sheetName val="OSISCA"/>
      <sheetName val="asignacion computadores"/>
      <sheetName val="revista"/>
      <sheetName val="171"/>
      <sheetName val="173"/>
      <sheetName val="175"/>
      <sheetName val="178"/>
      <sheetName val="180"/>
      <sheetName val="181"/>
      <sheetName val="187"/>
      <sheetName val="189"/>
      <sheetName val="190"/>
      <sheetName val="191"/>
      <sheetName val="192"/>
      <sheetName val="195"/>
      <sheetName val="198"/>
      <sheetName val="1MK nuevo"/>
      <sheetName val="2MK nuevo"/>
      <sheetName val="3MK nuevo"/>
      <sheetName val="4MK nuevo"/>
      <sheetName val="5MK nuevo"/>
      <sheetName val="6MK nuevo"/>
      <sheetName val="JLK nuevo"/>
      <sheetName val="HLK nuevo"/>
      <sheetName val="44T6GC1 mesa  SAP"/>
      <sheetName val="1JC6BM1 mesa  SAP"/>
      <sheetName val="NS2 mesa"/>
      <sheetName val="NRM mesa"/>
      <sheetName val="7L1 portatil "/>
      <sheetName val="4TC mesa"/>
      <sheetName val="6271VH1 mesa"/>
      <sheetName val="6271VFV mesa"/>
      <sheetName val="DMPRNCS2G5WQ"/>
      <sheetName val="DMPRND4ZG5WQ"/>
      <sheetName val="DMPRP39KG5WQ"/>
      <sheetName val="DMPRP3AFG5WQ"/>
      <sheetName val="DMPRV7LGG5WQ"/>
      <sheetName val="DMPRPEURG5WQ"/>
      <sheetName val="DMPRPEDZG5WQ"/>
      <sheetName val="DMPRP3EBG5WQ"/>
      <sheetName val="DMPRPE3BG5WQ"/>
      <sheetName val="DMPRP3F4G5WQ"/>
      <sheetName val="DMPRP3EQG5WQ"/>
      <sheetName val="DMPRPJ4VG5WQ"/>
      <sheetName val="DMPRP3BVG5WQ"/>
      <sheetName val="DMPRP39ZG5WQ"/>
      <sheetName val="DMPRVEWFG5WQ"/>
      <sheetName val="VISORES"/>
      <sheetName val="REPUESTOS VISORES"/>
      <sheetName val="REPUESTOS CASCOS"/>
      <sheetName val="EQUIPO"/>
      <sheetName val="ACCESORIOS RADIOS"/>
      <sheetName val="SUPERVIVENCIA"/>
      <sheetName val="DOTACION VUELO"/>
      <sheetName val="INTENSIFICADORES"/>
      <sheetName val="cascos d vuelo"/>
      <sheetName val="PROYEC. INSP. PROG. 2011"/>
      <sheetName val="PROYECC.IMPREVISTOS 2011"/>
      <sheetName val="PROY. PRESUPUESTO"/>
      <sheetName val="SOPORTE STK PMI-1"/>
      <sheetName val="SOPORTE STK PMI-2"/>
      <sheetName val=" SOPORTE STK INSP 120"/>
      <sheetName val="PROG. UH-60 2011 (49 X 45)"/>
      <sheetName val="HISTORICO NUEVOS"/>
      <sheetName val="DAÑADOS"/>
      <sheetName val="DAÑADOS COM."/>
      <sheetName val="NUEVOS COM."/>
      <sheetName val="LISTAS E Y F"/>
      <sheetName val="ANEXO COSTOS"/>
      <sheetName val="SOPORTE PARTICULAR"/>
      <sheetName val=" CONSOLIDADO TOTAL"/>
      <sheetName val="JUSTIFICACIÓN"/>
      <sheetName val="SUSTENTACION2"/>
      <sheetName val="SUSTENTACIÓN"/>
      <sheetName val="DESPEGABLES"/>
      <sheetName val="Hoja10 (2)"/>
      <sheetName val="NOMBRES"/>
      <sheetName val="CONSUMOS"/>
      <sheetName val="INVENTARIO A ACTUALIZAR"/>
      <sheetName val="INVENTARIO"/>
      <sheetName val="PLAN DE PRODUCCION 2014 Y CAPA "/>
      <sheetName val="PLAN ANUAL 2014"/>
      <sheetName val="PLAN DE PRODUCCION 2015 Y CAPAC"/>
      <sheetName val="PLAN ANUAL 2015"/>
      <sheetName val="FLUJO 2014 - 2015"/>
      <sheetName val="ADICCION2-014"/>
      <sheetName val="VF-2015"/>
      <sheetName val="PRECIOS"/>
      <sheetName val="PORCENTAJES"/>
      <sheetName val="RESUMEN POR RUBROS"/>
      <sheetName val="SASTRERIA DRILES"/>
      <sheetName val="SASTRERIA PAÑOS"/>
      <sheetName val="SASTRERIA GORRAS"/>
      <sheetName val="SASTRERIA SOBREMEDIDAS"/>
      <sheetName val="SASTRERIA BORDADOS"/>
      <sheetName val="ZAPATERIA LINEA"/>
      <sheetName val="ZAPATERIA SOB"/>
      <sheetName val="MAT. CAMPAÑA LINEA"/>
      <sheetName val="MAT. CAMPAÑA SOB"/>
      <sheetName val="PRODUCCION GENERAL"/>
      <sheetName val="VALORES"/>
      <sheetName val="fichas"/>
      <sheetName val="text"/>
      <sheetName val="esmic-basan"/>
      <sheetName val="diana g did"/>
      <sheetName val="util"/>
      <sheetName val="RESUMEN PLAN COMPRAS 2017"/>
      <sheetName val="RUBROS MATERIA PRI "/>
      <sheetName val="RUBROS GANCHO SUEL "/>
      <sheetName val="RUBROS SABLES "/>
      <sheetName val="FLUJO DE BIENES MATERIA PRIMA"/>
      <sheetName val="FLUJO DE BIENES CON ENTRADAS"/>
      <sheetName val="FLUJO DE BIENES GANCHO SUELTE"/>
      <sheetName val="FLUJO BIENES GANCHO ENTRADAS"/>
      <sheetName val="FLUJO DE BIENES SABLES"/>
      <sheetName val="FLUJO DE BIENES SABLES CON ENTR"/>
      <sheetName val="TABLA GANCHO"/>
      <sheetName val="FLUJO DE BIENES CONTENEDOR"/>
      <sheetName val="FLUJO DE BIEN CONTE ENTRADAS "/>
      <sheetName val="FLUJO DE BIENES RESIDUOS"/>
      <sheetName val="FLUJO BIEN RESIDUOS ENTRADAS"/>
      <sheetName val="INTERCONTENEDOR"/>
      <sheetName val="INTERGANCHO"/>
      <sheetName val="INTERRESIDUOS"/>
      <sheetName val="INTEREPP"/>
      <sheetName val="INTERPRETACION SABLES"/>
      <sheetName val="TABLACONTENEDOR"/>
      <sheetName val="TABLA RESIDUOS"/>
      <sheetName val="TABLA EPP"/>
      <sheetName val="JUSTI EPP"/>
      <sheetName val="NECESIDAD EPP"/>
      <sheetName val="TABLA SABLES"/>
      <sheetName val="RESUMEN GENERAL"/>
      <sheetName val="RESUMEN GANCHO SUELTE RAPIDO"/>
      <sheetName val="RESUMEN SABLES"/>
      <sheetName val="RESUMEN RESIDUOS"/>
      <sheetName val="RESUMEN CONTENEDOR"/>
      <sheetName val="RESUMEN GANCHO"/>
      <sheetName val="RESUMEN EPP"/>
      <sheetName val="MANTENIMIENTO METALMECANICA"/>
      <sheetName val="MANTENIMIENTO CARPINTERIA"/>
      <sheetName val="MANTENIMIENTO INPREGNACION"/>
      <sheetName val="TABLA RESUMEN"/>
      <sheetName val="HERRAMIENTA"/>
      <sheetName val="FLUJO CONTRACTUAL"/>
      <sheetName val="PLANES DIPEL"/>
      <sheetName val="INVENTARIO INICIAL"/>
      <sheetName val="TABLA DE INGRESOS MP."/>
      <sheetName val="FLUJO BAINT"/>
      <sheetName val="UTILIZACION"/>
      <sheetName val="GRAFICA 2019"/>
      <sheetName val="GRAFICA ENTRADAS"/>
      <sheetName val="PLAN ANUAL SASTRERÍA 2019"/>
      <sheetName val="PLAN ANUAL PAÑ-BOR-GOR-SOB 2019"/>
      <sheetName val="PLAN ANUAL ZAPATERÍA 2019"/>
      <sheetName val="PLAN ANUAL MATERIALCAMPAÑA 2019"/>
      <sheetName val="PLAN ANUAL CARPINTERIA 2019"/>
      <sheetName val="CONSUMOS DRILES"/>
      <sheetName val="CONSUMOS PAÑOS-SOBREMEDIDAS"/>
      <sheetName val="CONSUMOS BORDADOS"/>
      <sheetName val="CONSUMOS ZAPATERIA"/>
      <sheetName val="CONSUMOS MATERIAL DE CAMPAÑA"/>
      <sheetName val="CONSUMOS CARPINTERIA"/>
      <sheetName val="RESUMEN NECESIDAD"/>
      <sheetName val="NECESIDAD PLANTA SASTRERIA"/>
      <sheetName val="NECESIDAD PLANTA ZAPATERIA"/>
      <sheetName val="NECESIDAD PLANTA CAMPAÑA"/>
      <sheetName val="NECESIDAD PLANTA CARPINTERIA"/>
      <sheetName val="PLANES"/>
      <sheetName val="RESUMEN PPTO."/>
      <sheetName val="RUBROS PRESUPUESTALES"/>
      <sheetName val="PRECIO FINAL"/>
      <sheetName val="inventario proyectado 2019"/>
      <sheetName val="CAMBIOS V2"/>
      <sheetName val="CAMBIOS V3"/>
      <sheetName val="CAMBIOS V4"/>
      <sheetName val="CAMBIOS V5"/>
      <sheetName val="CAMBIO V6"/>
      <sheetName val="CAMBIO V7"/>
      <sheetName val="CAMBIO V8"/>
      <sheetName val="CAMBIO 9 "/>
      <sheetName val="CAMBIO 10"/>
      <sheetName val="CAMBIO 11"/>
      <sheetName val="CAMBIO 12"/>
      <sheetName val="CAMBIO 13"/>
      <sheetName val="total"/>
      <sheetName val="PRECIOS CONTRATACION 2012"/>
      <sheetName val="PRECIOS CONTRATACION 2012 (2)"/>
      <sheetName val="GRAFICA"/>
      <sheetName val="PLAN ANUAL SASTRERÍA 2016"/>
      <sheetName val="PLAN ANUAL PAÑ-BOR-GOR-SOB 2016"/>
      <sheetName val="PLAN ANUAL ZAPATERÍA 2016"/>
      <sheetName val="PLAN ANUAL MATERIALCAMPAÑA 2016"/>
      <sheetName val="PLAN ANUAL CARPINTERÍA 2016"/>
      <sheetName val="RESUMEN EJECUCIÒN"/>
      <sheetName val="PARA IMPRESION"/>
      <sheetName val="RUBROS GG"/>
      <sheetName val="INVERSIÓN"/>
      <sheetName val="POR DIRECCIONES"/>
      <sheetName val="RUBRO Y DIR"/>
      <sheetName val="COLCHON"/>
      <sheetName val="maried"/>
      <sheetName val="20 JULIO MINIMA"/>
      <sheetName val="YearlyCalendar"/>
      <sheetName val="Formulas"/>
      <sheetName val="zapateria"/>
      <sheetName val="PLAN_NECESIDADES_MANTENIMIENTO"/>
      <sheetName val="COMP. PROCESOS MENSUAL"/>
      <sheetName val="NUEVO PLAN BR-04"/>
      <sheetName val="NUEVO PLAN BR-04 ARMAMENTO"/>
      <sheetName val="COMUNICACIONES BINUT"/>
      <sheetName val="PARTE FIRMADO"/>
      <sheetName val="FO-COPER-DIPSE-467 menes"/>
      <sheetName val="Factores personales"/>
      <sheetName val="FO-COPER-DIPSE-467 "/>
      <sheetName val="causalidad arbol "/>
      <sheetName val="Soportes"/>
      <sheetName val="Adquisición de Apoyo"/>
      <sheetName val="Otros costos asociados Personal"/>
      <sheetName val="Otros costos"/>
      <sheetName val="Mantenimiento Mayor"/>
      <sheetName val="Resumen Unitario"/>
      <sheetName val="Calculo CO"/>
      <sheetName val="te"/>
      <sheetName val="FO-COPER-DIPSE-467"/>
      <sheetName val="CUADRO OFICINA B1"/>
      <sheetName val="PARTE DE PERSONAL BR18"/>
      <sheetName val="LISTADO NOVEDADES BR18"/>
      <sheetName val="OTRAS NOVEDADES "/>
      <sheetName val="JPM"/>
      <sheetName val="LISTADO PERSONAL EFECTIVO"/>
      <sheetName val="JML CON REUBICACION"/>
      <sheetName val="BAMAM"/>
      <sheetName val="BIRAN"/>
      <sheetName val="GMRPI"/>
      <sheetName val="BAEEV1"/>
      <sheetName val="BAEEV14"/>
      <sheetName val="BAEEV16"/>
      <sheetName val="BAEEV18"/>
      <sheetName val="BITER18"/>
      <sheetName val="BASPC18"/>
      <sheetName val="GGARA"/>
      <sheetName val="AFEUR7"/>
      <sheetName val="CPMET3"/>
      <sheetName val="SLP CASTRO"/>
      <sheetName val="SLP ARROYO (2)"/>
      <sheetName val="INVESTIGACION TECNICA"/>
      <sheetName val="ENTREVISTA"/>
      <sheetName val="PLAN DE MEJORAMIENTO"/>
      <sheetName val="FO-COPER-DIPSE-467 2"/>
      <sheetName val="FO-COPER-DIPSE-467 2 (2)"/>
      <sheetName val="PREDIOS MDN"/>
      <sheetName val="TITULO-ENTIDAD"/>
      <sheetName val="PRUEBA FISICA ESTADO MAYOR"/>
      <sheetName val="PF GENERAL UNIDADES BR1"/>
      <sheetName val="PPR20"/>
      <sheetName val="CONSOLIDADO UNID"/>
      <sheetName val="TURNOS"/>
      <sheetName val="PLANILLAS PRUEBA FISICA FINAL M"/>
      <sheetName val=" PRUEBAS FISICAS B ITER 15"/>
      <sheetName val="Basicos"/>
      <sheetName val="Cant. Obra"/>
      <sheetName val="Unitarios"/>
      <sheetName val="CONDICIONES INICIALES PROYECTO"/>
      <sheetName val="BALANCE PROYECTO"/>
      <sheetName val="VALORES DEL CONTRATO"/>
      <sheetName val="MTO DE EQUIPOS"/>
      <sheetName val="PARTIDA ESPECIAL"/>
      <sheetName val="ANEXO 1 FACTURA P.N"/>
      <sheetName val="FOTOS 1"/>
      <sheetName val="FOTOS"/>
      <sheetName val="VALORES DEL CONTRATO 1"/>
      <sheetName val="INICIO"/>
      <sheetName val="FERRETERIA"/>
      <sheetName val="ASEOYCAFETERIA"/>
      <sheetName val="SERVICIOSPUBLICOS"/>
      <sheetName val="BYSAUXILIARES"/>
      <sheetName val="SOPERATIVOS"/>
      <sheetName val="IMPUESTOS"/>
      <sheetName val="FORMATO INV"/>
      <sheetName val="Unidades EJC Focis"/>
      <sheetName val="TD UNIDS"/>
      <sheetName val="Formato CANT"/>
      <sheetName val="td uso cant"/>
      <sheetName val="Formato USO"/>
      <sheetName val="preliminar uso"/>
      <sheetName val="Lista equipos"/>
      <sheetName val="Lista Unid"/>
      <sheetName val="TMO"/>
      <sheetName val="ACEITE"/>
      <sheetName val="Matrices Completas"/>
      <sheetName val="SPARK"/>
      <sheetName val="SPARK GT"/>
      <sheetName val="AVEO"/>
      <sheetName val="SAIL"/>
      <sheetName val="SONIC"/>
      <sheetName val="OPTRA"/>
      <sheetName val="COBALT"/>
      <sheetName val="CRUZE"/>
      <sheetName val="TRACKER"/>
      <sheetName val="CAPTIVA"/>
      <sheetName val="ORLANDO"/>
      <sheetName val="DMAX"/>
      <sheetName val="TAHOE"/>
      <sheetName val="N200-N300"/>
      <sheetName val="VITARA"/>
      <sheetName val="Sheet8"/>
      <sheetName val="RT-50"/>
      <sheetName val="SZ"/>
      <sheetName val="SQ"/>
      <sheetName val="TRAVERSE"/>
      <sheetName val="COLISION garantía extendida"/>
      <sheetName val="MATRIZ 2012"/>
      <sheetName val="MATRIZ 2012 (2)"/>
      <sheetName val="PRECIOS 2012 COM VS 2011"/>
      <sheetName val="SQ 3P"/>
      <sheetName val="TRAVERSE 2014"/>
      <sheetName val="TRAIL B DIESEL"/>
      <sheetName val="Capacidad y tipo fluido x Vehic"/>
      <sheetName val="ACEITES"/>
      <sheetName val="AVEO FAMILY"/>
      <sheetName val="OPTRA 1.6"/>
      <sheetName val="OPTRA 1,8"/>
      <sheetName val="TRACKER MT"/>
      <sheetName val="TRACKER AT"/>
      <sheetName val="CAPTIVA S 2,4"/>
      <sheetName val="CAPTIVA S 3,0"/>
      <sheetName val="MATRIZ FLOTAS"/>
      <sheetName val="CAPTIVA S 3,6"/>
      <sheetName val="CAPTIVA LTZ"/>
      <sheetName val="DMAX 2,5 4X2"/>
      <sheetName val="DMAX 3,0 4X2"/>
      <sheetName val="DMAX 3,0 4X4"/>
      <sheetName val="TAHOE 2015"/>
      <sheetName val="N300 PICKUP"/>
      <sheetName val="VITARA 3P"/>
      <sheetName val="TRAIL BLAZER"/>
      <sheetName val="CAMARO V6"/>
      <sheetName val="CAMARO V8"/>
      <sheetName val="RT-50 4X2"/>
      <sheetName val="RT-50 4x4"/>
      <sheetName val="CAMARO V6 (2)"/>
      <sheetName val="CAMARO V8 (2)"/>
      <sheetName val="Costos Anuales"/>
      <sheetName val="cotizaciones"/>
      <sheetName val="Cálculo"/>
      <sheetName val="Parámetros"/>
      <sheetName val="UNIDADES EJECUTORAS"/>
      <sheetName val="ORGANIZACIÓN ACTUALIZADA OCT-19"/>
      <sheetName val="ASIGNADO OAPF 2019"/>
      <sheetName val="OAPF 2020"/>
      <sheetName val="RELACIÓN DIORG"/>
      <sheetName val="RELACIÓN CEDE4"/>
      <sheetName val="RESERVAS"/>
      <sheetName val="gaulas"/>
      <sheetName val="Techos PAA2019"/>
      <sheetName val="CALCULO PARTIDAS"/>
      <sheetName val="REVISIÓN UNIDADES"/>
      <sheetName val="REVISIÓN ASIGNACIÓN VS 2019"/>
      <sheetName val="CALCULO PARTIDAS (2)"/>
      <sheetName val="FUSIL GALIL"/>
      <sheetName val="CODIGOS COLOMBIA UNS PSC"/>
      <sheetName val="FUSIL ACE"/>
      <sheetName val="MGL"/>
      <sheetName val="MOR"/>
      <sheetName val="NYX"/>
      <sheetName val="7B"/>
      <sheetName val="DEF GG - GI"/>
      <sheetName val="HOMBRES PRIMERA LÍNEA"/>
      <sheetName val="EXISTENCIAS DE MUNICION"/>
      <sheetName val="MUNICIÓN VENCIDA"/>
      <sheetName val="ESQUEMA DE SEGURIDAD"/>
      <sheetName val="instrucción basica avanzada"/>
      <sheetName val="CONSUMO MUNICIÓN"/>
      <sheetName val="PARTE GENERAL - LIGA DE TIRO"/>
      <sheetName val="LIGA DE TIRO"/>
      <sheetName val="CAOUR"/>
      <sheetName val="FUSIL GALIL-MTTO 3"/>
      <sheetName val="FUSIL ACE 23-MTTO3"/>
      <sheetName val="VISORES PVS-14-MTTO3"/>
      <sheetName val="VISORES PVS-7B- MTTO3"/>
      <sheetName val="LANZAGRANADAS MGL-MTTO3"/>
      <sheetName val="MIRAS MOR-MTTO3"/>
      <sheetName val="MIRAS NYX-MTTO3"/>
      <sheetName val="COMPORTA ARMAS"/>
      <sheetName val="FUSIL GALIL III nivel"/>
      <sheetName val="INFORME MATTO 2019"/>
      <sheetName val="RESUMEN PRESUPUESTO"/>
      <sheetName val="STOCK INICIAL 2020"/>
      <sheetName val="CRONOGRAMA II NIVEL 2021"/>
      <sheetName val="REPUESTOS BAMAD 2020"/>
      <sheetName val="FLUJO DE BIENES II NIVEL ARM"/>
      <sheetName val="FLUJO DE BIENES II NIVEL OPTRO"/>
      <sheetName val="FUSIL ACE 5,56"/>
      <sheetName val="FUSIL GALIL AR 5,56nivel"/>
      <sheetName val="PISTOLA 9MM II nivel"/>
      <sheetName val="MORTERO 60MM"/>
      <sheetName val="AMETRALLADORA NEGUEV II nivel"/>
      <sheetName val="AMETRALLADORA M-60"/>
      <sheetName val="LANZAGRANADAS 40MM II nivel   "/>
      <sheetName val="LANZAGRANADAS MGL III nivel"/>
      <sheetName val=" FUSIL REMINGTON 7.72MM II nive"/>
      <sheetName val=" AMETRALLADORA P.50 QCB "/>
      <sheetName val="LISTADO REPUESTOS "/>
      <sheetName val="AN PVS 14"/>
      <sheetName val="AN PVS 7B"/>
      <sheetName val="CASCO BLINDADOS"/>
      <sheetName val=" INSUMOS MATTO II NIVEL"/>
      <sheetName val="PLAN COMPRAS JEFIP 2013"/>
      <sheetName val="Estadísticas 98"/>
      <sheetName val="Todos los Básicos 98"/>
      <sheetName val="Sueldos 98"/>
      <sheetName val="Sueldos Unif."/>
      <sheetName val="DAFP 1998"/>
      <sheetName val="Sueldos Civ."/>
      <sheetName val="S.M.L.M."/>
      <sheetName val="SUELDOS 71-98"/>
      <sheetName val="Mamaracho"/>
      <sheetName val="Gráfica"/>
      <sheetName val="Contraloría- Grados+Básicos"/>
      <sheetName val="2018-2019"/>
      <sheetName val="aplaza"/>
      <sheetName val="h-catedra"/>
      <sheetName val="01-06- dipap"/>
      <sheetName val="01-06- digep"/>
      <sheetName val="01-06- disev"/>
      <sheetName val="01-06- diple"/>
      <sheetName val="01-06- digec"/>
      <sheetName val="Fórmulas"/>
      <sheetName val="Segmento 1"/>
      <sheetName val="Segmento 2"/>
      <sheetName val="3.13"/>
      <sheetName val="Segmento 4"/>
      <sheetName val="Segmento 5"/>
      <sheetName val="Segmento 6"/>
      <sheetName val="Automóvil"/>
      <sheetName val="Campero o camioneta"/>
      <sheetName val="Pick up"/>
      <sheetName val="eléctrico"/>
      <sheetName val="híbrido"/>
      <sheetName val="campero_camioneta"/>
      <sheetName val="Pickup"/>
      <sheetName val="CLASIF"/>
      <sheetName val="PONDERACIÓN"/>
      <sheetName val="ZON BAJ"/>
      <sheetName val="ZON- MED"/>
      <sheetName val="ZON-ALT"/>
      <sheetName val="ZON-EXT"/>
      <sheetName val="BAJ-CLAS X TIP-RIG"/>
      <sheetName val="MOD-CLAS X TIP-RISG"/>
      <sheetName val="ALT-CLAS X TIP-RISG"/>
      <sheetName val="EXT-CLAS X TIP-RISG"/>
      <sheetName val="Alineamiento CEDE6"/>
      <sheetName val="ORIGEN DE DATOS"/>
      <sheetName val="CARACTERIZACIÓN"/>
      <sheetName val="ELIMINADOS "/>
      <sheetName val="RETIRADOS DEL MES"/>
      <sheetName val="Parametros"/>
      <sheetName val="Cuentas Ordenantes"/>
      <sheetName val="Oficinas"/>
      <sheetName val="Beneficiarios"/>
      <sheetName val="Pagos"/>
      <sheetName val="ReportePago"/>
      <sheetName val="Hoja_de_Pagos_(Adaptacion)"/>
      <sheetName val="RETIRADOS DEL MES JUNIO"/>
      <sheetName val="RETIROS"/>
      <sheetName val="disponibilidad"/>
      <sheetName val="ESTADISTICA GENERAL"/>
      <sheetName val="ESTADISTICA VENCIDAS"/>
      <sheetName val="RESUMEN GENERAL JEMPP"/>
      <sheetName val="COPER  (2)"/>
      <sheetName val="DICER"/>
      <sheetName val="DIGEH"/>
      <sheetName val="DISAN"/>
      <sheetName val="DIPER"/>
      <sheetName val="DIPSE"/>
      <sheetName val="ORDENES MESES ANTERIORES"/>
      <sheetName val="CUADRO ENVIOS"/>
      <sheetName val="PARA JEMPP"/>
      <sheetName val="Órdenes"/>
      <sheetName val="CONTROL ORDENES CEDE11 14-OCT-2"/>
      <sheetName val="CONTROL ORDENES CEDE11 07-OCT-2"/>
      <sheetName val="ACTIVIDADES DIARIAS DIV"/>
      <sheetName val="ESTRATEGICO DIV5"/>
      <sheetName val="BR6"/>
      <sheetName val="BR8"/>
      <sheetName val="BR9"/>
      <sheetName val="BR13"/>
      <sheetName val="2. SEGUIMIENTO INFORMES"/>
      <sheetName val="1. PRODUCCION DIV03"/>
      <sheetName val="PAGO DE INFORMCACION"/>
      <sheetName val="SEPTIEMBRE "/>
      <sheetName val="IMPACTO CCI"/>
      <sheetName val="GASTOS RESERVADOS"/>
      <sheetName val="IGPA PROCESOS "/>
      <sheetName val=" CONVENI"/>
      <sheetName val="17-12-18 CAPTURA"/>
      <sheetName val="17-12-18 CAPTURA (2)"/>
      <sheetName val="17-12-18 CAPTURA (3)"/>
      <sheetName val="17-12-18 AFECTACION MINA"/>
      <sheetName val="17-12-18 HALLAZGO"/>
      <sheetName val="18-12-18 CAPTURA "/>
      <sheetName val="19-12-18 CAPTURA"/>
      <sheetName val="04-01-19 CAPTURA  "/>
      <sheetName val=" 08-01-19 CAPTURA"/>
      <sheetName val=" 09-01-19 CAPTURA "/>
      <sheetName val=" 09-01-19 CAPTURA (2)"/>
      <sheetName val=" 10-01-19 CAPTURA "/>
      <sheetName val=" 10-01-19 CAPTURA (2) "/>
      <sheetName val="18-01-19 CAPTURA"/>
      <sheetName val="24-01-19 DESTRUCCION A.E"/>
      <sheetName val="25-01-19 CAPTURA "/>
      <sheetName val="26-01-19 CAPTURA  "/>
      <sheetName val="26-01-19 CAPTURA   (2)"/>
      <sheetName val="27-01-19 CAPTURA "/>
      <sheetName val="27-01-19 CAPTURA (2)."/>
      <sheetName val="29-01-19 APREHENSION"/>
      <sheetName val="29-01-19 CAPTURA  "/>
      <sheetName val="30-01-19 CAPTURA  "/>
      <sheetName val="01-02-19 CAPTURA "/>
      <sheetName val="03-02-19 CAPTURA  "/>
      <sheetName val="05-02-19 CAPTURA  "/>
      <sheetName val="08-02-19 CAPTURA   "/>
      <sheetName val="13-02-19 CAPTURA   "/>
      <sheetName val="13-02-19 HALLAZGO    (2)"/>
      <sheetName val="14-02-19 APREHENSION "/>
      <sheetName val="16-02-19 CAPTURA  "/>
      <sheetName val="17-02-19 CAPTURA "/>
      <sheetName val="18-02-19 CAPTURA "/>
      <sheetName val="21-02-19 CAPTURA"/>
      <sheetName val="21-02-19 CAPTURA (2)"/>
      <sheetName val="21-02-19 CAPTURA (3)"/>
      <sheetName val="27-02-19 HALLAZGO V."/>
      <sheetName val="27-02-19 CAPTURA (2)"/>
      <sheetName val="03-03-19 CAPTURA"/>
      <sheetName val="10-03-19 CAPTURA"/>
      <sheetName val="10-03-19 CAPTURA 2"/>
      <sheetName val="14-03-19 CAPTURA"/>
      <sheetName val="15-03-19 INMOVILIZACION"/>
      <sheetName val="16-03-19 CAPTURA"/>
      <sheetName val="16-03-19 DESTRUCCION 01 MAP(2)"/>
      <sheetName val="20-03-19 CAPTURA"/>
      <sheetName val="21-03-19 M-D-O-M"/>
      <sheetName val="22-03-19 M-D-O-M (2)"/>
      <sheetName val="22-03-19 CAPTURA"/>
      <sheetName val="01-04-19 DEPOSITO ILEGAL"/>
      <sheetName val="14-04-19 APREHENSION "/>
      <sheetName val="15-04-19 CAPTURA "/>
      <sheetName val="15-04-19 CAPTURA (2) "/>
      <sheetName val="17-04-19 DESTRUCCION 02(MAP) "/>
      <sheetName val="19-04-19 CAPTURA  "/>
      <sheetName val="21-04-19 CAPTURA X ORDEN JUD"/>
      <sheetName val="23-04-19 ALLANAMIENTO"/>
      <sheetName val="26-04-19 ALLANAMIENTO "/>
      <sheetName val="26-04-19 ALLANAMIENTO 2 (2)"/>
      <sheetName val="27-04-19 ALLANAMIENTO "/>
      <sheetName val="29-04-19 DESTRUCCION LABORATORI"/>
      <sheetName val="Reporte_Radiogramas_2019(1)"/>
      <sheetName val="HR destruccion 02 MAP 17 de ABR"/>
      <sheetName val="ESTADISTICA DIA A DIA 2018"/>
      <sheetName val="CONSOLIDADO GMGDC 2018"/>
      <sheetName val="hr. operacional map"/>
      <sheetName val="14-04-19 HR"/>
      <sheetName val="IGPA ESTRATEGICO "/>
      <sheetName val="6. GASTOS RESERVADOS "/>
      <sheetName val="1 CONVERSION"/>
      <sheetName val="2 ANEXO T BONOS "/>
      <sheetName val="3 ANEXO T GALONES"/>
      <sheetName val="4 CUADRO CONSUMO"/>
      <sheetName val="5 SAP "/>
      <sheetName val="KILOMETRAJE"/>
      <sheetName val="2. GASTOS RESERVADOS"/>
      <sheetName val="BASE INTELIGENCIA"/>
      <sheetName val="MUNICIPIOS"/>
      <sheetName val="NUEVA BASE"/>
      <sheetName val="REF GR"/>
      <sheetName val="PIE SUPERSOCIEDADES"/>
      <sheetName val="NECESIDAD TOTALES"/>
      <sheetName val="BR3"/>
      <sheetName val="ZONAS Y DISTRITOS"/>
      <sheetName val="FUDRA"/>
      <sheetName val="FEBRERO"/>
      <sheetName val="ENERO"/>
      <sheetName val="inf judicializacion"/>
      <sheetName val="Intensiones terroristas"/>
      <sheetName val="Operaciones Militares"/>
      <sheetName val="Finanzas"/>
      <sheetName val="1. PRODUCCIÓN (2)"/>
      <sheetName val="Intesiones terroristas"/>
      <sheetName val="BAJAS DIFERENTES CAUSALES "/>
      <sheetName val="Informe comp conceptos-valores "/>
      <sheetName val="cuadro plazos"/>
      <sheetName val="BIPIC NUEVO FORMATO PLANTILLAS "/>
      <sheetName val="NUEVO FORMATO BAMJO"/>
      <sheetName val="1. PRODUCCION DAVAA"/>
      <sheetName val="PLAN NECE"/>
      <sheetName val="ET DAVAA "/>
      <sheetName val="RIESGOS"/>
      <sheetName val="ANALISIS DEL SECTOR TECNICO"/>
      <sheetName val="PAA 2019 POR AREAS FUNCIONA (2"/>
      <sheetName val="PAA 2019 POR AREAS FUNCIONALES "/>
      <sheetName val="SANMT"/>
      <sheetName val="CONSOLIDADO ENERO"/>
      <sheetName val="CONSOLIDADO FEBRERO"/>
      <sheetName val="CONSOLIDADO MARZO "/>
      <sheetName val="CONSOLIDADO ABRIL "/>
      <sheetName val="PLAN NECESIDADES ENTRENAMIENTO"/>
      <sheetName val="CONSOLIDADO JUNIO "/>
      <sheetName val="CONSOLIDADO JULIO "/>
      <sheetName val="CONSOLIDADO AGOSTO "/>
      <sheetName val="INFANTERIA"/>
      <sheetName val="dinamica-detalle"/>
      <sheetName val="dinamica-numerica"/>
      <sheetName val="Cdtes"/>
      <sheetName val="Directorio Publico"/>
      <sheetName val="ORGANIZACION PRUEBA"/>
      <sheetName val="INS desactualizados"/>
      <sheetName val="LISTA       "/>
      <sheetName val="f.c.o"/>
      <sheetName val="F.S.C"/>
      <sheetName val="F.A.C"/>
      <sheetName val="F.S.M"/>
      <sheetName val="F.R.M"/>
      <sheetName val="F.C.E"/>
      <sheetName val="F.M.E"/>
      <sheetName val="F.I.O"/>
      <sheetName val="F.E.P"/>
      <sheetName val="F.ADIC"/>
      <sheetName val="F.ADIC 2"/>
      <sheetName val="F.COR"/>
      <sheetName val="F.O.C"/>
      <sheetName val="F.CTO"/>
      <sheetName val="F.CA.O"/>
      <sheetName val="F.AS.O"/>
      <sheetName val="PRESUP"/>
      <sheetName val="p.u"/>
      <sheetName val="F.COTIZ"/>
      <sheetName val="F.D.CON"/>
      <sheetName val="PRESU"/>
      <sheetName val="FmUnit"/>
      <sheetName val="F.PRES"/>
      <sheetName val="1.01"/>
      <sheetName val="1.02"/>
      <sheetName val="1.03"/>
      <sheetName val="1.04"/>
      <sheetName val="1.05"/>
      <sheetName val="1.06"/>
      <sheetName val="1.07"/>
      <sheetName val="1.08"/>
      <sheetName val="1.0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INF IMI SEG Y DEF"/>
      <sheetName val="REF - PLAN PMICE"/>
      <sheetName val="BICAM 24 III"/>
      <sheetName val="ENE"/>
      <sheetName val="FEB"/>
      <sheetName val="MAR"/>
      <sheetName val="PLAZOS"/>
      <sheetName val="NOMINA"/>
      <sheetName val="ESP"/>
      <sheetName val="RANGO"/>
      <sheetName val="PROYECCION"/>
      <sheetName val="I TRIM"/>
      <sheetName val=" PRUEBAS FISICAS BITER 15 OFICI"/>
      <sheetName val=" PRUEBAS FISICAS BITER 15 SUBOF"/>
      <sheetName val="PRUEBA FISÍCA"/>
      <sheetName val="MILLAS"/>
      <sheetName val="FLEXI BRAZOS"/>
      <sheetName val="IMC"/>
      <sheetName val="SEXO"/>
      <sheetName val="NO cambiar información filtros."/>
      <sheetName val="CELEBRADOS 2017"/>
      <sheetName val="EJECUTADOS 2017"/>
      <sheetName val="CONTRATOS CELEBRADOS ACOFA"/>
      <sheetName val="HOJA GENERAL"/>
      <sheetName val="CON FORMULAS"/>
      <sheetName val="PLAN DE ADQUISICIONES INV"/>
      <sheetName val="CDP"/>
      <sheetName val="CRP"/>
      <sheetName val="OBLIGACION"/>
      <sheetName val="auxiliar CRP"/>
      <sheetName val="AUXILIAR PAGO"/>
      <sheetName val="TABLA PAGOS"/>
      <sheetName val="CUADRO COMPORACION"/>
      <sheetName val="TABLA DE CONTRATOS REALIZADOS"/>
      <sheetName val="auxiliar obligaciones"/>
      <sheetName val="AUXILIAR CDP"/>
      <sheetName val="TABLA PROCESOS EN MARCHA"/>
      <sheetName val="FECHAS ESTABLECIDAS"/>
      <sheetName val="Determinacion_tarifa"/>
      <sheetName val="Calendario CREE"/>
      <sheetName val="Fechas-CREE"/>
      <sheetName val="TARIFAS"/>
      <sheetName val="R1 CenacReg-EspDIADQ "/>
      <sheetName val="Arm"/>
      <sheetName val="Avi"/>
      <sheetName val="Barra"/>
      <sheetName val="Buc"/>
      <sheetName val="Cal"/>
      <sheetName val="Conv"/>
      <sheetName val="Cúc"/>
      <sheetName val="Flor"/>
      <sheetName val="Ibag"/>
      <sheetName val="Pop"/>
      <sheetName val="Ing"/>
      <sheetName val="Int"/>
      <sheetName val="Med"/>
      <sheetName val="Neiv"/>
      <sheetName val="EvidenciasCENAC"/>
      <sheetName val="Pas"/>
      <sheetName val="Pers"/>
      <sheetName val="PteA"/>
      <sheetName val="Tele"/>
      <sheetName val="Tole"/>
      <sheetName val="Tun"/>
      <sheetName val="Usaq"/>
      <sheetName val="Valle"/>
      <sheetName val="Villa"/>
      <sheetName val="Yop"/>
      <sheetName val="Matriz Estratégica Riesgos"/>
      <sheetName val="Matriz Estratégica Riesgos (2)"/>
      <sheetName val="Revisión Riesgos PPTO"/>
      <sheetName val="Revisión Riesgos CONT"/>
      <sheetName val="Ultimo"/>
      <sheetName val="LLANTAS"/>
      <sheetName val="LLANTAS (2)"/>
      <sheetName val="REPUESTOS TRANS BASE"/>
      <sheetName val="COMPRA EFICIENTE"/>
      <sheetName val="Materiales y Suministros"/>
      <sheetName val="V5"/>
      <sheetName val="ACEITE Y LUBRICANTE"/>
      <sheetName val="ASEO Y LIMPIEZA "/>
      <sheetName val="SERVICIOS TRANSPORTE"/>
      <sheetName val="DANE"/>
      <sheetName val="REPUESTOS TRANSPORTE"/>
      <sheetName val="LLANTAS Y ACCESORIOS"/>
      <sheetName val="PLAN LLANTAS 2019"/>
      <sheetName val="PAPELERIA  CONSOLIDADO"/>
      <sheetName val="BR 09"/>
      <sheetName val="BATEN"/>
      <sheetName val="BICON"/>
      <sheetName val="BASPC9"/>
      <sheetName val="GAHUI"/>
      <sheetName val="BMMA"/>
      <sheetName val="BATAM9 "/>
      <sheetName val="BIDEH"/>
      <sheetName val="BAEEV"/>
      <sheetName val="BIMAG"/>
      <sheetName val="BIPIG"/>
      <sheetName val="JUZGADO 64"/>
      <sheetName val="BIDEH5"/>
      <sheetName val="DIM42"/>
      <sheetName val="ZONA 9"/>
      <sheetName val="DIM56"/>
      <sheetName val="BR fgsdg09 "/>
      <sheetName val="PLAN PISCINA FULL"/>
      <sheetName val="PLAN PISCINA PTAP"/>
      <sheetName val="PLAN PISCINA PTAR"/>
      <sheetName val="PLAN PISCINA consolidado"/>
      <sheetName val="BITER 9"/>
      <sheetName val="BATAM"/>
      <sheetName val="BICOM"/>
      <sheetName val="GAULA "/>
      <sheetName val="BAMMA5"/>
      <sheetName val="(2)"/>
      <sheetName val="MEDICAMENTOS"/>
      <sheetName val="SOSTENIMIENTO"/>
      <sheetName val="VIGENCIA 2017"/>
      <sheetName val="VIG FUT 2017"/>
      <sheetName val="ACOFA"/>
      <sheetName val="MDN 2012-2013-2014-2015"/>
      <sheetName val="SIRECI"/>
      <sheetName val="PLANTILLA GENERAL"/>
      <sheetName val="MATERIAL VETERINARIO-SOSTEN (2"/>
      <sheetName val="PLAN NECESIDADES"/>
      <sheetName val="FRONTERAS1 300"/>
      <sheetName val="EJEMPLO PLAN BRIGADA"/>
      <sheetName val="SOLO BR18"/>
      <sheetName val="cuadro para estructurar"/>
      <sheetName val="plan de inversion (2)"/>
      <sheetName val="BAEEV12"/>
      <sheetName val=" REPUESTOS I SEMES"/>
      <sheetName val="CODIGOS SAP"/>
      <sheetName val="CONSOLIDADO SAP"/>
      <sheetName val="MAT. CONSTRUCCION PAGO 1"/>
      <sheetName val="MAT. CONSTRUCCION 2"/>
      <sheetName val="MAT. CONSTRUCCION ADICION"/>
      <sheetName val="MAT. CONSTRUCCION O"/>
      <sheetName val="MAT. CONSTRUCCION ULTIMO PA (2"/>
      <sheetName val="RiesgosABS2021 DICRE"/>
      <sheetName val="ListadoCausas2021 DICRE"/>
      <sheetName val="Arm1"/>
      <sheetName val="Arm2"/>
      <sheetName val="Avi1"/>
      <sheetName val="Avi2"/>
      <sheetName val="Barra1"/>
      <sheetName val="Barra2"/>
      <sheetName val="Cal1"/>
      <sheetName val="Cal2"/>
      <sheetName val="Conv1"/>
      <sheetName val="Conv2"/>
      <sheetName val="Cúc1"/>
      <sheetName val="Cúc2"/>
      <sheetName val="Flor1"/>
      <sheetName val="Flor2"/>
      <sheetName val="Iba1"/>
      <sheetName val="Iba2"/>
      <sheetName val="Ing1"/>
      <sheetName val="Ing2"/>
      <sheetName val="Int1"/>
      <sheetName val="Int2"/>
      <sheetName val="Med1"/>
      <sheetName val="Med2"/>
      <sheetName val="Pas1"/>
      <sheetName val="Pas2"/>
      <sheetName val="Per1"/>
      <sheetName val="Per2"/>
      <sheetName val="Pop1"/>
      <sheetName val="Pop2"/>
      <sheetName val="PteA1"/>
      <sheetName val="PteA2"/>
      <sheetName val="Tol1"/>
      <sheetName val="Tol2"/>
      <sheetName val="Tun1"/>
      <sheetName val="Tun2"/>
      <sheetName val="Usa1"/>
      <sheetName val="Usa2"/>
      <sheetName val="Villa1"/>
      <sheetName val="Villa2"/>
      <sheetName val="Yop1"/>
      <sheetName val="Yop2"/>
      <sheetName val="Valle1"/>
      <sheetName val="Valle2"/>
      <sheetName val="Tele1"/>
      <sheetName val="Tele2"/>
      <sheetName val="Buca1"/>
      <sheetName val="Buca2"/>
      <sheetName val="BAS7"/>
      <sheetName val="BIVAR21"/>
      <sheetName val="BIAVA 30"/>
      <sheetName val="BITER 7"/>
      <sheetName val="BASDO 52"/>
      <sheetName val="BIALB PTAP"/>
      <sheetName val="BIALB PTAR I Y II"/>
      <sheetName val="DIV 4"/>
      <sheetName val="GAULA META"/>
      <sheetName val="BITER TALLER"/>
      <sheetName val="ELECTRICAS BIALB"/>
      <sheetName val="BASURAS BIALB"/>
      <sheetName val="GUADAÑAS BIALB"/>
      <sheetName val="BIGOH 29"/>
      <sheetName val="ResumenCotizacion"/>
      <sheetName val="Distribución"/>
      <sheetName val="divipola"/>
      <sheetName val="ProveedorCSV"/>
      <sheetName val="csv"/>
      <sheetName val="csvTemp"/>
      <sheetName val="TablaDinamicaMinimos"/>
      <sheetName val="CatalogoTemp"/>
      <sheetName val="tempListas"/>
      <sheetName val="Cuadro Totales"/>
      <sheetName val="DICRE ABS 2020"/>
      <sheetName val="Indicador 7"/>
      <sheetName val="Indicador 8"/>
      <sheetName val="Indicador 9"/>
      <sheetName val="Indicador 10"/>
      <sheetName val="INSITOP-JULIO-09 (29)"/>
      <sheetName val="MISION TACTICA"/>
      <sheetName val="Riesgo DIV"/>
      <sheetName val="B3"/>
      <sheetName val="BAMAI"/>
      <sheetName val="BIOPE"/>
      <sheetName val="BIADE"/>
      <sheetName val="B1"/>
      <sheetName val="B2"/>
      <sheetName val="B4"/>
      <sheetName val="B6"/>
      <sheetName val="B9"/>
      <sheetName val="B10"/>
      <sheetName val="B11"/>
      <sheetName val="EVSE"/>
      <sheetName val="Reporte GRÁFICO"/>
      <sheetName val="Ejercito"/>
      <sheetName val="INFORME JUL 19"/>
      <sheetName val="INFORME JUN 19"/>
      <sheetName val="INFORME MAY 19"/>
      <sheetName val="INFORME ABR 19"/>
      <sheetName val="INFORME MAR  19"/>
      <sheetName val="INFORME FEB 19"/>
      <sheetName val="INFORME ENE 19"/>
      <sheetName val="ALA FIJA"/>
      <sheetName val="BELL"/>
      <sheetName val="GENERAL"/>
      <sheetName val="INTERCAMBIOS CONTROLADOS"/>
      <sheetName val="TIEMPO X INSP"/>
      <sheetName val="manto 2"/>
      <sheetName val="Riesgo 11"/>
      <sheetName val="Riesgo 12"/>
      <sheetName val="Riesgo 13"/>
      <sheetName val="Riesgo 14"/>
      <sheetName val="Riesgo 15"/>
      <sheetName val="FALTANTES 14  ABRIL  2020 (2)"/>
      <sheetName val="FALTANTES 11 DE MAYO  2020 (2)"/>
      <sheetName val="FALTANTES 15 DE MAYO  2020 (3)"/>
      <sheetName val="FALTANTES 10 DE JUNIO  2020 (3)"/>
      <sheetName val="FALTANTES 30 DE JUNIO  2020 (3)"/>
      <sheetName val="PRESTAMOS 30  JUNIO  2020 (2)"/>
      <sheetName val="inv 16 junio 2020"/>
      <sheetName val="CRITICOS CT0 190"/>
      <sheetName val="NUEVO PEDIDO BNQ"/>
      <sheetName val="LOAS"/>
      <sheetName val="APROBACIONES CONT 190 "/>
      <sheetName val="APROBACIONES CONT 190 FINAL "/>
      <sheetName val="261"/>
      <sheetName val="CTO 190-CENACAVIACION-2019"/>
      <sheetName val="posada "/>
      <sheetName val="REP. SUSCRITOS EN CONTRATO 190"/>
      <sheetName val="TOTAL COTIZACIONES"/>
      <sheetName val="TOTAL COTIZACIONES "/>
      <sheetName val="FALTANTES 12  MARZO 2020"/>
      <sheetName val="NLA"/>
      <sheetName val="inv 18 marzo "/>
      <sheetName val="LOAS "/>
      <sheetName val="FALTANTES 30  MARZO 2020"/>
      <sheetName val="TABLA INV"/>
      <sheetName val="PEDIDO OK  (2)"/>
      <sheetName val="OFICIO 0089 --"/>
      <sheetName val="ULTIMO ANALISIS PEDIDO 190"/>
      <sheetName val="INSP PROGRAMADAS"/>
      <sheetName val="NO PROGRAMADO UH1N"/>
      <sheetName val="REPARABLES"/>
      <sheetName val="MANTO MAYOR"/>
      <sheetName val="ORIGINAL REPUESTOS 2021"/>
      <sheetName val="TBO HUEYII UN-1N"/>
      <sheetName val="TBO-RC 2021 UH1N"/>
      <sheetName val="TBO-RC  HUEY"/>
      <sheetName val="PROG-HUEY II 2020 13 HRS"/>
      <sheetName val="PROG-UH-1N 2020 13HRS"/>
      <sheetName val="CONSUMIBLES FASE N"/>
      <sheetName val="CONSUMIBLES FASE HUEY"/>
      <sheetName val="talleres 2021"/>
      <sheetName val="inv 01-04-2020"/>
      <sheetName val="MATERIAL CEAAR  LOA BNV "/>
      <sheetName val="CTO190 bamav 4  "/>
      <sheetName val="Sem14"/>
      <sheetName val="FALTANTES 16  ABRIL  2020 (2)"/>
      <sheetName val="INV 13 ABRIL 2020"/>
      <sheetName val="PARTE BAMAV3 NUEVO FORMATO"/>
      <sheetName val="PARTE BAMAV3"/>
      <sheetName val="PARTE NUEMRICO BRIAV32"/>
      <sheetName val="PARTE BAMAV3 BRIGADA"/>
      <sheetName val="ORIGINAL "/>
      <sheetName val="SEGUIMIENTO PRESUPUESTO"/>
      <sheetName val="PRECONTRACTUAL"/>
      <sheetName val="LIQUIDACIONES"/>
      <sheetName val="% PREC"/>
      <sheetName val="CANAL LOGISTICO"/>
      <sheetName val="Program"/>
      <sheetName val="2021 (20)"/>
      <sheetName val="2021 (40)"/>
      <sheetName val=" PROG 2021 20H  4560 "/>
      <sheetName val=" PROG 2021 40H 9120"/>
      <sheetName val="GRASAS 20H "/>
      <sheetName val="GRASAS 40 H "/>
      <sheetName val="REPUESTOS 20 H "/>
      <sheetName val="REPUESTOS 40 H"/>
      <sheetName val="INSUMOS 20 H "/>
      <sheetName val="INSUMOS 40 H"/>
      <sheetName val="PROG-UH IN 2020 35 HRS"/>
      <sheetName val="PROG-UH IN 2021 20 HRS"/>
      <sheetName val="PROG-UH IN 2022 40 HRS"/>
      <sheetName val="PROG-HUEY II 2020 35 HRS"/>
      <sheetName val="PROG-HUEY II 2021 20 HRS"/>
      <sheetName val="PROG-HUEY II 2022 40 HRS"/>
      <sheetName val="2019 17 HRS "/>
      <sheetName val="2020 17 HRS  "/>
      <sheetName val="2021 20 HRS   "/>
      <sheetName val="2021 40 HRS   "/>
      <sheetName val="PRECONTRACTUAL "/>
      <sheetName val="LIQUIDACIONES."/>
      <sheetName val="TC SANABRIA"/>
      <sheetName val="PLANES DE NECESIDAD"/>
      <sheetName val="TC SANABRIA "/>
      <sheetName val="SEG.CONTRATOS"/>
      <sheetName val="SEG.CONTRATOS BAMAV1"/>
      <sheetName val="COSTOS DE REFERENCIA "/>
      <sheetName val="COMPARATIVO COTIZACIONES"/>
      <sheetName val="PT CASA 212"/>
      <sheetName val="PT KING-CARAVAN-TWIN "/>
      <sheetName val="HONEYWELL MOTORES CASA Y TWIN"/>
      <sheetName val="P&amp;W MOTORES KING-CARAVAN"/>
      <sheetName val="INSP. PROGRAMADAS"/>
      <sheetName val="NO PROG."/>
      <sheetName val="PROGRAMAD. BAEMA"/>
      <sheetName val="KIT CONSUMO OVH. COL."/>
      <sheetName val="MANTTO EQ. NAV. Y TRANSP"/>
      <sheetName val="MANTTO EQU. MAYOR"/>
      <sheetName val="PROY. PRESUPUESTO 2021"/>
      <sheetName val="Velocimetro"/>
      <sheetName val="Revisiones"/>
      <sheetName val="F&amp;I"/>
      <sheetName val="Unidad táctica"/>
      <sheetName val="Process"/>
      <sheetName val="BD_Rellenar"/>
      <sheetName val="TIP"/>
      <sheetName val="Alerta"/>
      <sheetName val="1- NECESIDAD"/>
      <sheetName val="2- FORMATO FINAL"/>
      <sheetName val="PROGRAMA N 2021"/>
      <sheetName val="PROGRAMA HUEY 2021 "/>
      <sheetName val="INSUMOS UH-1N  BAMAV4"/>
      <sheetName val="INSUMOS HUEY  BAMAV4"/>
      <sheetName val="GRAFICAS PLAN WORD UH1N"/>
      <sheetName val="GRAFICAS PLAN WORD HUEY"/>
      <sheetName val="COSTO 25 HRS"/>
      <sheetName val="COSTO 50 HRS"/>
      <sheetName val="COSTO 100 HRS"/>
      <sheetName val="COSTO 150 HRS"/>
      <sheetName val="COSTO 200 HRS"/>
      <sheetName val="COSTO 300 HRS"/>
      <sheetName val="PLAN REAL REPUESTOS 2020"/>
      <sheetName val="ROTACION"/>
      <sheetName val="PLAN REAL REPUESTOS 2020 (2)"/>
      <sheetName val="QUIL ASSY"/>
      <sheetName val="TRANSMISSION"/>
      <sheetName val="GEAR BOX 90"/>
      <sheetName val="DATOS REPARABLES "/>
      <sheetName val="inv original"/>
      <sheetName val="FALTANTES 22 DE JULIO  2020 (4)"/>
      <sheetName val="cotizaciòn cto 150 "/>
      <sheetName val="cotizacion CTO 150  (2)"/>
      <sheetName val="1 ER PEDIDO CT0 150"/>
      <sheetName val="2 ER PEDIDO CT0 150 (2)"/>
      <sheetName val="HANGUER"/>
      <sheetName val="MDS"/>
      <sheetName val="TIEMPOS ENTREGA"/>
      <sheetName val="BAEMA bnv"/>
      <sheetName val="BAEMA OK "/>
      <sheetName val="PEDIDOS ESPECIALES"/>
      <sheetName val="BR 25"/>
      <sheetName val="SERVOS BR 32 ESPITIA "/>
      <sheetName val="MY TUBERQUIA "/>
      <sheetName val="KIT SERVOS 1"/>
      <sheetName val="AVIONICA POR SERIES FALTANTES "/>
      <sheetName val="MOTORES CNMC MANIFOL"/>
      <sheetName val="BAEMA YA ADQUIRIDAO "/>
      <sheetName val="2020 NEW"/>
      <sheetName val="2021 (13144,7)"/>
      <sheetName val="01 JUN "/>
      <sheetName val="04 JUN "/>
      <sheetName val="06 JUN "/>
      <sheetName val="07 JUN"/>
      <sheetName val="08 JUN"/>
      <sheetName val="10 JUN "/>
      <sheetName val="11 JUN"/>
      <sheetName val="12 JUN"/>
      <sheetName val="13 JUN "/>
      <sheetName val="BREVE"/>
      <sheetName val="AERONAVES DEL BAOEA"/>
      <sheetName val="MANTTO"/>
      <sheetName val="03 MAR "/>
      <sheetName val="08 MAR "/>
      <sheetName val="26 MAR"/>
      <sheetName val="28 MAR"/>
      <sheetName val="30 MAR"/>
      <sheetName val="2013"/>
      <sheetName val="PROGRAMACION 2021"/>
      <sheetName val="FASES PAM 2021"/>
      <sheetName val="TBO PAM 2021"/>
      <sheetName val="INSUMOS X FASE PAM 2021"/>
      <sheetName val="REPUESTOS PAM 2021"/>
      <sheetName val="GRASAS Y LUBRICANTES PAM 2021"/>
      <sheetName val="TOTAL PAM TWIN "/>
      <sheetName val="FASES PAM 2021 "/>
      <sheetName val="TOTAL PAM CASA 2012-100"/>
      <sheetName val="TOTAL SUPER KING"/>
      <sheetName val="TOTAL PAM CARAVAN"/>
      <sheetName val="SUSTENTACION"/>
      <sheetName val="TEAM BAAAS"/>
      <sheetName val="TRBJDO OK"/>
      <sheetName val="FORMATO FOCIS"/>
      <sheetName val="Unidades FOCIS 2016"/>
      <sheetName val="1. Equipos FOCIS 2016"/>
      <sheetName val="Tablilla HjTBO"/>
      <sheetName val="HojaTbo"/>
      <sheetName val="PRESUPUESTO 2021 INSUMOS "/>
      <sheetName val="MATERIALES DE CONSTRUCCION"/>
      <sheetName val="UTILES DE ASEO"/>
      <sheetName val="DOTACIONES"/>
      <sheetName val="INSUMOS BAEMA "/>
      <sheetName val="PROG 2021 UH60"/>
      <sheetName val="INSUMOSUH60L"/>
      <sheetName val="PROGMI17 2021"/>
      <sheetName val="INSUMOS MI 17"/>
      <sheetName val="PROGUH1N2021"/>
      <sheetName val="INSUMOS UH1N BAMAV4"/>
      <sheetName val="PROGHUEY 2021"/>
      <sheetName val="INSUMOSHUEY BAMAV4"/>
      <sheetName val="estudio previo "/>
      <sheetName val="PROG EBA1 2021"/>
      <sheetName val="INSUMOS AVIONES "/>
      <sheetName val="UH1N"/>
      <sheetName val="IMPRIMIR"/>
      <sheetName val="COSTOS DE REFERENCIA  PWT"/>
      <sheetName val="COSTOS DE REFERENCIA  (2)"/>
      <sheetName val="IMPRIMIR "/>
      <sheetName val="CANTIDAD APROXIMADA"/>
      <sheetName val="JUSTIFICACION NECESIDAD"/>
      <sheetName val="JUSTIFICACION SOPORTE"/>
      <sheetName val="NSN"/>
      <sheetName val="Gran Sintetizad"/>
      <sheetName val="PLAN DE NECI."/>
      <sheetName val="LEVER STOCK"/>
      <sheetName val="FALTANTES 03 DE AGOST  2020 (5)"/>
      <sheetName val="3 ER PEDIDO"/>
      <sheetName val="Anexo N° 1"/>
      <sheetName val="FALTANTES 13 DE JULIO  2020 (4)"/>
      <sheetName val="FALTANTES 20 agosto  2020 (4)"/>
      <sheetName val="ANALISIS PRESTAMOS OTRAS FUERZA"/>
      <sheetName val="ANALISIS PROFUNDO"/>
      <sheetName val="INV AGOSTO"/>
      <sheetName val="VALOR FALTANTES POR COLA"/>
      <sheetName val="PRESTAMOS 13  JULIO  2020 (3)"/>
      <sheetName val="PEDIDOS  ESPECIALES CP"/>
      <sheetName val="APROBACIONES CONTRATO 150 "/>
      <sheetName val="APROBACION 150 REPARABLES"/>
      <sheetName val="cotizaciòn cto 150  (2)"/>
      <sheetName val="CATEGORIAS"/>
      <sheetName val="LISTADO  BNQ"/>
      <sheetName val="261-hasta 07-08-2020 (2)"/>
      <sheetName val="inv 9 08 2020"/>
      <sheetName val="101"/>
      <sheetName val="261-hasta 07-08-2020"/>
      <sheetName val="NO PROGRAMADO "/>
      <sheetName val="REPARABLES "/>
      <sheetName val="BAEMA "/>
      <sheetName val="inv 15 julio"/>
      <sheetName val="TABLA LOA"/>
      <sheetName val="FALTANTES 08 sep 2020 "/>
      <sheetName val="11 SEP 2020"/>
      <sheetName val="7 mo pedido"/>
      <sheetName val="Electrico e Hibrido"/>
      <sheetName val="Bus, buseta y microbus"/>
      <sheetName val="Camión"/>
      <sheetName val="Buseta"/>
      <sheetName val="Microbús"/>
      <sheetName val="Van"/>
      <sheetName val="Anexo 3"/>
      <sheetName val="Anexo A - Apoyo Gestion"/>
      <sheetName val="Anexo B - Capacitacion"/>
      <sheetName val="TABLA DINAMICA"/>
      <sheetName val="T. Dinamica"/>
      <sheetName val="COMPORTAMIENTO PRESUPUESTAL PS"/>
      <sheetName val="PROYECCIÓN 2021"/>
      <sheetName val="INSERTAR SAP"/>
      <sheetName val="GRASAS UH 1-N "/>
      <sheetName val="GRASAS HUEY"/>
      <sheetName val="CICLO OVHAUL"/>
      <sheetName val="PROGRAMACION 2019"/>
      <sheetName val="TBO-RC 2020"/>
      <sheetName val="CONSUMIBLES FASE"/>
      <sheetName val="GRASAS"/>
      <sheetName val="CELULAS"/>
      <sheetName val="CELULAS (2)"/>
      <sheetName val="PROGRAMACION 2019 Ajustada 4300"/>
      <sheetName val="12,4-25-50 hrs"/>
      <sheetName val="COSTO 500 HORAS"/>
      <sheetName val="COSTO 1000 HORAS "/>
      <sheetName val="COSTO TOTAL FASES"/>
      <sheetName val="celulas plan 2019"/>
      <sheetName val="Grupo trabajo"/>
      <sheetName val="total insumos programdas"/>
      <sheetName val="50 hrs"/>
      <sheetName val="INSTRUCTIVO (2)"/>
      <sheetName val="INSTRUCTIVO"/>
      <sheetName val="INFORMACIÓN GENERAL"/>
      <sheetName val="PLAN_DE_DESARROLLO"/>
      <sheetName val="PANORAMA GENERAL"/>
      <sheetName val="ARBOL DE PROBLEMAS "/>
      <sheetName val="PARTICIPANTES"/>
      <sheetName val="GOBIERNO"/>
      <sheetName val="POBLACION"/>
      <sheetName val="ARBOL DE OBJETIVOS "/>
      <sheetName val="ALTERNATIVAS"/>
      <sheetName val=" NECESIDADES "/>
      <sheetName val="CADENA VALOR"/>
      <sheetName val="MATRIZ RIESGOS"/>
      <sheetName val="INGRESOS_ Y_ BENEFICIOS "/>
      <sheetName val="FUENTES FINANCIACIÓN"/>
      <sheetName val="EDT"/>
      <sheetName val="DICCIONARIO"/>
      <sheetName val="Tabla Total"/>
      <sheetName val="Fal-Tab"/>
      <sheetName val="Fal-Tra"/>
      <sheetName val="FALTANTES"/>
      <sheetName val="AMR"/>
      <sheetName val="Par-Tab"/>
      <sheetName val="Par-Tra"/>
      <sheetName val="PAR"/>
      <sheetName val=" INSUMOS BAAAS "/>
      <sheetName val="PMI"/>
      <sheetName val="CTL VUELO"/>
      <sheetName val="TANQUES (2)"/>
      <sheetName val="KIT PMI-1"/>
      <sheetName val="KIT PMI-2"/>
      <sheetName val="FWD BELLCRANK"/>
      <sheetName val="RUEDAS"/>
      <sheetName val="HIDRAULICOS"/>
      <sheetName val="PRC"/>
      <sheetName val="BUJES CENTER PANEL"/>
      <sheetName val="LDS"/>
      <sheetName val="Req."/>
      <sheetName val="Tab Req."/>
      <sheetName val="Pedido KRU"/>
      <sheetName val="EVA"/>
      <sheetName val="Tabla Req. Pedido"/>
      <sheetName val="Req. Pedido"/>
      <sheetName val="DAÑADO EXTERIOR"/>
      <sheetName val="ENVIO A HELICENTRO "/>
      <sheetName val="1 cotizacio"/>
      <sheetName val="2da cotizacion"/>
      <sheetName val="1 APROBACION 150 REPARABLES"/>
      <sheetName val="INV 12 AGOSTO "/>
      <sheetName val="AÑO 2020"/>
      <sheetName val="SALDOS HORAS "/>
      <sheetName val="TRENES OK (2)"/>
      <sheetName val="INSP. PROGR OK"/>
      <sheetName val="NO PROG OK"/>
      <sheetName val="SERVICIOS 2021 OK"/>
      <sheetName val="MTTO EQ NAV y TRANSP OK"/>
      <sheetName val="MTTO MAYOR 2021 OK"/>
      <sheetName val="PROY. PPUESTO 2021"/>
      <sheetName val="T-Z01"/>
      <sheetName val="T-STOCK"/>
      <sheetName val="T- 261"/>
      <sheetName val="T-PROG-261"/>
      <sheetName val="T- NO PROG-261"/>
      <sheetName val="T-551 BAJA"/>
      <sheetName val="Ultimo (2)"/>
      <sheetName val="23 AL 30 SEP 2020"/>
      <sheetName val="08 AL 16 NOV 2020 (2)"/>
      <sheetName val="LOA"/>
      <sheetName val="DESMILIATRIZACION"/>
      <sheetName val="V 1.0"/>
      <sheetName val="V 2.0"/>
      <sheetName val="V 3.0"/>
      <sheetName val="V 3.1"/>
      <sheetName val="V 4.0"/>
      <sheetName val="V 5.0"/>
      <sheetName val="V 6.0"/>
      <sheetName val="V 6.1"/>
      <sheetName val="V 7.0"/>
      <sheetName val="V 7.1"/>
      <sheetName val="V 8.0"/>
      <sheetName val="V 8.1"/>
      <sheetName val="V 9.0"/>
      <sheetName val="V 9.1"/>
      <sheetName val="V 9.2"/>
      <sheetName val="V 9.3"/>
      <sheetName val="V 9.4"/>
      <sheetName val="V10.0 F"/>
      <sheetName val="V10.0 G"/>
      <sheetName val="V10.0 F 70.000"/>
      <sheetName val="V11"/>
      <sheetName val="V11.1"/>
      <sheetName val="V12"/>
      <sheetName val="V12.1"/>
      <sheetName val="Graficos"/>
      <sheetName val="BdD"/>
      <sheetName val="CL BASEM MBLES Y E."/>
      <sheetName val="CL BASER 13 MBLES Y E."/>
      <sheetName val="CL BIGUP"/>
      <sheetName val="CL BISUM"/>
      <sheetName val="CL ESLOG"/>
      <sheetName val="TELEFONOS"/>
      <sheetName val="PC FISCAL"/>
      <sheetName val="PC ADMINITRATIVO"/>
      <sheetName val="IMPRESORA ADMI"/>
      <sheetName val="IMPRESORA  FIS"/>
      <sheetName val="ACC-INT"/>
      <sheetName val="AD-LOG"/>
      <sheetName val="ARCH"/>
      <sheetName val="AYU"/>
      <sheetName val="ATALAJES"/>
      <sheetName val="CABALLA ok"/>
      <sheetName val="CARP"/>
      <sheetName val="CLI-VET"/>
      <sheetName val="CLU-HIP"/>
      <sheetName val="CONTRA"/>
      <sheetName val="CRI-MIL"/>
      <sheetName val="DE-HUM S1"/>
      <sheetName val="EDU-SUP"/>
      <sheetName val="DIR"/>
      <sheetName val="INS-EST"/>
      <sheetName val="LIG-MIL"/>
      <sheetName val="PEL-REM "/>
      <sheetName val="PIS-PIC"/>
      <sheetName val="SM"/>
      <sheetName val="SEPSE"/>
      <sheetName val="SED-ESP"/>
      <sheetName val="SUB"/>
      <sheetName val="TICS "/>
      <sheetName val="T-TALA"/>
      <sheetName val="T-ALBA"/>
      <sheetName val="T-HERRE"/>
      <sheetName val="Inv. trime actual int"/>
      <sheetName val="Inv. trime tics"/>
      <sheetName val="conf transportes"/>
      <sheetName val="T-ORNAM"/>
      <sheetName val="REG USA"/>
      <sheetName val="PLAN ANUAL"/>
      <sheetName val="PLAN ANUAL BAMAN (2)"/>
      <sheetName val="ABC FICHASS"/>
      <sheetName val="FLUJO DE BIENES  (4)"/>
      <sheetName val="necesidad 2015"/>
      <sheetName val="epp"/>
      <sheetName val="ACTIVIDAD EPP"/>
      <sheetName val="CANTIDAD EPP"/>
      <sheetName val="CANTIDAD EPP DINTR"/>
      <sheetName val="Flujo de Bienes Metalmecanica"/>
      <sheetName val="Flujo de Bienes Carpinteria"/>
      <sheetName val="Flujo de Bienes Impregnación"/>
      <sheetName val="Tabla Resumen x Planta"/>
      <sheetName val="Tabla Resumen x Batallón"/>
      <sheetName val="FICHAS MATERIA PRIMA"/>
      <sheetName val="PLANES DINTR"/>
      <sheetName val="GRAFICA 2017"/>
      <sheetName val="PLAN ANUAL SASTRERÍA 2017"/>
      <sheetName val="PLAN ANUAL PAÑ-BOR-GOR-SOB 2017"/>
      <sheetName val="PLAN ANUAL ZAPATERÍA 2017"/>
      <sheetName val="PLAN ANUAL MATERIALCAMPAÑA 2017"/>
      <sheetName val="PLAN ANUAL CARPINTERÍA 2017"/>
      <sheetName val="PRESUPUESTO TOTAL"/>
      <sheetName val="CUADRO RESUMEN"/>
      <sheetName val="FLUJO DE BIENES CAMUFLADOS 2010"/>
      <sheetName val="GRAFICA 2020"/>
      <sheetName val="PLAN ANUAL SASTRERÍA 2020"/>
      <sheetName val="PLAN ANUAL PAÑ-BOR-GOR-SOB 2020"/>
      <sheetName val="PLAN ANUAL ZAPATERÍA 2020"/>
      <sheetName val="PLAN ANUAL MATERIALCAMPAÑA 2020"/>
      <sheetName val="PLAN ANUAL CARPINTERIA"/>
      <sheetName val="CONSUMO CARPINTERIA"/>
      <sheetName val="RUBROS PRESUPUESTALES VIGENCIAS"/>
      <sheetName val="RUBROS PRESUPUESTALES PLAN COMP"/>
      <sheetName val="COMP PPTO. "/>
      <sheetName val="cambio v1"/>
      <sheetName val="cambio v2"/>
      <sheetName val="cambio v3"/>
      <sheetName val="cambio v4"/>
      <sheetName val="cambio v5"/>
      <sheetName val="cambio 9"/>
      <sheetName val="costo unit camuflado"/>
      <sheetName val="costo unitario bota vul y jungl"/>
      <sheetName val="plan vigencias futuras 2020"/>
      <sheetName val="GRAFICA 2018"/>
      <sheetName val="PLAN ANUAL SASTRERÍA 2018"/>
      <sheetName val="PLAN ANUAL PAÑ-BOR-GOR-SOB 2018"/>
      <sheetName val="PLAN ANUAL ZAPATERÍA 2018"/>
      <sheetName val="PLAN ANUAL MATERIALCAMPAÑA 2018"/>
      <sheetName val="PLAN ANUAL CARPINTERIA 2018"/>
      <sheetName val="PLAN COMPRAS 2017"/>
      <sheetName val="consolidado inve"/>
      <sheetName val="TIPO SELVA"/>
      <sheetName val="TIPO DESIERTO"/>
      <sheetName val="ESMIC - EMSUB"/>
      <sheetName val="N2 2020"/>
      <sheetName val="Capacidad BAINT"/>
      <sheetName val="Tabla % Uniformes 2010"/>
      <sheetName val="Tabla % Botas"/>
      <sheetName val="SASTRERÍA"/>
      <sheetName val="CAMPAÑA"/>
      <sheetName val="ZAPATERÍA"/>
      <sheetName val="BAMAN"/>
      <sheetName val="CONTRATO VF"/>
      <sheetName val="VIFUT CENANPA  2020"/>
      <sheetName val="ADICION CENAP"/>
      <sheetName val="VER PLAN COMPRAS 2020"/>
      <sheetName val="CAMBIOS 25FEB2020 "/>
      <sheetName val="BANDERINES"/>
      <sheetName val="CONSUMOS PAÑOS-GORRAS-SOBRE"/>
      <sheetName val="CONSUMOS CAMPAÑA"/>
      <sheetName val="banderas"/>
      <sheetName val="ESTANDARTES"/>
      <sheetName val="PAÑOS - BORDADOS"/>
      <sheetName val="listado de productos"/>
      <sheetName val="habanos"/>
      <sheetName val="soldado profesional"/>
      <sheetName val="BIGUP"/>
      <sheetName val="BRECHES"/>
      <sheetName val="CHAQUETILLAS"/>
      <sheetName val="UNIFORMES NO. 2"/>
      <sheetName val="UNIF. EPOCA INDEP"/>
      <sheetName val="SACONES"/>
      <sheetName val="UNIF. PARADA ESMIC"/>
      <sheetName val="UNIF. SALIDA ESMIC"/>
      <sheetName val="UNIF. CLASE ESMIC"/>
      <sheetName val="UNIF. CLASE EMSUB"/>
      <sheetName val="UNIF. PARADA EMSUB"/>
      <sheetName val="unif. maternidad"/>
      <sheetName val="UNIF. VERDE TROPA"/>
      <sheetName val="PLAN 2019 LINA"/>
      <sheetName val="PLAN 2019-ERIKA"/>
      <sheetName val="total de materiales"/>
      <sheetName val="unif 50-50"/>
      <sheetName val="unif. 100%"/>
      <sheetName val="No. 3 masc"/>
      <sheetName val="capote-levita"/>
      <sheetName val="desierto sobre"/>
      <sheetName val="No. 2 sobre"/>
      <sheetName val="gorra No. 2"/>
      <sheetName val="gorro tropa"/>
      <sheetName val="gorra azul general"/>
      <sheetName val="gorra verde general"/>
      <sheetName val="gorro verde general"/>
      <sheetName val="gorra verde oficial"/>
      <sheetName val="total materiales"/>
      <sheetName val="PLAN COMPRAS 2018"/>
      <sheetName val="MINIMAS AUTORIZADAS"/>
      <sheetName val="CAMBIOS 6"/>
      <sheetName val="CAMBIOS 7"/>
      <sheetName val="CAMBIOS V8"/>
      <sheetName val="CAMBIOS V10"/>
      <sheetName val="CAMBIOS 11"/>
      <sheetName val="CAMBIOS V 12"/>
      <sheetName val="CAMBIOS V 13"/>
      <sheetName val="CAMBIOS V14"/>
      <sheetName val="CAMBIOS V15"/>
      <sheetName val="CAMBIOS V16"/>
      <sheetName val="CAMBIO 16A"/>
      <sheetName val="CAMBIO 17"/>
      <sheetName val="poncho"/>
      <sheetName val="chaleco"/>
      <sheetName val="morral"/>
      <sheetName val="portafolios"/>
      <sheetName val="bolsas de mano"/>
      <sheetName val="porta"/>
      <sheetName val="dragonas y tiros"/>
      <sheetName val="cinturon talabarte"/>
      <sheetName val="PLAN VIGENCIAS 2018"/>
      <sheetName val="16 ítem grandes"/>
      <sheetName val="miscelanea"/>
      <sheetName val="lina"/>
      <sheetName val="OFICIAL"/>
      <sheetName val="OCENSA"/>
      <sheetName val="programa rem y vet 2018"/>
      <sheetName val="NECECIDAD CANINOS"/>
      <sheetName val="CANINOS EJERCITO 2016"/>
      <sheetName val="PARTE CANINOS "/>
      <sheetName val="PARTE PERSONAL"/>
      <sheetName val="PENDIENTE ALTAS"/>
      <sheetName val="TOE CANINOS"/>
      <sheetName val="PROYECCION 600 CANINOS CURSOS"/>
      <sheetName val="PROYECCION 300 CANINOS NACIMI"/>
      <sheetName val="KIT ENTRENAMIENTO"/>
      <sheetName val="PARTIDAS 3200 CANINOS"/>
      <sheetName val="COMPRA MEDICAMENTO"/>
      <sheetName val="EQUINOS DEPORTE"/>
      <sheetName val="EQUINOS CRIOLLOS"/>
      <sheetName val="base datos equinos actual"/>
      <sheetName val="unidades invernar"/>
      <sheetName val="unidades invernar ok"/>
      <sheetName val="CANINOS EJERCITO partidas 2015"/>
      <sheetName val="1 SEM OFIC DESCUENTOS 2016"/>
      <sheetName val="1 SEM DESCUENTOS 2016"/>
      <sheetName val="1 SEM PART CANINOS 2016 "/>
      <sheetName val="2 SEM DESCUENTOS 2016"/>
      <sheetName val="2 SEM 2016"/>
      <sheetName val="CANINOS VIGENCIAS FUT 2017"/>
      <sheetName val="REDUCCION 1 SEM 2017"/>
      <sheetName val="BAJAS CANINOS 2017"/>
      <sheetName val="BAJAS CANINOS 2016"/>
      <sheetName val="BAJA CANINOS 2015"/>
      <sheetName val="BAJA CANINOS 2014"/>
      <sheetName val="BAJA CANINOS 2013"/>
      <sheetName val="BAJA CANINOS 2012"/>
      <sheetName val="BAJA CANINOS 2011"/>
      <sheetName val="BAJA CANINOS 2010"/>
      <sheetName val="BAJA CANINOS 2009"/>
      <sheetName val="BAJA CANINOS 2008"/>
      <sheetName val="BAJA CANES 2007"/>
      <sheetName val="BAJA CANES 2006"/>
      <sheetName val="BAJAS CANES 2005"/>
      <sheetName val="2 SEM 2016 (2)"/>
      <sheetName val="HOJA DE RESUMEN"/>
      <sheetName val="SOPORTE No. 1"/>
      <sheetName val="BATERIAS"/>
      <sheetName val="SEGUROS TODO RIESGO"/>
      <sheetName val="SOAT"/>
      <sheetName val="MTTO-REPU-TECN"/>
      <sheetName val="CARPAS"/>
      <sheetName val="Anteproyecto Nacion"/>
      <sheetName val="HOJA RESUMEN (2)"/>
      <sheetName val="COMBUS-SOAT-TODO RIESGO"/>
      <sheetName val="REPUESTOS Y MANTENIMIENTO"/>
      <sheetName val="LOGO"/>
      <sheetName val="FONDO INTERNO"/>
      <sheetName val="DEFICIT LLANTAS"/>
      <sheetName val="solCotizacionCSV"/>
      <sheetName val="Tarifa"/>
      <sheetName val="DetalleCotizacion"/>
      <sheetName val="Cotizacion"/>
      <sheetName val="20160120SOAT_V11 SOLICITUD COTI"/>
      <sheetName val="Ptto 2018"/>
      <sheetName val="HOJA DE RUTA"/>
      <sheetName val="TIPO VEH EN SERVICIO"/>
      <sheetName val="MANTTO AMBULANCIAS"/>
      <sheetName val="PARTE DE VEHICULOS"/>
      <sheetName val="PROGRAMA MTTO MAYOR"/>
      <sheetName val="DETALLE REPUESTOS"/>
      <sheetName val="DETALLE MTTO"/>
      <sheetName val="Tecnomecanica"/>
      <sheetName val="CALCULO GL X AÑO"/>
      <sheetName val="AUTONOMIAS"/>
      <sheetName val="CONTADOR SAP1"/>
      <sheetName val="contadores comb y km"/>
      <sheetName val="CALCULO COMBUSTIBLE"/>
      <sheetName val="TABLA D CONTARDOR SAP1"/>
      <sheetName val="MANTTO AUTOMOVILES"/>
      <sheetName val="MANTTO CAMIONETAS "/>
      <sheetName val="MANTTO MICROBUS"/>
      <sheetName val="MANTTO BUSETA "/>
      <sheetName val="MANTTO CAMION LIV 3-7"/>
      <sheetName val="MANTTO CAMPEROS"/>
      <sheetName val="MANTTO CAMION MED "/>
      <sheetName val="MANTTO VEH SERV"/>
      <sheetName val="MANTTO VEHICULO TAC LIV"/>
      <sheetName val="MANTTO VEHICULO TAC MED"/>
      <sheetName val="AHORRO CHATARRIZACION"/>
      <sheetName val="SOLICITUDES CHATARRIZACION"/>
      <sheetName val="PE LLANTAS 20|6"/>
      <sheetName val="ABC Presupuesto"/>
      <sheetName val="ABC Cantidades"/>
      <sheetName val="TD MTTO MAYOR"/>
      <sheetName val="MTTO MAYOR"/>
      <sheetName val="RESUMEN SOAT"/>
      <sheetName val="PRONOSTICO SOAT"/>
      <sheetName val="PRONOSTICO LLANTAS"/>
      <sheetName val="RESUMEN TODO RIESGO"/>
      <sheetName val="FLUJO BIENES LLANTAS"/>
      <sheetName val="BD PRONOSTICO LLANTAS"/>
      <sheetName val="DEMANDA 2017"/>
      <sheetName val="BD-SOAT 2017"/>
      <sheetName val="BD SEGUROS TODO RIESGO 2017"/>
      <sheetName val="BD LLANTAS"/>
      <sheetName val="BD LLANTAS 2"/>
      <sheetName val="INVENTARIO LLANTAS"/>
      <sheetName val="estadsistica precios combustibl"/>
      <sheetName val="km x año"/>
      <sheetName val="PLAN POR ELEMENTO 100%"/>
      <sheetName val="PLAN X VEHICULO 100 %"/>
      <sheetName val="PLAN 1 SEMESTRE"/>
      <sheetName val="PLAN 1 SEMESTRE PARA IMPRIMIR"/>
      <sheetName val="CENTROS DE DISTRIBUCION,"/>
      <sheetName val="LLANTAS 2019"/>
      <sheetName val="RESUMEN ,"/>
      <sheetName val="LUGAR DE DESCARGUE"/>
      <sheetName val="CANTIDAD X REFERENCIA"/>
      <sheetName val="HOJA RESUMEN"/>
      <sheetName val="CONSUMO MUNICIONES"/>
      <sheetName val="ACTIVOS"/>
      <sheetName val="PRONÓSTICO DE LA DEMANDA"/>
      <sheetName val="Equipos"/>
      <sheetName val="Ordenes Mtto"/>
      <sheetName val="REAL 301 CARPAS"/>
      <sheetName val="PLAN (2)"/>
      <sheetName val="EMPADROANMIENTO  MILITAR"/>
      <sheetName val="BATERIA POR REFERENCIA"/>
      <sheetName val="PLAN RESUMEN"/>
      <sheetName val="CANTID. BATERIA X VEHICULO"/>
      <sheetName val="PLAN BLINDADOS BAMAD"/>
      <sheetName val="PLAN POR VEHICULO ADMIN"/>
      <sheetName val="PLAN CONSOLIDADO"/>
      <sheetName val="PLAN POR ELEMENTO"/>
      <sheetName val="PRONOSTICOS"/>
      <sheetName val="BLINDADOS"/>
      <sheetName val="ADMON"/>
      <sheetName val="PLAN GIRO CENAC PTE ARANDA"/>
      <sheetName val="PDTO TERMAYADO"/>
      <sheetName val="TIPOS MAT X CATEG. VALOR"/>
      <sheetName val="Servicios"/>
      <sheetName val="Unidad de Medida"/>
      <sheetName val="CUBS"/>
      <sheetName val="almacenes"/>
      <sheetName val="clase de valoracion Armamento"/>
      <sheetName val="PLANTILLA RECOLECCION DATOS NUE"/>
      <sheetName val="ZMM SERVICIOS"/>
      <sheetName val="ZMM SERVICIOS CON SIIF"/>
      <sheetName val="ZMM SERVICIOS (2)"/>
      <sheetName val="V.F.DEFINITIVA"/>
      <sheetName val="DESG. G.G."/>
      <sheetName val="DESG. G.G2"/>
      <sheetName val="INV"/>
      <sheetName val="CDPs GG"/>
      <sheetName val="CDPs.INV."/>
      <sheetName val="CERTIFICACION"/>
      <sheetName val="HISTORICOS"/>
      <sheetName val="COMIS. EXT"/>
      <sheetName val="VIG. FUT. 2015 ESPECIALES"/>
      <sheetName val="SUST. PPTO. X VIG. FUT"/>
      <sheetName val="PPTO. V.F. 2015 Y ADICION"/>
      <sheetName val="V.F. CASOS ESP."/>
      <sheetName val="Tabla Dinamica (2)"/>
      <sheetName val="Indicadores"/>
      <sheetName val="10. CADENA DE VALOR "/>
      <sheetName val="COSTOS MARZO 20"/>
      <sheetName val="ARBOL DE PROBLEMAS"/>
      <sheetName val="EDT "/>
      <sheetName val="DICCIONARIO EDT "/>
      <sheetName val="4.1OBJETIVO GENERAL "/>
      <sheetName val="CADENA DE VALOR "/>
      <sheetName val="6.INVOLUCRADOS"/>
      <sheetName val="8. MATRIZ DE GOBIERNO"/>
      <sheetName val="12.MATRIZ DE RIESGOS "/>
      <sheetName val="13. CRONOGRAMA DE HITOS"/>
      <sheetName val="FORMULAS "/>
      <sheetName val="PROBLEMAS"/>
      <sheetName val="DESGLOSE"/>
      <sheetName val="MATRIZ DE RIESGOS"/>
      <sheetName val="Consolidado EJC"/>
      <sheetName val="CODIGO UNSPSC"/>
      <sheetName val="CODIGO CCP"/>
      <sheetName val="CdV"/>
      <sheetName val="PAA2020 Impresion"/>
      <sheetName val="CRONOGRAMA MTTO HMMWV 2"/>
      <sheetName val="CRONOGRAMA MTTO HMMWV 1"/>
      <sheetName val="LISTADO MODALIDADES"/>
      <sheetName val="CIRCULAR"/>
      <sheetName val="PLAN-ANEXO"/>
      <sheetName val="EN PROCESO"/>
      <sheetName val="DISTRIBUCIÓN %"/>
      <sheetName val="ANEXO O PLAN PS 008"/>
      <sheetName val="COLOG-COADE"/>
      <sheetName val="CEDOC"/>
      <sheetName val="ANEXO O PLAN PS 009"/>
      <sheetName val="SUELDOS71_98"/>
      <sheetName val="SUELDOS 71_98"/>
      <sheetName val="Básicos 2017"/>
      <sheetName val="Formulario 4- MIL"/>
      <sheetName val="Formulario 4- CIV EJC"/>
      <sheetName val="Formulario 4A - Nómina"/>
      <sheetName val="Formulario 3 JPM MIL EJC (3)"/>
      <sheetName val="Formulario 3 JPM CIV (2)"/>
      <sheetName val="REVISION MILENA"/>
      <sheetName val="DESPLEGABLES"/>
      <sheetName val="FORMULARIO MDN (2)"/>
      <sheetName val="FORMULARIO MDN"/>
      <sheetName val="FORMUALRIO GP"/>
      <sheetName val="F3CIV_JPM"/>
      <sheetName val="F3CIV_EJC"/>
      <sheetName val="F3MIL_JMP"/>
      <sheetName val="F3MIL_JMP planta hoy"/>
      <sheetName val="F3MIL_EJC"/>
      <sheetName val="Básicos 2009"/>
      <sheetName val="Básicos 2009 corregido"/>
      <sheetName val="Básicos 2006"/>
      <sheetName val="MAMARACHO 06"/>
      <sheetName val="ESTADISTICAS05"/>
      <sheetName val="BONF DIR SIN CR."/>
      <sheetName val="BONIF DIRECCION GRALES"/>
      <sheetName val="MODIFIC. DEC. 405 BONIF. ANUAL"/>
      <sheetName val="BONIF DIRECC CDTES Y 2DOS CDTES"/>
      <sheetName val="Esquema salario Min y Gen"/>
      <sheetName val="F4MIL-EJC 2019"/>
      <sheetName val="F3MIL_JMP (2)"/>
      <sheetName val="F3CIV_JMP"/>
      <sheetName val="Básicos 2016"/>
      <sheetName val="MAMARRACHO"/>
      <sheetName val="ESTADISTICAS RETIROS"/>
      <sheetName val="COMUNICACIONES "/>
      <sheetName val="ARMAMENTO"/>
      <sheetName val="TRANSPORTES"/>
      <sheetName val="OTROS"/>
      <sheetName val="TOTAL INV"/>
      <sheetName val="AF CGFM"/>
      <sheetName val="ADM CGFM"/>
      <sheetName val="ACT EJC"/>
      <sheetName val="ADM EJC"/>
      <sheetName val="FORMATO-"/>
      <sheetName val="DETALLE INV"/>
      <sheetName val="PAA2019"/>
      <sheetName val="AUTOMATIZACION "/>
      <sheetName val="TUNEL RAYOS X"/>
      <sheetName val="ASECENSORES CAIMI "/>
      <sheetName val="FACHADA"/>
      <sheetName val="MANTENIMIENTO ESTRUCTURA EDIFIC"/>
      <sheetName val="EQUIPOS DE COMPUTO "/>
      <sheetName val="MOTOBOMBAS Y TANQUES"/>
      <sheetName val="OPS BASIM "/>
      <sheetName val="APP2019"/>
      <sheetName val="APP2019 GASTOS GENERALES"/>
      <sheetName val="BUITRAGO"/>
      <sheetName val="Plan anual de compras-CAIMI"/>
      <sheetName val="FONDO INTERNO 1% 2019"/>
      <sheetName val="IMPUESTOS VEHÍCULOS"/>
      <sheetName val="MMTO BIENES INMUEBLES"/>
      <sheetName val="MMTO BIENES MUEBLES"/>
      <sheetName val="MMTO SOFTWARE"/>
      <sheetName val=" MMTO EQUIPO.COMUNICACION"/>
      <sheetName val="MMTO EQU NAV Y TRANSPORTE"/>
      <sheetName val="OTROS GASTOS ADQ. SERVICIOS"/>
      <sheetName val="OTROS SEGUROS"/>
      <sheetName val="Otros servicios públicos"/>
      <sheetName val="Servicios de transmisión de inf"/>
      <sheetName val="ADQ.VEHICULOS"/>
      <sheetName val="ADQ.SOFTWARE"/>
      <sheetName val="ADQ. MOBILIARIO-ENSERES"/>
      <sheetName val="ADQ.EQUIPO SISTEMAS"/>
      <sheetName val="ADQ.EQUIPO OFICINA"/>
      <sheetName val="ADQ.EQUIPO COMUNICACIONES"/>
      <sheetName val="EQUIPO MIL.Y SEG"/>
      <sheetName val="PAA2018"/>
      <sheetName val="SERVICIOS CAPACITACION"/>
      <sheetName val="APP2020 GASTOS GENERALES"/>
      <sheetName val="SERV. TRANSMISION INF"/>
      <sheetName val="SERVICIO ASEO"/>
      <sheetName val="SERVICIOS PUBLICOS"/>
      <sheetName val="ADQ. MATERIALES CONSTRUCCION"/>
      <sheetName val="ADQ. MAQUINARIA"/>
      <sheetName val="MMTO EQUIPO NAVE-TRANSP"/>
      <sheetName val="MMTO EQUIPO COMUNICACION Y COMP"/>
      <sheetName val="ADQ. HERRAMIENTAS"/>
      <sheetName val="ARRENDAMIENTOS"/>
      <sheetName val="ADQ. ACCESORIOS"/>
      <sheetName val="ADQ. EQUIPO COMUNICACIONES"/>
      <sheetName val="ADQ. EQUIPO SISTEMAS"/>
      <sheetName val="ADQUISICIONES-DEFICIT"/>
      <sheetName val="COMBUSTIBLE-GR"/>
      <sheetName val="LLANTAS-GR"/>
      <sheetName val="Índice"/>
      <sheetName val="1.1. Costo unitario Ofic."/>
      <sheetName val="1.2. Costo unitario Subofic. "/>
      <sheetName val="1.3 Costo unitario Soldados"/>
      <sheetName val="1.3.1 Cantidades"/>
      <sheetName val="1.3.2 Sub. familiar"/>
      <sheetName val="1.4.1 Civiles EJC"/>
      <sheetName val="1.4.2 Civiles ARC"/>
      <sheetName val="1.4.3 Civiles FAC"/>
      <sheetName val="2.1 Planta Of y subof 2019 "/>
      <sheetName val="Planta 2018"/>
      <sheetName val="3. Soldados, infantes y alumnos"/>
      <sheetName val="Nómina enero y febrero EJC"/>
      <sheetName val="Nómina enero y febrero ARC"/>
      <sheetName val="Costo total vs apropiación 2018"/>
      <sheetName val="ADMIN INICIAL"/>
      <sheetName val="COSTO ADMINIST 2016"/>
      <sheetName val="COSTOS Y DISTRIB PLANTA ADMIN"/>
      <sheetName val="Costo Anual Primera Instancia"/>
      <sheetName val="Costo Anual Segunda Instancia"/>
      <sheetName val="Costo Anual CTI"/>
      <sheetName val="Distrib Investigadores CTI"/>
      <sheetName val="AREAS CTI"/>
      <sheetName val="Costo CTI PONAL"/>
      <sheetName val="CTI PPTO JPM"/>
      <sheetName val="Costo CTI JPM"/>
      <sheetName val="Costos Prim Instancia"/>
      <sheetName val="RECLASIFICACION"/>
      <sheetName val="Costos Seg Instancia"/>
      <sheetName val="DISTRIBUCION DE PORCENTAJES"/>
      <sheetName val="COSTOS PONAL"/>
      <sheetName val="Costo Planta 2016"/>
      <sheetName val="DIST DE COSTOS POR FUERZA"/>
      <sheetName val="CARGAS BASICAS"/>
      <sheetName val="INDIVIDUAL"/>
      <sheetName val="ACOMPAÑAMIENTO"/>
      <sheetName val="ESPE-OPT"/>
      <sheetName val="ESPE-HERRAMI"/>
      <sheetName val="FORMULARIO 1 - INGRESOS"/>
      <sheetName val="FORMULARIO 1A - CAL. INGRESOS"/>
      <sheetName val="FORMULARIO 1A - CAL. INGRES (2"/>
      <sheetName val="FORMULARIO 2 GASTOS"/>
      <sheetName val="GG"/>
      <sheetName val="F2 DESAGREGD ajustado TECHO2018"/>
      <sheetName val="F2 DESAGREGADO real 2018"/>
      <sheetName val="FORMULARIO 2A DEFICIT"/>
      <sheetName val="FORMULARIO 3 - CLAS. ECONÓM"/>
      <sheetName val="F4 PLANTA MILITAR 17"/>
      <sheetName val="F4 PLANTA CIVIL 17"/>
      <sheetName val="F4 PLANTA JPM 17"/>
      <sheetName val="F4 PLANTA SOLDADOS"/>
      <sheetName val="MVTOS OF SU 17-18"/>
      <sheetName val="FORMULARIO 5 - DEUDA PUBLICA"/>
      <sheetName val="BASE NOMBRES"/>
      <sheetName val="Reporte Generación Estadística"/>
      <sheetName val="VERIFICAR POR RUBRO"/>
      <sheetName val="INFORMACION NOMINA"/>
      <sheetName val="Macro1"/>
      <sheetName val="REP_EPG034_EjecucionPresupuesta"/>
      <sheetName val="OPS 2019 "/>
      <sheetName val="PROY. ASESORES 2018"/>
      <sheetName val="OPS"/>
      <sheetName val="TELEFONIA"/>
      <sheetName val="ASEO"/>
      <sheetName val="BONOS"/>
      <sheetName val="CAFETERIA"/>
      <sheetName val="S. DE BIENESTAR"/>
      <sheetName val="S. DE BIENESTAR 2020"/>
      <sheetName val="S. DE CAPACITACION"/>
      <sheetName val="IMPRENTA"/>
      <sheetName val="DOTACION"/>
      <sheetName val="FUNERARIOS"/>
      <sheetName val="MEDALLAS 2019-----"/>
      <sheetName val="MEDALLAS"/>
      <sheetName val="TRANSPORTE"/>
      <sheetName val="BANDERAS P"/>
      <sheetName val="HOJA RESUMEN 2"/>
      <sheetName val="AZUL -DIFAB "/>
      <sheetName val="FUNERARIOS (2)"/>
      <sheetName val="ESTIMULOS"/>
      <sheetName val="S. BIENESTAR"/>
      <sheetName val="G. FUNCIONAMIENTO"/>
      <sheetName val="ACT. FAMILIA (2)"/>
      <sheetName val="TRANSPORTE (2)"/>
      <sheetName val="1. FUNERARIOS"/>
      <sheetName val="2. MEDALLAS"/>
      <sheetName val="3. PLANES DE BIENESTAR"/>
      <sheetName val="4. OBRAS DE TEATRO"/>
      <sheetName val="6. PAPELERIA"/>
      <sheetName val="7. ASEO"/>
      <sheetName val="8. CAFETERIA"/>
      <sheetName val="9. TELEFONIA"/>
      <sheetName val="S. DE BIENESTAR (3)"/>
      <sheetName val="11. BONOS"/>
      <sheetName val="12. DOTACION"/>
      <sheetName val="13. IMPRENTA"/>
      <sheetName val="14. TRANSPORTE"/>
      <sheetName val="DIFAB - AZUL"/>
      <sheetName val="MEDALLAS2"/>
      <sheetName val="JUS. CAFETERIA"/>
      <sheetName val="ACT. FAMILIA"/>
      <sheetName val="TRANSPORTE  TERRESTRE"/>
      <sheetName val="TRANSPORTE AEREO"/>
      <sheetName val="SUMINISTROS "/>
      <sheetName val=" REACTIVOS "/>
      <sheetName val="ARRIENDOS "/>
      <sheetName val="DATA CENTER "/>
      <sheetName val="FONDO INTERNO PROYECCION "/>
      <sheetName val="SOPORTE PRESUPUESTAL "/>
      <sheetName val="TRANSPORTE SOLDADOS"/>
      <sheetName val="SERVICIOS DE TRANSMISION"/>
      <sheetName val="TRANSPORTE "/>
      <sheetName val="MATERIALES REACTIVOS "/>
      <sheetName val="DATACENTER "/>
      <sheetName val="SOPORTE TRANSPORT"/>
      <sheetName val="SOPORTE DATACENTER"/>
      <sheetName val="SUMA RELEVO 105"/>
      <sheetName val="RELEVO MY."/>
      <sheetName val="RELEVO CT"/>
      <sheetName val="RELEVO TE"/>
      <sheetName val="RELEVO ST"/>
      <sheetName val="RELEVO SM"/>
      <sheetName val="RELEVO SP"/>
      <sheetName val="RELEVO SV"/>
      <sheetName val="RELEVO SS"/>
      <sheetName val="RELEVO CP"/>
      <sheetName val="RELEVO CS"/>
      <sheetName val="RELEVO C3"/>
      <sheetName val="RELEVO SLP"/>
      <sheetName val="RELEVO SLP (2)"/>
      <sheetName val="RELEVO OE13"/>
      <sheetName val="RELEVO AS20"/>
      <sheetName val="RELEVO AS19"/>
      <sheetName val="RELEVO AS07"/>
      <sheetName val="1, PAP"/>
      <sheetName val="2, MMTO BME"/>
      <sheetName val="3, MMTO  OBM - MTO ECC"/>
      <sheetName val="4. MTT B INM"/>
      <sheetName val="5, SERV ASEO"/>
      <sheetName val="6, PUB"/>
      <sheetName val="PS CUADRO"/>
      <sheetName val="CEDE1"/>
      <sheetName val="DIPER GASTOS DE PERSONAL"/>
      <sheetName val="DIPER GASTOS GENERALES "/>
      <sheetName val="STAFF COPER"/>
      <sheetName val="RESUMEN "/>
      <sheetName val="Profesional "/>
      <sheetName val="Examenes M "/>
      <sheetName val="Dispositivos "/>
      <sheetName val="Publicidad "/>
      <sheetName val="MATRIZ DE EPI EJERCITO "/>
      <sheetName val="MATRIZ BR LOG 1-2"/>
      <sheetName val="MATRIZ DE PERIODICIDAD"/>
      <sheetName val="Careta Soldador"/>
      <sheetName val="Casco Dielectrico"/>
      <sheetName val="Casco de Proteccion Uso Industr"/>
      <sheetName val="Cofia"/>
      <sheetName val="Gorra o Cachucha"/>
      <sheetName val="Proteccion Visual - Gafas Trans"/>
      <sheetName val="Monogafas"/>
      <sheetName val="Proteccion Visual - Gafas oscur"/>
      <sheetName val="Protector Facial Completo"/>
      <sheetName val="Protector Auditivo de Inserción"/>
      <sheetName val="Protector Auditivo Tipo Copa"/>
      <sheetName val="Mascarilla Full Face"/>
      <sheetName val="Protec. Resp. Media Cara D. Fil"/>
      <sheetName val="Protector Nasobucal"/>
      <sheetName val="Protector Contra particulas "/>
      <sheetName val="Protec. Resp. Polvo y Neblina "/>
      <sheetName val="Mangas Carnaza"/>
      <sheetName val="Guantes Carnaza"/>
      <sheetName val="Guantes Dielectrico"/>
      <sheetName val="Guantes Guadañar"/>
      <sheetName val="Guantes cortes"/>
      <sheetName val="Guantes Nitrilo Largo"/>
      <sheetName val="Guantes de Caucho"/>
      <sheetName val="Guantes Nylon"/>
      <sheetName val="Guantes Vaqueta "/>
      <sheetName val="Polainas de Carnaza"/>
      <sheetName val="Botas Dielectricas"/>
      <sheetName val="Botas Puntera Acero Reforzada"/>
      <sheetName val="Bota Caña Alta Puntera Acero"/>
      <sheetName val="Chaqueta de Carnaza"/>
      <sheetName val="Mandil de Carnaza"/>
      <sheetName val="Impermeable Enterizo"/>
      <sheetName val="TIVEK"/>
      <sheetName val=" Casco trabajo alturas"/>
      <sheetName val="Arnes multiproposito"/>
      <sheetName val="Eslinga restricción"/>
      <sheetName val="Eslinga absorbedor"/>
      <sheetName val="mosqueton"/>
      <sheetName val="cuerda rescate"/>
      <sheetName val="TIE OFF"/>
      <sheetName val="Pretales"/>
      <sheetName val="Filtro contra parti"/>
      <sheetName val="Cart Vapores org"/>
      <sheetName val="Guantes Termicos"/>
      <sheetName val="Bata archivo"/>
      <sheetName val="BR"/>
      <sheetName val="Acerno_Cache_XXXXX"/>
      <sheetName val="Productividad Secciones"/>
      <sheetName val="hoja control"/>
      <sheetName val="Listas de Selección"/>
      <sheetName val="COMPORTAMIENTO"/>
      <sheetName val="IMPACTO"/>
      <sheetName val="RES PAA"/>
      <sheetName val="GP"/>
      <sheetName val="SUELDOS"/>
      <sheetName val="COSTO 2013 A 2016 SOLO ACTIVO"/>
      <sheetName val="COSTO SENTENCIA SUB FAMILIAR"/>
      <sheetName val="COMISIONES EXT"/>
      <sheetName val="INMDENI"/>
      <sheetName val="BNF"/>
      <sheetName val="ALIM"/>
      <sheetName val="SUBV TRANS"/>
      <sheetName val="ANALISIS ABC GP"/>
      <sheetName val="D.C"/>
      <sheetName val="P.E "/>
      <sheetName val="EST PE"/>
      <sheetName val="P.N"/>
      <sheetName val="EST PN"/>
      <sheetName val="P.U.T"/>
      <sheetName val="P.L"/>
      <sheetName val="D.D.M"/>
      <sheetName val="V.C"/>
      <sheetName val="ESTA VIATICOS"/>
      <sheetName val="V.E"/>
      <sheetName val="C PF"/>
      <sheetName val="TABLA DIN"/>
      <sheetName val="PF UNIDAD"/>
      <sheetName val="SERVICIOS DE TELECOMU"/>
      <sheetName val="C.C"/>
      <sheetName val="CPCT"/>
      <sheetName val="GRAFICOS 2018"/>
      <sheetName val="GRAFICOS 2019"/>
      <sheetName val="GRAFICOS 2020"/>
      <sheetName val="CONCURSO"/>
      <sheetName val="OTROS SERV"/>
      <sheetName val="PROPIEDAD"/>
      <sheetName val="SERVICIOS DE TELE"/>
      <sheetName val="MMTO"/>
      <sheetName val="ANALISIS ABC GG"/>
      <sheetName val="FUNCIONAMIENTO BD"/>
      <sheetName val="ESTADISTICAS PAA"/>
      <sheetName val="RES PAA (2)"/>
      <sheetName val="5. BECAS"/>
      <sheetName val="10. ACT. FAMILIA "/>
      <sheetName val="13. LOGISTICA"/>
      <sheetName val="14. IMPRENTA"/>
      <sheetName val="AZUL -DIFAB  (2)"/>
      <sheetName val="MTTO SEDES -CENTROS"/>
      <sheetName val="PAPELERIA COPER (2)"/>
      <sheetName val="PAPELERIA COPER"/>
      <sheetName val="FORMATO CADCO"/>
      <sheetName val="FORMATO CENACPER BIEN-2019 (2"/>
      <sheetName val="FORMATO CENACPER BIENES  2019"/>
      <sheetName val="6. ASEO"/>
      <sheetName val="7. TELEFONIA"/>
      <sheetName val="9. IMPRENTA"/>
      <sheetName val="10. ACT. FAMILIA"/>
      <sheetName val="13. TRANSPORTE"/>
      <sheetName val="SINAI"/>
      <sheetName val="CONSOLIDA SINAI"/>
      <sheetName val="RES SINAI"/>
      <sheetName val="ROT IND 20-22"/>
      <sheetName val="REL114 -20"/>
      <sheetName val="REL115 -20"/>
      <sheetName val="REL116 -20-21"/>
      <sheetName val="REL117 -20-21"/>
      <sheetName val="REL118 -21-22"/>
      <sheetName val="REL119 21-22"/>
      <sheetName val="FI"/>
      <sheetName val="RES FI"/>
      <sheetName val="PAPELE"/>
      <sheetName val="MMTO BIENES INM"/>
      <sheetName val="OTRO G"/>
      <sheetName val="ANTECEDENTES "/>
      <sheetName val="NECESIDAD "/>
      <sheetName val="CODIGOS UNSPSC"/>
      <sheetName val="CANTIDAD SL"/>
      <sheetName val="analisis cotizacion"/>
      <sheetName val="PROYECCION "/>
      <sheetName val="ADJUDICACION "/>
      <sheetName val="CANT MINIMAS "/>
      <sheetName val="Plan KIT INCORPORACION 2 CONT."/>
      <sheetName val="FICHA TECNICA "/>
      <sheetName val="INDICADORES "/>
      <sheetName val="LIMITACION "/>
      <sheetName val="oferentes"/>
      <sheetName val="Evalu Indica"/>
      <sheetName val="Documtos"/>
      <sheetName val="Evaluación"/>
      <sheetName val="Consolida Evaluac"/>
      <sheetName val="Adjudic Final"/>
      <sheetName val="Cant x Unid"/>
      <sheetName val="Nvo PPTO x und"/>
      <sheetName val="Nvo vlr del kit"/>
      <sheetName val="Ajuste CDP"/>
      <sheetName val="NECESIDAD ASEO "/>
      <sheetName val="NECESIDAD TEXTIL  "/>
      <sheetName val="CODIGOS UNSPSC ASEO "/>
      <sheetName val="CODIGOS UNSPSC TEXTIL "/>
      <sheetName val="PROYECCION TEXTIL "/>
      <sheetName val="PROYECCION ASEO "/>
      <sheetName val="CANT MINIMAS TEXTIL "/>
      <sheetName val="CANT MINIMAS ASEO "/>
      <sheetName val="LIMITACION TEXTIL"/>
      <sheetName val="LIMITACION ASEO "/>
      <sheetName val="FICHA TECNICA TEXTIL "/>
      <sheetName val="FICHA TECNICA ASEO "/>
      <sheetName val="PPTO"/>
      <sheetName val="CANT SL"/>
      <sheetName val="PLAN REPUES GRL 2020"/>
      <sheetName val="PLAN NECESIDADES ASEO (2)"/>
      <sheetName val="TRABAJADORES OFICIALES 2020 ORI"/>
      <sheetName val="TRABAJADORES OFICIALES 2020"/>
      <sheetName val="TO1 + TO2+CONTADORA"/>
      <sheetName val="Empleados Militares"/>
      <sheetName val="TO1 y TO2 - 1ro"/>
      <sheetName val="TRABAJADORES OFICIALES 2020-ori"/>
      <sheetName val="Panel de control"/>
      <sheetName val="Dependencia"/>
      <sheetName val="Productos"/>
      <sheetName val="F. PLAN"/>
      <sheetName val="REP. INTENDENCIA"/>
      <sheetName val="MMTO INTENDENCIA"/>
      <sheetName val="MAT. CONSTRUCCION"/>
      <sheetName val="FICHA TÉCNICA PRESUPUESTO 2020"/>
      <sheetName val="RUBROS ASIGNADOS"/>
      <sheetName val="VOLQUETA SENCILLA WOLSWAGUEN"/>
      <sheetName val="MINICARGADOR CAT SOBRE LLANTAS"/>
      <sheetName val="CARGADOR CAT 928"/>
      <sheetName val="TRACTOR SOBRE ORUGAS D6-M80"/>
      <sheetName val="TRACTOR AGRICOLA FORD"/>
      <sheetName val="VIBROCOMPACTADOR CAT"/>
      <sheetName val="CARROTANQUE DE AGUA"/>
      <sheetName val="CARROTANQUE DE COMBUSTIBLE"/>
      <sheetName val="GRUAHIDRAULICA 7600 INTERWORK"/>
      <sheetName val="CAMABAJA GUERREROS"/>
      <sheetName val="VOLQUETA DT 7600 INTERWORK"/>
      <sheetName val="TRACTO CAMION 7600 INTERN"/>
      <sheetName val="MOTONIVELADORA CAT 120K"/>
      <sheetName val="CAMABAJA TRACTEC"/>
      <sheetName val="RETROEXCAVADORA CAT 420E"/>
      <sheetName val="RETROEXCAVADORA CASE 580"/>
      <sheetName val="EXCAVADORA CAT 320D"/>
      <sheetName val="REVISION TECNOMECANICA"/>
      <sheetName val="PROD METAL MAQUINARIA EQUIP"/>
      <sheetName val="MANTENIMIENTO EQUIPO TRANS"/>
      <sheetName val="PARTIDA COMBUSTIBLES Y LUBRICAN"/>
      <sheetName val="REPUESTOS VEHICULOS PLAN"/>
      <sheetName val="PLAN ADMINISTRATIVO ANUALGGCA"/>
      <sheetName val="PORCENTAJES 02-02-01-003"/>
      <sheetName val="CONSOLIDADO BRCOM 06 ABRIL 2020"/>
      <sheetName val="ELEMENTOS  QUIRURGICOS BRCOM "/>
      <sheetName val="BASCO OK"/>
      <sheetName val="BIMAC ok (2)"/>
      <sheetName val="EJECO COVID 19 REC 16"/>
      <sheetName val="FLUJO DE BIENES ARMAMENTO"/>
      <sheetName val="STOCK BAMAN"/>
      <sheetName val="FLUJO DE BIENES KIT ARMAMENTO "/>
      <sheetName val="PRONOSTICO ARMAMENTO"/>
      <sheetName val="PLAN MANTENIMIENTO LAVIII"/>
      <sheetName val="PLAN MANTENIMIENTO M113"/>
      <sheetName val="REPUESTOS E INSUMOS LAV III"/>
      <sheetName val="FLUJO DE BIENES M113"/>
      <sheetName val="FLUJO LAV III POR NIVEL"/>
      <sheetName val="PRONOSTICO DEMANDA"/>
      <sheetName val="F.TECNICAS REPUESTOS "/>
      <sheetName val="GRAFICA POR REPUESTO"/>
      <sheetName val="Cotización"/>
      <sheetName val="Anexos"/>
      <sheetName val="cuentas_2"/>
      <sheetName val="cuentas"/>
      <sheetName val="Información General 1"/>
      <sheetName val="Base Calculo "/>
      <sheetName val="PROCESO BACKUP"/>
      <sheetName val="Flujo bienes MTTO SIST BACKUP"/>
      <sheetName val="Pronóstico MTTO SIST BACKUP "/>
      <sheetName val="HISTORICO CONTRATO"/>
      <sheetName val="ALMACENAMIENTO"/>
      <sheetName val="Flujo bienes QLIK VIEW"/>
      <sheetName val="Pronóstico demanda "/>
      <sheetName val="ZIMBRA NET PRO."/>
      <sheetName val="Flujo bienes MTTO SVR ORACLE"/>
      <sheetName val="Pronóstico MTTO SVR ORACLE"/>
      <sheetName val="Flujo bienes balceador"/>
      <sheetName val="Pronóstico demanda balanceador"/>
      <sheetName val="Flujo bienes"/>
      <sheetName val="Flujo bienes ORACLE"/>
      <sheetName val="Pronóstico ORACLE"/>
      <sheetName val="Pronóstico ORACLE (2)"/>
      <sheetName val="Flujo bienes LICEN. QLIKVIEW"/>
      <sheetName val="CARROS Y MOTOS  TECNICOS "/>
      <sheetName val="CARROS Y MOTOS FISCALES "/>
      <sheetName val="BASMI3"/>
      <sheetName val="ResumenProveedores"/>
      <sheetName val="minimo"/>
      <sheetName val="temp"/>
      <sheetName val="Remanufacturado"/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nsolidadoServicios"/>
      <sheetName val="solCotizacionCSV_es"/>
      <sheetName val="ClasifiPersonal"/>
      <sheetName val="TablaDinamica"/>
      <sheetName val="PORTADA"/>
      <sheetName val="_AGENDA_"/>
      <sheetName val="DEPENDENCIAS"/>
      <sheetName val="PROGRAMAS_SUBPROGRAMAS"/>
      <sheetName val="PROGRAMAS_FASEII"/>
      <sheetName val="_CRITERIOS DE PRIORIZACIÓN_"/>
      <sheetName val="COSTOS INDISPENSABLES"/>
      <sheetName val="_Conclusiones_"/>
      <sheetName val="DOTACIÓN LEY 1861."/>
      <sheetName val="PASAJES Y VIATICOS,"/>
      <sheetName val="SG-SST"/>
      <sheetName val="SERVI DE TECN- INFOR"/>
      <sheetName val="DATA CENTER"/>
      <sheetName val="ADQ OTROS SERV. DIPER"/>
      <sheetName val="BIENESTAR SOCIAL PLAN DE MORAL"/>
      <sheetName val="ELEMTOS DE ESTIMULO MEDALLAS"/>
      <sheetName val="SERV. FUNERA."/>
      <sheetName val="ATEN. POBLACIÓN SENSIBLE"/>
      <sheetName val="ADQ BIENES INMUEBLES"/>
      <sheetName val="MATERI SUMINI LIBRESTAS."/>
      <sheetName val="ASEO LIMPIEZA."/>
      <sheetName val="MANTE EDIFICI COPER"/>
      <sheetName val="REACTIVOS CONSCRIPTOS"/>
      <sheetName val="EQUIDAD DE GENERO"/>
      <sheetName val="IMPRENTA PUBLICACIONES"/>
      <sheetName val="ACT DE FAMILIA OBRAS DIFAB."/>
      <sheetName val="ARRENDAMIENTOS-COERC"/>
      <sheetName val="CAFETERIA."/>
      <sheetName val="SERVICIOS PÚBLI DIFAB."/>
      <sheetName val="FORTALECIMIENTO"/>
      <sheetName val="ESCENEARIOS POR DEPENDENCIA"/>
      <sheetName val="PROGRAMAS_FASEII (2)"/>
      <sheetName val="TABLA TRABAJO"/>
      <sheetName val="2.0 NO MISIONALES"/>
      <sheetName val="CEDE7"/>
      <sheetName val="MANT SIMULADOR MOTOS."/>
      <sheetName val="EXAMENES MEDICO"/>
      <sheetName val="PROGRAMA VIGILANCIA EPIDIOMO."/>
      <sheetName val="PROTECCIÓN MOTOCICLISTAS."/>
      <sheetName val="MONITORES PARA RAYOS"/>
      <sheetName val="PUBLICIDAD"/>
      <sheetName val="EPP."/>
      <sheetName val="SEGURIDAD OPERACIONAL"/>
      <sheetName val="DISPOSI SEGURIA"/>
      <sheetName val="ELEMENTOS UVAE"/>
      <sheetName val="FO-N°3 SOL. APRO. ( Actualizado"/>
      <sheetName val="saldo unidades"/>
      <sheetName val="MOVIMIENTOS CENAE"/>
      <sheetName val="MOVIEMIENTO BAOEA"/>
      <sheetName val="BACOM2"/>
      <sheetName val="MOVIMIENTOS BRING "/>
      <sheetName val="BASPA25"/>
      <sheetName val="MOVIMIENTOS BICOL"/>
      <sheetName val="MOVIMIENTOS DVFER"/>
      <sheetName val="MOVIMIENTO EMSUB"/>
      <sheetName val="MOVIMIENTO CENACTOL"/>
      <sheetName val="MOVIMIENTO BAMAI "/>
      <sheetName val="MOVIMIENTOS BIOPE-90"/>
      <sheetName val="MOVIMIENTOS ESASA"/>
      <sheetName val="MOVIMIENTOS BAPOM5"/>
      <sheetName val="MOVIMIENTOS HOSGUAR"/>
      <sheetName val="BRLOG-2"/>
      <sheetName val="MOVIMIENTO ESPRO"/>
      <sheetName val="MOVIMIENTO FUDRA1"/>
      <sheetName val="ESING"/>
      <sheetName val="BATRA"/>
      <sheetName val="BAMAD"/>
      <sheetName val="CENAM"/>
      <sheetName val="ra2"/>
      <sheetName val="ACTA BALANCE GENERAL"/>
      <sheetName val="balan manCUAD"/>
      <sheetName val="BALXRUBROS"/>
      <sheetName val="BALGRALDENOMINA"/>
      <sheetName val="ACTA BALANCE"/>
      <sheetName val="BR22"/>
      <sheetName val="BASER22"/>
      <sheetName val="BIPAR"/>
      <sheetName val="BICAM"/>
      <sheetName val="BATOT32"/>
      <sheetName val="BASMO"/>
      <sheetName val="BATOT5"/>
      <sheetName val="BATOT7"/>
      <sheetName val="CASINOS"/>
      <sheetName val="GAULAELIT"/>
      <sheetName val="GAULACARIB"/>
      <sheetName val="GAULAATLANT"/>
      <sheetName val="paso1"/>
      <sheetName val="paso2"/>
      <sheetName val="cheque gerencia"/>
      <sheetName val="dinero area"/>
      <sheetName val="DATOS SOLD"/>
      <sheetName val="BALANCE SOLDAD"/>
      <sheetName val="RA "/>
      <sheetName val="Balan man SOLD"/>
      <sheetName val="SOLDBASER"/>
      <sheetName val="SOLDBIPAR"/>
      <sheetName val="SOLDBICAM"/>
      <sheetName val="SOLDBATOT32"/>
      <sheetName val="SOLDBASMO"/>
      <sheetName val="SOLDBITER"/>
      <sheetName val="SOLDBATOT5"/>
      <sheetName val="SOLDBATOT7"/>
      <sheetName val="SOLDZONA2"/>
      <sheetName val="SOLDCRM"/>
      <sheetName val="PASO1 SOLD"/>
      <sheetName val="resumen cuentas"/>
      <sheetName val="PASO2 SOLD"/>
      <sheetName val="DIN Br22"/>
      <sheetName val="DIN ceo"/>
      <sheetName val="DIN BASER"/>
      <sheetName val="DIN BIPAR"/>
      <sheetName val="DIN BICAM"/>
      <sheetName val="DIN BACOT32"/>
      <sheetName val="DIN BASMO "/>
      <sheetName val="DIN BITER"/>
      <sheetName val="DIN BATOT5"/>
      <sheetName val="DIN  BATOT 7"/>
      <sheetName val="OJO NO CASINOS"/>
      <sheetName val="EFECTIVO"/>
      <sheetName val="PLANILLA  COBRO  "/>
      <sheetName val="A PAGAR "/>
      <sheetName val="FONDOS DE CASINO"/>
      <sheetName val="BALNCE MANUAL SOLD"/>
      <sheetName val="SOLDBAPOM"/>
      <sheetName val="SOLDBASPC2"/>
      <sheetName val="SOLDBINAR"/>
      <sheetName val="SOLDBIVER"/>
      <sheetName val="GAULATLANTIC"/>
      <sheetName val="GAULAELITE"/>
      <sheetName val="CEEB"/>
      <sheetName val="ZONA2"/>
      <sheetName val="CRM MALAMB"/>
      <sheetName val="RELACIÓN FORMATOS"/>
      <sheetName val="F-C I-R-CAM"/>
      <sheetName val="F-C II-VEST"/>
      <sheetName val="F-C III-COMB"/>
      <sheetName val="ESTAD ACUMULADA"/>
      <sheetName val="Diccionario de Campos"/>
      <sheetName val="Proyectos"/>
      <sheetName val="No Eliminar No modificar"/>
      <sheetName val="LISTA DESPLEGABLE"/>
      <sheetName val="FONADE 3"/>
      <sheetName val="COMP. ESTRATEGICO IV TRIM"/>
      <sheetName val="COMP.PROCESOS IV TRIM"/>
      <sheetName val="IGPA GRAL ESTR "/>
      <sheetName val="IGPA GRAL PRO"/>
      <sheetName val="INDICATIVOS BR-7"/>
      <sheetName val="S-3"/>
      <sheetName val="BIAVA30 CEDE4"/>
      <sheetName val="BIAVA30 CEDE6"/>
      <sheetName val="LEY 418 FORMULARIO INTELIGENCIA"/>
      <sheetName val="LEY 418 FORMULARIO LOGISTICA"/>
      <sheetName val="REP_PRG001_CatalogoPresupuestal"/>
      <sheetName val="Tablero Control"/>
      <sheetName val="Hitos presidencia"/>
      <sheetName val="Tablero Control + Hitos"/>
      <sheetName val="Guía formulas"/>
      <sheetName val="Seguimiento hitos"/>
      <sheetName val="Detalle Hitos"/>
      <sheetName val="Detalle Indicadores 2016"/>
      <sheetName val="Detalle Indicadores 2015"/>
      <sheetName val="Detalle mensual 2016"/>
      <sheetName val="Guía"/>
      <sheetName val="Resúmen de Aprobación"/>
      <sheetName val="Avances Indicadores"/>
      <sheetName val="Tablero Contro Presidencia"/>
      <sheetName val="Avances Indicadores (2)"/>
      <sheetName val="Avances Indicadores (3)"/>
      <sheetName val="Indicadores Regionales"/>
      <sheetName val="Base Reporte"/>
      <sheetName val="Base detallada"/>
      <sheetName val="Avances Antiguo"/>
      <sheetName val="MATRIZ SAP"/>
      <sheetName val="MATRIZ BITER5"/>
      <sheetName val="CUMUNICACIONES"/>
      <sheetName val="ACTA REVISTA MENSUAL"/>
      <sheetName val="20A"/>
      <sheetName val="BALANCE DEUDORES"/>
      <sheetName val="21 1"/>
      <sheetName val="01"/>
      <sheetName val="02"/>
      <sheetName val="03"/>
      <sheetName val="04"/>
      <sheetName val="05"/>
      <sheetName val="06"/>
      <sheetName val="07"/>
      <sheetName val="08"/>
      <sheetName val="09"/>
      <sheetName val="PASAN"/>
      <sheetName val="NOOOOOOOO"/>
      <sheetName val="BALANCE INICAL"/>
      <sheetName val="LIB"/>
      <sheetName val="BAL"/>
      <sheetName val="T. CHEQUE"/>
      <sheetName val="AUX. CAJA"/>
      <sheetName val="AUX. BANCOS"/>
      <sheetName val="CONCILIACION BANCARIA"/>
      <sheetName val="AUX. CANTINA"/>
      <sheetName val="AUX. ALIMENTACION"/>
      <sheetName val="AUX. PLANILLA"/>
      <sheetName val="AUX. DEUDORES"/>
      <sheetName val="AUX. C.D.T."/>
      <sheetName val="AUX. EVENTUALES"/>
      <sheetName val="AUX. ACREEDORES"/>
      <sheetName val="AUX. FONDO DE CASINO"/>
      <sheetName val="AUX. FONDO DE PIEZA"/>
      <sheetName val="AUX. FOMENTO"/>
      <sheetName val="AUX. INTERESES C.D.T."/>
      <sheetName val="AUX. P Y G"/>
      <sheetName val="AUX. CAPITAL"/>
      <sheetName val="BALANCE GENERAL"/>
      <sheetName val="R.CAJA"/>
      <sheetName val="CANT1"/>
      <sheetName val="CANT2"/>
      <sheetName val="CANT3"/>
      <sheetName val="CANT4"/>
      <sheetName val="CANT5"/>
      <sheetName val="CANT6"/>
      <sheetName val="CANT7"/>
      <sheetName val="CANT8"/>
      <sheetName val="CANT9"/>
      <sheetName val="CANT10"/>
      <sheetName val="CANT11"/>
      <sheetName val="CANT12"/>
      <sheetName val="CANT13"/>
      <sheetName val="CANT14"/>
      <sheetName val="CANT15"/>
      <sheetName val="CANT16"/>
      <sheetName val="CANT17"/>
      <sheetName val="CANT18"/>
      <sheetName val="CANT19"/>
      <sheetName val="CANT20"/>
      <sheetName val="CANT21"/>
      <sheetName val="CANT22"/>
      <sheetName val="CANT23"/>
      <sheetName val="CANT24"/>
      <sheetName val="CANT25"/>
      <sheetName val="CANT26"/>
      <sheetName val="CANT27"/>
      <sheetName val="CANT28"/>
      <sheetName val="CANT29"/>
      <sheetName val="CANT30"/>
      <sheetName val="CANT31"/>
      <sheetName val="PASAN  CANT"/>
      <sheetName val="ALI01"/>
      <sheetName val="ALI02"/>
      <sheetName val="ALI03"/>
      <sheetName val="ALI04"/>
      <sheetName val="ALI05"/>
      <sheetName val="ALI06"/>
      <sheetName val="ALI07"/>
      <sheetName val="ALI08"/>
      <sheetName val="ALI09"/>
      <sheetName val="ALI10"/>
      <sheetName val="ALI11"/>
      <sheetName val="ALI12"/>
      <sheetName val="ALI13"/>
      <sheetName val="ALI14"/>
      <sheetName val="ALI15"/>
      <sheetName val="ALI16"/>
      <sheetName val="ALI17"/>
      <sheetName val="ALI18"/>
      <sheetName val="ALI19"/>
      <sheetName val="ALI20"/>
      <sheetName val="ALI21"/>
      <sheetName val="ALI22"/>
      <sheetName val="ALI23"/>
      <sheetName val="ALI24"/>
      <sheetName val="ALI25"/>
      <sheetName val="ALI26"/>
      <sheetName val="ALI27"/>
      <sheetName val="ALI28"/>
      <sheetName val="ALI29"/>
      <sheetName val="ALI30"/>
      <sheetName val="ALI31"/>
      <sheetName val="PASAN  ALI"/>
      <sheetName val="LIBRO MATRIZ MUNI"/>
      <sheetName val="DISTRIB.MUNIC"/>
      <sheetName val="LIBRO MATRIZ 2005"/>
      <sheetName val="DISTRIB.ARMAMENTO"/>
      <sheetName val="DISTRIB.ARMAMENTO (3)"/>
      <sheetName val="DISTRIB.ARMAMENTO (4)"/>
      <sheetName val="DISTRIB.MUNIC (4)"/>
      <sheetName val="LIBRO MATRIZ"/>
      <sheetName val="febrero2007"/>
      <sheetName val="DISTRIB.MUNIC (2)"/>
      <sheetName val="DISTRIB.ARMAMENTO (2)"/>
      <sheetName val="LIBRO MATRIZ 2005 (2)"/>
      <sheetName val="JUNIO9"/>
      <sheetName val="MAYO2009"/>
      <sheetName val="MARZO09"/>
      <sheetName val="DISTRIB.MUNIC (3)"/>
      <sheetName val="PLANILLA 31"/>
      <sheetName val="PLANILLA 30"/>
      <sheetName val="PLANILLA 29"/>
      <sheetName val="PLANILLA 28"/>
      <sheetName val="PLANILLA 27"/>
      <sheetName val="PLANILLA 26"/>
      <sheetName val="PLANILLA 25"/>
      <sheetName val="PLANILLA 24"/>
      <sheetName val="PLANILLA 23"/>
      <sheetName val="PLANILLA 22"/>
      <sheetName val="PLANILLA 21"/>
      <sheetName val="PLANILLA 20"/>
      <sheetName val="PLANILLA 19"/>
      <sheetName val="PLANILLA 18"/>
      <sheetName val="PLANILLA 17"/>
      <sheetName val="PLANILLA 16"/>
      <sheetName val="PLANILLA 15"/>
      <sheetName val="PLANILLA 14"/>
      <sheetName val="PLANILLA 13"/>
      <sheetName val="PLANILLA 12"/>
      <sheetName val="PLANILLA 11"/>
      <sheetName val="PLANILLA 10"/>
      <sheetName val="PLANILLA 09"/>
      <sheetName val="PLANILLA 08"/>
      <sheetName val="PLANILLA 07"/>
      <sheetName val="PLANILLA 06"/>
      <sheetName val="PLANILLA 05"/>
      <sheetName val="PLANILLA 04"/>
      <sheetName val="PLANILLA 03"/>
      <sheetName val="PLANILLA 02"/>
      <sheetName val="PLANILLA 01"/>
      <sheetName val="ALTAS Y BAJAS "/>
      <sheetName val="CONSOLIDADO (5)"/>
      <sheetName val="CONSOLIDADO (6)"/>
      <sheetName val="O.A.P.F UNIDADES "/>
      <sheetName val="ESINF"/>
      <sheetName val="BICAR"/>
      <sheetName val="BATAC"/>
      <sheetName val="cotizacion  global "/>
      <sheetName val="precio  mercado "/>
      <sheetName val="proyeccion cantidades "/>
      <sheetName val="MENU"/>
      <sheetName val="CENTROS Y SOCIEDADES"/>
      <sheetName val="0001-SILOG"/>
      <sheetName val="0002-IMPORT"/>
      <sheetName val="0003-SILOG PP"/>
      <sheetName val="0001-0002-0003-SERVICIOS"/>
      <sheetName val="0004-COOPERACION INTERNAL."/>
      <sheetName val="0005-CONSUMOS-PONAL"/>
      <sheetName val="0005-SERVICIOS-PONAL"/>
      <sheetName val="0006 MANEJO BAJAS CTAS. ORDEN"/>
      <sheetName val="MODIFICACIONES"/>
      <sheetName val="S001 SISAM"/>
      <sheetName val="S001 SERV SISAM"/>
      <sheetName val="S002 SISAM"/>
      <sheetName val="S002 SERV SISAM"/>
      <sheetName val="NUEVA AAA"/>
      <sheetName val="FORMATO PAAI-AZUL2021"/>
      <sheetName val="LISTAS D"/>
      <sheetName val="CCP_Consulta "/>
      <sheetName val="RUBROS FALTANTES"/>
      <sheetName val="COMPROMISOS"/>
      <sheetName val="NECESIDAD POR MESES"/>
      <sheetName val="TOTAL PRESUPUESTO"/>
      <sheetName val="RELACION PERSONAL"/>
      <sheetName val="SUMATORIA DOTACIONES"/>
      <sheetName val="HOMRE- DIS- MARCI"/>
      <sheetName val="DOTACIÓN  ANTIGUEDAD"/>
      <sheetName val="MATERIAL DE ASCENSOS Y CURSOS D"/>
      <sheetName val="DOTACION ESPECIAL"/>
      <sheetName val="LIDER-ETRC"/>
      <sheetName val="OFICIALES- SUBOFICIALES"/>
      <sheetName val="SUBOFICIALES"/>
      <sheetName val="HOMBRES DE DISCIPLINA Y MARCIAL"/>
      <sheetName val="OPERACION DESIERTO"/>
      <sheetName val="SABLES"/>
      <sheetName val="SUMATORIA SABLES"/>
      <sheetName val="UTILIZACIÓN"/>
      <sheetName val="DEMANDA CAMPAÑA"/>
      <sheetName val="proyeccion pnal"/>
      <sheetName val="SUMATORIA COMPROMISOS"/>
      <sheetName val="RELEVOS SINAI 2013"/>
      <sheetName val="COTIZACIONES BOUTIQUE"/>
      <sheetName val="CLIMA FRIO"/>
      <sheetName val="VR CLIMA FRIO"/>
      <sheetName val="SELVA"/>
      <sheetName val="VR SELVA"/>
      <sheetName val="DESIERTO"/>
      <sheetName val="VR DESIERTO"/>
      <sheetName val="VR USA"/>
      <sheetName val="MP BAINT"/>
      <sheetName val="MP BAMAN"/>
      <sheetName val=" TAGS RFID"/>
      <sheetName val="P.ESPECIAL BAABS"/>
      <sheetName val="SUMATORIA COMPROMISOS viviana"/>
      <sheetName val="MANTENIMIENTO BAINT-BAMAN"/>
      <sheetName val="SUMATORIA TOTAL"/>
      <sheetName val="SUMATORIA POLAR"/>
      <sheetName val="SUMATORIA DOTACION ESPECIAL"/>
      <sheetName val="RESUMEN PRESUPUESTAL"/>
      <sheetName val="P.C 2017"/>
      <sheetName val="SUMATORIA H.D.M"/>
      <sheetName val="FORMATO PAAI - AZUL 2021"/>
      <sheetName val="PANORAMA 2021"/>
      <sheetName val="2.481"/>
      <sheetName val="PROGRAMAS_REFERENCIA_"/>
      <sheetName val="MATRIZ PRIORIZACIÓN_"/>
      <sheetName val="Consideraciones MGMP"/>
      <sheetName val="Recomendaciones realizadas"/>
      <sheetName val="TAP "/>
      <sheetName val="AD "/>
      <sheetName val="RECON "/>
      <sheetName val="TRUENO "/>
      <sheetName val="ESPECTRO "/>
      <sheetName val="TAP ESTRAT"/>
      <sheetName val="TOTAL-DIVFE "/>
      <sheetName val="UNIDADES "/>
      <sheetName val="Gastos"/>
      <sheetName val="LINEAS DE ESFUERZO"/>
      <sheetName val="03-03-2020"/>
      <sheetName val="04-03-2020"/>
      <sheetName val="05-03-2020"/>
      <sheetName val="06-03-2020"/>
      <sheetName val="10-03-2020"/>
      <sheetName val="11-03-2020"/>
      <sheetName val="12-03-2020"/>
      <sheetName val="13-03-2020"/>
      <sheetName val="16-03-2020"/>
      <sheetName val="17-03-2020"/>
      <sheetName val="AVANCE DE PRODUCCION MARZO"/>
      <sheetName val="PRODUCTIVIDAD"/>
      <sheetName val="30-04-2020"/>
      <sheetName val="11-05-2020"/>
      <sheetName val="AVANCE DE PRODUCCION MAYO"/>
      <sheetName val="AVANCE DE PRODUCCION ABRIL"/>
      <sheetName val="COMPONENTES X LIQUIDAR"/>
      <sheetName val="COMPONENTES ORDENES DE AVANCE "/>
      <sheetName val="INF DIARIO"/>
      <sheetName val="12-05-2020"/>
      <sheetName val="13-05-2020"/>
      <sheetName val="NOTIFICACION ORDENES"/>
      <sheetName val="14-05-2020"/>
      <sheetName val="15-05-2020"/>
      <sheetName val="16-05-2020"/>
      <sheetName val="18-05-2020"/>
      <sheetName val="19-05-2020"/>
      <sheetName val="30-05-2020"/>
      <sheetName val="01-06-2020"/>
      <sheetName val="02-06-2020"/>
      <sheetName val="03-06-2020"/>
      <sheetName val="04-06-2020"/>
      <sheetName val="05-06-2020"/>
      <sheetName val="06-06-2020"/>
      <sheetName val="08-06-2020"/>
      <sheetName val="09-06-2020"/>
      <sheetName val="10-06-2020"/>
      <sheetName val="11-06-2020"/>
      <sheetName val="12-06-2020"/>
      <sheetName val="13-06-2020"/>
      <sheetName val="16-06-2020"/>
      <sheetName val="17-06-2020"/>
      <sheetName val="18-06-2020"/>
      <sheetName val="AVANCE DE PRODUCCION JUNIO"/>
      <sheetName val="20-05-2020 "/>
      <sheetName val="21-05-2020"/>
      <sheetName val="22-05-2020"/>
      <sheetName val="23-05-2020"/>
      <sheetName val="26-05-2020"/>
      <sheetName val="27-05-2020"/>
      <sheetName val="28-05-2020"/>
      <sheetName val="DIC"/>
      <sheetName val="CRUCE ORDEN IRA ENERO "/>
      <sheetName val="CRUCE ORDEN 2DA ENERO"/>
      <sheetName val="CRUCE ORDEN 3RA ENERO"/>
      <sheetName val="FEBRERO 1RA SEMANA"/>
      <sheetName val="RES.MARZO"/>
      <sheetName val="1RA SEMANA MARZO"/>
      <sheetName val="CRUCE ORDEN 1 FEBRERO"/>
      <sheetName val="CRUCE ORDEN 2 FEBRERO"/>
      <sheetName val="CRUCE ORDEN 3 FEBRERO"/>
      <sheetName val="CRUCE ORDEN 1 MARZO"/>
      <sheetName val="PLAN ANUAL 2020 CONTINGENCI (2"/>
      <sheetName val="PLAN ANUAL 2020 1"/>
      <sheetName val="PLAN ANUAL 2020 2"/>
      <sheetName val="PLAN ANUAL 2020 CONTIN 10-06-20"/>
      <sheetName val="proyeccion cumplimi 11 DE M (2"/>
      <sheetName val="proyeccion menos personal"/>
      <sheetName val="CAUCHO"/>
      <sheetName val="proyeccion cumplimi 13 de abril"/>
      <sheetName val="proyeccion cumplimi 2 DE MAYO"/>
      <sheetName val="proyeccion cumplimi 11 DE MAYO "/>
      <sheetName val="proyeccion cumplimi 27 DE MAYO "/>
      <sheetName val="proyeccion cumplimi 4 DE MA (2)"/>
      <sheetName val="proyecc cumpli 1 de junio a dic"/>
      <sheetName val="cumplimimiento plan a la fecha"/>
      <sheetName val="proyeccion cumplimi 4 DE MA (3)"/>
      <sheetName val="PLAN 2017"/>
      <sheetName val="INVENTARIO 2017"/>
      <sheetName val="FLUJO BN"/>
      <sheetName val="PLAN ANUAL 2020 CONTINGENCIA"/>
      <sheetName val="PRECIOS DIAQD"/>
      <sheetName val="OPERADOR L."/>
      <sheetName val="ASEO INSTALACIONES"/>
      <sheetName val="ECOPETROL"/>
      <sheetName val="version 2"/>
      <sheetName val="version 3"/>
      <sheetName val="VERSION 4"/>
      <sheetName val="VALORES POR UNIDAD Y CANTIDAD"/>
      <sheetName val="TABLA RESUMEN UNIDAD POR RUBRO"/>
      <sheetName val="NOMBRES COMPLETOS UNIDADES"/>
      <sheetName val="CONSOLIDADO NECESIDAD UNIDAD"/>
      <sheetName val="PLAN DE ACUERDO A PRESUPUESTO"/>
      <sheetName val="DISTRIBUIDO"/>
      <sheetName val="COMPRADO VS DISTRIBUIDO"/>
      <sheetName val="plan llantas  2020"/>
      <sheetName val="CANTIDAD REFERENCIAS"/>
      <sheetName val="NECESIDAD TOTAL"/>
      <sheetName val="PLAN DE NECESIDADES 2020 X PRES"/>
      <sheetName val="PLAN DE NECESIDADES 2020 X  (2"/>
      <sheetName val="NECESIDAD MENSUAL"/>
      <sheetName val="RESUMEN CANTIDAD LLANTAS"/>
      <sheetName val="CENTRO SUMINISTRADORES"/>
      <sheetName val="distribucion de acuerdo a contr"/>
      <sheetName val="CONSUMO ACTUA PAÑOS-SOBRE"/>
      <sheetName val="CONSUMOS PAÑOS-SOBREM OTROS"/>
      <sheetName val="FICHAS MP"/>
      <sheetName val="PLAN ANUAL SASTRERÍA 2021"/>
      <sheetName val="PLAN ANUAL PAÑ-BOR-GOR-SOB 2021"/>
      <sheetName val="PLAN ANUAL ZAPATERÍA 2021"/>
      <sheetName val="PLAN ANUAL MATERIALCAMPAÑA 2021"/>
      <sheetName val="RESUMEN NECESIDADES"/>
      <sheetName val="TOTAL NEC. DIADQ"/>
      <sheetName val="TOTAL NECESIDAD"/>
      <sheetName val="ENTRADAS"/>
      <sheetName val="PRONOSTICO DEMANDA-ENTRADAS"/>
      <sheetName val="RESUMEN DEMANDA"/>
      <sheetName val="Versión 1"/>
      <sheetName val="Versión 2"/>
      <sheetName val="Versión 3"/>
      <sheetName val="Versión 4"/>
      <sheetName val="Versión 5"/>
      <sheetName val="Versión 6"/>
      <sheetName val="Versión 7"/>
      <sheetName val="Versión 8"/>
      <sheetName val="Versión 9"/>
      <sheetName val="Versión 10"/>
      <sheetName val="Versión 11"/>
      <sheetName val="Versión 12"/>
      <sheetName val="Versión 13"/>
      <sheetName val="Versión 14"/>
      <sheetName val="Versión 14A"/>
      <sheetName val="Versión 15"/>
      <sheetName val="Versión 16"/>
      <sheetName val="ESCENARIO REAL"/>
      <sheetName val="ESCENARIO NECESARIO"/>
      <sheetName val="ESCENARIO IDEAL"/>
      <sheetName val="SOPORTE NECESIDAD"/>
      <sheetName val="DIAGNOSTICO BIENES - SUMIN"/>
      <sheetName val="DIAGNOSTICO SERVICIOS"/>
      <sheetName val="DIAGNOSTICO BITERS "/>
      <sheetName val="DIAGNOSTICO BIENES-BITERS"/>
      <sheetName val="DIAGNOSTICO CAPACITACION INFORM"/>
      <sheetName val="DIAGNOSTICO CAPACITACION FORMAL"/>
      <sheetName val="PRESENTACION PAAI-EJC2021 SUBSI"/>
      <sheetName val="PLAN ANUAL 2020 CONTIN 28-08-20"/>
      <sheetName val="proyeccion menos personal (2)"/>
      <sheetName val="NECESIDADES BRUTAS"/>
      <sheetName val="FORMATO INV PROY1"/>
      <sheetName val="INICIAL "/>
      <sheetName val="MANTENIDOS VEH"/>
      <sheetName val="PLAN "/>
      <sheetName val="VEH. PENDIENTES "/>
      <sheetName val="ARCHIVO NINCO "/>
      <sheetName val="CAPACIDAD MTTO ARM."/>
      <sheetName val="NECESIDAD DE EPP"/>
      <sheetName val="ACTIVIDAD DE EPP POR PERSONA"/>
      <sheetName val="INTERPRETACION EPP"/>
      <sheetName val="cant minima a adquirir BAMAD  "/>
      <sheetName val="FUSIL ACE 23"/>
      <sheetName val="LANZAGRANADAS MGL"/>
      <sheetName val="VISORES PVS-14"/>
      <sheetName val="VISORES PVS-7B"/>
      <sheetName val="MIRAS MOR"/>
      <sheetName val="MIRAS NYX"/>
      <sheetName val="HERRAMIENTAS"/>
      <sheetName val="TABLAS DEL MANUAL"/>
      <sheetName val="FLUJO DE BIENES ARMAMENTO (2)"/>
      <sheetName val="INVENTARIOS  TE ROSERO 10 ABRIL"/>
      <sheetName val="GRAFICA PRONOSTICOS"/>
      <sheetName val="STOCK 2019"/>
      <sheetName val="PLAN PRODUCCION"/>
      <sheetName val="FLUJO DE BIENES ARMAMENTO "/>
      <sheetName val="Flujo bienes LICEN. ZIMBRA"/>
      <sheetName val="Flujo bienes LICEN. FORTINET"/>
      <sheetName val="SOSTENIMIENTO VF 2019"/>
      <sheetName val="SOSTENIMIENTO 2019"/>
      <sheetName val="MATERIAL VETERINARIO VF 2019"/>
      <sheetName val="MATERIAL VETERINARIO 2019"/>
      <sheetName val="SOSTENIMIENTO ACTUAL"/>
      <sheetName val="MATERIAL VE ACTUAL"/>
      <sheetName val="FORMATO INFORME SIATEM"/>
      <sheetName val="Abril 17"/>
      <sheetName val="COMPARATIVO"/>
      <sheetName val="TABLA PAA2018"/>
      <sheetName val="LEY 418 FORMULARIO CEDE 2"/>
      <sheetName val="LEY 418 FORMULARIO CEDE 4"/>
      <sheetName val="LEY 418 FORMULARIO CEDE 6"/>
      <sheetName val="LEY 418 FORMULARIO CEDE 9"/>
      <sheetName val="CEDE 2"/>
      <sheetName val="CEDE 1"/>
      <sheetName val="CEDE 9"/>
      <sheetName val="Inventario de Activos"/>
      <sheetName val="Sistemas Operativos"/>
      <sheetName val="Sistemas de Información"/>
      <sheetName val="VLANs"/>
      <sheetName val="Topología de red"/>
      <sheetName val="PROYECCION 2021 FONSET"/>
      <sheetName val="2020 CON DIV2"/>
      <sheetName val="DRONES"/>
      <sheetName val="2019 SOLO SI NO"/>
      <sheetName val="LEY 418 FORMULARIO LLENAR OK "/>
      <sheetName val="MARZO 2020 BR1"/>
      <sheetName val=" BR1 2019"/>
      <sheetName val="PLAN DE NECESIDADS CEDE2"/>
      <sheetName val="PLAN DE NECESIDADES CEDE6"/>
      <sheetName val="PLAN SANIDAD"/>
      <sheetName val="PLAN DE LAS MESAS"/>
      <sheetName val="PLAN ELEMENTOS DESASTRES"/>
      <sheetName val="PLAN MUEBLES Y ENCERES"/>
      <sheetName val="1. ABRIAQUI"/>
      <sheetName val="2. ANZA "/>
      <sheetName val="3. ARMENIA "/>
      <sheetName val="4. BELMIRA "/>
      <sheetName val="5. BURITICA "/>
      <sheetName val="6. CAICEDO "/>
      <sheetName val="7. CAÑAS GORDAS "/>
      <sheetName val="8. EBEJICO"/>
      <sheetName val="9. ENTRERRIOS "/>
      <sheetName val="10. FRONTINO "/>
      <sheetName val="11. GIRALDO "/>
      <sheetName val="12. HELICONIA "/>
      <sheetName val="13. LIBORINA "/>
      <sheetName val="14. OLAYA "/>
      <sheetName val="15. PEQUE "/>
      <sheetName val="16. SABANALARGA "/>
      <sheetName val="17. SAN JERONIMO "/>
      <sheetName val="18. SAN PEDRO "/>
      <sheetName val="19. SANTAFE "/>
      <sheetName val="20. SOPETRAN "/>
      <sheetName val="21. URAMITA "/>
      <sheetName val="PUERTO"/>
      <sheetName val="LEY 418 INTENDENCIA CEDE6"/>
      <sheetName val="LEY 418 INTENDENCIA CEDE4"/>
      <sheetName val="LEY 418 INTENDENCIA CEDE2"/>
      <sheetName val="PLAN DE NECESIDADES CEDE 6"/>
      <sheetName val="PLAN DE NECESIDADES CEDE 4 DOT"/>
      <sheetName val="PLAN DE NECESIDADES CEDE10"/>
      <sheetName val="CEDE 10 BR30"/>
      <sheetName val="CEDE 9 BR 30 "/>
      <sheetName val="CEDE 7 BR 30"/>
      <sheetName val="CEDE 6 BR 30 "/>
      <sheetName val="CEDE 4 BR 30"/>
      <sheetName val="CEDE 3 BR 30 "/>
      <sheetName val="CEDE 2 BR 30 (2)"/>
      <sheetName val="CEDE 1 BR 30"/>
      <sheetName val="FORMULARIO MATERIAL INTENDENCI "/>
      <sheetName val="FORMULARIO EQUIPO DE COMPUTO"/>
      <sheetName val="CEDE-4 "/>
      <sheetName val="CEDE -6 "/>
      <sheetName val="CEDE-10"/>
      <sheetName val="CEDE-5 "/>
      <sheetName val="SARDINATA"/>
      <sheetName val="PATIOS  2019"/>
      <sheetName val="PUERTO SANTANDER "/>
      <sheetName val="ZULIA 2019"/>
      <sheetName val="BR03"/>
      <sheetName val="BR23"/>
      <sheetName val="BR29"/>
      <sheetName val="COAPO"/>
      <sheetName val="FUDRA4"/>
      <sheetName val="BR01"/>
      <sheetName val="poblacion beneficiada"/>
      <sheetName val="VERIFICACION DE SEGURIDAD"/>
      <sheetName val="LISTASAT"/>
      <sheetName val="VERIFICACION 1"/>
      <sheetName val="VERIFICACION 2"/>
      <sheetName val="VERIFICACION 3"/>
      <sheetName val="VERIFICACION 4"/>
      <sheetName val="VERIFICACION 5"/>
      <sheetName val="VERIFICACION 6"/>
      <sheetName val="VERIFICACION 7"/>
      <sheetName val="VERIFICACION 8"/>
      <sheetName val="VERIFICACION 9"/>
      <sheetName val="VERIFICACION 10"/>
      <sheetName val="VERIFICACION 11"/>
      <sheetName val="VERIFICACION 12"/>
      <sheetName val="VERIFICACION 13"/>
      <sheetName val="VERIFICACION 14"/>
      <sheetName val="VERIFICACION 15"/>
      <sheetName val="VERIFICACION 16"/>
      <sheetName val="VERIFICACION 17"/>
      <sheetName val="VERIFICACION 18"/>
      <sheetName val="VERIFICACION 19"/>
      <sheetName val="VERIFICACION 20"/>
      <sheetName val="VERIFICACION 21"/>
      <sheetName val="VERIFICACION 22"/>
      <sheetName val="VERIFICACION 23"/>
      <sheetName val="VERIFICACION 24"/>
      <sheetName val="VERIFICACION 25"/>
      <sheetName val="VERIFICACION 26"/>
      <sheetName val="VERIFICACION 27"/>
      <sheetName val="VERIFICACION 28"/>
      <sheetName val="VERIFICACION 29"/>
      <sheetName val="VERIFICACION 30"/>
      <sheetName val="VERIFICACION 31"/>
      <sheetName val="VERIFICACION 32"/>
      <sheetName val="VERIFICACION 33"/>
      <sheetName val="VERIFICACION 34"/>
      <sheetName val="VERIFICACION 35"/>
      <sheetName val="VERIFICACION 36"/>
      <sheetName val="VERIFICACION 37"/>
      <sheetName val="VERIFICACION 38"/>
      <sheetName val="VERIFICACION 38 (2)"/>
      <sheetName val="VERIFICACION 38 (3)"/>
      <sheetName val="ACTIVIDADES DIARIAS BAAID "/>
      <sheetName val="ACTIVIDADES DIARIAS DIV02"/>
      <sheetName val="ACTIVIDADES DIARIAS DIV04 "/>
      <sheetName val="RETIRADOS DEL MES AGOSTO "/>
      <sheetName val="REPORTE COVID19"/>
      <sheetName val="Gráfico2"/>
      <sheetName val="LISTADO CIVIL"/>
      <sheetName val="LLEGA TRASLADADO"/>
      <sheetName val="ELIMINADOS"/>
      <sheetName val="ELIMINADOS BAT"/>
      <sheetName val="SEGREGADO"/>
      <sheetName val="GD-FO-34 AGOSTO"/>
      <sheetName val="GD-FO-34 AGOSTO (2)"/>
      <sheetName val="CODE 2019"/>
      <sheetName val="PROYECCIÒN BIMESTRE "/>
      <sheetName val="UNIDA"/>
      <sheetName val="T_COOR_SJGC (LICENCIA)_0 - V4 0"/>
      <sheetName val="Clavel"/>
      <sheetName val="Diversificación"/>
      <sheetName val="Postcosecha"/>
      <sheetName val="MIPE"/>
      <sheetName val="MIRFE"/>
      <sheetName val="Criterios"/>
      <sheetName val="DATOS_INVESTIGACION (2)"/>
      <sheetName val="ADMINISTRATIVAS "/>
      <sheetName val="CONTROL CONVENIOS 2016"/>
      <sheetName val="CONTROL CONVENIOS 2017"/>
      <sheetName val="CONTROL CONVENIOS  2018"/>
      <sheetName val="CONTROL 2019 "/>
      <sheetName val="CONTROL 2020"/>
      <sheetName val="ACUERDO DE PAGOS"/>
      <sheetName val="SOBRANTES"/>
      <sheetName val="CONTROL 2016"/>
      <sheetName val="VF OAPF PISCINAS 2020"/>
      <sheetName val="Calculos necesidad real piscina"/>
      <sheetName val="VF 3 MESES"/>
      <sheetName val="12 meses"/>
      <sheetName val="TD Union"/>
      <sheetName val="UNION"/>
      <sheetName val="negativos"/>
      <sheetName val="UNION (2) 2021"/>
      <sheetName val="TD UNION2"/>
      <sheetName val="PRE"/>
      <sheetName val="A.P.U (2)"/>
      <sheetName val="Presupuesto (2)"/>
      <sheetName val="FORMATO PAAI-AZUL2021 (2)"/>
      <sheetName val="Alineamiento x M"/>
      <sheetName val="Alineamiento xLE"/>
      <sheetName val="Versión 17"/>
      <sheetName val="Versión 18"/>
      <sheetName val="Versión 19"/>
      <sheetName val="RESERVA23072019"/>
      <sheetName val="INVENTARIO 23072019"/>
      <sheetName val="RESERVA 18072019"/>
      <sheetName val="INVENTARIO 18072019"/>
      <sheetName val="RESERVA 06_AGO_2019"/>
      <sheetName val="RESERVA 04092019"/>
      <sheetName val="RESERVA 16092019"/>
      <sheetName val="INVENTARIO 24092019"/>
      <sheetName val="INVENTARIO 27092019"/>
      <sheetName val="INVENTARIO 04102019"/>
      <sheetName val="INVENTARIO 16102019"/>
      <sheetName val="RESERVA 21102019"/>
      <sheetName val="RESERVA 05112019"/>
      <sheetName val="INVENTAERIO 05112019"/>
      <sheetName val="INVENTARIO 28102019"/>
      <sheetName val="RESERVA 28102019"/>
      <sheetName val="INVENTARIO 21102019"/>
      <sheetName val="RESERVA 16102019"/>
      <sheetName val="RESERVA 04102019"/>
      <sheetName val="RESERVA 27092019"/>
      <sheetName val="RESERVA 24092019"/>
      <sheetName val="INVENTARIO 16092019"/>
      <sheetName val="INVENTARIO 09092019"/>
      <sheetName val="RESERVA 09092019"/>
      <sheetName val="INVENTARIO 04092019"/>
      <sheetName val="INVENTARIO 28082019"/>
      <sheetName val="RESERVA 28082019"/>
      <sheetName val="INVENTARIO 06_AGOST_2019"/>
      <sheetName val="INVENTARIO 16AGO2019"/>
      <sheetName val="RESERVA 16AGO2019"/>
      <sheetName val="RESERVA 30_JUL_2019"/>
      <sheetName val="INVETARIO 30_JUL_2019"/>
      <sheetName val="ELEMENTOS BAJA ROTACION"/>
      <sheetName val="INVENTARIO 28112019"/>
      <sheetName val="INVENTARIO 25112019"/>
      <sheetName val="RESERVA 25112019"/>
      <sheetName val="INVENTARIO 12112019"/>
      <sheetName val="RESERVA 12112019"/>
      <sheetName val="INVENTARIO 06112019"/>
      <sheetName val="RESERVA 06112019"/>
      <sheetName val="ELEMENTOS CARPINTERIA"/>
      <sheetName val="PLAN COMPRAS 2020"/>
      <sheetName val="PLAN COMPRAS 2019"/>
      <sheetName val="PLAN SEPTIEMBRE CR ALVAREZ"/>
      <sheetName val="PLAN SEPTIEMBRE"/>
      <sheetName val="PLAN SEPTIEMBRE 1RA SEMANA"/>
      <sheetName val="PLAN SEPTIEMBRE 2DA SEMANA"/>
      <sheetName val="PLAN SEPTIEMBRE 3RA SEMANA"/>
      <sheetName val="PLAN SEPTIEMBRE 4TA SEMANA"/>
      <sheetName val="PLAN OCTUBRE "/>
      <sheetName val="PLAN OCTUBRE 1RA SEMANA "/>
      <sheetName val="PLAN OCTUBRE CUADROS"/>
      <sheetName val="PLAN OCTUBRE 2DA SEMANA"/>
      <sheetName val="PLAN OCTUBRE 4TA SEMANA"/>
      <sheetName val="PLAN ENE-DIC NECESIDAD 2020"/>
      <sheetName val="PLAN NOV-DIC NECESIDAD"/>
      <sheetName val="PLAN CARPINTERIA 2019-NOV-DIC"/>
      <sheetName val="PLAN CARPINTERIA 2019"/>
      <sheetName val="PROYECTOS EJECUTADOS"/>
      <sheetName val="ORDENES SAP 2019"/>
      <sheetName val="ESTUDIOS DE TIEMPOS"/>
      <sheetName val="RESERVA 28112019"/>
      <sheetName val="INVENTARIO 15112019"/>
      <sheetName val="RESERVA 15112019"/>
      <sheetName val="INVENTARIO 20012020"/>
      <sheetName val="CONSUMOS CARPITERIA 2020"/>
      <sheetName val="CONSOLIDADO CONSUMOS"/>
      <sheetName val="NECESIDAD CEDE4-2020"/>
      <sheetName val="PLANEACION PROYECTOS 2020 "/>
      <sheetName val="LISTADO DE PROYECTOS "/>
      <sheetName val="PLAN DE PRODUCCION 2020"/>
      <sheetName val="ADICION VF 2020"/>
      <sheetName val="PLAN VF COMPRAS "/>
      <sheetName val="COMBOS PLAN 2020"/>
      <sheetName val="ADICIÓN  contrato 100"/>
      <sheetName val=" V.F CENAC  PA. CUPO- APALAN"/>
      <sheetName val="PDTO TER. PTE ARANDA"/>
      <sheetName val="V.F DIADQ CUPO APALAN"/>
      <sheetName val="PDTO. TER DIADQ"/>
      <sheetName val="COMBATE"/>
      <sheetName val="FIJO"/>
      <sheetName val="COSTO TOTAL"/>
      <sheetName val="VIDA UTIL-ADQUI"/>
      <sheetName val="MANTTO COMBATE"/>
      <sheetName val="T2 COMBATE"/>
      <sheetName val="T2 CAMPAÑA"/>
      <sheetName val="T2 FIJO"/>
      <sheetName val="MEFCO 2019"/>
      <sheetName val="ADEFCO"/>
      <sheetName val="ADEFCO X AÑO"/>
      <sheetName val="MEFCO"/>
      <sheetName val="Planilla de Monitoreo"/>
      <sheetName val="EQ. MATERIAL COM."/>
      <sheetName val="MTO. MAYOR"/>
      <sheetName val="CIBERDEFENSA"/>
      <sheetName val="CV MGA"/>
      <sheetName val="CV DECRETO"/>
      <sheetName val="CV SUIFP"/>
      <sheetName val="CV CONTROL DE CAMBIOS JUL"/>
      <sheetName val="CV CONTROL DE CAMBIOS NOV"/>
      <sheetName val="Seguimiento"/>
      <sheetName val="acta centrro de costo intendenc"/>
      <sheetName val="Calendario"/>
      <sheetName val="Idiomas"/>
      <sheetName val="INVOLUCRADOS"/>
      <sheetName val="MATRIZ DE RIESGOS "/>
      <sheetName val="MATRIZ DE GOBIERNO"/>
      <sheetName val="MATERIAL DESMINADO MILIT"/>
      <sheetName val="MATERIAL DESMINADO MILIT (2)"/>
      <sheetName val="MATERIAL DESMINADO MILIT UNIFI"/>
      <sheetName val="MATERIAL DESMINADO MILIT INVERS"/>
      <sheetName val="MATERIAL DESMINADO MILIT SOSTEN"/>
      <sheetName val="MATER DESM MILIT INVERSION CLA"/>
      <sheetName val="Costo-Opción1"/>
      <sheetName val="Costo-Opción2"/>
      <sheetName val="m1"/>
      <sheetName val="m2"/>
      <sheetName val="m1 INFRA"/>
      <sheetName val="CADENA VALOR MARTE 1,3 B"/>
      <sheetName val="CANTIDAD ELEMENTOS"/>
      <sheetName val="DATO AYUDAS (2)"/>
      <sheetName val="DATO AYUDAS"/>
      <sheetName val="Nivel de Mantto"/>
      <sheetName val="material por grupo"/>
      <sheetName val="MARTE"/>
      <sheetName val="RESUMEN AÑO"/>
      <sheetName val="LABORES CONTRA AE"/>
      <sheetName val="ELEMENTOS ADQUIRIR 2020"/>
      <sheetName val="MARTE CLASI EDT"/>
      <sheetName val="EXDE"/>
      <sheetName val="EXDE CLASI EDT"/>
      <sheetName val="DELTA"/>
      <sheetName val="DELTA CLASI EDT"/>
      <sheetName val="CERCA"/>
      <sheetName val="CERCA CLASI EDT"/>
      <sheetName val="CEREC"/>
      <sheetName val="CEREC CLASI EDT"/>
      <sheetName val="clinica canina"/>
      <sheetName val="CLINICA CLASI EDT"/>
      <sheetName val="GCOEX"/>
      <sheetName val="GCOEX CLASI EDT"/>
      <sheetName val="COEXD CLASI EDT"/>
      <sheetName val="O AEXD CLASI EDT"/>
      <sheetName val="SINAME CLASI EDT"/>
      <sheetName val="LAB ELE Y ROB CLASI EDT"/>
      <sheetName val="LAB DETECTORES CLASI EDT"/>
      <sheetName val="LAB QUI CLASI EDT"/>
      <sheetName val="ESING CLASI EDT"/>
      <sheetName val="2021"/>
      <sheetName val="2020 1"/>
      <sheetName val="2020 ok"/>
      <sheetName val="DATOS SOPORTES 2021 "/>
      <sheetName val="DATOS SOPORTES "/>
      <sheetName val="REPUESTOS Y MANTO"/>
      <sheetName val="Valor equipo"/>
      <sheetName val="Valor baterias "/>
      <sheetName val="IMPREVISTOS"/>
      <sheetName val="Disposición Final"/>
      <sheetName val="Valor adquisicion"/>
      <sheetName val="PROY VALOR IPC"/>
      <sheetName val="PROY MANTO IPC"/>
      <sheetName val="PROYE VALOR IPC"/>
      <sheetName val="PROYE MANTO IPC"/>
      <sheetName val="REPUESTO Y MANTO"/>
      <sheetName val="BATERIAS C"/>
      <sheetName val="RECARGA Y BASE"/>
      <sheetName val="pasando 2019 segun anuncio"/>
      <sheetName val="DATOS AYUDAS"/>
      <sheetName val="CONTROL CDV"/>
      <sheetName val="CONTROL CDV ADEFCO"/>
      <sheetName val="CDV 1 MGA"/>
      <sheetName val="CDV 2 2018"/>
      <sheetName val="CDV 3 2019"/>
      <sheetName val="CDV 4 2020"/>
      <sheetName val="CDV 5 2020"/>
      <sheetName val="CDV 6 2021"/>
      <sheetName val="CDV 7 2021"/>
      <sheetName val="lISTADO INSTALACIONES EJC"/>
      <sheetName val="4.Clasificación Infraestructura"/>
      <sheetName val="1212"/>
      <sheetName val="Factura"/>
      <sheetName val="MANTENIMIENTO "/>
      <sheetName val="SERVICIOS "/>
      <sheetName val="PRONOSTICO INFRA"/>
      <sheetName val="Nivel de Complejidad"/>
      <sheetName val="Criterios OAPF"/>
      <sheetName val="FORMATO INV MEFCO"/>
      <sheetName val="FORMATO INV MARTE"/>
      <sheetName val="FINCA RAÍZ"/>
      <sheetName val="GEOMÁTICA"/>
      <sheetName val="FORMATO INV RESILENCIA"/>
      <sheetName val="FORMATO INV ISEN"/>
      <sheetName val="ALIENACIÓN PROGRAMAS"/>
      <sheetName val="Priorización Programas "/>
      <sheetName val="CONSOLIDADO BASES"/>
      <sheetName val="Servicios Públicos"/>
      <sheetName val="Impuesto Predial"/>
      <sheetName val="Mantenimiento Ingenieros"/>
      <sheetName val="Munición"/>
      <sheetName val="Agregadurias"/>
      <sheetName val="SOPORTE ENERGIA "/>
      <sheetName val="SOPORTE ACUEDUCTO "/>
      <sheetName val="SOPORTE GAS"/>
      <sheetName val="SOPORTE TEL"/>
      <sheetName val="PREDIOS "/>
      <sheetName val="VEHICULOS Y BIENES COING"/>
      <sheetName val="PRIORIZACION OAPF"/>
      <sheetName val="INSTALACIONES"/>
      <sheetName val="EQUIPOS  ASEGURADOS "/>
      <sheetName val="NO ASEGURADOS"/>
      <sheetName val="ACUEDUCTO 2019"/>
      <sheetName val="ENERGIA 2019"/>
      <sheetName val="ENERGIA 2020"/>
      <sheetName val="ACUEDUCTO 2020"/>
      <sheetName val="MUNICIONES "/>
      <sheetName val="DETECTORES 1"/>
      <sheetName val="CEDE11"/>
      <sheetName val="OAPF MTTO"/>
      <sheetName val="OAPF MATERIALES"/>
      <sheetName val="PTAP"/>
      <sheetName val="OAPF PISCINAS"/>
      <sheetName val="BRASIL "/>
      <sheetName val="CHILE "/>
      <sheetName val="FRANCIA "/>
      <sheetName val="PERU"/>
      <sheetName val="POZOS (2)"/>
      <sheetName val="DIRECTV (2)"/>
      <sheetName val="OAPF REDES H"/>
      <sheetName val="LINEAS CELULARES 2020"/>
      <sheetName val="POZOS"/>
      <sheetName val="SITIOSDE ACOPIO"/>
      <sheetName val="PTAR"/>
      <sheetName val="AVIACIÓN"/>
      <sheetName val="DAVAA"/>
      <sheetName val="GAS"/>
      <sheetName val="ARRIENDO"/>
      <sheetName val="BASES 1"/>
      <sheetName val="CONSOLIDADO EQUIPO"/>
      <sheetName val="DEMANDA "/>
      <sheetName val="Inf. para cotizar "/>
      <sheetName val="Informacion general "/>
      <sheetName val="Datos tecnicos "/>
      <sheetName val="Historicos "/>
      <sheetName val="Historico IPC USA"/>
      <sheetName val="Estudio de mercado"/>
      <sheetName val="Analisis del presupuesto "/>
      <sheetName val="Analisis de la necesidad "/>
      <sheetName val="Presupuesto estimado "/>
      <sheetName val="Formulario 2 "/>
      <sheetName val="Analisis ppto cant ajustadas "/>
      <sheetName val="ppto estimado oferta "/>
      <sheetName val="Formulario 2 oferta "/>
      <sheetName val="CAPACIDAD ANUAL ARMAMEN"/>
      <sheetName val="CAPACIDAD ANUAL CASCOS"/>
      <sheetName val="CAPACIDAD ANUAL OPTRONICOS"/>
      <sheetName val="PARTE DE MUNICIONES VERTICAL"/>
      <sheetName val="PARTE DE MUNICIONES"/>
      <sheetName val="DATOS CDTE DE PIEZAS"/>
      <sheetName val="CONTROL PLAZOS"/>
      <sheetName val="SIVAR"/>
      <sheetName val="REAL"/>
      <sheetName val="pintura"/>
      <sheetName val="necesidad"/>
      <sheetName val="COPIA ACT REAL"/>
      <sheetName val="IMPRIMIR LIS BATRA (2)"/>
      <sheetName val="CARTAQ AGU JEING"/>
      <sheetName val="LISTDAO CCRROTQ AGU"/>
      <sheetName val="VEH-JELOG"/>
      <sheetName val="VEH-CENAC"/>
      <sheetName val="OASBAJA2016"/>
      <sheetName val="DESACT"/>
      <sheetName val="T-1 EJERC"/>
      <sheetName val="DIVFE"/>
      <sheetName val="TRASPASOs"/>
      <sheetName val="DIAGNOSTICO"/>
      <sheetName val="VEHICULOS"/>
      <sheetName val="MOTOS"/>
      <sheetName val="TEMPORALES"/>
      <sheetName val="SISTEMA ORACLE"/>
      <sheetName val="DATOS CONDUCTORES"/>
      <sheetName val="LISTADO ESPOSA CONDUCRORES"/>
      <sheetName val="VACACIONES 2018"/>
      <sheetName val="LISTADO CONDT. 2020"/>
      <sheetName val="CONDUCTORES BASER"/>
      <sheetName val="CONDUCTORES BASER (2)"/>
      <sheetName val="status"/>
      <sheetName val="FASECOLDA"/>
      <sheetName val="8609 EMPADRONADO  dipel"/>
      <sheetName val="PRPRptAvisos (37)"/>
      <sheetName val="2022"/>
      <sheetName val="CTGASTO"/>
      <sheetName val="Formato Azul  Anteproyecto 2022"/>
      <sheetName val="PANORAMA GENERAL "/>
      <sheetName val="PANORAMA GENERAL INTENDENCIA"/>
      <sheetName val="PANORAMA GENERAL ARMAMENTO"/>
      <sheetName val="PANORAMA GENERAL TRANSPORTES"/>
      <sheetName val="PANORAMA GENERAL INFANTERIA"/>
      <sheetName val="PANORAMA GENERAL ARTILLERIA"/>
      <sheetName val="PANORAMA GENERAL CABALLERIA"/>
      <sheetName val="OAPF 2021"/>
      <sheetName val="FORMULARIO 1 CAL. INGRESOS 2022"/>
      <sheetName val="FORMULARIO 1 CAL. INGRESOS 2021"/>
      <sheetName val="CONSOLIDADO FUDRA"/>
      <sheetName val="ESTADO MAYOR FUDRA"/>
      <sheetName val="BADRA1"/>
      <sheetName val="BADRA2"/>
      <sheetName val="BADRA3"/>
      <sheetName val="BADRE1"/>
      <sheetName val="CASCP1"/>
      <sheetName val="ESTADO MAYOR F0UDRA"/>
      <sheetName val="PRIMER TRIMESTRE TARJETAS "/>
      <sheetName val="HIRO"/>
      <sheetName val="OFERTA ECONOMICA"/>
      <sheetName val="ANEXO 2"/>
      <sheetName val="BITER 18 - 1"/>
      <sheetName val="BITER 18 -2"/>
      <sheetName val="por vehiculo"/>
      <sheetName val="por unidad"/>
      <sheetName val="ADICION ASEO Y LIMPIEZA"/>
      <sheetName val="INFORMACIÓN"/>
      <sheetName val="REQUISITOS"/>
      <sheetName val="CAUSALES DE RECHAZO"/>
      <sheetName val="INFORMACIÓN DE INTERES"/>
      <sheetName val="MANIFESTACIÓN"/>
      <sheetName val="15. F.11 PERSON DISC"/>
      <sheetName val="MIPYME"/>
      <sheetName val="1. CARTA DE PRESENTACIÓN"/>
      <sheetName val="CEDULA R.L"/>
      <sheetName val="AVAL"/>
      <sheetName val="FOR. 3 ANTICORRUPCI"/>
      <sheetName val="PARAFISCALES"/>
      <sheetName val="F 9 PACTO "/>
      <sheetName val="F 12 CONFIDENCIALIDAD"/>
      <sheetName val="INHABILIDAD"/>
      <sheetName val="ANEXO 5. EXPERIEN"/>
      <sheetName val="GARANTIA TECNICA"/>
      <sheetName val="F 10 SSGT"/>
      <sheetName val="ANEXO 9 Datos beneficiarios"/>
      <sheetName val="FORMULARIO7"/>
      <sheetName val="CARTAS DE PROFESIONALES (2)"/>
      <sheetName val="OFERTA TECNICO ECONOMICA"/>
      <sheetName val="FORMULARIO8"/>
      <sheetName val="ANEXO 15. CAP FINA"/>
      <sheetName val="ANEXO 13. CAP TECNICA "/>
      <sheetName val="ANEXO 12. CONTRATOS PARA K"/>
      <sheetName val="ANEXO 15. C en ejecución"/>
      <sheetName val="ADMIN"/>
      <sheetName val="ESPECIFICACIONES"/>
      <sheetName val="ANEXO 1.4 ESPE TECNICAS"/>
      <sheetName val="ESP. TECNICAS "/>
      <sheetName val="anexo 16. APOYO NACIO"/>
      <sheetName val="ANEXO 8. PROFESIONALES"/>
      <sheetName val="ANEXO 20. SGA-SST"/>
      <sheetName val="ANEXO 21. CONFIDENCIALIDAD"/>
      <sheetName val="FORMULARIO 2"/>
      <sheetName val="CARTAS DE PROFESIONALES"/>
      <sheetName val="ANEXO 9. PRESUPUESTO"/>
      <sheetName val="ANEXO 11-FACT.TEC"/>
      <sheetName val="EXCAVACION MANUAL"/>
      <sheetName val="EXCAVACION MECANICA"/>
      <sheetName val="RECEBO COMUN"/>
      <sheetName val="CENEFA BAÑO CUADROS REF 2"/>
      <sheetName val="ANDEN"/>
      <sheetName val="Resumen Cto"/>
      <sheetName val="PptoInicial"/>
      <sheetName val="PptoModificado"/>
      <sheetName val="ActadeMayoresyMenoresNo.1"/>
      <sheetName val="APUS AIRES"/>
      <sheetName val="btu aires"/>
      <sheetName val="CAP 01"/>
      <sheetName val="CAP 02"/>
      <sheetName val="CAP 04"/>
      <sheetName val="CAP 05"/>
      <sheetName val="CAP 06"/>
      <sheetName val="CAP 08"/>
      <sheetName val="CAP 09"/>
      <sheetName val="CAP 11"/>
      <sheetName val="CAP 12"/>
      <sheetName val="CAP 17"/>
      <sheetName val="CAP 19"/>
      <sheetName val="CAP 20"/>
      <sheetName val="INP"/>
      <sheetName val="LISTA DE ACTIVIDADES"/>
      <sheetName val="BALANCE INICIAL"/>
      <sheetName val="LAMINA ALFAJOR pintura 2 conte"/>
      <sheetName val="CENACYOPAL"/>
      <sheetName val="LAMINA ALFAJOR 2 CONTE PINT (2"/>
      <sheetName val="CY1.25"/>
      <sheetName val="CY1.27"/>
      <sheetName val="CY1.29"/>
      <sheetName val="CY3.6"/>
      <sheetName val="CY3.15"/>
      <sheetName val="CY3.40"/>
      <sheetName val="CY4.1"/>
      <sheetName val="CY4.24"/>
      <sheetName val="1.1"/>
      <sheetName val="MANO DE OBRA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CUADRO PRESUPUESTO"/>
      <sheetName val="INSTRUMENTACION"/>
      <sheetName val="02 Cantidades Aprox"/>
      <sheetName val="G.G"/>
      <sheetName val="PPTO ADMINISTRATIVO 137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COOTRANSERVIS"/>
      <sheetName val="COOTRANARE"/>
      <sheetName val="PROYECCION OBRAS POR TERMINAR"/>
      <sheetName val="PROY ORIGINAL"/>
      <sheetName val="AASHTO"/>
      <sheetName val="PROY_ORIGINAL"/>
      <sheetName val="PU (2)"/>
      <sheetName val="PRESUPUESTOS-REV1"/>
      <sheetName val="PESOS"/>
      <sheetName val="G&amp;G"/>
      <sheetName val="CABG"/>
      <sheetName val="COSTOS UNITARIOS"/>
      <sheetName val="CA-2909"/>
      <sheetName val="TRAYECTO 1"/>
      <sheetName val="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Causa Posible"/>
      <sheetName val="Accidentalidad"/>
      <sheetName val="Elementos Involucrados"/>
      <sheetName val="CRA.MODI"/>
      <sheetName val="1_1"/>
      <sheetName val="Vía de Acceso"/>
      <sheetName val="CONS"/>
      <sheetName val="FICHA EBI 1 de 6 "/>
      <sheetName val="Constantes Generales"/>
      <sheetName val="Prestaciones Sociales"/>
      <sheetName val="TARIFAS EQUIPOS "/>
      <sheetName val="API93"/>
      <sheetName val="A_A310"/>
      <sheetName val="A_G105"/>
      <sheetName val="A_G200"/>
      <sheetName val="C21_G115"/>
      <sheetName val="02%20Cantidades%20Aprox.%20Y%20"/>
      <sheetName val="RQ"/>
      <sheetName val="SOPORTE"/>
      <sheetName val="mecanicos"/>
      <sheetName val="especiales"/>
      <sheetName val="spare total"/>
      <sheetName val="spare elect"/>
      <sheetName val="spare elect proy"/>
      <sheetName val="CRONOGRAMA 5M"/>
      <sheetName val="CRONOGRAMA 4M "/>
      <sheetName val="Cronograma.xlsx"/>
      <sheetName val="PRES OFICIAL"/>
      <sheetName val="Cementerio"/>
      <sheetName val="CRUCE"/>
      <sheetName val="Colegio"/>
      <sheetName val="Presupuesto REDUCTORES LA VEGA"/>
      <sheetName val="inpermeabOTRO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GENERALIDADES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Evaluac. Rmendtos"/>
      <sheetName val="INDICMICROEMP"/>
      <sheetName val="CONTRATEJEC."/>
      <sheetName val="NECESID. VIA"/>
      <sheetName val="CALC. CANTIDADES"/>
      <sheetName val="CUADRO SEGUIMIENTO"/>
      <sheetName val="ESTADO GENERAL"/>
      <sheetName val="TORTAS VIAS"/>
      <sheetName val="ANEXO FOTOGR."/>
      <sheetName val="ITEMS"/>
      <sheetName val="precios-básicos2002"/>
      <sheetName val="UNITARIO"/>
      <sheetName val="lecho rio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  <sheetName val="RESUMEN. 1."/>
      <sheetName val="UNIT"/>
      <sheetName val="FORM"/>
      <sheetName val="MATERIALS"/>
      <sheetName val="CRON"/>
      <sheetName val="PERSONAL (2)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FOTOG"/>
      <sheetName val="ACC.EJECUTIVO"/>
      <sheetName val="RESUM.ACCID"/>
      <sheetName val="RESUM.ACCID (2)"/>
      <sheetName val="5.2"/>
      <sheetName val="RECURSOS"/>
      <sheetName val="BD100-45-P1"/>
      <sheetName val="PROPUESTA PRESENTAD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ARIOS GENERALES"/>
      <sheetName val="PE_02"/>
      <sheetName val="RECIBO FINAL"/>
      <sheetName val="Estruc_ Tarif"/>
      <sheetName val="PE-02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DATOS GRAFICOS"/>
      <sheetName val="Insum"/>
      <sheetName val="ACTA 1 INICIO"/>
      <sheetName val="glvc"/>
      <sheetName val="5. MODIFICATORIA"/>
      <sheetName val="letra"/>
      <sheetName val="ANALISIS DE PRECIOS UNITARIOS"/>
      <sheetName val="\Users\Juan\Downloads\Users\USU"/>
      <sheetName val="\Users\user\Library\Mail Downlo"/>
      <sheetName val="\A\Cofinanciacion\FICHAS Y FORM"/>
      <sheetName val="Datos Generales"/>
      <sheetName val="AIU"/>
      <sheetName val="7.12"/>
      <sheetName val="Anexo 13"/>
      <sheetName val="PRESUP. RESUMEN"/>
      <sheetName val="LSAL"/>
      <sheetName val="Jornales"/>
      <sheetName val="LIQUIDACION"/>
      <sheetName val="ANEXO 9 (MATERIAL)"/>
      <sheetName val="UNITARIOS_GENERALES"/>
      <sheetName val="5__MODIFICATORIA"/>
      <sheetName val="Personalizar"/>
      <sheetName val="PU"/>
      <sheetName val="AIUsan"/>
      <sheetName val="STRSUMM0"/>
      <sheetName val="SOURCES"/>
      <sheetName val="EBI-1"/>
      <sheetName val="UNITARIOS%20GENERALES.xls"/>
      <sheetName val="[UNITARIOS GENERALES.xls][UNITA"/>
      <sheetName val="TAREAS"/>
      <sheetName val="MAT Y M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C 3000psi Manual"/>
      <sheetName val="Mortero 1;3"/>
      <sheetName val="Mortero 1;4"/>
      <sheetName val="Mortero 1;5"/>
      <sheetName val="C 3000psi Mezcladora"/>
      <sheetName val="Mortero 1;3 Mezcladora"/>
      <sheetName val="PRES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FORMATO SOCIAL"/>
      <sheetName val="Capacidad M3"/>
      <sheetName val="ACTIVIDADES INTERVENCION"/>
      <sheetName val="APU CORREGIDO"/>
      <sheetName val="APU CORREGIDO NUEVOS"/>
      <sheetName val="listado precios"/>
      <sheetName val="analisis cuadrilla"/>
      <sheetName val="Presupuesto obra"/>
      <sheetName val="FACTORES PONDERABLES"/>
      <sheetName val="SALARIOS"/>
      <sheetName val="A.I.U"/>
      <sheetName val="CONCRETOS Y MORTEROS"/>
      <sheetName val="PRESUPUESTO MANTENIMIENTO"/>
      <sheetName val="PRESUPUESTO MANTENIMIENTO 1-4"/>
      <sheetName val="1 PRELIMINARES"/>
      <sheetName val="2 MOVIMIENTO DE TIERRAS"/>
      <sheetName val="3 CIMENTACIÓN"/>
      <sheetName val="5 MAMPOSTERIA"/>
      <sheetName val="6 HIDROSANITARIAS"/>
      <sheetName val="7.0 E INFRAESTRUCTURA"/>
      <sheetName val="7.1 E DUCTERIA"/>
      <sheetName val="7.2 E TABLEROS"/>
      <sheetName val="7.3 E ACOMETIDA"/>
      <sheetName val="7.4 E SALIDAS"/>
      <sheetName val="7.5 E SPT Y APANTALLA"/>
      <sheetName val="7.6 E MEDIA TENSIÓN"/>
      <sheetName val="8 COMUNICACIONES"/>
      <sheetName val="9 INST MECANICAS"/>
      <sheetName val="10 PAÑETES"/>
      <sheetName val="11 CIELORRASO"/>
      <sheetName val="12 ACAB IMPERMEABILIZACIONES"/>
      <sheetName val="4 ESTRUCTURA"/>
      <sheetName val="13 PINTURA"/>
      <sheetName val="14 CARP MADERA"/>
      <sheetName val="15 CARP METALICA"/>
      <sheetName val="17 CARP ACERO INOX"/>
      <sheetName val="18 CUBIERTAS"/>
      <sheetName val="19 APARATOS Y ACCESORIOS"/>
      <sheetName val="16 CARP ALUMINIO"/>
      <sheetName val="20 VIDRIOS Y ESPEJOS"/>
      <sheetName val="21 CERRADURAS"/>
      <sheetName val="22 OBRAS GENERALES"/>
      <sheetName val="23 URBANISMO"/>
      <sheetName val="24 ASEO GENERAL"/>
      <sheetName val="25 VIAS"/>
      <sheetName val="26 EQUIPOS"/>
      <sheetName val="27 EQUIPOS SEG ELEC"/>
      <sheetName val="28 MOBILIARIO Y ENSÉRES"/>
      <sheetName val="29 TRAMITES"/>
      <sheetName val="PRESUPUESTO VIAS"/>
      <sheetName val="VIAS CANTIDAD"/>
      <sheetName val="APUs NUEVOS"/>
      <sheetName val="7. CR 1, 2"/>
      <sheetName val="7.2 Anexo No 13"/>
      <sheetName val="EXPERIENCIA GENERAL "/>
      <sheetName val="FORMULARIOS"/>
      <sheetName val="FORMULARIOS.xls"/>
      <sheetName val="PRESUPUESTO FINAL"/>
      <sheetName val="Cantidades de obra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Cash Flow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3 PREE"/>
      <sheetName val="4 PREE"/>
      <sheetName val="5 PREE"/>
      <sheetName val="6 PREE"/>
      <sheetName val="7 PREE"/>
      <sheetName val="9 PREE"/>
      <sheetName val="10 PREE"/>
      <sheetName val="11 PREE"/>
      <sheetName val="12 PREE"/>
      <sheetName val="13 PREE"/>
      <sheetName val="14 PREE"/>
      <sheetName val="15 PREE"/>
      <sheetName val="16 PREE"/>
      <sheetName val="17 PREE"/>
      <sheetName val="18 PREE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A. P. U."/>
      <sheetName val="PR_1"/>
      <sheetName val="Itemes Renovación"/>
      <sheetName val="FECHAS DE CORTE"/>
      <sheetName val="Informacion General"/>
      <sheetName val="FIBRA ÓPTICA"/>
      <sheetName val="DISTANCIA"/>
      <sheetName val="ELECTRICO"/>
      <sheetName val="Vuelta"/>
      <sheetName val="2103mar%20.xls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200.1"/>
      <sheetName val="200.2"/>
      <sheetName val="201.3"/>
      <sheetName val="201.4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2.3"/>
      <sheetName val="210.2.4"/>
      <sheetName val="210.2 SIN EXPLO"/>
      <sheetName val="211.1.P1"/>
      <sheetName val="211P.2"/>
      <sheetName val="221.1"/>
      <sheetName val="221.2"/>
      <sheetName val="225P"/>
      <sheetName val="230.1"/>
      <sheetName val="231.1"/>
      <sheetName val="232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P"/>
      <sheetName val="320.2P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3"/>
      <sheetName val="414.1"/>
      <sheetName val="414.2"/>
      <sheetName val="414.3"/>
      <sheetName val="414.4"/>
      <sheetName val="414.5"/>
      <sheetName val="415.1"/>
      <sheetName val="420.2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3"/>
      <sheetName val="600.5"/>
      <sheetName val="600.4P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P"/>
      <sheetName val="631P BOLSACRETO"/>
      <sheetName val="632.1"/>
      <sheetName val="632P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3.4P"/>
      <sheetName val="674.1"/>
      <sheetName val="680.1"/>
      <sheetName val="680.2"/>
      <sheetName val="680.3"/>
      <sheetName val="680P"/>
      <sheetName val="682.1"/>
      <sheetName val="69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3"/>
      <sheetName val="900.3P1"/>
      <sheetName val="900.3P2"/>
      <sheetName val="900.3P3"/>
      <sheetName val="MURO GEOTEXTIL"/>
      <sheetName val="683P1"/>
      <sheetName val="ESTOPEROLES"/>
      <sheetName val="ACTA DE OBRA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An-Unit 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  <sheetName val="solicitud de cotizaciones mater"/>
      <sheetName val="RES"/>
      <sheetName val="KM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FICHA  VIAS TERCIARIAS FAEP 400"/>
      <sheetName val="20-23"/>
      <sheetName val="APU201,3"/>
      <sheetName val="PU600P.1"/>
      <sheetName val="PU610,1"/>
      <sheetName val="$ PR20 al PR23"/>
      <sheetName val="S.M.M.L.V."/>
      <sheetName val="EJECUCIÓN"/>
      <sheetName val="ELECTR0MECÁNIC0S"/>
      <sheetName val="VIAS"/>
      <sheetName val="GEOTECNIA"/>
      <sheetName val="PETROLERO"/>
      <sheetName val="ACUEDUCTOS"/>
      <sheetName val="ALCANTARILLADOS"/>
      <sheetName val="ELECTRICOS JASIL"/>
      <sheetName val="ELCTRICOS ICICO"/>
      <sheetName val="ACC.EJECUTIVO-OCT-02"/>
      <sheetName val="EJEC-AGO-2002"/>
      <sheetName val="[UNITARIOS GENERALES.xls]\Docum"/>
      <sheetName val="[UNITARIOS GENERALES.xls]\Users"/>
      <sheetName val="[UNITARIOS GENERALES.xls]\Cofin"/>
      <sheetName val="[UNITARIOS GENERALES.xls]\A\Cof"/>
      <sheetName val="Campos Basicos"/>
      <sheetName val="Monitor UCI"/>
      <sheetName val="Monitor UCI-CO2"/>
      <sheetName val="Monitor Intermedio"/>
      <sheetName val="Desfibrilador"/>
      <sheetName val="Cama"/>
      <sheetName val="Ultrasonido"/>
      <sheetName val="Rayos X Portátil"/>
      <sheetName val="Bomba de infusión"/>
      <sheetName val="PASTA O PULPA "/>
      <sheetName val="OTROS BIEN YPRODMET CTO117"/>
      <sheetName val="PARTIDA MOD 6 "/>
      <sheetName val="PASTA O PULPA OK"/>
      <sheetName val="OTROS PRODUCTOS QUIMIC"/>
      <sheetName val="PRODUCT CAUCHO"/>
      <sheetName val="OTROS BIENES "/>
      <sheetName val="PRODUCTOS METALICOS"/>
      <sheetName val="MAQUINARIA DE OFIC"/>
      <sheetName val="APARATOS MEDICOS"/>
      <sheetName val="PARTIDA UNID MOD 6 "/>
      <sheetName val="RESUMEN CLASIF OK "/>
      <sheetName val="PARTIDA CTO Y PART UNIDAD YDIF"/>
      <sheetName val="RESUMEN CLASIFICADORES"/>
      <sheetName val="CLASIFICADORES  VIGENCIA ACLAR"/>
      <sheetName val="CTO  OK"/>
      <sheetName val="OTROS BIENES OK"/>
      <sheetName val="OTROS BIENES ACL NO"/>
      <sheetName val="PRODUCTOS METALICOS OK"/>
      <sheetName val="PART PAP VIG CTO ACLAR 117 OK"/>
      <sheetName val="PART PAP VIG CTO ACLAR 117ERROR"/>
      <sheetName val="PARTIDA CTO ACLAR NO ERROR"/>
      <sheetName val="PARTIDACTO Y PART UNIDAD Y DIF"/>
      <sheetName val="PARTIDA MOD6 Y PART UND DIFER "/>
      <sheetName val="CLASIFICADORES  VIGENCIA "/>
      <sheetName val="OAPF UNIDADES VIGENCIA 2020"/>
      <sheetName val="VIATICOS"/>
      <sheetName val="REPUESTOS-MMTTO VEHICULOS (2)"/>
      <sheetName val="REPUESTOS-MMTTO VEHICULOS"/>
      <sheetName val="REPUESTOS-MMTTO EQUIPO FIJO ING"/>
      <sheetName val="PRODUCTOS ASEO Y LIMPIEZA"/>
      <sheetName val="QUIMICOS PISCINA"/>
      <sheetName val="MMTTO REDES HIDRAULICAS"/>
      <sheetName val="REP.MMTTO. AIRES-PC-IMPRESORAS"/>
      <sheetName val="COMBUSTIBLE- GRASAS Y LUBRI"/>
      <sheetName val="MMTTO INSTALACIONES"/>
      <sheetName val="ESTUDIOS PTAP-PTAR"/>
      <sheetName val="QUIMICOS PTAP-PTAR"/>
      <sheetName val="DOTACION PTAP-PTAR"/>
      <sheetName val="DOTACION CIVIL"/>
      <sheetName val="VIATICOS PROPUESTA UNIDADES"/>
      <sheetName val="QUIMICOS PISCINA-PTAR-PTAP"/>
      <sheetName val="PAPELERIA PAGO VIGENECIA FUTURA"/>
      <sheetName val="PAPELERIA CAMBIO VALORES"/>
      <sheetName val="MMTTO REDES HIDRAU-PTAR-PTAP"/>
      <sheetName val="PLAN MATERIALES DE CONSTRUCCION"/>
      <sheetName val="elementos a crear codi"/>
      <sheetName val="DISTRITO"/>
      <sheetName val="Catálogo"/>
      <sheetName val="FormatoMembretado"/>
      <sheetName val="Detalle Entrega"/>
      <sheetName val="tempProveedores"/>
      <sheetName val="Articulos Elim Conso"/>
      <sheetName val="Articulos Elim Catalo"/>
      <sheetName val="cot 2 OJO"/>
      <sheetName val="base cot 1"/>
      <sheetName val="CANT MINIMAS"/>
      <sheetName val="CUBRIMIENTO"/>
      <sheetName val="cant x u.m."/>
      <sheetName val="02-02-01-003-002-xx"/>
      <sheetName val="02-02-01-003-006-09"/>
      <sheetName val="PARA CDP"/>
      <sheetName val="REC 10"/>
      <sheetName val="REC 16"/>
      <sheetName val="CUADRO CONTROL"/>
      <sheetName val="CONTROL INDIVIDUAL 10OCT"/>
      <sheetName val="CONTROL GENERAL 19-OCT"/>
      <sheetName val="NOVEDAD 10 OCT17 "/>
      <sheetName val="BALANCES 19 OCT"/>
      <sheetName val="CUADRO APROPIACION"/>
      <sheetName val="CONTROL TRASLADOS OTRAS CENAC"/>
      <sheetName val="VENCIMIENTOS"/>
      <sheetName val="PAGOS DICCO"/>
      <sheetName val="NOVEDAD 30 AGOSTO "/>
      <sheetName val="NOVEDAD 20 SEP17"/>
      <sheetName val="NOVEDAD 30 SEP17 "/>
      <sheetName val="CONTROL REMUNERACION "/>
      <sheetName val="CONVENIO 8.680 MILLONES"/>
      <sheetName val="CONVENIO 7.700 MILLONES"/>
      <sheetName val="Rptos Transp."/>
      <sheetName val="Mtto Transp."/>
      <sheetName val="MEMORIAS "/>
      <sheetName val="SERVICIOS PRESTADOAS A LA EMPRE"/>
      <sheetName val="OTROS BIENES TRANSPORTABLES"/>
      <sheetName val="OAPF2021"/>
      <sheetName val="PW"/>
      <sheetName val="OAPF UNIDADES VIGENCIA 2021"/>
      <sheetName val="PLAN GENERAL  MTTO BIENES INMUE"/>
      <sheetName val="OAPF CENACVAL VIGENCIA 2020"/>
      <sheetName val="PART MENSUAL"/>
      <sheetName val="AGRUP. CURSOS"/>
      <sheetName val="ALM. ARMAMENTO"/>
      <sheetName val="ALMACEN ARMAMENTO BODEGA"/>
      <sheetName val="ALMACEN DE COMUNICACIONES"/>
      <sheetName val="ALMACEN INGENIEROS"/>
      <sheetName val="ALMA. ING. BODEGA EXPLOSIVOS"/>
      <sheetName val="ALMACEN INTENDENCIA"/>
      <sheetName val="ALOJAMIENTO CP. USA"/>
      <sheetName val="ARCHIVO"/>
      <sheetName val="AUDITORIO"/>
      <sheetName val="AULA MY. LARA"/>
      <sheetName val="AULA BG. LOPEZ"/>
      <sheetName val="BIBLIOTECA"/>
      <sheetName val="BODEGA INTENDENCIA"/>
      <sheetName val="BODEGA INSERVIBLES"/>
      <sheetName val="CAPILLA"/>
      <sheetName val="CASA DEL INGENIERO"/>
      <sheetName val="CASINO ALUMNO"/>
      <sheetName val="CASINO OFI"/>
      <sheetName val="CASINO SUB"/>
      <sheetName val="CENTRO CANINO"/>
      <sheetName val="CINAME"/>
      <sheetName val="COLEGIO MIL. SBOL"/>
      <sheetName val="COMANDO"/>
      <sheetName val="COMUNICACIONES ESING"/>
      <sheetName val="CONTADURIA"/>
      <sheetName val="CONTRATOS Y FOND. INT."/>
      <sheetName val="CONTROL INTERNO"/>
      <sheetName val="CP. USA "/>
      <sheetName val="SECCION ANTIMINAS"/>
      <sheetName val="DEPTO. DESMINADO"/>
      <sheetName val="DEPTO INVESTIGACIO. REG. Y DOC."/>
      <sheetName val="DEPTO SISTEMAS"/>
      <sheetName val="DEPTO TACTICO"/>
      <sheetName val="DEPTO. TECNICO"/>
      <sheetName val="DEPTO TEC. EQUIPO TOL"/>
      <sheetName val="DEPTO TEC. HERRAMIENTAS"/>
      <sheetName val="DEPTO TEC. EQUIPO FIJO"/>
      <sheetName val="EDUC. SUPERIOR"/>
      <sheetName val="EJECUTIVO"/>
      <sheetName val="ESCUADRA MAN. Y CARPINT"/>
      <sheetName val="ESCUADRA NBQ"/>
      <sheetName val="EVALU. Y APOYO ACAD."/>
      <sheetName val="FINCA RAIZ"/>
      <sheetName val="FOLIOS DE VIDA"/>
      <sheetName val="GIMNASIO"/>
      <sheetName val="GRUPO MARTE "/>
      <sheetName val="GRUP. MARTE ATF COMODATO"/>
      <sheetName val="INSPECCION ESTUDIOS"/>
      <sheetName val="LAB. IDIOMAS"/>
      <sheetName val="LAB. SUELOS"/>
      <sheetName val="LIGA ATLETISMO"/>
      <sheetName val="MUSEO CALDAS"/>
      <sheetName val="PELUQUERIA CASOF"/>
      <sheetName val="PELUQUERIA CASUB"/>
      <sheetName val="PLAN COLOMBIA MARTE"/>
      <sheetName val="PLAN COLOMBIA"/>
      <sheetName val="PUENTES OPE. RIOS"/>
      <sheetName val="S-1 ESING"/>
      <sheetName val="S-4 ESING"/>
      <sheetName val="S-5 ACCION INTEGRAL ESING"/>
      <sheetName val="S-7 ESING"/>
      <sheetName val="SALA DE AYUDAS"/>
      <sheetName val="SALUD OCUPACIONAL"/>
      <sheetName val="SASTRERIA"/>
      <sheetName val="SECCION PLANES"/>
      <sheetName val="TESORERIA"/>
      <sheetName val="TOPOGRAFIA"/>
      <sheetName val="CP. UROP ESPOM"/>
      <sheetName val="AGRUP. CURSOS ESPOM"/>
      <sheetName val="AUDIOVIS ESPOM"/>
      <sheetName val="AYUDANTIA ESPOM"/>
      <sheetName val="BIBLIOTECA ESPOM"/>
      <sheetName val="COMUNICACIONES ESPOM"/>
      <sheetName val="CONTROL INT ESPOM"/>
      <sheetName val="CP. USA ESPOM"/>
      <sheetName val="DEPTO TACTICO ESPOM"/>
      <sheetName val="DIRECCION ESPOM"/>
      <sheetName val="EJECUTIVO ESPOM"/>
      <sheetName val="ESPOM SIN CONFIRMAR"/>
      <sheetName val="EVALU. Y APOYO ACAD. ESPOM"/>
      <sheetName val="HUMANISTICA ESPOM"/>
      <sheetName val="INSPEC EST ESPOM"/>
      <sheetName val="MUSEO ESPOM"/>
      <sheetName val="PSICOLOGIA ESPOM"/>
      <sheetName val="REGLAM. ESPOM"/>
      <sheetName val="S-1 ESPOM"/>
      <sheetName val="S-4 ESPOM"/>
      <sheetName val="S-5 ESPOM"/>
      <sheetName val="S-7 ESPOM"/>
      <sheetName val="SALA DE AYUDAS ESPOM"/>
      <sheetName val="SALA DE GUERRA ESPOM"/>
      <sheetName val="SECCION ARMAMENTO ESPOM"/>
      <sheetName val="SECCION INTENDENCIA ESPOM"/>
      <sheetName val="TECNICO ESPOM"/>
      <sheetName val="TRANSPORTES ESPOM"/>
      <sheetName val="COESE"/>
      <sheetName val="COMANDO BIBYA"/>
      <sheetName val="AYUDANTIA SALA GUERRA BIBYA"/>
      <sheetName val="ARCHIVO BIBYA"/>
      <sheetName val="SMC BIBYA"/>
      <sheetName val="EJECUTIVO BIBYA"/>
      <sheetName val="CONTROL INTERNO BIBYA"/>
      <sheetName val="S-1 BIBYA"/>
      <sheetName val="SEPSE BIBYA "/>
      <sheetName val="PSICOLOGIA BIBYA"/>
      <sheetName val="S-2 BIBYA"/>
      <sheetName val="S-3 BIBYA"/>
      <sheetName val="S-4 BIBYA"/>
      <sheetName val="TECNICA PROYECTOS BIBYA"/>
      <sheetName val="EQUIPO ING BIBYA"/>
      <sheetName val="ARMAMENTO BIBYA"/>
      <sheetName val="COMUNICACIONES BIBYA"/>
      <sheetName val="SIUTA BIBYA"/>
      <sheetName val="CENTRO DE MENSAJES BIBYA"/>
      <sheetName val="EQUIPO FIJO BIBYA"/>
      <sheetName val="TRANSPORTES BIBYA"/>
      <sheetName val="S-5 BIBYA"/>
      <sheetName val="S-6 BIBYA"/>
      <sheetName val="S-7 BIBYA"/>
      <sheetName val="COMPAÑIA ASPC BIBYA"/>
      <sheetName val="CARPINTERIA BIBYA"/>
      <sheetName val="SATRERIA BIBYA"/>
      <sheetName val="PELUQUERIA BIBYA"/>
      <sheetName val="CENTRO CANINO BIBYA"/>
      <sheetName val="COMPAÑIA A BIBYA"/>
      <sheetName val="COMPAÑIA B BIBYA"/>
      <sheetName val="COMPAÑIA C BIBYA"/>
      <sheetName val="COMPAÑIA D BIBYA"/>
      <sheetName val="COMPAÑIA E BIBYA"/>
      <sheetName val="COMPAÑIA G BIBYA"/>
      <sheetName val="ENLACES BIBYA"/>
      <sheetName val="INTENDENCIA BIBYA"/>
      <sheetName val="INSTRUCCION BIBYA"/>
      <sheetName val="AGRUPACION DE CURSOS"/>
      <sheetName val="ANTIMINAS"/>
      <sheetName val="ALMACEN DE ARMAMENTO"/>
      <sheetName val="CASUB"/>
      <sheetName val="CASOF"/>
      <sheetName val="DEPTO TECNICO"/>
      <sheetName val="CONTRATOS"/>
      <sheetName val="GRUPO MARTE COMODATO"/>
      <sheetName val="GRUPO MARTE PLAN COLOMBIA"/>
      <sheetName val="GRUPO MARTE CENTRO DE COSTOS"/>
      <sheetName val="PELUQURIA OFICIALES"/>
      <sheetName val="SECCION FAMILIA"/>
      <sheetName val="TIEN SOLDADO CAFETERIA"/>
      <sheetName val="LAB. SIMULACION"/>
      <sheetName val="LIGA DE ATLETISMO"/>
      <sheetName val="NUEVOS POINT"/>
      <sheetName val="GRAFICAR"/>
      <sheetName val="PELOTONES"/>
      <sheetName val="GOOGLE"/>
      <sheetName val="IOC"/>
      <sheetName val="SITUACION OPERACIONAL EFEC (2)"/>
      <sheetName val="nuevos point OK"/>
      <sheetName val="OPERACIONES DE COMBATE"/>
      <sheetName val="SEGREGADOS ACTIVOS"/>
      <sheetName val="AGREGADOS AL BIDEH"/>
      <sheetName val="REPORTE TIPO CARTILLA "/>
      <sheetName val="PARTE X GRADOS"/>
      <sheetName val="FECHA"/>
      <sheetName val="BASE DATOS EXDE"/>
      <sheetName val="BASE DATOS DELTA"/>
      <sheetName val="MANDO Y CONTROL"/>
      <sheetName val="PEL. VS EXDE"/>
      <sheetName val="CANINOS"/>
      <sheetName val="PF M"/>
      <sheetName val="DEPU"/>
      <sheetName val="1 #INV"/>
      <sheetName val="2 # EQUIPO"/>
      <sheetName val="3 L M"/>
      <sheetName val="4 F S"/>
      <sheetName val="5 CHAT"/>
      <sheetName val="6 EN SERV"/>
      <sheetName val="7 EN MANTTO"/>
      <sheetName val="8 EN INVESTIG"/>
      <sheetName val="9 V L.M"/>
      <sheetName val="10 V F S"/>
      <sheetName val="11 V SERV"/>
      <sheetName val="12 V MTTO"/>
      <sheetName val="13 V INVEST"/>
      <sheetName val="14 V.CHATARRIZAR"/>
      <sheetName val="15 COND.ASIGNADOS"/>
      <sheetName val="16 COND.CERTIF"/>
      <sheetName val="17 COND.AUTORIZ"/>
      <sheetName val="18 V.C.COSTO"/>
      <sheetName val="19V.# EQUIPO"/>
      <sheetName val="20 P.RECLAM"/>
      <sheetName val="21 P.FUERA CRON"/>
      <sheetName val="22 ALM  ABC"/>
      <sheetName val="23 ALM WM"/>
      <sheetName val="24 A CERTIF"/>
      <sheetName val="25 REV.ALM"/>
      <sheetName val="25 REVISTA"/>
      <sheetName val="N° INV"/>
      <sheetName val="L.M"/>
      <sheetName val="FS"/>
      <sheetName val="CHAT"/>
      <sheetName val="SERVI"/>
      <sheetName val="MTTO"/>
      <sheetName val="INVEST"/>
      <sheetName val="V.LM"/>
      <sheetName val="V.FS"/>
      <sheetName val="V. SERV"/>
      <sheetName val="V.MTTO"/>
      <sheetName val="V.INVEST"/>
      <sheetName val="V.CHAT"/>
      <sheetName val="C.ASIG"/>
      <sheetName val="C.CERT (2)"/>
      <sheetName val="Depuracion_combustible"/>
      <sheetName val="PED.CRO"/>
      <sheetName val="P.F.CRO"/>
      <sheetName val="ABC"/>
      <sheetName val="WM"/>
      <sheetName val="REVISTA ALM"/>
      <sheetName val="DEP INV"/>
      <sheetName val="EJEC PART MM"/>
      <sheetName val="DATA M (2)"/>
      <sheetName val="Pedidos_fuera_cronograma"/>
      <sheetName val="Comparendos (2)"/>
      <sheetName val="MANTENIMIENTO corregido"/>
      <sheetName val="PRIMER PAGO"/>
      <sheetName val="PLANTILLA PRECIOS"/>
      <sheetName val="LISTADO PERSONAL (2)"/>
      <sheetName val="TABLA PRUEBAS FISICAS IMPRIMIR"/>
      <sheetName val="TIPO_CARTILLA_TXT_29 ABRIL 2020"/>
      <sheetName val="SERVICIO MEDICO II-III-IV"/>
      <sheetName val="SOLICITUD COTIZACION"/>
      <sheetName val="VALIDACIONES"/>
      <sheetName val="TempCantProduc"/>
      <sheetName val="DepartaMuni"/>
      <sheetName val="ListasAutomaticas"/>
      <sheetName val="Cat_Original"/>
      <sheetName val="Cat_Remanufacturado"/>
      <sheetName val="CONSUMO"/>
      <sheetName val=" marz"/>
      <sheetName val="fact mar-abr"/>
      <sheetName val="sept"/>
      <sheetName val="oct"/>
      <sheetName val="factura correg"/>
      <sheetName val="fact"/>
      <sheetName val="nov"/>
      <sheetName val="OAPF-MODIFICADA "/>
      <sheetName val="GRASAS Y LUBRICANTES REAL"/>
      <sheetName val="REAL CENTRALIZADO"/>
      <sheetName val="APALANCAMIENTO"/>
      <sheetName val="ARMENIA"/>
      <sheetName val="PEREIRA"/>
      <sheetName val="MANIZALES"/>
      <sheetName val="Pedidos"/>
      <sheetName val="PLAN C. BAMMA7"/>
      <sheetName val="REPUESTO COMPUTO "/>
      <sheetName val="MTTO COMPUTO"/>
      <sheetName val="GAGUA"/>
      <sheetName val="MANTENIMIENTO GGGUA"/>
      <sheetName val="PANUMPER 29 ENE 2016"/>
      <sheetName val="X GRADO PANUMPER"/>
      <sheetName val="vig fut"/>
      <sheetName val="vig fut (2)"/>
      <sheetName val="GAGUA  ASEO 2020"/>
      <sheetName val="GAGUA  ASEO 2020 (2)"/>
      <sheetName val="BAABS3"/>
      <sheetName val="BAACA"/>
      <sheetName val="BAADA1"/>
      <sheetName val="BAAID1"/>
      <sheetName val="BACAC"/>
      <sheetName val="BACOM1"/>
      <sheetName val="BAEEV2"/>
      <sheetName val="BAEEV3"/>
      <sheetName val="BAMAD3"/>
      <sheetName val="BAMMA7"/>
      <sheetName val="BAPOP"/>
      <sheetName val="BASAC"/>
      <sheetName val="BASPC10"/>
      <sheetName val="BIMUR"/>
      <sheetName val="BITER10"/>
      <sheetName val="BMMA1"/>
      <sheetName val="CBR10"/>
      <sheetName val="CENACVAL"/>
      <sheetName val="DISMIL15"/>
      <sheetName val="EJUPA"/>
      <sheetName val="FUTAM"/>
      <sheetName val="GACES"/>
      <sheetName val="GBMAT"/>
      <sheetName val="GMRON"/>
      <sheetName val="CUN"/>
      <sheetName val="938-00631-9"/>
      <sheetName val="FONDO INTERNO  BR-10"/>
      <sheetName val="FONDO INTERNO ASPC-10"/>
      <sheetName val="FONDO INTERNO DISMED"/>
      <sheetName val="FONDO INTERNOBIMUR"/>
      <sheetName val="FONDO BAEEV03"/>
      <sheetName val="FONDO BAEEV02"/>
      <sheetName val="FONDO BAEEV17"/>
      <sheetName val="FONDO BITER"/>
      <sheetName val="FONDO INTERNO BAPOP"/>
      <sheetName val="FONDO INTERNO BAMMA7"/>
      <sheetName val="FONDO INTERNO CRM"/>
      <sheetName val="DISMIL 15"/>
      <sheetName val="BACOM 1"/>
      <sheetName val="DIV1"/>
      <sheetName val="DISMED GUAJIRA"/>
      <sheetName val="BASAB"/>
      <sheetName val="DISMIL45"/>
      <sheetName val="RETEFUENTE "/>
      <sheetName val="IVA ARRIENDO"/>
      <sheetName val="DISTRIBUCION DE PORCENTAJE"/>
      <sheetName val="938-00629-3"/>
      <sheetName val="DISMED GMRON"/>
      <sheetName val="DISMED BICAR"/>
      <sheetName val="MTTO BASPC10"/>
      <sheetName val="RPTO BASPC10"/>
      <sheetName val="PLAN DE INV.MANTEN. GGGUA"/>
      <sheetName val="PLAN DE INVERSION REPUESTOS GGG"/>
      <sheetName val="COMPUTO MANTE SEG PAG"/>
      <sheetName val="COMPUTO MANTE "/>
      <sheetName val="BAACA1"/>
      <sheetName val="BAADI1"/>
      <sheetName val="BACOM"/>
      <sheetName val="CENAC VALLE"/>
      <sheetName val="DIM15"/>
      <sheetName val="F23-JB"/>
      <sheetName val="J15-BR"/>
      <sheetName val="J20-IPM"/>
      <sheetName val="J21-IPM "/>
      <sheetName val="J31-IPM"/>
      <sheetName val="J6-IPM"/>
      <sheetName val="J90-IPM"/>
      <sheetName val="J98-IPM"/>
      <sheetName val="solCotizacionCSV_en"/>
      <sheetName val="CEDE1-DIPER"/>
      <sheetName val="DIPEL-CEDE4 "/>
      <sheetName val="COING CEDE10"/>
      <sheetName val="OAPF 2019 CENAC-VAL"/>
      <sheetName val="PEDIDO"/>
      <sheetName val="ANTEPROYECTO 2022"/>
      <sheetName val="BASE DE DATOS "/>
      <sheetName val="BAJAS Y TRASLADOS"/>
      <sheetName val="SLP NUE "/>
      <sheetName val="SL18"/>
      <sheetName val="SEGREGADO "/>
      <sheetName val="R.A"/>
      <sheetName val="ELIMINACION X"/>
      <sheetName val="EFECTIVOS POR GRD"/>
      <sheetName val="AISLADOS"/>
      <sheetName val="OPCIONES"/>
      <sheetName val="PARTE DEMOSTRATIVO BR10"/>
      <sheetName val="EFECTIVOS - NOVEDADES- SITUACIO"/>
      <sheetName val="EFECTIVOS Y NOVEDADES POR GRADO"/>
      <sheetName val="PARTE NUMERICO "/>
      <sheetName val="PARTE DEMOSTRATIVO DIV01 "/>
      <sheetName val="FORMATO GENERAL"/>
      <sheetName val="GRANULOMETRIA"/>
      <sheetName val="GS"/>
      <sheetName val="HIDROMETRO"/>
      <sheetName val="LIMITES LIQUIDO Y PLASTICO"/>
      <sheetName val="LIMITE DE CONTRACCION"/>
      <sheetName val="COMPACTACION"/>
      <sheetName val="DENSIDAD TERRENO"/>
      <sheetName val="MATERIA ORGANICA"/>
      <sheetName val="AZUL DE METILENO"/>
      <sheetName val="QUIMICOS"/>
      <sheetName val="EXPANSION LAMBE"/>
      <sheetName val="INDICE DE EXPANSION"/>
      <sheetName val="COMPRESION INCONFINADA"/>
      <sheetName val="CONSOLIDACION"/>
      <sheetName val="TRIAXIAL UU"/>
      <sheetName val="TRIAXIAL CU"/>
      <sheetName val="TRIAXIAL CD"/>
      <sheetName val="FORMATO_GENERAL"/>
      <sheetName val="LIMITES_LIQUIDO_Y_PLASTICO"/>
      <sheetName val="LIMITE_DE_CONTRACCION"/>
      <sheetName val="DENSIDAD_TERRENO"/>
      <sheetName val="MATERIA_ORGANICA"/>
      <sheetName val="AZUL_DE_METILENO"/>
      <sheetName val="EXPANSION_LAMBE"/>
      <sheetName val="INDICE_DE_EXPANSION"/>
      <sheetName val="COMPRESION_INCONFINADA"/>
      <sheetName val="TRIAXIAL_UU"/>
      <sheetName val="TRIAXIAL_CU"/>
      <sheetName val="TRIAXIAL_CD"/>
      <sheetName val="CRONOGRAMA AMBIENTALES"/>
      <sheetName val="SENSIBILIZACIÓN"/>
      <sheetName val="BASE SENSIBILIZACION ARI2020"/>
      <sheetName val="INF MEN PLANTAS"/>
      <sheetName val="TRIMESTRAL BOL"/>
      <sheetName val="RADIOGRAMA"/>
      <sheetName val="captura baces 05-jul-06"/>
      <sheetName val="CONSOLIDADO I TRIM 2020"/>
      <sheetName val="BASE RESIDUOS ARI 2020"/>
      <sheetName val="LIST PREC AGLO LETICIA ABRIL 20"/>
      <sheetName val="ALEMANIA"/>
      <sheetName val="CANADA"/>
      <sheetName val="DINAMARCA"/>
      <sheetName val="ASPC 11"/>
      <sheetName val="ASPC 11 (2)"/>
      <sheetName val="PERSONAL BILAC"/>
      <sheetName val="LIST PREC AGLO BGTA ABRIL 2019"/>
      <sheetName val="ESPAÑA"/>
      <sheetName val="CONSOLIDADO GRAL "/>
      <sheetName val="DIPRE"/>
      <sheetName val="ACTAS DIPRE"/>
      <sheetName val="COLOG"/>
      <sheetName val="ILCE"/>
      <sheetName val="DICOE"/>
      <sheetName val="CEDE9"/>
      <sheetName val="CERTIFICACION CUN"/>
      <sheetName val="ESTADO DE CONVENIOS"/>
      <sheetName val="NOVEDADES GENERALES"/>
      <sheetName val="TOE VS EFEC"/>
      <sheetName val="VACAC"/>
      <sheetName val="SEGR"/>
      <sheetName val="CARTELERA"/>
      <sheetName val="% CAT X GDO"/>
      <sheetName val="TDM - SV. CALDERON"/>
      <sheetName val="TOE Vs DISP"/>
      <sheetName val="PERS. PPR2017-18-19 (BAJA)"/>
      <sheetName val="DIA DE MARCHA 3 CON 19"/>
      <sheetName val="2 CICLO CODE 2020"/>
      <sheetName val="PORCENTAJE DE PERSONAL"/>
      <sheetName val="PERSONAL TRASLADADO 2021"/>
      <sheetName val="permiso noviembre"/>
      <sheetName val="CURSOS"/>
      <sheetName val="SEGREGADOS"/>
      <sheetName val="TDM - SS. DIAZ "/>
      <sheetName val="PERS. PPR2017 (BAJA)"/>
      <sheetName val="SL-BAJA"/>
      <sheetName val="BR12"/>
      <sheetName val="TDM"/>
      <sheetName val="DG"/>
      <sheetName val="TDM11"/>
      <sheetName val="ESTUDIO"/>
      <sheetName val="ESTUDIO SLP"/>
      <sheetName val="PPR 2018"/>
      <sheetName val="TC. RAMOS"/>
      <sheetName val="LISTADOS SEGREGADOS"/>
      <sheetName val="OTRAS NOV"/>
      <sheetName val="SANIDAD "/>
      <sheetName val="BIENESTAR"/>
      <sheetName val="TURNOS SEMANA SANTA"/>
      <sheetName val="CARPETAS DATOS PER"/>
      <sheetName val="TC. RAMOS APRECIACION"/>
      <sheetName val="FORMATO ETNICO 2020"/>
      <sheetName val="ACTIVIDADES DIARIAS DIV4"/>
      <sheetName val="ACTIVIDADES DIARIAS"/>
      <sheetName val="ETNICO 2020"/>
      <sheetName val="ACTIVIDADES DIARIAS DIV03"/>
      <sheetName val="REPORTE AIN"/>
      <sheetName val="ESTADISTICAS POR "/>
      <sheetName val="ESTADISTICAS GENERALES"/>
      <sheetName val="REPORTE ASUNTOS ETNICOS"/>
      <sheetName val="REPORTE POR"/>
      <sheetName val="AC"/>
      <sheetName val="ACTIVIDADES DIARIAS "/>
      <sheetName val="AYUDAS CCON2"/>
      <sheetName val="BOLETIN CCON2 "/>
      <sheetName val="AYUDAS REUNION OPER"/>
      <sheetName val="ACTIVIDADES DIARIAS BRAID2"/>
      <sheetName val="ACTIVIDADES DIARIAS DIV 7"/>
      <sheetName val="ACTIVIDADES DIARIAS DIV07"/>
      <sheetName val="CONSOLIDADO NECESIDADES"/>
      <sheetName val="reporte"/>
      <sheetName val="BIVOL"/>
      <sheetName val="ggula"/>
      <sheetName val="basba"/>
      <sheetName val="Sheet1 (2)"/>
      <sheetName val="BIVEM"/>
      <sheetName val="Sheet1 (3)"/>
      <sheetName val="BASPC17"/>
      <sheetName val="REVISTA-ENERO ASPC 2019"/>
      <sheetName val="ACTA-ENTREGA-CP.ASPC 2019"/>
      <sheetName val="REVISTA PERSONAL FEBRERO 2019"/>
      <sheetName val="COPIA 154 CONSCRIPTOS"/>
      <sheetName val="ACTIVIDADES DIARIAS DIV08"/>
      <sheetName val="REPORTE ASUNTOS ETNICOS "/>
      <sheetName val="REPORTE POR "/>
      <sheetName val="ACTIVIDADES DIARIAS DIV06"/>
      <sheetName val=" 8- CONTINGENTE 2015 BICAR6"/>
      <sheetName val=" GASTOS RESERVADOS"/>
      <sheetName val="ACTIVIDADES DIARIAS DIV05."/>
      <sheetName val="RANKING (2)"/>
      <sheetName val="RANKING (3)"/>
      <sheetName val="CENAC 2018"/>
      <sheetName val="EJECUCIONEJC"/>
      <sheetName val="X RECURSO"/>
      <sheetName val="Hoja1 (5)"/>
      <sheetName val="TDVAEJC"/>
      <sheetName val="APR. DISPONIBLE G.G."/>
      <sheetName val="APR. DISPONIBLE INVERSION"/>
      <sheetName val="Reserva DIPRE"/>
      <sheetName val="TDVAEJCXDIR"/>
      <sheetName val="TDVAEJCXRUBRO"/>
      <sheetName val="GGCENT."/>
      <sheetName val="TDVAXCENT"/>
      <sheetName val="I DIV"/>
      <sheetName val="II DIV"/>
      <sheetName val="RANKING"/>
      <sheetName val="RESUMEN EJECUCION"/>
      <sheetName val="CONC. GASTO"/>
      <sheetName val="EJECUCIONXCOMANDO"/>
      <sheetName val="EJECUCIONXCOMANDO (3)"/>
      <sheetName val="INV COLOG (2)"/>
      <sheetName val="INV COLOG"/>
      <sheetName val="CXP COLOG"/>
      <sheetName val="RESERVA COLOG"/>
      <sheetName val="TDVACOM"/>
      <sheetName val="TDVACOM (2)"/>
      <sheetName val="PROYINV CON RECORTE"/>
      <sheetName val="TDPROYINV"/>
      <sheetName val="C. Inversión"/>
      <sheetName val="TDPROYINVXREC"/>
      <sheetName val="DESFACE INVERSION"/>
      <sheetName val="PROY. INVERSION"/>
      <sheetName val="COPIA PROY. INV"/>
      <sheetName val="TDVACOM (3)"/>
      <sheetName val="CXP"/>
      <sheetName val="CxP (2)"/>
      <sheetName val="Reserva (2)"/>
      <sheetName val="Reserva (3)"/>
      <sheetName val="ayudas reserva"/>
      <sheetName val="TDVAEJC (2)"/>
      <sheetName val="Ayuda Reserva"/>
      <sheetName val="X RECURSO (2)"/>
      <sheetName val="GRAFICOS DIR"/>
      <sheetName val="TDPROYINVXREC (2)"/>
      <sheetName val="Rec. 16"/>
      <sheetName val="Rec. 16 (2)"/>
      <sheetName val="Rec. 16 (3)"/>
      <sheetName val="Rec. 16 VIGENCIA+REZAGO"/>
      <sheetName val="Fondo Interno MDN"/>
      <sheetName val="AYUDAS REZAGO"/>
      <sheetName val="TDGGINVXREC"/>
      <sheetName val="RESUMES GGINVXREC"/>
      <sheetName val="TDGGINVXREC (2)"/>
      <sheetName val="Rec. 50"/>
      <sheetName val="Proy. Rec. 50"/>
      <sheetName val="CONC. GASTO (3)"/>
      <sheetName val="CONC. GASTO (4)"/>
      <sheetName val="JEING"/>
      <sheetName val="Hoja1 (4)"/>
      <sheetName val="REPORTE JEING"/>
      <sheetName val="POR PROYECTO JEING"/>
      <sheetName val="EJECUCION JEING"/>
      <sheetName val="Presentación MDN"/>
      <sheetName val="Hoja1 (3)"/>
      <sheetName val="PROY. CENAC (3)"/>
      <sheetName val="PROY. CENAC (2)"/>
      <sheetName val="Ejecución CENAC"/>
      <sheetName val="PROY. CENAC"/>
      <sheetName val="Proy. Inv CENAC"/>
      <sheetName val="FLOR EJECUCION"/>
      <sheetName val="FLOR 2"/>
      <sheetName val="FLOR INVER"/>
      <sheetName val="por recurso 2010-2016"/>
      <sheetName val="DANTE 1"/>
      <sheetName val="DANTE 2"/>
      <sheetName val="TDVAEJC (3)"/>
      <sheetName val="resumen G.G"/>
      <sheetName val="resumen INV"/>
      <sheetName val="TDVAEJC (4)"/>
      <sheetName val="TDVAEJC (5)"/>
      <sheetName val="RADIO (2)"/>
      <sheetName val="RADIO"/>
      <sheetName val="RADIO (3)"/>
      <sheetName val="CONSOLIDADOXDIR"/>
      <sheetName val="CONC. GASTO (2)"/>
      <sheetName val="Hoja2 (2)"/>
      <sheetName val="ESC. MILITAR"/>
      <sheetName val="TDVACENT"/>
      <sheetName val="Hoja1 (6)"/>
      <sheetName val="GGCENT. (2)"/>
      <sheetName val="INV (2)"/>
      <sheetName val="FILTROS"/>
      <sheetName val="FILTRO COMANDO"/>
      <sheetName val="FILTRO CENAC Y CENTRAL"/>
      <sheetName val="AYUDAS PPTO TOTAL"/>
      <sheetName val="AYUDA COMANDO"/>
      <sheetName val="AYUDA CENTRAL BYS"/>
      <sheetName val="AYUDA CENTRAL INV"/>
      <sheetName val="FILTRO RESERVA PPTAL"/>
      <sheetName val="FILTRO CXP"/>
      <sheetName val="AYUDA CXP"/>
      <sheetName val="RESUMEN RESERVA"/>
      <sheetName val="GRAFICOS RESERVA"/>
      <sheetName val="DANTE"/>
      <sheetName val="DANTE (2)"/>
      <sheetName val="VIGENCIA MDN"/>
      <sheetName val="FILTRO"/>
      <sheetName val="EJC CONSOLIDADO"/>
      <sheetName val="EJC MDN"/>
      <sheetName val="Definiciones"/>
      <sheetName val="TAXONOMÍA CAPACIDADES"/>
      <sheetName val="SALDOS EJC"/>
      <sheetName val="BOGOTA"/>
      <sheetName val="PRESENTACION BOGOTA"/>
      <sheetName val="UNIDAD (2)"/>
      <sheetName val="UNIDAD (3)"/>
      <sheetName val="bys"/>
      <sheetName val="APR DISPONIBLES BYS"/>
      <sheetName val="APR DISPONIBLES INVERSIÓN"/>
      <sheetName val="ANEXO F (2)"/>
      <sheetName val="ANEXO F (3)"/>
      <sheetName val="ajustando cant"/>
      <sheetName val="ADICION"/>
      <sheetName val="ADICION MODIFICADA"/>
      <sheetName val="can minimas primer compra"/>
      <sheetName val="can minimas adicion compra (2)"/>
      <sheetName val="can minimas  adicion compra (3)"/>
      <sheetName val="CONPAG012_1 (49)"/>
      <sheetName val="DIPRE-1"/>
      <sheetName val="COLOG-1"/>
      <sheetName val="COING-1"/>
      <sheetName val="DIPER-1"/>
      <sheetName val="CEDOC-1"/>
      <sheetName val="ILCE-1"/>
      <sheetName val="JEACI-1"/>
      <sheetName val="DICOE-1"/>
      <sheetName val="INGRESOS"/>
      <sheetName val="DIPRE-2 "/>
      <sheetName val="COLOG-2"/>
      <sheetName val="COING-2"/>
      <sheetName val="DIPER-2"/>
      <sheetName val="CEDOC-2"/>
      <sheetName val="ILCE-2"/>
      <sheetName val="CXP NOV2017"/>
      <sheetName val="IMPTOS MES DIC2017"/>
      <sheetName val="CERTIFICACION DE CUN"/>
      <sheetName val="CUN DIPRE 2017"/>
      <sheetName val="CUN COLOG"/>
      <sheetName val="CUN ILCE"/>
      <sheetName val="CUN COING"/>
      <sheetName val="CUN DIPER"/>
      <sheetName val="CUN CEDOC"/>
      <sheetName val="CUN CEDE9"/>
      <sheetName val="CUN DICOE"/>
      <sheetName val="INVERSIONES"/>
      <sheetName val="APOYOS"/>
      <sheetName val="ORDENES DE PAGO"/>
      <sheetName val="SOCIEDADES SAP"/>
      <sheetName val="PAGOS CONSOLIDADOS"/>
      <sheetName val="RTOS. 2017"/>
      <sheetName val="CERTIFICACION "/>
      <sheetName val="CUN DIPRE"/>
      <sheetName val=" CRUCE DIPRE (2)"/>
      <sheetName val="CUN JEACI"/>
      <sheetName val="CONPAG012_1 (43)"/>
      <sheetName val="CONPAG012_1 (27)"/>
      <sheetName val="CONPAG012_1 (36)"/>
      <sheetName val="CONPAG012_1 (58)"/>
      <sheetName val="CONPAG012_1 (40)"/>
      <sheetName val="CONPAG012_1"/>
      <sheetName val="CONPAG012_1 (59)"/>
      <sheetName val="CONPAG012_1 (7)"/>
      <sheetName val="CONPAG012_1 (70)"/>
      <sheetName val="CONPAG012_1 (68)"/>
      <sheetName val="CONPAG012_1 (69)"/>
      <sheetName val="CONPAG012_1 (1)"/>
      <sheetName val="CUN (2)"/>
      <sheetName val="DIPRE 1"/>
      <sheetName val="ILCE 1"/>
      <sheetName val="INGENIEROS1"/>
      <sheetName val="COPER1"/>
      <sheetName val="DICOE1"/>
      <sheetName val="COPER"/>
      <sheetName val="CENAC TELEM"/>
      <sheetName val="TELEMATICA (2)"/>
      <sheetName val="COLG"/>
      <sheetName val="OF_DIPRE (OK)"/>
      <sheetName val="DIPRE (OK)"/>
      <sheetName val="OF_ILCE (OK)"/>
      <sheetName val="ILCE (OK)"/>
      <sheetName val="OF_ING (OK)"/>
      <sheetName val="COING (OK)"/>
      <sheetName val="OF_COPER (OK)"/>
      <sheetName val="COPER (OK)"/>
      <sheetName val="OF_DICOE"/>
      <sheetName val="OF_DIPRE "/>
      <sheetName val="OF_ILCE "/>
      <sheetName val="ILCE "/>
      <sheetName val="OF_ING"/>
      <sheetName val="COING "/>
      <sheetName val="OF_COPER"/>
      <sheetName val="CRUCE JUL31-2019 "/>
      <sheetName val="CRUCE JULIO 2018 "/>
      <sheetName val="CRUCE AGOSTO 2019"/>
      <sheetName val="CUADRO GIRO IMPUESTOS 2014"/>
      <sheetName val="CUADRO GIRO IMPUESTOS 2015"/>
      <sheetName val="CUADRO GIRO IMPUESTOS 2016"/>
      <sheetName val="CUADRO GIRO IMPUESTOS 2017"/>
      <sheetName val="CUADRO GIRO IMPUESTOS 2018"/>
      <sheetName val="CUADRO GIRO IMPUESTOS 2019"/>
      <sheetName val="CUADRO GIRO IMPUESTOS 2020"/>
      <sheetName val="COING"/>
      <sheetName val="OF_DIPRE"/>
      <sheetName val="OF_ILCE"/>
      <sheetName val="OF_INGENIEROS"/>
      <sheetName val="CONVENIOS ANGEL"/>
      <sheetName val="A 14 JUNIO"/>
      <sheetName val="30 NOV. 2018"/>
      <sheetName val="31 DIC. 2018"/>
      <sheetName val="CR.GUERRERO"/>
      <sheetName val="CR.GUERRERO FINAL"/>
      <sheetName val="Justif. Nov."/>
      <sheetName val="REP_APR046_ApropiacionesGastoCu"/>
      <sheetName val="NOV19"/>
      <sheetName val="Exportar - 2020-03-24T071530.34"/>
      <sheetName val="CONPAG012_1 (18)"/>
      <sheetName val="CONPAG012_1 (21)"/>
      <sheetName val="CONPAG012_1 (23)"/>
      <sheetName val="CONPAG012_1 (26)"/>
      <sheetName val="SEPTIEMBRE 2011"/>
      <sheetName val="RESUMEN SEP 2011"/>
      <sheetName val="DICIEMBRE 2011"/>
      <sheetName val="MARZO 31 2012"/>
      <sheetName val="CUADRO CONTABILIAR"/>
      <sheetName val="CORTE MARZO-13"/>
      <sheetName val="CORTE JUNIO-13"/>
      <sheetName val="SEPTIEMBRE-13"/>
      <sheetName val="DICIEMBRE-13"/>
      <sheetName val="MARZO-14"/>
      <sheetName val="JUNIO-14"/>
      <sheetName val="SEP-OCT-14"/>
      <sheetName val="MARZO-15"/>
      <sheetName val="JUNIO-15"/>
      <sheetName val="MARZO-16"/>
      <sheetName val="JUNIO-16"/>
      <sheetName val="SEP-16"/>
      <sheetName val="DIC-16"/>
      <sheetName val="MAR-17"/>
      <sheetName val="JUN-17"/>
      <sheetName val="SEP-17"/>
      <sheetName val="DICIEMBRE-17"/>
      <sheetName val="MARZO-18"/>
      <sheetName val="JUNIO-18"/>
      <sheetName val="SEPT18"/>
      <sheetName val="DIC18"/>
      <sheetName val="GASTOS ADMON LOAS JUNIO 2019"/>
      <sheetName val="GASTOS ADMON LOAS JULIO19"/>
      <sheetName val="AMORTIZA DE ACUERDO OFICIO"/>
      <sheetName val="GASTOS ADMON LOA CORTE SEPT 19 "/>
      <sheetName val="GASTOS ADMON LOA CORTE DIC 19"/>
      <sheetName val="FOUO Stmt"/>
      <sheetName val="Definitions All"/>
      <sheetName val="Definitions MCR"/>
      <sheetName val="MonthlyCase"/>
      <sheetName val="Definitions MonthlyDisb"/>
      <sheetName val="MonthlyDisb"/>
      <sheetName val="Definitions ClosedCase"/>
      <sheetName val="ClosedCase"/>
      <sheetName val="Definitions SSC"/>
      <sheetName val="SSC"/>
      <sheetName val="Definitions PPDU"/>
      <sheetName val="PPDUAged"/>
      <sheetName val="Definitions EA"/>
      <sheetName val="EA"/>
      <sheetName val="Definitions Excess"/>
      <sheetName val="Excess"/>
      <sheetName val="Definitions Remaining Due"/>
      <sheetName val="RemainingDue"/>
      <sheetName val="Definitions ULO"/>
      <sheetName val="ULO"/>
      <sheetName val="BAO 19-01"/>
      <sheetName val="VBB 19-01 "/>
      <sheetName val="UWI 19-01 "/>
      <sheetName val="BBC 19-01 "/>
      <sheetName val="VDL 19-01 "/>
      <sheetName val="VEB 19-01 "/>
      <sheetName val="ANEXO 5"/>
      <sheetName val="VFJ (cerrada)"/>
      <sheetName val="BAO"/>
      <sheetName val="JCB (cerrado)"/>
      <sheetName val="UWI "/>
      <sheetName val="VBB"/>
      <sheetName val="VBF "/>
      <sheetName val="VCB"/>
      <sheetName val="VFE"/>
      <sheetName val="VCM (cerrada)"/>
      <sheetName val="VAS"/>
      <sheetName val="OEN"/>
      <sheetName val="OEF"/>
      <sheetName val="VFX"/>
      <sheetName val="VEB"/>
      <sheetName val="VGW"/>
      <sheetName val="VGF"/>
      <sheetName val="VGV"/>
      <sheetName val="BBC"/>
      <sheetName val="VDL"/>
      <sheetName val="BAO Sp.Jara"/>
      <sheetName val="VBB Sp.Jara"/>
      <sheetName val="UWI Sp.Jara"/>
      <sheetName val="BBC Sp.Quintero"/>
      <sheetName val="VDL My.Moreno"/>
      <sheetName val="VEB Ss.Montaña"/>
      <sheetName val="VGF Ss. Natalia "/>
      <sheetName val="VGV Ss. Natalia"/>
      <sheetName val="CONPAG012_1 (65)"/>
      <sheetName val="COADE"/>
      <sheetName val="COLOG OK"/>
      <sheetName val="ESTADO DE CONVENIOS (3)"/>
      <sheetName val="CERTIFICADO CON Y SIN APR"/>
      <sheetName val="ESTADO DE CONVENIOS (2)"/>
      <sheetName val="FONDO INTERNO 2020"/>
      <sheetName val="CONPAG012_1 (77)"/>
      <sheetName val="CONPAG012_1 (74)"/>
      <sheetName val="CUENT ESP EJC"/>
      <sheetName val="DICOT"/>
      <sheetName val="PLANES "/>
      <sheetName val="GIMNAS"/>
      <sheetName val="JELOG"/>
      <sheetName val="DICEX"/>
      <sheetName val="DD-HH"/>
      <sheetName val="-------"/>
      <sheetName val="---------"/>
      <sheetName val="ESDEGUE"/>
      <sheetName val="CUADRO DE CONVENIOS"/>
      <sheetName val="CONPAG012_1 (95)"/>
      <sheetName val="CONPAG012_1 (90)"/>
      <sheetName val="CONPAG012_1 (85)"/>
      <sheetName val="CONPAG012_1 (83)"/>
      <sheetName val="CONPAG012_1 - 2020-08-26T101403"/>
      <sheetName val="CONPAG012_1 - 2020-08-19T110359"/>
      <sheetName val="DICIEMBRE 19"/>
      <sheetName val="CONPAG012_1 (100)"/>
      <sheetName val="CONPAG012_1 - 2020-08-12T112534"/>
      <sheetName val="ATRI 34 PRIMA SER"/>
      <sheetName val="ATRI 33 PRIMA VACA"/>
      <sheetName val="ATRI 45 OTROS"/>
      <sheetName val="ATRI 46 LARGO PLAZO"/>
      <sheetName val="ATRI NINGUNO SUELDOS"/>
      <sheetName val="SEGURO"/>
      <sheetName val="JURIDSDICION COACTIVA"/>
      <sheetName val="EMBARGOS"/>
      <sheetName val="CUOTA ALIMENTARIA"/>
      <sheetName val="FONDO BIENESTAR SOCIAL"/>
      <sheetName val="RETENCION MILITAR"/>
      <sheetName val="DESCUENTO SANIDAD"/>
      <sheetName val="MULTAS LEY 200"/>
      <sheetName val="DESCUENTOS DESCENTRALIZADOS"/>
      <sheetName val="COMPENSACIONES"/>
      <sheetName val="REINTEGRO SUELDO"/>
      <sheetName val="RETENCION PERSONAL SECUESTRA"/>
      <sheetName val="DESCUENTOS CENTRALIZADOS"/>
      <sheetName val="SUELDO"/>
      <sheetName val="SEGURO DE VIDA"/>
      <sheetName val="ATRIBU 34 PRIMA SERVIC"/>
      <sheetName val="ATRIB 33 PRIM VACAS"/>
      <sheetName val="DESCUENTOS CENTRAIZADOS"/>
      <sheetName val="TO"/>
      <sheetName val="archivo plano act"/>
      <sheetName val="archivo plano to"/>
      <sheetName val="CONPAG012_1 - 2020-08-21T153345"/>
      <sheetName val="BR17"/>
      <sheetName val="DIM25"/>
      <sheetName val="BASPC SOLDADOS"/>
      <sheetName val="AREA BR"/>
      <sheetName val="BASER area"/>
      <sheetName val="dim area"/>
      <sheetName val="AREA"/>
      <sheetName val="COBRE2"/>
      <sheetName val="COBRE 1"/>
      <sheetName val="GAULA CUADROS "/>
      <sheetName val="GAULAPF"/>
      <sheetName val="LISTADO DE PRECIOS BTA 2DO TRI "/>
      <sheetName val="BELGICA 2"/>
      <sheetName val="DINAMARCA 4"/>
      <sheetName val="planilla  "/>
      <sheetName val="casub sep  (2)"/>
      <sheetName val="TOTAL CONSOL. CUADROS Y SOLDAD."/>
      <sheetName val="CONPAG012_1 - 2020-09-23T110104"/>
      <sheetName val="CONPAG012_1 - 2020-09-01T104914"/>
      <sheetName val="CONPAG012_1 - 2020-09-09T110634"/>
      <sheetName val="CONPAG012_1 - 2020-09-16T121719"/>
      <sheetName val="CONPAG012_1 - 2020-10-30T124402"/>
      <sheetName val="CONPAG012_1 - 2020-12-09T102236"/>
      <sheetName val="CONPAG012_1 - 2020-10-07T112010"/>
      <sheetName val="CONPAG012_1 - 2020-12-30T130932"/>
      <sheetName val="CONPAG012_1 - 2020-11-18T115218"/>
      <sheetName val="DIVISION "/>
      <sheetName val="BRIGADA "/>
      <sheetName val="BASER "/>
      <sheetName val="BITER "/>
      <sheetName val="CENAC "/>
      <sheetName val="DISTRITO "/>
      <sheetName val="BAT ACCION INTEGRAL"/>
      <sheetName val="BALANCE "/>
      <sheetName val="BALANCE  (2)"/>
      <sheetName val="CONPAG012_1 - 2020-10-21T104704"/>
      <sheetName val="CONPAG012_1 - 2020-11-11T140202"/>
      <sheetName val="PARTE VERDE"/>
      <sheetName val="UBICACION"/>
      <sheetName val="HISTORICOS DE NOVEDADES"/>
      <sheetName val="LISTADO DE NOVEDADES"/>
      <sheetName val="ARMAS"/>
      <sheetName val="REPORTE_OPAIM"/>
      <sheetName val="REPORTE_CCM"/>
      <sheetName val="REPORTE_AC"/>
      <sheetName val="ACTIVIDADES_DIARIAS_DIV01_"/>
      <sheetName val="FE_EN_COLOMBIA_ESTADISTICAS_"/>
      <sheetName val="HOJA_DE_DATOS__NO_MODIFICAR_"/>
      <sheetName val="HERRAMIENTA_AIN"/>
      <sheetName val="LISTA_NO_ALTERAR"/>
      <sheetName val="HERRAMIENTA_AIN_(2)"/>
      <sheetName val="HERRAMIENTA AIN"/>
      <sheetName val="LISTA NO ALTERAR"/>
      <sheetName val="REPORTE CCM."/>
      <sheetName val="REPORTE PLANES BALUARTE"/>
      <sheetName val="Convenios Suscritos 2017 -2018"/>
      <sheetName val="ADDORES -APOYO TRANS"/>
      <sheetName val="BD Julio 2018"/>
      <sheetName val="GRÁFICAS"/>
      <sheetName val="Críticos Orinoquía"/>
      <sheetName val="ORINOQUÍA"/>
      <sheetName val="CENTRAL"/>
      <sheetName val="CATATUMBO"/>
      <sheetName val="SUR"/>
      <sheetName val="CORP"/>
      <sheetName val="VIT - VIT AMB"/>
      <sheetName val="CARIBE"/>
      <sheetName val="ORIENTE"/>
      <sheetName val="BD JULIO RUBY"/>
      <sheetName val="SF"/>
      <sheetName val="Diferencia 4 MM"/>
      <sheetName val="Santander 1"/>
      <sheetName val="Santander (2)"/>
      <sheetName val="Portafolio"/>
      <sheetName val="Controles de Cambio"/>
      <sheetName val="Gráfica Rec 2019 (2)"/>
      <sheetName val="Gráfica Rec 2019"/>
      <sheetName val="Causación LFSB"/>
      <sheetName val="estudios1"/>
      <sheetName val="GRÁFICAS POWER BI"/>
      <sheetName val="Francisco N"/>
      <sheetName val="Procesos Jurídicos"/>
      <sheetName val="BD Mar 2019"/>
      <sheetName val="LB Priorizados GCF"/>
      <sheetName val="Liquidaciones FA"/>
      <sheetName val="OPENT 11-abr"/>
      <sheetName val="SE GSO"/>
      <sheetName val="SE"/>
      <sheetName val="Prio GSO"/>
      <sheetName val="Prio"/>
      <sheetName val="BD Nov-19 Priorizados"/>
      <sheetName val="Mod 4Q"/>
      <sheetName val="GCF"/>
      <sheetName val="Planner 21-nov-19"/>
      <sheetName val="OPENT 19-nov"/>
      <sheetName val="Por liquidar Oct19"/>
      <sheetName val="Escuela Nueva"/>
      <sheetName val="ACTA REVISTA A1 "/>
      <sheetName val="acta centrro de EMSIORA MENSUAL"/>
      <sheetName val="acta centrro de EMISORA TRIMEST"/>
      <sheetName val="LISTADO DE DATOS"/>
      <sheetName val="MATRIZ DE ACTIVIDADES"/>
      <sheetName val="FE EN COLOMBIA 4 PILARES"/>
      <sheetName val="FE EN COLOMBIA 4 PILARES BRAID"/>
      <sheetName val="FE EN COLOMBIA BOLETIN"/>
      <sheetName val="DATOS FE EN COLOMBIA"/>
      <sheetName val="FE EN COLOMBIA"/>
      <sheetName val="ACTIVIDADES DIARIAS AIN 2021"/>
      <sheetName val="ACTIVIDADES FE EN COLOMBIA"/>
      <sheetName val="BOLETÍN FE EN COLOMBIA"/>
      <sheetName val="dia a dia fe en colombia MARZO"/>
      <sheetName val="DIARIO OP"/>
      <sheetName val="DIARIO OPERACI"/>
      <sheetName val="CUENTAS 2"/>
      <sheetName val="INFORMESS"/>
      <sheetName val="1er. TRIM. "/>
      <sheetName val="CALIFICACION ENERO "/>
      <sheetName val="PLAZOS "/>
      <sheetName val="CUENTAS "/>
      <sheetName val="STAR."/>
      <sheetName val="SECEJ VERBALES"/>
      <sheetName val="AGENDAR"/>
      <sheetName val="2. ORDENES VERBALES SECEJ 2020"/>
      <sheetName val="COATE"/>
      <sheetName val="COFIP"/>
      <sheetName val="OADAS"/>
      <sheetName val="BRCOM"/>
      <sheetName val="SEGUIMIENTO "/>
      <sheetName val="AGOSTO-2011 "/>
      <sheetName val="JULIO-2011"/>
      <sheetName val="REVISTA MENSUAL"/>
      <sheetName val="NOVIEMBRE-2011"/>
      <sheetName val="DICIEMBRE-2011"/>
      <sheetName val="ENERO 2012"/>
      <sheetName val="FEBRERO 2012"/>
      <sheetName val="MARZO 2012 "/>
      <sheetName val="SEPTIEMBRE 2012"/>
      <sheetName val="TRASPASO RADIO"/>
      <sheetName val="diciembre 2012 (2)"/>
      <sheetName val="ENERO 2013"/>
      <sheetName val="MARZO 2013 M"/>
      <sheetName val="MARZO 2013 T"/>
      <sheetName val="ABRIL 2013 M"/>
      <sheetName val="MAYO 2013 M"/>
      <sheetName val="JUNIO 2013 M Y T"/>
      <sheetName val="JULIO 2013 M"/>
      <sheetName val="AGOSTO 2013 M "/>
      <sheetName val="JEM"/>
      <sheetName val="CIERRE PROCESOS SANCIONATORIOS"/>
      <sheetName val=" EXONERACIÓN DE PREDIOS"/>
      <sheetName val="BOLETINES "/>
      <sheetName val="FO.COING 603 ANA.BOLET BITER 7"/>
      <sheetName val="ASIGNACION "/>
      <sheetName val="COFIP2"/>
      <sheetName val="PTAR-PTAP OAPF BR30"/>
      <sheetName val="HR (2)"/>
      <sheetName val="INFORMACION HECHO"/>
      <sheetName val="UNIDAD REMITENTE"/>
      <sheetName val="FO- SERVICIO AMBIENTAL"/>
      <sheetName val="BASE SERVICIO AMB ARI 2020"/>
      <sheetName val="CONSOLIDADO 3 TRIM 2020"/>
      <sheetName val="Desde FURAG"/>
      <sheetName val="Diagnóstico actual"/>
      <sheetName val="Simulador"/>
      <sheetName val="Simulador 2"/>
      <sheetName val="Simulador 3"/>
      <sheetName val="Gráfico resultados"/>
      <sheetName val="Categorización entidad"/>
      <sheetName val="Ponderaciones y parámetros"/>
      <sheetName val="Grados de madurez"/>
      <sheetName val="BR-22"/>
      <sheetName val="BIPAR19"/>
      <sheetName val="BITER22"/>
      <sheetName val="BICAM24"/>
      <sheetName val="BASPC22"/>
      <sheetName val="BASMO51"/>
      <sheetName val="BASE RESIDUOS"/>
      <sheetName val="VAL DIREC"/>
      <sheetName val="Formato anterior"/>
      <sheetName val="Riesgo 2022"/>
      <sheetName val="CUADRO (2)"/>
      <sheetName val="PERSONAL ELIMINADO SL18"/>
      <sheetName val="PERSONAL ELIMINADO OAP"/>
      <sheetName val="PERSONAL CUADROS TRASLADADOS"/>
      <sheetName val="RETIRADO DEL MES"/>
      <sheetName val="PARTE POR GRADOS "/>
      <sheetName val="RETIRADOS DEL MES "/>
      <sheetName val="BIBOL"/>
      <sheetName val="TIPO_CARTILLA_TXT_1602202119345"/>
      <sheetName val="PROHIBIDO"/>
      <sheetName val="29-04-19 CAPTURA "/>
      <sheetName val="01-05-19 AMPLI DESTRUCCION LAB"/>
      <sheetName val="01-05-19 CAPTURA "/>
      <sheetName val="01-05-19 DESTRUCCION LABORATORI"/>
      <sheetName val="02-05-19 CAPTURA "/>
      <sheetName val="08-05-19 APREHENSION"/>
      <sheetName val="12-05-19 CAPTURA"/>
      <sheetName val="14-05-19 DESTRUCCION LABORA CAL"/>
      <sheetName val="14-05-19 DESTRUCCION LABORA FUL"/>
      <sheetName val="15-05-19 DEPOSITO ILEGAL"/>
      <sheetName val="19-05-19 ALLANAMIENTO "/>
      <sheetName val=" 19-05-19 CAPTURA PORTE"/>
      <sheetName val="22-05-19 CAPTURA "/>
      <sheetName val="23-05-19 DEPOSITO ILEGAL"/>
      <sheetName val="24-05-19 CAPTURA  "/>
      <sheetName val="28-05-19 ALLANAMIENTO "/>
      <sheetName val="29-05-19 CAPTURA  "/>
      <sheetName val="29-05-19 ALLANAMIENTO "/>
      <sheetName val="05-06-19 DESTRUCCION LABORA CAL"/>
      <sheetName val="06-06-19 DESTRUCCION LABORA CAL"/>
      <sheetName val="06-06-19 DESTRUCCION LABORA FUL"/>
      <sheetName val="09-06-19 DEPOSITO ILEGAL "/>
      <sheetName val="09-06-19 DESTRUCCION LABORA CAL"/>
      <sheetName val="10-06-19 CAPTURA   "/>
      <sheetName val="11-06-19 DESTRUCCION SEMILLERO"/>
      <sheetName val="13-06-19 ALLANAMIENTO  "/>
      <sheetName val="14-06-19 CAPTURA"/>
      <sheetName val="14-06-19 ALLANAMIENTO "/>
      <sheetName val="16-06-19 DESTRUCCION AE"/>
      <sheetName val="18-06-19 DESTRUCCION SEMILL "/>
      <sheetName val="18-06-19 DESTRUCCION LABORA "/>
      <sheetName val="19-06-19 DEPOSITO ILEGAL  (2)"/>
      <sheetName val="21-06-19 CAPTURA"/>
      <sheetName val="21-06-19 CAPTURA FLORIDA"/>
      <sheetName val="23-06-19 CAPTURA "/>
      <sheetName val="23-06-19 DESTRUCCION MAP"/>
      <sheetName val="24-06-19 CAPTURA PALMIRA"/>
      <sheetName val="25-06-19 CAPTURA FLORIDA"/>
      <sheetName val="25-06-19 ORDEN. CAPTU"/>
      <sheetName val="25-06-19 CAPTURA FLORIDA 2"/>
      <sheetName val="25-06-19 CAPTURA FLORIDA 2 (2)"/>
      <sheetName val="25-06-19 DESTRUCCION AE (2)"/>
      <sheetName val="28-06-19 CAPTURA PALMIRA"/>
      <sheetName val="28-06-19 APREHNCION FLORIDA"/>
      <sheetName val="29-06-19 CAPTURA PALMIRA"/>
      <sheetName val="30-06-19 CAPTURA FLORIDA "/>
      <sheetName val="30-06-19 CAPTURA PALMIRA"/>
      <sheetName val="01-07-19 CAPTURA PALMIRA "/>
      <sheetName val="02-07-19 CAPTURA PALMIRA  "/>
      <sheetName val="03-07-19 CAPTURA PALMIRA   (2)"/>
      <sheetName val="04-07-19 CAPTURA PALMIRA   "/>
      <sheetName val="04-07-19 CAPTURA PALMIRA BAFUR"/>
      <sheetName val="05-07-19 CAPTURA FLORIDA"/>
      <sheetName val="07-07-19 CAPTURA FLORIDA"/>
      <sheetName val="08-07-19 CAPTURA PALMIRA   "/>
      <sheetName val="11-07-19 CAPTURA PALMIRA   D1"/>
      <sheetName val="11-07-19 CAPTURA FLORIDA F2"/>
      <sheetName val="11-07-19 CAPTURA FLORIDA F2 No2"/>
      <sheetName val="11-07-19 CAPTURA PALMIRA    (2"/>
      <sheetName val="12-07-19 CAPTURA ASPC 22"/>
      <sheetName val="13-07-19 CAPTURA FULMINANTE 2"/>
      <sheetName val="15-07-19 CAPTURA ZAPADOR 3"/>
      <sheetName val="17-07-19 CAPTURA DETONADOR  12 "/>
      <sheetName val="17-07-19 CAPTURA DETONADOR 12"/>
      <sheetName val="17-07-19 APREHEN DETONADOR  (2"/>
      <sheetName val="18-07-19 APREHE FULMINANTE  (2"/>
      <sheetName val="19-07-19 CAPTURA DETONADOR 11"/>
      <sheetName val="20-07-19 CAPTURA DETONADOR 11"/>
      <sheetName val="22-07-19 DESTRUCCION LABORA"/>
      <sheetName val="24-07-19 DESTRUCCION LABORA (2"/>
      <sheetName val="24-07-19 CAPTURA FULMINANTE"/>
      <sheetName val="24-07-19 CAPTURA FULMINANTE (2"/>
      <sheetName val="30-07-19 CAPTURA ZAPADOR 3"/>
      <sheetName val="02-08-19 CAPTURA ASPC 2"/>
      <sheetName val="07-08-19 CAPTURA ZAPADOR 3"/>
      <sheetName val="08-08-19 DEPOSITO ZAPADOR 3"/>
      <sheetName val="11-08-19 CAPTURA ZAPADOR 3"/>
      <sheetName val="13-08-19 CAPTURA ASPC 22"/>
      <sheetName val="15-08-19 ALLANAMIENTO ASPC 3"/>
      <sheetName val="20-08-19 DESTRUCCION SEMILL"/>
      <sheetName val="20-08-19 DESTRUCCION SEMILL (2"/>
      <sheetName val="20-08-19 DESTRUCCION AE"/>
      <sheetName val="24-08-19 CAPTURA ZAPADOR 32"/>
      <sheetName val="26-08-19 CAPTURA ZAPADOR 32"/>
      <sheetName val="29-08-19 CAPTURA ZAPADOR 32"/>
      <sheetName val="30-08-19 CAPTURA CALDAS 2"/>
      <sheetName val="06-09-19 CAPTURA ASPC 22"/>
      <sheetName val="22-09-19 CAPTURA ASPC 3"/>
      <sheetName val="26-09-19 CAPTURA ATILA 22"/>
      <sheetName val="26-09-19 CAPTURA ESTOPIN 1"/>
      <sheetName val="30-09-19 CAPTURA ATILA 22"/>
      <sheetName val="01-10-19 CAPTURA ATILA 22"/>
      <sheetName val="02-10-19 CAPTURA ATILA 21"/>
      <sheetName val="03-10-19 CAPTURA ATILA 22"/>
      <sheetName val="04-10-19 CAPTURA ATILA 21"/>
      <sheetName val="04-10-19 CAPTURA ATILA 22"/>
      <sheetName val="10-10-19 CAPTURA FULMINANTE 1"/>
      <sheetName val="10-10-19 CAPTURA FULMINANTE"/>
      <sheetName val="10-10-19 CAPTURA ASPC 1"/>
      <sheetName val="09-10-19 CAPTURA FULMINANTE"/>
      <sheetName val="10-10-19 CAPTURA ATILA 2"/>
      <sheetName val="10-10-19 CAPTURA ATILA 2 2"/>
      <sheetName val="10-10-19 CAPTURA ATILA 2 3"/>
      <sheetName val="10-10-19 CAPTURA ATILA 22"/>
      <sheetName val="10-10-19 CAPTURA ATILA 22 2"/>
      <sheetName val="13-10-19 CAPTURA ATILA 22"/>
      <sheetName val="16-10-19 CAPTURA ATILA 21"/>
      <sheetName val="31-10-19 CAPTURA ATILA 3"/>
      <sheetName val="02-11-19 CAPTURA ATILA 21"/>
      <sheetName val="03-11-19 CAPTURA ATILA 21"/>
      <sheetName val="14-11-19 CAPTURA ASPC 2"/>
      <sheetName val="14-11-19 CAPTURA ASPC 22"/>
      <sheetName val="19-11-19 CAPTURA ASPC 1"/>
      <sheetName val="20-11-19 CAPTURA ASPC 1"/>
      <sheetName val="20-11-19 CAPTURA ASPC 1 (2)"/>
      <sheetName val="25-11-19 CAPTURA ASPC 1"/>
      <sheetName val="25-11-19 CAPTURA ATILA 22"/>
      <sheetName val="25-11-19 APREHENCION CALDAS 2"/>
      <sheetName val="26-11-19 CAPTURA CALDAS 2"/>
      <sheetName val="03-12-19 APREHENCION CALDAS"/>
      <sheetName val="04-12-19 CAPTURA ATILA 21"/>
      <sheetName val="04-12-19 CAPTURA CALDAS 2"/>
      <sheetName val="04-12-19 CAPTURA CALDAS"/>
      <sheetName val="09-12-19 HALLAZGO CALDAS"/>
      <sheetName val="09-12-19 CAPTURA CALDAS 2"/>
      <sheetName val="10-12-19 CAPTURA CALDAS 2"/>
      <sheetName val="15-02-20 CAPTURA A2"/>
      <sheetName val="11-02-20 CAPTURA D1"/>
      <sheetName val="12-02-20 APREHENCION D3"/>
      <sheetName val="12-02-20 CAPTURA A1"/>
      <sheetName val="12-02-20 CAPTURA D1"/>
      <sheetName val="15-02-20 CAPTURA A1"/>
      <sheetName val="09-01-20 DESTRUCC LAB ATILA 1 "/>
      <sheetName val="13-01-20 DESTRUCC LAB ATILA 1"/>
      <sheetName val="13-01-20 DESTRUCC SEMILLERO A1"/>
      <sheetName val="24-01-20 CAPTURA A2"/>
      <sheetName val="27-01-20 RECUPERADO A2"/>
      <sheetName val="03-02-20 CAPTURA D2"/>
      <sheetName val="05-02-20 CAPTURA A2"/>
      <sheetName val="11-02-20 CAPTURA D3"/>
      <sheetName val="12-02-20 CAPTURA A2"/>
      <sheetName val="15-02-20 HALLAZGO D3"/>
      <sheetName val="15-02-20 CAPTURA A2 - 1"/>
      <sheetName val="15-02-20 CAPTURA A2 - 2"/>
      <sheetName val="16-02-20 APREHENCION D2"/>
      <sheetName val="16-02-20 CAPTURA D3"/>
      <sheetName val="19-02-20 APREHENCION D1"/>
      <sheetName val="19-02-20 CAPTURA A2"/>
      <sheetName val="21-02-20 HALLANAMIENTO A2"/>
      <sheetName val="25-02-20 INCAUTACION D1"/>
      <sheetName val="25-02-20 CAPTURA D1 (2)"/>
      <sheetName val="25-02-20 CAPTURA D1 (3)"/>
      <sheetName val="27-02-20 CAPTURA A2"/>
      <sheetName val="27-02-20 CAPTURA A2 (2)"/>
      <sheetName val="28-02-20 CAPTURA A2"/>
      <sheetName val="18-06-19 DESTRUCCION LABORA (2"/>
      <sheetName val="Reporte Radiogramas 2019"/>
      <sheetName val="05-03-20 CAPTURA D1"/>
      <sheetName val="08-03-20 CAPTURA C2"/>
      <sheetName val="09-03-20 CAPTURA C1"/>
      <sheetName val="11-03-20 CAPTURA A2"/>
      <sheetName val="11-03-20 ALLANAMIENTO C2"/>
      <sheetName val="12-03-20 ALLANAMIENTO D1"/>
      <sheetName val="22-04-20 CAPTURA F3"/>
      <sheetName val="27-04-20 CAPTURA F3"/>
      <sheetName val="27-04-20 DESTRUCCION SEMILLERO "/>
      <sheetName val="01-05-20 CAPTURA F2"/>
      <sheetName val="01-05-20 DESTRUCCION SEMILL"/>
      <sheetName val="05-05-20 CAPTURA ASPC"/>
      <sheetName val="23-06-19 CAPTURA PALMIRA"/>
      <sheetName val="A1 1-15"/>
      <sheetName val="A1 28-31"/>
      <sheetName val="A2 1-15"/>
      <sheetName val="A2 16-31"/>
      <sheetName val="A3 1-15"/>
      <sheetName val="A3 16-27"/>
      <sheetName val="A4 1-15"/>
      <sheetName val="A4 16-31"/>
      <sheetName val="EXTRA"/>
      <sheetName val="ALIME"/>
      <sheetName val="X UNID"/>
      <sheetName val="cobro"/>
      <sheetName val="PILOTOS"/>
      <sheetName val="TABLA PRUEBAS FISICAS EN BL (2"/>
      <sheetName val="TABLA PRUEBAS FISICAS EN BLANCO"/>
      <sheetName val="FORMATO RESIDUOS PELUQUERIA"/>
      <sheetName val="NUEVO FORMATO PLANTILLAS DE SOP"/>
      <sheetName val="PLANTILLAS DE SOPORTES BR9"/>
      <sheetName val="Ingreso"/>
      <sheetName val="GRAF_BR"/>
      <sheetName val="GRAF_REQ"/>
      <sheetName val="GRAF_FACTOR_INES"/>
      <sheetName val="InfoBase"/>
      <sheetName val="PLANTILLAS DE SOPORTES  ENERO B"/>
      <sheetName val="II TRIM"/>
      <sheetName val="III TRIM"/>
      <sheetName val="IV TRIM"/>
      <sheetName val="ANEXO 1 UBICACIONES"/>
      <sheetName val="ANEXO 2 UNIDADES"/>
      <sheetName val="ANEXO3 GRADOS"/>
      <sheetName val="DILIGENCIA PREVIAS "/>
      <sheetName val="Config"/>
      <sheetName val="Roles"/>
      <sheetName val="Dominios"/>
      <sheetName val="Usuarios"/>
      <sheetName val="RolUsuarios"/>
      <sheetName val="RolOpcion"/>
      <sheetName val="Escalas"/>
      <sheetName val="AreasOrganizacionales"/>
      <sheetName val="Presupuestos"/>
      <sheetName val="AtributosPersTareas"/>
      <sheetName val="RecursosPlaneados"/>
      <sheetName val="TareasPrecedentes"/>
      <sheetName val="EntregablesTareas"/>
      <sheetName val="Acciones"/>
      <sheetName val="RecursosConsumidos"/>
      <sheetName val="DIV2 - 1ER TRIMESTRE - Plantill"/>
      <sheetName val="CEDE 5 BR30"/>
      <sheetName val="AYUDAS "/>
      <sheetName val="BIBOL - BR 01 "/>
      <sheetName val="BIBOL - BR 01"/>
      <sheetName val="ACTA BASRO"/>
      <sheetName val="INFORME BASRO"/>
      <sheetName val="ACTA BICAB"/>
      <sheetName val="INFORME BICAB"/>
      <sheetName val="ACTA BIAYA"/>
      <sheetName val="INFORME BIAYA"/>
      <sheetName val="FORMATO 2019 ECOPETROL CENAC"/>
      <sheetName val="FORMATO 2019 ECOPETROL DICCO"/>
      <sheetName val="ECOPETROL 2018 BR05 "/>
      <sheetName val="ECOPETROL 2018 BR05 nuevos codi"/>
      <sheetName val="ECOPETROL 2018 BR05 DICCO"/>
      <sheetName val="ECOPETROL 2018 BR05 1 "/>
      <sheetName val="INCOLMINE"/>
      <sheetName val="PARTE PMI"/>
      <sheetName val="DISTRIBUCION X DIV"/>
      <sheetName val="ESTADISTICAS X TRIM"/>
      <sheetName val="ESTADISTICO 1ER TRIM"/>
      <sheetName val="ESTADISTICO 2DO TRIM"/>
      <sheetName val="OFICIOS"/>
      <sheetName val="REPORTE NOVEDADES"/>
      <sheetName val="Escalafon de cargos"/>
      <sheetName val="Experiencia"/>
      <sheetName val="ESTADÍSTICA"/>
      <sheetName val="INDUCCIÓN"/>
      <sheetName val="SE-FO-12"/>
      <sheetName val="CFP2019"/>
      <sheetName val="InfoDean"/>
      <sheetName val="por confirmar reprogramar+"/>
      <sheetName val="Canceladas OTRAS"/>
      <sheetName val="Solicitudes"/>
      <sheetName val="Telf"/>
      <sheetName val="Contacto solicitantes"/>
      <sheetName val="Info OTI"/>
      <sheetName val="Base ITG"/>
      <sheetName val="Prog_2018"/>
      <sheetName val="Base listas desplegables"/>
      <sheetName val="NO APTOS BASPC 5"/>
      <sheetName val="27-12"/>
      <sheetName val="08-12"/>
      <sheetName val="Copia Georeferenciación"/>
      <sheetName val="VERIFICACION BIOSEGURIDAD U.T"/>
      <sheetName val="VERIFICACIÓN BIOSEGURIDAD O.M"/>
      <sheetName val="VERIFICACIÓN BIOSEG DIFAB"/>
      <sheetName val="VERIFICACION BIOSEG FABRICAS"/>
      <sheetName val="VERIFICACION BIOSEGURIDAD"/>
      <sheetName val="VERIFICACION LICEOS "/>
      <sheetName val="VERIFICACION RECLUTAMIENTO "/>
      <sheetName val="BAGAL"/>
      <sheetName val="MAZAJULIO"/>
      <sheetName val="MATERIALES CONSTRUCCION JULIO"/>
      <sheetName val="BATOT8 JULIO"/>
      <sheetName val="BIROV13JULIO"/>
      <sheetName val="BICON50JULIO"/>
      <sheetName val="BASER30JULIO"/>
      <sheetName val="BATOT9JULIO"/>
      <sheetName val="BACUCJULIO"/>
      <sheetName val="BADRA7JULIO"/>
      <sheetName val="DIM35JULIO"/>
      <sheetName val="DIM36JULIO"/>
      <sheetName val="DIM37JULIO"/>
      <sheetName val="BAEV10JULIO"/>
      <sheetName val="BISANJULIO"/>
      <sheetName val="BIJOSJULIO"/>
      <sheetName val="BAEEV21JULIO"/>
      <sheetName val="BITERJULIO"/>
      <sheetName val="BATOT10JULIO"/>
      <sheetName val="Minimos"/>
      <sheetName val="ADJUDICADOS"/>
      <sheetName val="FRONTERA"/>
      <sheetName val="ECOPETROL ODC"/>
      <sheetName val="CENIT"/>
      <sheetName val="INTERCOLOMBIA"/>
      <sheetName val="DEFICIT SOLICITADOS"/>
      <sheetName val="SICIE"/>
      <sheetName val="reunion"/>
      <sheetName val="30-09-2020"/>
      <sheetName val="01-10-2020"/>
      <sheetName val="02-10-2020"/>
      <sheetName val="03-10-2020"/>
      <sheetName val="05-10-2020"/>
      <sheetName val="06-10-2020"/>
      <sheetName val="07-10-2020"/>
      <sheetName val="08-10-2020"/>
      <sheetName val="09-10-2020"/>
      <sheetName val="CONSOLIDADO PERSONAL"/>
      <sheetName val="ORDENES REPROGRAMADAS SEPTIEMBR"/>
      <sheetName val="ORDENES REPROGRAMADAS AGOSTO"/>
      <sheetName val="CONSOLIDADO-JULIO"/>
      <sheetName val="ORDENES REPRO ABRIL"/>
      <sheetName val="ORDENES REPRO ABRIL (2)"/>
      <sheetName val="30-06-2020"/>
      <sheetName val="01-07-2020"/>
      <sheetName val="02-07-2020"/>
      <sheetName val="03-07-2020"/>
      <sheetName val="04-07-2020"/>
      <sheetName val="06-07-2020"/>
      <sheetName val="07-07-2020"/>
      <sheetName val="08-07-2020"/>
      <sheetName val="09-07-2020"/>
      <sheetName val="10-07-2020"/>
      <sheetName val="MODELO Q"/>
      <sheetName val="STOCK SEGUR"/>
      <sheetName val="PRO LT 90"/>
      <sheetName val="STOCK OUT"/>
      <sheetName val="OBSERVACION"/>
      <sheetName val="GRAFICOS PROYECCION"/>
      <sheetName val="BAJA ROT"/>
      <sheetName val="CONS PLANTA"/>
      <sheetName val="11-07-2020"/>
      <sheetName val="13-07-2020"/>
      <sheetName val="14-07-2020"/>
      <sheetName val="15-07-2020"/>
      <sheetName val="16-07-2020"/>
      <sheetName val="17-07-2020"/>
      <sheetName val="18-07-2020"/>
      <sheetName val="21-07-2020"/>
      <sheetName val="22-07-2020"/>
      <sheetName val="23-07-2020"/>
      <sheetName val="24-07-2020"/>
      <sheetName val="25-07-2020"/>
      <sheetName val="27-07-2020"/>
      <sheetName val="28-07-2020"/>
      <sheetName val="29-07-2020"/>
      <sheetName val="30-07-2020"/>
      <sheetName val="31-07-2020"/>
      <sheetName val="01-08-2020"/>
      <sheetName val="03-08-2020"/>
      <sheetName val="04-08-2020"/>
      <sheetName val="05-08-2020"/>
      <sheetName val="06-08-2020"/>
      <sheetName val="08-08-2020"/>
      <sheetName val="10-08-2020"/>
      <sheetName val="11-08-2020"/>
      <sheetName val="12-08-2020"/>
      <sheetName val="13-08-2020"/>
      <sheetName val="14-08-2020"/>
      <sheetName val="15-08-2020"/>
      <sheetName val="18-08-2020"/>
      <sheetName val="19-08-2020"/>
      <sheetName val="20-08-2020"/>
      <sheetName val="21-08-2020"/>
      <sheetName val="22-08-2020"/>
      <sheetName val="24-08-2020"/>
      <sheetName val="25-08-2020"/>
      <sheetName val="26-08-2020"/>
      <sheetName val="CONSOLIDADO AGOSTO"/>
      <sheetName val="27-08-2020"/>
      <sheetName val="28-08-2020"/>
      <sheetName val="29-08-2020"/>
      <sheetName val="31-08-2020"/>
      <sheetName val="01-09-2020"/>
      <sheetName val="02-09-2020"/>
      <sheetName val="03-09-2020"/>
      <sheetName val="04-09-2020"/>
      <sheetName val="05-09-2020"/>
      <sheetName val="07-09-2020"/>
      <sheetName val="08-09-2020"/>
      <sheetName val="09-09-2020"/>
      <sheetName val="10-09-2020"/>
      <sheetName val="11-09-2020"/>
      <sheetName val="12-09-2020"/>
      <sheetName val="14-09-2020 "/>
      <sheetName val="15-09-2020"/>
      <sheetName val="16-09-2020"/>
      <sheetName val="17-09-2020"/>
      <sheetName val="18-09-2020"/>
      <sheetName val="19-09-2020"/>
      <sheetName val="21-09-2020"/>
      <sheetName val="22-09-2020"/>
      <sheetName val="23-09-2020"/>
      <sheetName val="24-09-2020"/>
      <sheetName val="25-09-2020"/>
      <sheetName val="CONSOLIDADO SEPTIEMBRE"/>
      <sheetName val="26-09-2020"/>
      <sheetName val="28-09-2020"/>
      <sheetName val="29-09-2020"/>
      <sheetName val="CP A"/>
      <sheetName val="CP B"/>
      <sheetName val="CP C"/>
      <sheetName val="CP D"/>
      <sheetName val="CP ASPC"/>
      <sheetName val="COVID"/>
      <sheetName val="ANALISIS SEMANAL"/>
      <sheetName val="Index"/>
      <sheetName val="TOTALAPOY"/>
      <sheetName val="TOTALAPOYVEH"/>
      <sheetName val="TOTALPERSONAL"/>
      <sheetName val="TOTALCARGA"/>
      <sheetName val="DISTANCIACONSUMOCOMBUSTI"/>
      <sheetName val="ANALISIS DE COMBUSTIBLE POR MES"/>
      <sheetName val="VARIACIONCOMBUSTIBLE"/>
      <sheetName val="AHOOPBALAGEN"/>
      <sheetName val="COMPARATIVOS"/>
      <sheetName val="R97-58"/>
      <sheetName val="T-ACPM"/>
      <sheetName val="T-GASL"/>
      <sheetName val="BG-ACPM"/>
      <sheetName val="L-ACPM "/>
      <sheetName val="L-GASL"/>
      <sheetName val="BG-GASL"/>
      <sheetName val="VALE"/>
      <sheetName val="O-SUM"/>
      <sheetName val="DB"/>
      <sheetName val="COSTOS VEHICULO"/>
      <sheetName val="COSTOS OPERATIVOS"/>
      <sheetName val="DEPRECIACION"/>
      <sheetName val="SEGURO TODO RIESGOS"/>
      <sheetName val="DISTANCIAS"/>
      <sheetName val="ANALISIS COSTOS"/>
      <sheetName val="DINAMICA MOV"/>
      <sheetName val="DINAMICA COSTOS"/>
      <sheetName val="DINAMICA VEH"/>
      <sheetName val="CANTIDAD PEAJES Y KM"/>
      <sheetName val="COSTOS FIJOS"/>
      <sheetName val="CI"/>
      <sheetName val="SABANAS"/>
      <sheetName val="Tolemaida"/>
      <sheetName val="1er Entrega"/>
      <sheetName val="2da Entrega"/>
      <sheetName val="MANTENIMIENTO2"/>
      <sheetName val="MATERIALES BRIGADA"/>
      <sheetName val="MATERIALES DE CONSTRUCCION "/>
      <sheetName val="ESCUADRA DE MANTENIMIENTO "/>
      <sheetName val="EQUIPO D COMPUTO "/>
      <sheetName val="ACCION INTEGRAL "/>
      <sheetName val="CEDE4 "/>
      <sheetName val="COMBUSTIBLE Y LUBRICANTES "/>
      <sheetName val="MTTO VEHICULOS-MOTOS"/>
      <sheetName val="REPUESTOS VEHICULOS-MOTOS "/>
      <sheetName val="CEDE-4"/>
      <sheetName val="VEHICULO "/>
      <sheetName val="Dotacion "/>
      <sheetName val="Elementos de alojamiento "/>
      <sheetName val="equipo de sistema "/>
      <sheetName val="Mobiliario y Enseres"/>
      <sheetName val="Equipos y Máquinas para Oficina"/>
      <sheetName val="Equipo y accesorios de Navegaci"/>
      <sheetName val="Seguros Generales  "/>
      <sheetName val="Combustibles y Lubricantes "/>
      <sheetName val="MANTENIMIENTO 2"/>
      <sheetName val="REFRIGERIOS "/>
      <sheetName val="MANTENIMIENTO 2019"/>
      <sheetName val="total x rubros"/>
      <sheetName val="BAEEV18 "/>
      <sheetName val="ELEMENTOS BIOSEGURIDAD"/>
      <sheetName val="GMGDC 2018"/>
      <sheetName val="BR18"/>
      <sheetName val="HR_NOVEDADES"/>
      <sheetName val="PARTE GRAL (2)"/>
      <sheetName val="LIST ESPAM"/>
      <sheetName val="LIST CUADROS"/>
      <sheetName val="1. PREVENIR NEUTRALIZAR"/>
      <sheetName val="3. ACCION DECISIVA"/>
      <sheetName val="FORMATO PLANTILLAS DE SOPORTES "/>
      <sheetName val="2. TOMA DECISIONES"/>
      <sheetName val="FORMATO PLANTILLAS SOPORTES EST"/>
      <sheetName val="PRESUPUESTO GENERAL"/>
      <sheetName val="PASTA O PULPA"/>
      <sheetName val="OTROS PRODUCTOS"/>
      <sheetName val="OTROS PROD. TINTAS"/>
      <sheetName val="PROD. CAUCHO"/>
      <sheetName val="OTROS BIENES"/>
      <sheetName val="PROD. METALICOS"/>
      <sheetName val="MAQU OFICINA"/>
      <sheetName val="MAQ2 OFICINA"/>
      <sheetName val="BR05 PROCESOS"/>
      <sheetName val="PROCESOS 2021"/>
      <sheetName val="SUB APU"/>
      <sheetName val="RESUMEN PRESUPU."/>
      <sheetName val="AMAPOLITA"/>
      <sheetName val="amapolitaoficial"/>
      <sheetName val="SUROESTE"/>
      <sheetName val="pasaron de 2019-2020"/>
      <sheetName val="ZOMAC-PDET"/>
      <sheetName val="MATRICULA DICIEMBRE2020"/>
      <sheetName val="Datos no modificar"/>
      <sheetName val="SIVJR"/>
      <sheetName val="JEP"/>
      <sheetName val="VICTIMAS "/>
      <sheetName val="MEMORIA HISTORICA"/>
      <sheetName val="ESCLARECIMIENTO DE LA VERDAD"/>
      <sheetName val="Personal Especialidad"/>
      <sheetName val="Actuaciones Disciplinarias y Ad"/>
      <sheetName val="Capacitaciones DDHH"/>
      <sheetName val="Gestion Disci - Adminis"/>
      <sheetName val="Casos Muerte en Desarrollo oper"/>
      <sheetName val="LEY 1862 DE 2017"/>
      <sheetName val="ADMINISTRATIVOS"/>
      <sheetName val="BAJAS DIFERENTES CAUSALES"/>
      <sheetName val="LISTA DESERTORES"/>
      <sheetName val="TOTAL DESERTO UT"/>
      <sheetName val="DINAMICO AYUDAS"/>
      <sheetName val="DINAMICO CONTINGENTES."/>
      <sheetName val="NOVEDAD"/>
      <sheetName val="NOVEDADES  DE SANIDAD"/>
      <sheetName val="SABANA GENERAL ADM"/>
      <sheetName val="GGARI"/>
      <sheetName val="BIALB"/>
      <sheetName val="BISER"/>
      <sheetName val="SINAME "/>
      <sheetName val="CALIFICACION"/>
      <sheetName val="avance"/>
      <sheetName val="DIADQ radicados"/>
      <sheetName val="DICRE"/>
      <sheetName val="OTRAS"/>
      <sheetName val="carga laboral"/>
      <sheetName val="CADCO ABRIL"/>
      <sheetName val="X CLASE DE FALTA"/>
      <sheetName val="ARCHIVO Y FALLO"/>
      <sheetName val="ARCHIVO FALLO ADMINSITRATIVAS"/>
      <sheetName val="REMISION POR COMPETENCIA"/>
      <sheetName val="ARCHIVO FALLO DISCIPLINARIAS"/>
      <sheetName val="DISCIPLINARIAS ACTIVAS"/>
      <sheetName val="ESTADOS"/>
      <sheetName val="Medios Correctivos"/>
      <sheetName val="DATOS CORRECTIVOS BIVAR"/>
      <sheetName val="INV DIS LYE 1862"/>
      <sheetName val="INV DIS LEY 836"/>
      <sheetName val="INV ADM LEY 1476 "/>
      <sheetName val="SABANA ADMINISTRATIVOS BR18"/>
      <sheetName val="ADMINISTRATIVOS SIN OAS"/>
      <sheetName val="REMITIDAS POR COMPETENCIA"/>
      <sheetName val="DATOS_INVESTIGACION ACTIVADAS"/>
      <sheetName val="ADMINISTRATIVOS CEC"/>
      <sheetName val="PROC.ADTIVOO"/>
      <sheetName val="ESTADISTICA ULTIMA"/>
      <sheetName val="ESTADISTICA  (2)"/>
      <sheetName val="INDAGACIÓN (3)"/>
      <sheetName val="INDAGACIÓN (2)"/>
      <sheetName val="Hoja 1"/>
      <sheetName val="PRUEBA FISICA 07 DE SEPTIEMBRE"/>
      <sheetName val="OFICIALES"/>
      <sheetName val="DISTRIBUCCION"/>
      <sheetName val="PLAN DE INVERSION"/>
      <sheetName val="BISAN"/>
      <sheetName val="BIJOS 2"/>
      <sheetName val="BAEEV 10"/>
      <sheetName val="TALLAS"/>
      <sheetName val="MATRI DIV02"/>
      <sheetName val="FORMATO DIPLA"/>
      <sheetName val="MOVIMIENTOS "/>
      <sheetName val="LISTADO MUNICIPIOS - DPTOS"/>
      <sheetName val="MISIONES"/>
      <sheetName val="SIGLAS COMPAÑIAS"/>
      <sheetName val="19 NOV BR-2"/>
      <sheetName val="AC51"/>
      <sheetName val="LISTADO PELOTON"/>
      <sheetName val="BINAR"/>
      <sheetName val="Riesgo 4 Corup"/>
      <sheetName val="% I TRIM"/>
      <sheetName val="CUMPLIMIENTO I TRIM"/>
      <sheetName val="ENERO 18 DIAS"/>
      <sheetName val="FEBRERO 18 DIAS "/>
      <sheetName val="MARZO. 18 DIAS"/>
      <sheetName val="MARZO CBC "/>
      <sheetName val="FEBRERO CBC"/>
      <sheetName val="indicadores I TRIMESTRE"/>
      <sheetName val="cpi"/>
      <sheetName val="BALANCE (3)"/>
      <sheetName val="BALANCE (2)"/>
      <sheetName val="AGUSTIN CODAZI"/>
      <sheetName val="INFORME EJECUTIVO"/>
      <sheetName val="INFORME DE ENTREGA"/>
      <sheetName val="SOLICITUD DE ANALISIS"/>
      <sheetName val="GGCUN"/>
      <sheetName val="BICOL "/>
      <sheetName val="BAEEV13"/>
      <sheetName val="GMTEQ EXDE"/>
      <sheetName val="TIPO_CARTILLA_TXT_0903202011381"/>
      <sheetName val="TOTAL PERSONAL"/>
      <sheetName val="Hoja6 (2)"/>
      <sheetName val="1 APC"/>
      <sheetName val="2 EJEAR"/>
      <sheetName val="3 GGNEA2"/>
      <sheetName val="4 COACO1"/>
      <sheetName val="5 BAFUR 5"/>
      <sheetName val="6 PM24"/>
      <sheetName val="7 GMTEQ"/>
      <sheetName val="8 BAEEV13"/>
      <sheetName val="9 BITER 13"/>
      <sheetName val="10 BIGUP"/>
      <sheetName val="11 BALAN"/>
      <sheetName val="12 PM15"/>
      <sheetName val="13 BAS13"/>
      <sheetName val="14 BAMAR1"/>
      <sheetName val="15 AFEUR"/>
      <sheetName val="TIEMPOS"/>
      <sheetName val="BAMAR CODE 2021 DIRECTIVA 00000"/>
      <sheetName val="BASE SOLDADOS"/>
      <sheetName val="BASE DE DATOS COORDINADORES"/>
      <sheetName val="BASE DE DATOS ESCOLARIZACION"/>
      <sheetName val="BASE DE DATOS SENA"/>
      <sheetName val="APACDO"/>
      <sheetName val="COMPARTIDOS"/>
      <sheetName val="ENVIA"/>
      <sheetName val="RECIBE"/>
      <sheetName val="reciprocas"/>
      <sheetName val="RESUMEN FMI"/>
      <sheetName val="CAMBIOS FMI"/>
      <sheetName val="RESMEING"/>
      <sheetName val="AING"/>
      <sheetName val="OEC"/>
      <sheetName val="INTE"/>
      <sheetName val="RECLASIF"/>
      <sheetName val="FL OEC"/>
      <sheetName val="CONVERSION PPTO"/>
      <sheetName val="Supuestos (2)"/>
      <sheetName val="extraordina (2)"/>
      <sheetName val="extraordina (constantes 2002)"/>
      <sheetName val="extraordinainicial"/>
      <sheetName val="extraorsin-inver"/>
      <sheetName val="extraordina"/>
      <sheetName val="98-2002"/>
      <sheetName val="cua2planfinanciero"/>
      <sheetName val="02-03"/>
      <sheetName val="Supuestos"/>
      <sheetName val="cua2conincrem"/>
      <sheetName val="cuadro10 real"/>
      <sheetName val="resto"/>
      <sheetName val="araña"/>
      <sheetName val="sector-ok"/>
      <sheetName val="inver03"/>
      <sheetName val="cua2amortiz"/>
      <sheetName val="cua2abr16"/>
      <sheetName val="cua2sin militar"/>
      <sheetName val="indirectos"/>
      <sheetName val="secciones"/>
      <sheetName val="cua2sinincrem (2)"/>
      <sheetName val="shirley"/>
      <sheetName val="gg-defensa"/>
      <sheetName val="Vf2001"/>
      <sheetName val="VF2002"/>
      <sheetName val="defensa-ok"/>
      <sheetName val="rama-ok"/>
      <sheetName val="gg-ok"/>
      <sheetName val="deuda-ok"/>
      <sheetName val="resu-ok"/>
      <sheetName val="cua2militok"/>
      <sheetName val="Supuestosdef"/>
      <sheetName val="pytos (4)"/>
      <sheetName val="pytos"/>
      <sheetName val="98_2002"/>
      <sheetName val="resu-cta"/>
      <sheetName val="CARBOCOL"/>
      <sheetName val="ANUAL1"/>
      <sheetName val="CUA1-3"/>
      <sheetName val="FUVUL"/>
      <sheetName val="ATENCION VETERINARIA"/>
      <sheetName val="LIBRO CANILES"/>
      <sheetName val="REVISTA CARPETAS CANINOS"/>
      <sheetName val="Nombre del Pet o Piet"/>
      <sheetName val="REMOVIDO TEMPORAL"/>
      <sheetName val="REMOVIDO DEFINITIVO"/>
      <sheetName val="REMOCION TEMPORAL"/>
      <sheetName val="RETIRO DEFINITIVO"/>
      <sheetName val="INSTRUCTORES"/>
      <sheetName val="BASE DATOS "/>
      <sheetName val="RETIRO TEMPORAL"/>
      <sheetName val="COLDATE BAAV2"/>
      <sheetName val="REMOVIDOS TEMPORALMENTE"/>
      <sheetName val="REMOVIDOS DEFINITIVAMENTE"/>
      <sheetName val="ARTILLEROS"/>
      <sheetName val="SIMULADOR CACOM"/>
      <sheetName val="COLDATE BASPA"/>
      <sheetName val="ALSE"/>
      <sheetName val="ATSEP"/>
      <sheetName val="ARM AEREO"/>
      <sheetName val="ATC"/>
      <sheetName val="SSEI"/>
      <sheetName val="AISCOMMET"/>
      <sheetName val="CC"/>
      <sheetName val="CRM MAYO"/>
      <sheetName val="LISTADOS  SLP "/>
      <sheetName val="BASPA 25"/>
      <sheetName val="ARMAMENTO AEREO"/>
      <sheetName val="ALSE-NVG"/>
      <sheetName val="PROCESOS "/>
      <sheetName val="COMPAÑIAS"/>
      <sheetName val="G-Listado"/>
      <sheetName val="LIST D"/>
      <sheetName val="# PARTE"/>
      <sheetName val="CONSOL VAC"/>
      <sheetName val="CUDRO ADMIN"/>
      <sheetName val="CDRO DEM"/>
      <sheetName val="DATA"/>
      <sheetName val="CUADRO REUNION ADMINISTRATIVA"/>
      <sheetName val="REUNIO ADMINISTRATIVA"/>
      <sheetName val="Ene-12"/>
      <sheetName val="Feb-12"/>
      <sheetName val="Mar-12"/>
      <sheetName val="Balance Trimestre"/>
      <sheetName val="Traslados"/>
      <sheetName val="Tabla %"/>
      <sheetName val="SLP "/>
      <sheetName val="BAAV1"/>
      <sheetName val="BAAV2"/>
      <sheetName val="BAAV3"/>
      <sheetName val="BAAV4"/>
      <sheetName val="BAAV5"/>
      <sheetName val="BASPA"/>
      <sheetName val="BETRA"/>
      <sheetName val="01 JUL "/>
      <sheetName val="12 JUL "/>
      <sheetName val="25 JUL"/>
      <sheetName val="CONTROL AREA 2408-18"/>
      <sheetName val="ALISTAMIENTO "/>
      <sheetName val="PLAN DE ACCION"/>
      <sheetName val="UBICACION AERONAVES"/>
      <sheetName val="DIRECCIONES "/>
      <sheetName val="PUNTOS DE MEDIDA"/>
      <sheetName val="Control % insp"/>
      <sheetName val="AERO ASIG"/>
      <sheetName val=" PROG 2020  4300"/>
      <sheetName val=" PROG 2021 20H  4650 "/>
      <sheetName val=" PROG 2021 40H 9120 COPIA"/>
      <sheetName val="Briav32"/>
      <sheetName val="CONTRATO"/>
      <sheetName val="FACTURAS REPUESTOS"/>
      <sheetName val="MANEJO REPUESTOS"/>
      <sheetName val="FACTURAS REPARABLES"/>
      <sheetName val="MANEJO REPARABLES"/>
      <sheetName val="APROBACIÓN 5 - REP"/>
      <sheetName val="MTO MAYOR"/>
      <sheetName val="FACTURAS MTTO MAYOR"/>
      <sheetName val="MANEJO MTTO MAYOR"/>
      <sheetName val="TEAM"/>
      <sheetName val="FACTURAS TEAM"/>
      <sheetName val="81"/>
      <sheetName val="CONTROL TEAM"/>
      <sheetName val="CONTROL GARANTÍAS"/>
      <sheetName val="ANEXO CONTRATO"/>
      <sheetName val="CRUCE FACTURACIÓN"/>
      <sheetName val="MANT. MAYOR"/>
      <sheetName val="FACTURAS MANT. MAYOR"/>
      <sheetName val="MANEJO MANT. MAYOR"/>
      <sheetName val="C90 1"/>
      <sheetName val="C90 2"/>
      <sheetName val="B200 1"/>
      <sheetName val="B200 2"/>
      <sheetName val="B300 1"/>
      <sheetName val="B300 2"/>
      <sheetName val="CESSNA 1"/>
      <sheetName val="CESSNA 2"/>
      <sheetName val="King-Cessna 1"/>
      <sheetName val="King Cessna 2"/>
      <sheetName val="LIQUIDACIONES. (2)"/>
      <sheetName val="SEGUI CONTRATOS"/>
      <sheetName val="CONTRATOS EN EJECUCION "/>
      <sheetName val="LIQUIDACIONES "/>
      <sheetName val="CONDUCTORES"/>
      <sheetName val="LISTADO CONDUCTORES"/>
      <sheetName val="PLAN NECESIDADES ACTUALIZACIONE"/>
      <sheetName val="DATOS GENERAL NUEVA LOA"/>
      <sheetName val="REABASTECIMIENTO ALMACEN"/>
      <sheetName val="BAEMAoriginal"/>
      <sheetName val="inv 07-08-2020"/>
      <sheetName val="PROYECCION LOA 2.000.000"/>
      <sheetName val="JUSTIFICACIÓN2"/>
      <sheetName val="TRABAJADO"/>
      <sheetName val="SEGUIMIENTO COVID19"/>
      <sheetName val="Diciembre-2019"/>
      <sheetName val="ENERO GUZ"/>
      <sheetName val="FEBRERO GUZ"/>
      <sheetName val="MARZO GUZ"/>
      <sheetName val="ABRIL GUZ"/>
      <sheetName val="ABRIL NVO"/>
      <sheetName val="Nvo. Agosto"/>
      <sheetName val="15-10-20"/>
      <sheetName val="CTO 164-CENACAVIACION-2020"/>
      <sheetName val="APROPIACION CENACAVI"/>
      <sheetName val="BIENES Y SERVICIOS REC 10 Y 11"/>
      <sheetName val="PC gastos generales e inver (2"/>
      <sheetName val="PC Fondo Interno (2)"/>
      <sheetName val="PRESENTACION BG BERNAL"/>
      <sheetName val="EJECUCION GENERAL"/>
      <sheetName val="APROPIACION JEAVE"/>
      <sheetName val="DIFERENCIA JEAVE"/>
      <sheetName val="PC gastos generales e inversion"/>
      <sheetName val="PC Fondo Interno"/>
      <sheetName val="Plan de Ccompras  Asesores "/>
      <sheetName val="PPARTIDAS FIJAS"/>
      <sheetName val="TRASLADO"/>
      <sheetName val="VACACIONES PERSONAL DIGFA"/>
      <sheetName val="PPTO MDN"/>
      <sheetName val="PLANILLA TELEFONO"/>
      <sheetName val="ACTOS ADMINISTRATIVOS+"/>
      <sheetName val="vf ejc"/>
      <sheetName val="vf x rubro"/>
      <sheetName val="CUADRO EJERCITO"/>
      <sheetName val="APROPIACION JEAVE (2)"/>
      <sheetName val="APROPIACION JEAVE (3)"/>
      <sheetName val="Impresión 4 ENE"/>
      <sheetName val="PRESENTACION CR. ROMERO"/>
      <sheetName val="AYUDAS CADCO"/>
      <sheetName val="PRESENTACION SEMANAL"/>
      <sheetName val="DIFERENCIA CENACAVI"/>
      <sheetName val="PROCESOS X LLEGAR"/>
      <sheetName val="CENAC-AVI"/>
      <sheetName val="ESAVE"/>
      <sheetName val="PF"/>
      <sheetName val="FORMATO PAA (2)"/>
      <sheetName val="FORMATO PAA"/>
      <sheetName val="COMPORTAMIENTO PRESUPUESTAL "/>
      <sheetName val="DEFICIT "/>
      <sheetName val="RESUMEN TOTAL "/>
      <sheetName val="DESCRIPCION "/>
      <sheetName val="INVERSION "/>
      <sheetName val="FONDO INTERNO "/>
      <sheetName val="REPUESTOS AERONAUTICOS "/>
      <sheetName val="HORAS DE VUELO "/>
      <sheetName val="SEGUROS "/>
      <sheetName val="ENTRENAMIENTO "/>
      <sheetName val="MANTENIMIENTO DE BIENES INMUEBL"/>
      <sheetName val="ADQUISICIÓN DE OTROS BIENES "/>
      <sheetName val="FORMATO PAA 12-09-19"/>
      <sheetName val="PTT"/>
      <sheetName val="MANTTO MAYOR"/>
      <sheetName val="rubros "/>
      <sheetName val="Exportar (775)"/>
      <sheetName val="Exportar (771)"/>
      <sheetName val="PRESENTACION CR. PONGUTA (2 (3"/>
      <sheetName val="PRESENTACION CR. PONGUTA (2)"/>
      <sheetName val="REINTEGRO APROPIACION INV"/>
      <sheetName val="REINTEGRO APROPIACION GG (2)"/>
      <sheetName val="REINTEGRO APROPIACION FI (2)"/>
      <sheetName val="REINTEGRO APROPIACION GG (1)"/>
      <sheetName val="REINTEGRO APROPIACION FI (1)"/>
      <sheetName val="reintegro 1"/>
      <sheetName val="IMPRESION 4 ENERO"/>
      <sheetName val="PRESENTACION CR. PONGUTA"/>
      <sheetName val="CUADRO PLANES"/>
      <sheetName val="PRESENTACION CR. PONGUTA (VIGEN"/>
      <sheetName val="PRESENTACION CR. PONGUTA (V (2"/>
      <sheetName val="APROPIACION CENAC"/>
      <sheetName val="DIFERENCIA CENAC"/>
      <sheetName val="cudro general"/>
      <sheetName val="adiciones"/>
      <sheetName val="mdn"/>
      <sheetName val="INTERADMINIST"/>
      <sheetName val="VF 2019"/>
      <sheetName val="Exportar (24)"/>
      <sheetName val="Exportar"/>
      <sheetName val="Exportar (118)"/>
      <sheetName val="Exportar (138)"/>
      <sheetName val="OPS 2018"/>
      <sheetName val="PRESUPUESTO 2018"/>
      <sheetName val="COMPARACIÓN PRIORIDAD"/>
      <sheetName val="PANORAMA -5%"/>
      <sheetName val="ALTERNATIVA -5%"/>
      <sheetName val="ALTERNATIVA RED. MENOR PRIORID"/>
      <sheetName val="ALTERNATIVA FIJO Y MAYOR"/>
      <sheetName val="SOLICITUDES ADICIONALES SUB"/>
      <sheetName val="ADICIONALES EJC"/>
      <sheetName val="PROPUESTA PRESUPUESTO 19 DIC"/>
      <sheetName val="INVERSION"/>
      <sheetName val="DINAMICA DEFICIT"/>
      <sheetName val="ANÁLISIS PPTO 2018"/>
      <sheetName val="PRESENTACION CR. GIRALDO"/>
      <sheetName val="Exportar (168)"/>
      <sheetName val="Confiabilidad"/>
      <sheetName val="EE"/>
      <sheetName val="Cuadro de Indicadores"/>
      <sheetName val="APROPIACION"/>
      <sheetName val="DISPONIBLE"/>
      <sheetName val="Cambio Vigencias"/>
      <sheetName val="Apoyo EJC"/>
      <sheetName val="PLAN CTAS (2)"/>
      <sheetName val="D1"/>
      <sheetName val="D3"/>
      <sheetName val="D4"/>
      <sheetName val="D10"/>
      <sheetName val="DOLAV"/>
      <sheetName val="DACSA"/>
      <sheetName val="DECOA"/>
      <sheetName val="TELEMATICA"/>
      <sheetName val="BRIAV25"/>
      <sheetName val="VF AUTORIZADO 2018 "/>
      <sheetName val="SEGUROS BIENES SERV 16-17-18"/>
      <sheetName val="PROY. PRESUPUESTO 2018"/>
      <sheetName val="PROGRAMACION 2018"/>
      <sheetName val="Tabla Baema"/>
      <sheetName val="RCTBO"/>
      <sheetName val="Stock Servible"/>
      <sheetName val="1- GASTOS GENERALES"/>
      <sheetName val="a.1 Formato Fase I-PAAI"/>
      <sheetName val="a.2 Formato FASE II-PAAI"/>
      <sheetName val="b. Presupuesto Unidades"/>
      <sheetName val="c. Presupuesto Programas EJC"/>
      <sheetName val="d. Presupuesto Subprogramas"/>
      <sheetName val="e. Presupuesto Actividades"/>
      <sheetName val="f. Graficas"/>
      <sheetName val="g. Comportamiento presupuestal"/>
      <sheetName val="h. Resumen total"/>
      <sheetName val="2- INVERSIÓN"/>
      <sheetName val="ANEXO TRASLADO"/>
      <sheetName val="BORRAR"/>
      <sheetName val="BORRAR1"/>
      <sheetName val="BORRAR2"/>
      <sheetName val="AP2020 IINVERSI"/>
      <sheetName val="AP 2021 V1."/>
      <sheetName val="ADS-B"/>
      <sheetName val="ASIGNACION 2021"/>
      <sheetName val="PROPUESTA TECHO 2020 V2"/>
      <sheetName val="capacitacion "/>
      <sheetName val="AYUDA CODIGOS PEREZ"/>
      <sheetName val="BR-32 AP 2019"/>
      <sheetName val="PROPUESTA TECHO 2020"/>
      <sheetName val="AP 2021 V2."/>
      <sheetName val="INSER PARTE"/>
      <sheetName val="PROG MI17 2021"/>
      <sheetName val="PROG UH1N 2021"/>
      <sheetName val="PROG 2021HUEY"/>
      <sheetName val="INSUMOS HUEY  BAMAV4 ok"/>
      <sheetName val="FORMATO FINAL INSUMOS"/>
      <sheetName val="FORMATO FINAL ASEO Y LIMPIEZA"/>
      <sheetName val="FORMATO PRODUCTOS METÁLICOS"/>
      <sheetName val="FORMATO DOTACIONES "/>
      <sheetName val="PLAN REAL REPUESTOS 2022"/>
      <sheetName val="plan sin repuestos 2020"/>
      <sheetName val="CLIENTES"/>
      <sheetName val="VENDEDORES"/>
      <sheetName val="RESUMEN TRIMESTRAL"/>
      <sheetName val="Texto"/>
      <sheetName val="Market"/>
      <sheetName val="IGCE One-time_Purchase_COP"/>
      <sheetName val="POC"/>
      <sheetName val="Codes"/>
      <sheetName val="AdminData-Do not Edit"/>
      <sheetName val="One-time_Purchase_USD"/>
      <sheetName val="One-time_Purchase_COP"/>
      <sheetName val="With Year Options_USD"/>
      <sheetName val="Centros de costos"/>
      <sheetName val="Flujograma"/>
      <sheetName val="Estructura pptal"/>
      <sheetName val="0. Tablas"/>
      <sheetName val="GASTOS GENERALES Viejo"/>
      <sheetName val="C.C Mantto"/>
      <sheetName val="1. F.Financiación"/>
      <sheetName val="2. Reparto HV"/>
      <sheetName val="3. Demanda"/>
      <sheetName val="4. Estatus aeronaves"/>
      <sheetName val="5. C.Mayores"/>
      <sheetName val="NO PROG Avi"/>
      <sheetName val="SERVICIOS Avi"/>
      <sheetName val="Rep. Avi"/>
      <sheetName val="NO PROG_UH-60."/>
      <sheetName val="BAEMA_UH-60"/>
      <sheetName val="6 Rep UH-60L"/>
      <sheetName val="6 Rep MI-17"/>
      <sheetName val="BAEMA MI-17"/>
      <sheetName val="NO PROG_MI-17."/>
      <sheetName val="6 Rep BELL"/>
      <sheetName val="BAEMA BELL "/>
      <sheetName val="NO PROG_BELL"/>
      <sheetName val="INSP PROGRA_BELL"/>
      <sheetName val="Resumen costos"/>
      <sheetName val="6.3 Mov. Internos"/>
      <sheetName val="6.4 Soporte TEC"/>
      <sheetName val="7. TEAM"/>
      <sheetName val="8. Operacional"/>
      <sheetName val="9. Precios CM"/>
      <sheetName val="10. Responsables"/>
      <sheetName val="11. Contratación"/>
      <sheetName val="11. Riesgos"/>
      <sheetName val="C.C Fuel"/>
      <sheetName val="Reg FUEL"/>
      <sheetName val="Consumo FUEL"/>
      <sheetName val="LBT"/>
      <sheetName val="LBT-II"/>
      <sheetName val="VF"/>
      <sheetName val="BdD Mantto"/>
      <sheetName val="Proceso"/>
      <sheetName val=" PLAN DE NECESIDADES BYS ORIGIN"/>
      <sheetName val="plan de necs suscrip 2019ok"/>
      <sheetName val="SEPT 15 AL 15 DE OCT"/>
      <sheetName val="VALIDACIONES NO ELIMINAR"/>
      <sheetName val="CUPS"/>
      <sheetName val="CIE10"/>
      <sheetName val="Anexo"/>
      <sheetName val="ProXCat"/>
      <sheetName val="CL BASER 13"/>
      <sheetName val="CL BASEM EQUINOS"/>
      <sheetName val="DIRECTORES"/>
      <sheetName val="PLAN NECESIDADES MTTO"/>
      <sheetName val="especificaciones tecnicas"/>
      <sheetName val="MODELO DE JUSTIFICACION "/>
      <sheetName val="Copia de Anexo A  31-10-2018 "/>
      <sheetName val="UNIVERSO INSTRUCTORES"/>
      <sheetName val="CERTIFICACION CPI "/>
      <sheetName val="NO BITER 1"/>
      <sheetName val="NO BITER 2"/>
      <sheetName val="NO BITER 3"/>
      <sheetName val="NO BITER 4"/>
      <sheetName val="NO BITER 5"/>
      <sheetName val="NO BITER 6"/>
      <sheetName val="NO BITER 7"/>
      <sheetName val="NO BITER 8"/>
      <sheetName val="NO BITER 9"/>
      <sheetName val="NO BITER 10"/>
      <sheetName val="NO BITER 11"/>
      <sheetName val="NO BITER 12"/>
      <sheetName val="NO BITER 13"/>
      <sheetName val="NO BITER 14"/>
      <sheetName val="NO BITER 15"/>
      <sheetName val="NO BITER 16"/>
      <sheetName val="NO BITER 17"/>
      <sheetName val="NO BITER 18"/>
      <sheetName val="NO BITER 21"/>
      <sheetName val="NO BITER 22"/>
      <sheetName val="NO BITER 23"/>
      <sheetName val="NO BITER 26"/>
      <sheetName val="NO BITER 28"/>
      <sheetName val="NO BITER 27"/>
      <sheetName val="NO BITER 29"/>
      <sheetName val="NO BITER 30"/>
      <sheetName val="BRIER "/>
      <sheetName val="BITER 2"/>
      <sheetName val="BITER 3"/>
      <sheetName val="BITER 4"/>
      <sheetName val="BITER 5"/>
      <sheetName val="BITER 6"/>
      <sheetName val="BITER 10"/>
      <sheetName val="BITER 11"/>
      <sheetName val="BITER 12"/>
      <sheetName val="BITER 13"/>
      <sheetName val="BITER 14"/>
      <sheetName val="BITER 15"/>
      <sheetName val="BITER 17"/>
      <sheetName val="BITER 18"/>
      <sheetName val="BITER 22"/>
      <sheetName val="BITER 23"/>
      <sheetName val="BITER 26"/>
      <sheetName val="BITER 27"/>
      <sheetName val="BITER 30"/>
      <sheetName val="REQUERIMIENTOS JUR"/>
      <sheetName val="DECISIONES"/>
      <sheetName val="PRESCRITOS"/>
      <sheetName val="VENCIDOS"/>
      <sheetName val="TRAM OAS"/>
      <sheetName val="TALENTO HUMANO"/>
      <sheetName val="VICTIMAS"/>
      <sheetName val="SANCIONATORIO"/>
      <sheetName val="EVALUACION"/>
      <sheetName val="Personal_Est"/>
      <sheetName val="Personal_Proc"/>
      <sheetName val="Inteligencia_Est"/>
      <sheetName val="Inteligencia_Proc"/>
      <sheetName val="Operaciones_Est"/>
      <sheetName val="Operaciones_Proc"/>
      <sheetName val="Logistica_Est"/>
      <sheetName val="Logistica_Proc"/>
      <sheetName val="Planeacion_Proc"/>
      <sheetName val="Comunicaciones_Est"/>
      <sheetName val="Comunicaciones_Proc"/>
      <sheetName val="InstruccionEntre_Est"/>
      <sheetName val="InstruccionEntre_Proc"/>
      <sheetName val="Gestion_Fiscal"/>
      <sheetName val="AccionIntegral_Est"/>
      <sheetName val="AccionIntegral_Proc"/>
      <sheetName val="Ingenieros_Est"/>
      <sheetName val="Ingenieros_Proc"/>
      <sheetName val="Juridica_Est"/>
      <sheetName val="Juridica_Proc "/>
      <sheetName val="ComunicacionEstrategicas_Est"/>
      <sheetName val="ComunicacionEstrategicas_Proc"/>
      <sheetName val="AyudantiaGeneral_Est"/>
      <sheetName val="ControlInterno_Proc"/>
      <sheetName val="SMC_Proc"/>
      <sheetName val="Ayudantia_Proc"/>
      <sheetName val="DANTE_Proc"/>
      <sheetName val="f. calificacion 1"/>
      <sheetName val="f. calificacion 2"/>
      <sheetName val="CDTES BR"/>
      <sheetName val="ST"/>
      <sheetName val="FORMATO SABANA ASCENSOS OFICIAL"/>
      <sheetName val="CDTES_BR"/>
      <sheetName val="CDTES_BR1"/>
      <sheetName val="CONTROL ORDENES CEDE11 17-NOV-2"/>
      <sheetName val="25-07-2020 Consolida DIREC-ZON"/>
      <sheetName val="MATRIZ VIOLENCIA SEXUAL"/>
      <sheetName val="DILIGENCIAS PREVIAS"/>
      <sheetName val="Listado Unidades"/>
      <sheetName val="Plazos Semanal Disciplinario"/>
      <sheetName val="Plazos Semanal Adminisrtrativo "/>
      <sheetName val="Novedades de personal "/>
      <sheetName val="ARCHIVO FALLO DISICPLINARIAS"/>
      <sheetName val="DISICPLINARIAS ACTIVAS"/>
      <sheetName val="ADMINISTRATIVAS ACTIVAS"/>
      <sheetName val="ARCHIVO Y FALLO DISCIPLINARIAS"/>
      <sheetName val="DISCIPINARIAS ACTIVAS"/>
      <sheetName val="DISICPLINARIAS"/>
      <sheetName val="POR TOMAR DECISIÓN "/>
      <sheetName val="FORMATO A "/>
      <sheetName val="FORMATO B"/>
      <sheetName val="FORMATO C"/>
      <sheetName val="FORMATO D"/>
      <sheetName val="FORMATO E"/>
      <sheetName val="EVALUACION CAPACITACION"/>
      <sheetName val="EVALUACION DE CONOCIMIENTOS"/>
      <sheetName val="FORMATO A  (2)"/>
      <sheetName val="ACTIVAS "/>
      <sheetName val="DATOS DILIGENCIA PREVIA"/>
      <sheetName val="No Borrar "/>
      <sheetName val="Datos Tablas"/>
      <sheetName val="Art 22 - SITUACIONES CORRECTIVO"/>
      <sheetName val="Art 23 -MEDIOS CORRECTIVOS"/>
      <sheetName val="Relación Personal"/>
      <sheetName val="CALIFICACION UNIDADES BR7 "/>
      <sheetName val="DILIGENCIAS PREVIAS "/>
      <sheetName val="DATOS INVESTIGACION"/>
      <sheetName val="ACTIVOS PASAN"/>
      <sheetName val="INCONGRUENCIA EN LA INFORMACION"/>
      <sheetName val="AUTO DE CARGOS SUPERIOR A 30 DI"/>
      <sheetName val="CELEBRACION DE AUDIENCIA"/>
      <sheetName val="INACTIVIDADES"/>
      <sheetName val="TERMINOS VENCIDOS"/>
      <sheetName val="INICIADAS"/>
      <sheetName val="DECISIONES DE FONDO"/>
      <sheetName val="EJECUCION DE SANCION"/>
      <sheetName val="SABANA DISCIPLINARIOS 836 DIV03"/>
      <sheetName val="INACTIVAS"/>
      <sheetName val="Órdenes SECEJ"/>
      <sheetName val="Remisiones"/>
      <sheetName val="REVISAR MIO"/>
      <sheetName val="Sustituir"/>
      <sheetName val="BINAR4"/>
      <sheetName val="TOE OCTUBRE 10-2016"/>
      <sheetName val="DISPONIBLES OCTUBRE 10 2016"/>
      <sheetName val="PARTE DEMOSTRATIVO OCTUBRE 10"/>
      <sheetName val="BASE DATOS EJC OCTUBRE 2016"/>
      <sheetName val="CARPETA DATOS PERSONALES"/>
      <sheetName val="FOLIOS DE VIDA 2016"/>
      <sheetName val="NOVEDADES BICOR RETIRO TRASLADO"/>
      <sheetName val="TOE NOVIEMBRE 2018"/>
      <sheetName val="DISPONIBLES NOVIEMBRE 2018"/>
      <sheetName val="PARTE DEMOSTRATIVO NOV 2018"/>
      <sheetName val="TURNOS PERMISO PLANA MAYOR 2018"/>
      <sheetName val="REVISTA TIPO CARTILLA"/>
      <sheetName val="MANDO Y CONTROL ENERO 2018"/>
      <sheetName val="CARPETA DATOS PERSONALES JUNIO "/>
      <sheetName val="LISTADO CARPETAS SLP EN BR02"/>
      <sheetName val="traslados junio 2018"/>
      <sheetName val="faltante ecenso"/>
      <sheetName val="HR 001 BR02"/>
      <sheetName val="COMANDOS12345"/>
      <sheetName val="1011BASEDATOS1213"/>
      <sheetName val="CONTROL PLANILLA MENSUAL"/>
      <sheetName val="INFORME ALIMENTACION"/>
      <sheetName val="INFORME DIARIO DE CANTINA"/>
      <sheetName val="INFORMECANTINA"/>
      <sheetName val="INFORMEALIMENTACION BASE"/>
      <sheetName val="ORDEN DE PEDIDO"/>
      <sheetName val="INFORME DIA CANTINA"/>
      <sheetName val="LIBROALIMENTACION"/>
      <sheetName val="LIBRO DE ESTANCIAS"/>
      <sheetName val="TARJETA DE EXTRAS"/>
      <sheetName val="PLANILLA DE COBRO"/>
      <sheetName val="LIBRO-MERCANCIAS"/>
      <sheetName val="COMPROBANTE DIARIO"/>
      <sheetName val="LIBROMAYOR"/>
      <sheetName val="AUXILIARES"/>
      <sheetName val="PASAN DE ALIMENTACION"/>
      <sheetName val="PASAN DE CANTINA"/>
      <sheetName val="LISTA DE PRECIOS"/>
      <sheetName val="PAZ Y SALVO"/>
      <sheetName val="KARDEX PROVEEDORES"/>
      <sheetName val="CONTROL SOLDADO BAR"/>
      <sheetName val="CONTROL SOLDADO DE PANADERIA"/>
      <sheetName val="CONTROL DIARIO  DE EXTRAS"/>
      <sheetName val="PLANES DE INVERSION"/>
      <sheetName val="01 ENE AL 08 ENE"/>
      <sheetName val="BICOR "/>
      <sheetName val=" BAAID 1"/>
      <sheetName val="BAMRU 06"/>
      <sheetName val="BITER 02"/>
      <sheetName val="MARTE 01"/>
      <sheetName val="DISM 12"/>
      <sheetName val="DISMIL44"/>
      <sheetName val="METEORO1"/>
      <sheetName val="CCON1"/>
      <sheetName val="GAULA MAGDALENA"/>
      <sheetName val="BAFUR 01 "/>
      <sheetName val="lance"/>
      <sheetName val="BALANCE MANU SOLD"/>
      <sheetName val="BICOR 05"/>
      <sheetName val="BAAID"/>
      <sheetName val="METEORO"/>
      <sheetName val="BAMRU 6"/>
      <sheetName val="MARTE 1"/>
      <sheetName val="BITER 1"/>
      <sheetName val="SOLDGAULAMAGDA"/>
      <sheetName val="SOLDCEBB"/>
      <sheetName val="DINERO BIVER"/>
      <sheetName val="DINERO BINAR"/>
      <sheetName val="DINERO BINAR (2)"/>
      <sheetName val="DINERO BAPOM "/>
      <sheetName val="DINERO BAPOM"/>
      <sheetName val="DINERO BAPOM (2)"/>
      <sheetName val="DINERO GCARIBE"/>
      <sheetName val="DINERO GAULA ELITE"/>
      <sheetName val="PARTE MADRE DEMOSTRATIVO"/>
      <sheetName val="PARTE PERSONAL PRIMERA DIVISION"/>
      <sheetName val="PARTE PERSONAL 09 SEPTIEMBRE BI"/>
      <sheetName val="PARTE PERSONAL 31 JULIO BICOR N"/>
      <sheetName val="Copia de PARTE PERSONAL 13 de a"/>
      <sheetName val="COM"/>
      <sheetName val="colores"/>
      <sheetName val="DIV2"/>
      <sheetName val="DIV3"/>
      <sheetName val="DIV5"/>
      <sheetName val="DIV6"/>
      <sheetName val="DIV8"/>
      <sheetName val="TAB. INCONGRUENCIA"/>
      <sheetName val="TAB. INACTIVIDADES"/>
      <sheetName val="TAB. VENCIMIENTO TERMINOS"/>
      <sheetName val="TAB. INICIADAS"/>
      <sheetName val="TAB. DECISIONES"/>
      <sheetName val="PLIEGO DE CARGOS"/>
      <sheetName val="TAB. ACTIVOS"/>
      <sheetName val="TAB. FALTA"/>
      <sheetName val="TAB. ETAPAS"/>
      <sheetName val="TAB. PARAMETROS"/>
      <sheetName val="TAB. EJECUCION"/>
      <sheetName val="VALORACION PROBATORIA"/>
      <sheetName val="INVESTIGADOS"/>
      <sheetName val="TAB. INVESTIGADOS"/>
      <sheetName val="ACTIVAS"/>
      <sheetName val="INACTIVIDAD "/>
      <sheetName val="DECISION DE FONDO "/>
      <sheetName val="APERTURADAS MAYO"/>
      <sheetName val="AUDIENCIA"/>
      <sheetName val="VALORACIÓN PROBATORIA "/>
      <sheetName val="EJECUCION SANCION"/>
      <sheetName val="T. DINAMICA ETAPAS"/>
      <sheetName val="T. DINAMICA RESUMEN"/>
      <sheetName val="ADECUACION NORMATIVA"/>
      <sheetName val="TAB. ADECUACION "/>
      <sheetName val="TOE (2)"/>
      <sheetName val="TOE Y EFECTIVOS POR GRADOS"/>
      <sheetName val="PARTE DEMOSTRATIVO V"/>
      <sheetName val="XXXXXXX"/>
      <sheetName val="APERTURADAS ABRIL"/>
      <sheetName val="INCONSISTENCIAS"/>
      <sheetName val="DISPOSICION BATERIAS"/>
      <sheetName val="DISPOSICION RAEE "/>
      <sheetName val="DIPIC"/>
      <sheetName val="ALEMANIA 1 BACOT 79 "/>
      <sheetName val="ALEMANIA 2 BACOT 79"/>
      <sheetName val="BRAZIL 1 BACOT 79 "/>
      <sheetName val="CANADA 1 BACOT 79"/>
      <sheetName val="BRAZIL 2 BACOT 79"/>
      <sheetName val="CANADA 2 BACOT 79"/>
      <sheetName val="CONSOLIDADO MOVIL 11 JULIO"/>
      <sheetName val="ESTOPIN 3"/>
      <sheetName val="ESTOPIN 2"/>
      <sheetName val="ESTOPIN 1"/>
      <sheetName val="APOLO 2"/>
      <sheetName val="DIAMANTE 2"/>
      <sheetName val="CONSOLIDADO BR 17 JULIO "/>
      <sheetName val="CONSOLIDADO estopin "/>
      <sheetName val="ANEXO &quot;A&quot;"/>
      <sheetName val="CONSOLIDADO ANEXO &quot;A&quot; "/>
      <sheetName val="UNIDADES PROGRAMADAS"/>
      <sheetName val="CUMPLIERON"/>
      <sheetName val="NO CUMPLIERON"/>
      <sheetName val="NO PROGRAMADOS"/>
      <sheetName val="ANEXO J"/>
      <sheetName val="REPORTE ESTADISTICO"/>
      <sheetName val="REPORTE ESTADISTICO BRIGADA"/>
      <sheetName val="REPORTE ESTADISTICO BATALLON"/>
      <sheetName val="ANEXO H PF"/>
      <sheetName val="ANEXO &quot;I&quot;"/>
      <sheetName val="ANEXO K CODE"/>
      <sheetName val="Formato "/>
      <sheetName val="__Buho_excel_Mis documentos_FEX"/>
      <sheetName val="__Buho_excel_Mis_documentos_FEX"/>
      <sheetName val="DICCIONARIO EDT MGA"/>
      <sheetName val="DICCIONARIO EDT PAA2019"/>
      <sheetName val="CADENA DE VALOR MGA"/>
      <sheetName val="CADENA DE VALOR 2019 DECRETO"/>
      <sheetName val="CADENA DE VALOR DECRETO"/>
      <sheetName val="CADENA DE VALOR SUIFP (2)"/>
      <sheetName val="CADENA DE VALOR CC JUL 2019"/>
      <sheetName val="8. MATRIZ DE GOBIERNO ACT 1"/>
      <sheetName val="8. MATRIZ DE GOBIERNO ACT 2"/>
      <sheetName val="NOMBRE DEL PROYECTO"/>
      <sheetName val="ÁRBOL PROBLEMAS"/>
      <sheetName val="VERIFICACIÓN ÁRBOL DE PROBLEMAS"/>
      <sheetName val="ÁRBOL OBJETIVOS "/>
      <sheetName val="VERIFICACIÓN ÁRBOL DE OBJETIVOS"/>
      <sheetName val="ANALISIS DE ALTERNATIVAS"/>
      <sheetName val="ESTUDIO DE NECESIDADES"/>
      <sheetName val="Criterios de Calificación"/>
      <sheetName val="TC. AGUDELO AYALA"/>
      <sheetName val="TC. BELTRAN CHACON"/>
      <sheetName val="TC. CABRERA MONTEALEGRE"/>
      <sheetName val="TC. CAMARGO BALLESTEROS"/>
      <sheetName val="TC. CHAPARRO CHAPARRO"/>
      <sheetName val="TC. CHURIO MARCUCCI"/>
      <sheetName val="TC. DELGADILLO GUTIERREZ"/>
      <sheetName val="TC. ESPINOSA BELTRAN"/>
      <sheetName val="TC. GARCIA ALARCON"/>
      <sheetName val="TC. GOMEZ NARANJO"/>
      <sheetName val="TC. GRANADA DIAZ"/>
      <sheetName val="TC. HUERTAS CEBALLOS"/>
      <sheetName val="TC. LOPEZ PEPINOSA"/>
      <sheetName val="TC. MUNERA PIEDRAHITA"/>
      <sheetName val="TC. NARVAEZ ESTRADA"/>
      <sheetName val="TC. OVALLE FORERO"/>
      <sheetName val="TC. PEÑA RAMIREZ"/>
      <sheetName val="TC. RAMOS NARANJO"/>
      <sheetName val="TC. TERAN PINEDA"/>
      <sheetName val="TC. VALDERRAMA PEDRAZA"/>
      <sheetName val="PLANTILLAS TC. ASC JUN 2019"/>
      <sheetName val="Información Inicial"/>
      <sheetName val="Terreno e infraestructura"/>
      <sheetName val="Dotación Unidad"/>
      <sheetName val="Mantenimiento Unidad"/>
      <sheetName val="Costos Adicionales"/>
      <sheetName val="Resumen CCV"/>
      <sheetName val="ANEXO PLAN DE MANTENIMIENTO "/>
      <sheetName val="ANEXO SERVICIOS PUBLICOS "/>
      <sheetName val="PRE. TIPO ALOJAMIENTO"/>
      <sheetName val="ALCA - PRES.-I ETAPA "/>
      <sheetName val="ALCA - PRES.- II ETAPA "/>
      <sheetName val="ANEXO MAN. ALOJAMIENTO"/>
      <sheetName val="ANEXO PRESUPUESTO"/>
      <sheetName val="ANEXO  SERVICIOS"/>
      <sheetName val="PRES. TIPO BATERIA"/>
      <sheetName val="Estado Actual"/>
      <sheetName val="V 10.0"/>
      <sheetName val="V 1.0 (2019)"/>
      <sheetName val="V 2.0 (2019)"/>
      <sheetName val="V 3.0 (2019)"/>
      <sheetName val="V 4.0 (2019)"/>
      <sheetName val="V 5.0 (2019)"/>
      <sheetName val="V 6.0 (2020)"/>
      <sheetName val="V 7.0 (2020)"/>
      <sheetName val="V 8.0 (2020)"/>
      <sheetName val="V 1.0 cambios"/>
      <sheetName val="V 2.0 cambios"/>
      <sheetName val="V 3.0 cambios "/>
      <sheetName val="V 4.0 cambios "/>
      <sheetName val="ENUNCIADO DE CAPACIDAD"/>
      <sheetName val="JUSTIFICACIÓN TECHO"/>
      <sheetName val="V 5.0 "/>
      <sheetName val="JUSTIFICACIÓN (CONTROL )"/>
      <sheetName val="V 8.0 "/>
      <sheetName val="Matriz Revistas Realizadas"/>
      <sheetName val="DIPER "/>
      <sheetName val="TRABAJO ASIGNADO"/>
      <sheetName val="hoja control 01"/>
      <sheetName val="hoja control 02"/>
      <sheetName val="administrativa 02"/>
      <sheetName val="administrativa 03"/>
      <sheetName val="hoja control 03"/>
      <sheetName val="hoja control 04"/>
      <sheetName val="administrativa 04"/>
      <sheetName val="productividad dia 24"/>
      <sheetName val="Productividad dia 23"/>
      <sheetName val="Productividad dia 19"/>
      <sheetName val="Productividad 18"/>
      <sheetName val="RP CONSOLIDADO"/>
      <sheetName val="H CONSOLIDADO"/>
      <sheetName val="RP 11"/>
      <sheetName val="RP12"/>
      <sheetName val="RP 16"/>
      <sheetName val="RP 17"/>
      <sheetName val="RP"/>
      <sheetName val="hoja control (12 al 18 JUNIO)"/>
      <sheetName val="hoja control (19 al 25  JUNIO)"/>
      <sheetName val="PRODUCTIVIDAD SHCC-CONSOLIDADO"/>
      <sheetName val="HOJA CONTROL SHCC CONSOLIDADO"/>
      <sheetName val="TOTAL SEMANAL"/>
      <sheetName val="PRODUCTIDIDAD DIA 16"/>
      <sheetName val="PRODUCTIDIDAD DIA 15"/>
      <sheetName val="PRODUCTIDIDAD DIA 14"/>
      <sheetName val="PRODUCTIDIDAD DIA 13 "/>
      <sheetName val="PRODUCTIDIDAD DIA 12"/>
      <sheetName val="PRODUCTIDIDAD DIA 11"/>
      <sheetName val="PRODUCTIDIDAD DIA 10"/>
      <sheetName val="HOJA CONTROL  CONSOLIDADO"/>
      <sheetName val="CUADRO DE NOVEDADES"/>
      <sheetName val="PRODUCTIVIDAD CONSOLIDADO SEMAN"/>
      <sheetName val="hoja control (2)"/>
      <sheetName val="hoja control (3)"/>
      <sheetName val="hoja control MY"/>
      <sheetName val="hoja control SS"/>
      <sheetName val="hoja control A"/>
      <sheetName val="hoja control P"/>
      <sheetName val="hoja control (1)"/>
      <sheetName val="Productividad Seccciones"/>
      <sheetName val="Sheeet3"/>
      <sheetName val=" SEMANA DE 4 AL 11  DE JUNIO"/>
      <sheetName val="SEMANA DE 12 AL 18 DE JUNIO"/>
      <sheetName val="hoja control  28 may -3 Jun"/>
      <sheetName val=" Hoja control  4 Junio -11 Jun"/>
      <sheetName val=" Hoja control  12Junio -18 Jun"/>
      <sheetName val="Hoja control 19 Jun 2020"/>
      <sheetName val="SEMANA DE 4 AL 11 DE JUNIO"/>
      <sheetName val="SEMANA DE 12AL 18 DE JUNIO"/>
      <sheetName val=" productividad Sección 19 DE JU"/>
      <sheetName val="Productividad Secciones mayo 28"/>
      <sheetName val="Hoja de Control del 28 de mayo "/>
      <sheetName val="Control del 4 de junio al 10 de"/>
      <sheetName val="Control del 12 de junio al 18 d"/>
      <sheetName val="Control de junio  19 "/>
      <sheetName val="Hoja 7"/>
      <sheetName val="Hoja 9"/>
      <sheetName val="SEMANA DE 19 AL 25 DE JUNIO"/>
      <sheetName val="Hoja control 19 Al 25 DE JUNIO"/>
      <sheetName val="Hoja control 12 AL 18 DE JUNIO"/>
      <sheetName val="Hoja control 04 AL 11 DE JUNIO"/>
      <sheetName val="Productividad Secciones 28 MAYO"/>
      <sheetName val="hoja control 28 MAYO A 03 JUNIO"/>
      <sheetName val="Control - Directivos, Docentes "/>
      <sheetName val="19 jun.Productiva Secciones"/>
      <sheetName val="Hoja 3"/>
      <sheetName val="Productividad Liceo Colombia"/>
      <sheetName val="P.S. ADMINISTRATIVO"/>
      <sheetName val="HOJA DE CONTROL P. ADM"/>
      <sheetName val="P.S. 19-06-2020"/>
      <sheetName val="HOJA DE CONTROL DOCEN Y DIREC"/>
      <sheetName val="TA21 WILSON FER TORRES"/>
      <sheetName val="SV TORRES PLAZA"/>
      <sheetName val="JOSE"/>
      <sheetName val="INGRIS"/>
      <sheetName val="MARTHA"/>
      <sheetName val="Control Administrativos"/>
      <sheetName val="03-07-2020 Productiva Secciones"/>
      <sheetName val="LGML HOJA DE CONTRO"/>
      <sheetName val="P.S. 06 AL 09-07-2020"/>
      <sheetName val="semana del 4 al 11 de junio"/>
      <sheetName val="semana del 12 al 18"/>
      <sheetName val="SEMANA 06 AL 10 DE JULIO"/>
      <sheetName val="hoja control semana 4 a 11 de J"/>
      <sheetName val="hoja de control semana 12 a 18 "/>
      <sheetName val="hoja de control semana 06  al 1"/>
      <sheetName val="SEMANA DE 6 AL 10 DE JULIO"/>
      <sheetName val="Copia de Copia de Productividad"/>
      <sheetName val="Copia de hoja control"/>
      <sheetName val="Semana del 12 al 18 de Junio"/>
      <sheetName val="19 de Junio"/>
      <sheetName val="Semana del 6 de Julio al 9 de J"/>
      <sheetName val="Semana del 24 de Marzo al 27"/>
      <sheetName val="Semana del 6 al 8 de Abril "/>
      <sheetName val="Semana del 13 al 17 de Abril"/>
      <sheetName val="SEMANA DEL 20 DE ABRIL AL 24 "/>
      <sheetName val="SEMANA DEL 27 AL 30 DE ABRIL"/>
      <sheetName val="del 4 de MAYO AL 8 DE MAYO"/>
      <sheetName val="DEL 11 DE MAYO AL 14 "/>
      <sheetName val=" DEL 18 DE MAYO AL 27 "/>
      <sheetName val=" hoja control semana del 4 al 1"/>
      <sheetName val="Hoja de control del 12 al 18 de"/>
      <sheetName val="hoja de control 19 de Junio"/>
      <sheetName val=" del 6 de julio al 9 de julio"/>
      <sheetName val="Semana del 24 de Marzo  al 27 d"/>
      <sheetName val="Semana del 24 al 27 de Marzo"/>
      <sheetName val="Semana del 6 al 8 de Abril"/>
      <sheetName val="SEMANA DE 06 AL 09 DE JULIO"/>
      <sheetName val="PS 12-18Junio DG"/>
      <sheetName val="PS Junio 4 -11"/>
      <sheetName val="PS Junio 9 -Julio 9"/>
      <sheetName val="DG2J"/>
      <sheetName val=" DG1J"/>
      <sheetName val=" DG29m"/>
      <sheetName val="PS 28 Mayo a  3Junio DG"/>
      <sheetName val="SEMANA  6 AL 9  DE JULIO"/>
      <sheetName val="Productividad junio 12 al 18"/>
      <sheetName val=" Productividad 23 AL 27 DE MARZ"/>
      <sheetName val="Productividad 6 AL 8 DE ABRIL"/>
      <sheetName val="Productividad 13 AL  17DE ABRIL"/>
      <sheetName val="Productividad 20 AL   24 DE ABR"/>
      <sheetName val="Productividad junio 19"/>
      <sheetName val="Control junio 4 al 11"/>
      <sheetName val=" Control junio 12 al 18"/>
      <sheetName val="Control JULIO 6"/>
      <sheetName val="Control junio 19"/>
      <sheetName val="Control 28 de mayoal 3 de junio"/>
      <sheetName val="SEMANA 06 al "/>
      <sheetName val="ControlJULIO 6 AL 9"/>
      <sheetName val=" SEMANA 12 al 18"/>
      <sheetName val="Copia de Control Junio 12 al 19"/>
      <sheetName val="SEMANA 4 AL 11"/>
      <sheetName val="Control Junio 4 al 9"/>
      <sheetName val="Productividad SEMANA 06 DE JULI"/>
      <sheetName val="Control del 6 de Julio al 10 de"/>
      <sheetName val="PD 6 AL 9 DE JULIO"/>
      <sheetName val="HC 6-9 DE JULIO"/>
      <sheetName val="PD 12 AL 19 DE JUNIO"/>
      <sheetName val="HC 12-19 DE JUNIO"/>
      <sheetName val="hC 4-11 JUNIO"/>
      <sheetName val="hC 28 MAYO-3 JUNIO"/>
      <sheetName val="PS 28MAY0-3 DE JUNIO"/>
      <sheetName val="Hoja control 06 AL 09 DE JULIO"/>
      <sheetName val="SEMANA DE 19 DE JUNIO"/>
      <sheetName val="Hoja control 19 DE JUNIO"/>
      <sheetName val="CONTROL MARZO 24-27 (2)"/>
      <sheetName val="PRODUCTIV SECCION MARZO 24-27  "/>
      <sheetName val="CONTROL MARZO 24-27"/>
      <sheetName val="CONTROL ABRIL. 6- 8 smna st (2)"/>
      <sheetName val="CONTROL ABRIL. 6- 8 smna sta"/>
      <sheetName val="CONTROL ABRIL. Abril 13-17"/>
      <sheetName val="PRODUCTIV SECCION Abril 13-17"/>
      <sheetName val="PRODUCTIV SECCION Abril 6-8 Sem"/>
      <sheetName val="PRODUCT.SESIONES MYO.28-04  (4)"/>
      <sheetName val="CONTROL Semana JULIO 06-10"/>
      <sheetName val="CONTROL Semana Mayo 20-27"/>
      <sheetName val="CONTROL Mayo 12-19"/>
      <sheetName val="CONTROL Semana  Mayo 5-11"/>
      <sheetName val="CONTROL Abril 27 a Mayo 4"/>
      <sheetName val="PRODUCTIVIDADSemana JULIO 06-10"/>
      <sheetName val="PRODUCTIVIDAD Semana Mayo 20-27"/>
      <sheetName val="PRODUCTIVIDAD Mayo 12-19"/>
      <sheetName val="PRODUCTIVIDAD Semana  Mayo 5-11"/>
      <sheetName val="PRODUCTIVIDAD Abril 27 a Mayo 4"/>
      <sheetName val="CONTROL Abril 20-24"/>
      <sheetName val="PRODUCT.SESIONES Abril 20-24"/>
      <sheetName val="PRODUCT.SESIONES MYO.28-04 JUN"/>
      <sheetName val="CONTROL     MAYO.28-04 JUNIO"/>
      <sheetName val=" Productividad Secciones JUNIO "/>
      <sheetName val="CONTROL  JUNIO. 04- 10"/>
      <sheetName val="  Productividad Secciones JUNIO"/>
      <sheetName val=" CONTROL  JUNIO. 12- 19"/>
      <sheetName val="   Productividad Secciones JUNI"/>
      <sheetName val=" CONTROL  JUNIO.  19"/>
      <sheetName val="SECEJ DOCUMENTALES"/>
      <sheetName val="Instrumento planeación"/>
      <sheetName val="Autoevaluación"/>
      <sheetName val="Autoevaluación (2)"/>
      <sheetName val="Plan de Implementación"/>
      <sheetName val="Ponderaciones por tipología"/>
      <sheetName val="Ponderaciones Grados de madurez"/>
      <sheetName val="Mapa de Política"/>
      <sheetName val="Ponderaciones Frecuencia actual"/>
      <sheetName val="Tipología entidad"/>
      <sheetName val="PRODUCTIVIDAD CRVL"/>
      <sheetName val="HOJA CONTROL CRVL semana 15"/>
      <sheetName val="HOJA CONTROL CRVL semana 14"/>
      <sheetName val="HOJA CONTROL CRVL semana 13"/>
      <sheetName val="HOJA CONTROL CRVL semana 10"/>
      <sheetName val="HOJA CONTROL CRVL real"/>
      <sheetName val="HOJA CONTROL CRVL"/>
      <sheetName val="HOJA CONTROL CRVL semana 16"/>
      <sheetName val="HOJA CONTROL CRVL semana 17"/>
      <sheetName val="HOJA CONTROL CRVL semana 18"/>
      <sheetName val="HOJA CONTROL CRVL semana 19"/>
      <sheetName val="HOJA CONTROL CRVL semana 20"/>
      <sheetName val="carlos"/>
      <sheetName val="HOJA CONTROL CRVL semana 20 (2)"/>
      <sheetName val="HOJA CONTROL CRVL semana 21"/>
      <sheetName val="Productividad ELIZABETH"/>
      <sheetName val="hoja control ELIZABETH"/>
      <sheetName val="Productividad GLORIA SAIZ"/>
      <sheetName val="hoja control GLORIA"/>
      <sheetName val="Productividad ROCIO"/>
      <sheetName val="hoja control ROCIO"/>
      <sheetName val="Productividad DAVID"/>
      <sheetName val="hoja control DAVID"/>
      <sheetName val="Productividad CLAUDIA HEREDIA"/>
      <sheetName val="hoja control CLAUDIA HEREDIA"/>
      <sheetName val="Productividad LUCY"/>
      <sheetName val="hoja control LUCY"/>
      <sheetName val="Productividad LUIS"/>
      <sheetName val="hoja control LUIS"/>
      <sheetName val="Productividad PEDRAZA"/>
      <sheetName val="hoja control PEDRAZA"/>
      <sheetName val="Productividad DIEGO"/>
      <sheetName val="hoja control DIEGO"/>
      <sheetName val="Productividad ADRIANA"/>
      <sheetName val="hoja control ADRIANA"/>
      <sheetName val="Productividad PEDRO"/>
      <sheetName val="hoja control PEDRO"/>
      <sheetName val="Productividad JHON"/>
      <sheetName val="hoja control JHON"/>
      <sheetName val="Productividad MARLEN"/>
      <sheetName val="hoja control MARLEN"/>
      <sheetName val="Productividad Secciones (4)"/>
      <sheetName val="Productividad Secciones (5 JUN)"/>
      <sheetName val="hoja control (5 DE JUNI)"/>
      <sheetName val="hoja control (5 DE JUNI) (2)"/>
      <sheetName val="productividad "/>
      <sheetName val="hoja control agosto"/>
      <sheetName val="Sheet3 (2)"/>
      <sheetName val="PRODUCTIVIDAD SHCC "/>
      <sheetName val="HOJA CONTROL SHCC"/>
      <sheetName val="16 AL 22 DE OCTUBRE"/>
      <sheetName val="PRODUCTIVIDAD DIA 18"/>
      <sheetName val="TOTAL TRABAJADO"/>
      <sheetName val="PRODUCTIVIDAD DIA 21"/>
      <sheetName val="PRODUCTIVIDAD DIA 22"/>
      <sheetName val="DIA 28"/>
      <sheetName val="DIA 29"/>
      <sheetName val="DIA 30"/>
      <sheetName val="DIA 31 "/>
      <sheetName val="DIA 01"/>
      <sheetName val="DIA 02"/>
      <sheetName val="DIA 03"/>
      <sheetName val="DIA 21"/>
      <sheetName val="DIA 22"/>
      <sheetName val="DIA 23"/>
      <sheetName val="DIA 24 "/>
      <sheetName val="DIA 25"/>
      <sheetName val="DIA 26"/>
      <sheetName val="DIA 27"/>
      <sheetName val="SEPT 11"/>
      <sheetName val="SEPT 12"/>
      <sheetName val="SEPT 14"/>
      <sheetName val="SEPT 15"/>
      <sheetName val="SEPT 16"/>
      <sheetName val="SEPT 17"/>
      <sheetName val="DIA 10"/>
      <sheetName val="DIA 11"/>
      <sheetName val="DIA 12"/>
      <sheetName val="DIA 13"/>
      <sheetName val="DIA 14"/>
      <sheetName val="DIA 15"/>
      <sheetName val="DIA 16"/>
      <sheetName val="Productividad Planes"/>
      <sheetName val="hoja control Planes"/>
      <sheetName val="hoja control Consolidado"/>
      <sheetName val="PRODUCTIVIDAD SEGUROS"/>
      <sheetName val="HOJA DE CONTROL SEGUROS"/>
      <sheetName val="Contador"/>
      <sheetName val="AUXILIAR"/>
      <sheetName val="14 al 20 de agosto"/>
      <sheetName val="7 al 13 de agosto"/>
      <sheetName val="31 julio al 6 agosto"/>
      <sheetName val="24 al 30 julio"/>
      <sheetName val="17 al 23 julio"/>
      <sheetName val="10 al 16 julio"/>
      <sheetName val="3 al 9 julio"/>
      <sheetName val="25 junio al 2 julio"/>
      <sheetName val="21 al 27 de agosto"/>
      <sheetName val="04 al 10 de sep"/>
      <sheetName val="28 ago al 3 de sep"/>
      <sheetName val="11 al 17 de sep"/>
      <sheetName val="18 al 24 de sept"/>
      <sheetName val="2 al 8 de octubre"/>
      <sheetName val="25 sept al 1 oct"/>
      <sheetName val="30 de oct al 05 de nov"/>
      <sheetName val="Del 20 al 26 de nov"/>
      <sheetName val="Productividad Ale"/>
      <sheetName val="Del 04 al 10 de dic"/>
      <sheetName val="PROD. 24 AL 30 JULIO"/>
      <sheetName val="PROD. 31 JUL AL 04 AGOSTO"/>
      <sheetName val="PROD. 05 AL 10 SEPTIEMBRE"/>
      <sheetName val="PROD. 17 AL 24 SEPTIEMBRE"/>
      <sheetName val="PROD. 25 SEPTIEMBRE AL 01 OCT"/>
      <sheetName val="PROD. 2 AL 8 DE OCTUBRE"/>
      <sheetName val="PROD. 9 AL 15 DE OCTUBRE"/>
      <sheetName val="PROD. 16 AL 22 DE OCTUBRE"/>
      <sheetName val="PROD. 23 AL 29 DE OCTUBRE"/>
      <sheetName val="HOJA CONTROL CRVL semana 22"/>
      <sheetName val="Sheet3 (3)"/>
      <sheetName val="PRODUCTIVIDAD EVASE "/>
      <sheetName val="HOJA CONTROL EVASE"/>
      <sheetName val="Sheet3 (4)"/>
      <sheetName val="HOJA CONTROL E39EVASE"/>
      <sheetName val="AYUDANTIA SUBDIRECCION  "/>
      <sheetName val="HOJA CONTROL AYU SUB "/>
      <sheetName val="Productividad Secciones "/>
      <sheetName val="PRODUCTIVIDAD JURIDICA"/>
      <sheetName val="HOJA CONTROL JURIDICA"/>
      <sheetName val="PRODUCTIVIDAD DIRECCION "/>
      <sheetName val="HOJA CONTROL DIRECCION "/>
      <sheetName val="hoja de control log (2)"/>
      <sheetName val="admon log "/>
      <sheetName val="HOJA CONTROL EVASE "/>
      <sheetName val="23 AL 29 OCTUBRE"/>
      <sheetName val="CUMPLIDAS"/>
      <sheetName val="COREC"/>
      <sheetName val="PRODUCTIVIDAD OSC DISAN"/>
      <sheetName val="HOJA CONTROL SMSM. ALLISON"/>
      <sheetName val="PAO - 18-24"/>
      <sheetName val="PAO-25-01"/>
      <sheetName val="PAO-02-08"/>
      <sheetName val="PAO-09-15 "/>
      <sheetName val="PAO-16-22 julio"/>
      <sheetName val="PAO - 23-29"/>
      <sheetName val="PAO - 30 AL 5 AGOSTO"/>
      <sheetName val="PAO - 06 AL 12 AGO"/>
      <sheetName val="PAO - 13 AL 19 AGO "/>
      <sheetName val="PAO - 20 AL 26 AGO "/>
      <sheetName val="PAO - 27 AGO AL 02 SEPTI"/>
      <sheetName val="PAO -03 AL 09 SEPTI"/>
      <sheetName val="PAO 10-16 SEPTIEMBRE"/>
      <sheetName val="PAO 17-23 SEPTIEMBRE"/>
      <sheetName val="PAO 24-30 SEPTIEMBRE"/>
      <sheetName val="PAO 01-07 OCTUBRE"/>
      <sheetName val="PAO 08-14 OCTUBRE"/>
      <sheetName val="16-22 JULIO 2020"/>
      <sheetName val="23-30 JULIO 2020"/>
      <sheetName val="30 DE JULIO A 06 DE AGOSTO"/>
      <sheetName val="06 AL 12 DE AGOSOT"/>
      <sheetName val="28 de agosto - 03 septiembre"/>
      <sheetName val="04-10 SEPTIEMBRE"/>
      <sheetName val="11 AL 17 DE SEPTIEMBRE"/>
      <sheetName val="18 -24 DE SEPTIEMRBE"/>
      <sheetName val="25 sep - 01 de octubre"/>
      <sheetName val="02 octubre - 08 octubre"/>
      <sheetName val="09-15 octubre"/>
      <sheetName val="9 octubre al 15 octubre 2020"/>
      <sheetName val="LISTAS_PILARES"/>
      <sheetName val="Órdenes SECEJ (2)"/>
      <sheetName val="INSTRUCCION"/>
      <sheetName val="ASTUTO"/>
      <sheetName val="ASPC"/>
      <sheetName val="DELUYER"/>
      <sheetName val="VARIOS "/>
      <sheetName val="ESTUDIO "/>
      <sheetName val="CARGO"/>
      <sheetName val="BASE DE DATOS 5"/>
      <sheetName val="24-05-2021"/>
      <sheetName val="31-05-2021"/>
      <sheetName val="15-06-2021"/>
      <sheetName val="21-06-2021"/>
      <sheetName val="30-06-2021"/>
      <sheetName val="TB CONTROL 21 JUNIO 2021"/>
      <sheetName val="ESTRATÉGICO DIV03"/>
      <sheetName val="PROCESOS DIV03"/>
      <sheetName val="ESTRATÉGICO DIV03 DIV03"/>
      <sheetName val="INFORMES INTELIGE"/>
      <sheetName val="G.R."/>
      <sheetName val="NUEVO FORMATO PLANTILLA IGPA BA"/>
      <sheetName val="IGPA BAMJO OCTUBRE 2020"/>
      <sheetName val="BASE UNIDADES"/>
      <sheetName val="NECESIDAD LOTE 1 TEXTIL "/>
      <sheetName val="NECESIDAD LOTE 2 ASEO "/>
      <sheetName val="UNSPSC LOTE 1 TEXTIL "/>
      <sheetName val="UNSPSC LOTE 2 ASEO"/>
      <sheetName val="HISTORICOS ASEO"/>
      <sheetName val="HISTORICOS TEXTIL"/>
      <sheetName val="COTIZACIONES TEXTIL"/>
      <sheetName val="COTIZACIONES ASEO"/>
      <sheetName val="PRECIOS DE REFERENCIA TEXTIL"/>
      <sheetName val="PRECIOS DE REFERENCIA ASEO"/>
      <sheetName val="CANTIDADES MINIMAS TEXTIL "/>
      <sheetName val="CANTIDADES MINIMAS ASEO "/>
      <sheetName val="LIMITACION TEXTIL "/>
      <sheetName val="FICHA TECNICA TEXTIL"/>
      <sheetName val="FICHA TECNICA ASEO"/>
      <sheetName val="VALOR KIT "/>
      <sheetName val="PPTO "/>
      <sheetName val="CALCULO CAMBIO SL"/>
      <sheetName val="BR29 CONSOLIDADOR"/>
      <sheetName val="CENACPOP"/>
      <sheetName val="DIV 3"/>
      <sheetName val="BAADI3"/>
      <sheetName val="BAFUR3"/>
      <sheetName val="BAIMI3"/>
      <sheetName val="BAMHE"/>
      <sheetName val="BATOT 102"/>
      <sheetName val="BATOT 12"/>
      <sheetName val="BATOT 13"/>
      <sheetName val="BIDEH6 CATALOGO"/>
      <sheetName val="BIFRA56"/>
      <sheetName val="BMMA3"/>
      <sheetName val="DISTRITO 20"/>
      <sheetName val="JPM 12"/>
      <sheetName val="JPM 35"/>
      <sheetName val="JPM 54"/>
      <sheetName val="ZOSUO"/>
      <sheetName val="GRULIC8"/>
      <sheetName val="FRUDRA4"/>
      <sheetName val="Antecedentes"/>
      <sheetName val="Cod UNSPSC"/>
      <sheetName val="Ficha Técnica"/>
      <sheetName val="PPTO Total"/>
      <sheetName val="Dist x Unid"/>
      <sheetName val="PLAZO"/>
      <sheetName val="Necesi Total Proyec"/>
      <sheetName val="Dist Unid cant min"/>
      <sheetName val="Limitación"/>
      <sheetName val="Valor Orden N.3 Tot"/>
      <sheetName val="Nvo PPTO Total con Dis"/>
      <sheetName val="Dist x Unid Adjud"/>
      <sheetName val="Modif Ordenes"/>
      <sheetName val="Vlr a Comprome"/>
      <sheetName val="Solic CDP 2020"/>
      <sheetName val="CANT MINIMAS TEXTIL Ajustadas"/>
      <sheetName val="Distr total"/>
      <sheetName val="Distrib x unid"/>
      <sheetName val="Reducción CDP"/>
      <sheetName val="COTIZACION DOTACION CIVIL 2019"/>
      <sheetName val="MTERIAL CONST"/>
      <sheetName val="APROPIACION 5 NIVEL  "/>
      <sheetName val="CONS BR29 CONST"/>
      <sheetName val="CBR29 FI CONST"/>
      <sheetName val="BAMHE_x0009_"/>
      <sheetName val="BATOT12_x0009_"/>
      <sheetName val="BATOT13_x0009_"/>
      <sheetName val="BIFRA56_x0009_"/>
      <sheetName val="BILOP_x0009_"/>
      <sheetName val="BITER29_x0009_"/>
      <sheetName val="DISTRITO20_x0009_"/>
      <sheetName val="BASPC29MAYO"/>
      <sheetName val="DISTRITO20_x0009_ (3)"/>
      <sheetName val="BAMHE_x0009_ (2)"/>
      <sheetName val="BITER29 10 MILLON}"/>
      <sheetName val="BITER 20 MILLONES"/>
      <sheetName val="Neces Tot Proyec"/>
      <sheetName val="Dist x Und Cant Min"/>
      <sheetName val="Anexo Resumen"/>
      <sheetName val="Cnt Tota"/>
      <sheetName val="Nvo PPTO Total"/>
      <sheetName val="Nva Dist x Unid"/>
      <sheetName val="Nec tot inclu zosuo"/>
      <sheetName val="Cant Min con Zosuo"/>
      <sheetName val="Prueba Cant"/>
      <sheetName val="MODIFICACIONES vane"/>
      <sheetName val="CANT MIN TEX Adic"/>
      <sheetName val="UNIDADES SITUADAS"/>
      <sheetName val="POR PARTIDA"/>
      <sheetName val="POR PARTIDA (2)"/>
      <sheetName val="Distr x Rubro y Und"/>
      <sheetName val="Vehículos"/>
      <sheetName val="Empresas Similares"/>
      <sheetName val="NECES X UN Y TOT"/>
      <sheetName val="Ficha Tècnica"/>
      <sheetName val="LISTA DE PROVEEDORES"/>
      <sheetName val="NOMBRE DEL RUBRO"/>
      <sheetName val="DISTRIBUCIÓN PPTO ORIGINAL"/>
      <sheetName val="EMPRESAS COTIZADAS"/>
      <sheetName val="COTIZACIONES ANX A "/>
      <sheetName val="PROYECC CANT MINI ANX C"/>
      <sheetName val="PROYEC PREC REF ANX B"/>
      <sheetName val="CUBRIMIENTO DE LA NECESIDAD"/>
      <sheetName val="ADJUDICACIÓN"/>
      <sheetName val="DISTRIBUCIÓN CANT. X UND."/>
      <sheetName val="Ajust Cant Min con Pre ofert"/>
      <sheetName val="Adjudi"/>
      <sheetName val="NOM RUB ADJ"/>
      <sheetName val="Distr x Rub Adj"/>
      <sheetName val="Reducciòn"/>
      <sheetName val="Servicios Composición"/>
      <sheetName val="Cant-Todos"/>
      <sheetName val="Datos de entrada"/>
      <sheetName val="Invitacion UUCC"/>
      <sheetName val="Invitacion Materiales"/>
      <sheetName val="Invitacion"/>
      <sheetName val="APU-UUCC"/>
      <sheetName val="Invitación-viejo"/>
      <sheetName val="CUADRO E PRECIOS REF RPTOS"/>
      <sheetName val="Evaluac Indicadores"/>
      <sheetName val="Docmtos"/>
      <sheetName val="Cubrimto Neces"/>
      <sheetName val="Cant Adju Rto"/>
      <sheetName val="Distr x Rubro"/>
      <sheetName val="Distr x Unidad"/>
      <sheetName val="CUADRO F PRECIOS REF MANT"/>
      <sheetName val="Demás Analisis"/>
      <sheetName val="Cant Adjud Mto"/>
      <sheetName val="TABLAS EFICACIA EFECTIVIDAD"/>
      <sheetName val="nº camuladodo y cc"/>
      <sheetName val="1 PELOTON"/>
      <sheetName val="2 PELOTON"/>
      <sheetName val="3 PELOTON"/>
      <sheetName val="CENTINELA"/>
      <sheetName val="FOLIOS"/>
      <sheetName val="relacion"/>
      <sheetName val="REPARTICION"/>
      <sheetName val="4 PELOTON"/>
      <sheetName val="Nº CAMUFLADO Y CC"/>
      <sheetName val="base 2"/>
      <sheetName val="Necesidad por Unidad"/>
      <sheetName val="NECESIDAD UNSPSC"/>
      <sheetName val="COTIZACIONES "/>
      <sheetName val="PROYECCION CANT MINIMAS"/>
      <sheetName val="PROYEC PREC REF"/>
      <sheetName val="FICHA TECNICA FINAL"/>
      <sheetName val="PLAN N° 171"/>
      <sheetName val="PLAN N° 171 (2)"/>
      <sheetName val="necesidad div3"/>
      <sheetName val="COTIZACIONES  "/>
      <sheetName val="COTIZACION 1"/>
      <sheetName val="PROYECCION 1"/>
      <sheetName val="CAN MINIMAS 1"/>
      <sheetName val="LIMITACION 1"/>
      <sheetName val="DOCUMENTOS "/>
      <sheetName val="EV ECONOMICA "/>
      <sheetName val="EV INDICAD"/>
      <sheetName val="corte 10 jun"/>
      <sheetName val="NECESIDADES BR29"/>
      <sheetName val="PLAN NECESIDADES CENAC"/>
      <sheetName val="biter20 millon"/>
      <sheetName val="PLAN GRAL"/>
      <sheetName val="BASPC23"/>
      <sheetName val="DIM21"/>
      <sheetName val="GMCAB"/>
      <sheetName val="FUPEG"/>
      <sheetName val="BRIM35"/>
      <sheetName val="BRIM19"/>
      <sheetName val="BIBOY"/>
      <sheetName val="BAEEV20"/>
      <sheetName val="BASGO 53"/>
      <sheetName val="BIANG23"/>
      <sheetName val="BACOT146"/>
      <sheetName val="BACOT150"/>
      <sheetName val="BACOT113"/>
      <sheetName val="BACOT114"/>
      <sheetName val="BACOT115"/>
      <sheetName val="BACOT116"/>
      <sheetName val="BICON52"/>
      <sheetName val="BITER23"/>
      <sheetName val="CPMET12"/>
      <sheetName val="FORMATO SOLICITUD COTIZAC"/>
      <sheetName val="PIRAÑADAS"/>
      <sheetName val="PLAN GRAL CENAC"/>
      <sheetName val="CONSOLIDADO BR23"/>
      <sheetName val="BASGO53"/>
      <sheetName val="DIM23"/>
      <sheetName val="MANTENIMIENTO TRANSPORTES"/>
      <sheetName val="% PORCENTAJE"/>
      <sheetName val="R. ADMINISTRATIVA"/>
      <sheetName val="PROFESIONALES"/>
      <sheetName val="2C-2017"/>
      <sheetName val="3C-2017"/>
      <sheetName val="4C-2017"/>
      <sheetName val="2-C2018"/>
      <sheetName val="8C-2016 RETIRADO"/>
      <sheetName val="PARTE - S3"/>
      <sheetName val="PLANA MAYOR"/>
      <sheetName val="VACACIONES 2019"/>
      <sheetName val="VACACIONES 2020"/>
      <sheetName val="FOVID 2.0"/>
      <sheetName val="TIEMPO"/>
      <sheetName val="CODE SLP 2018"/>
      <sheetName val="CODE SLP 2019"/>
      <sheetName val="TRASLADOS PRIMER SEMESTRE"/>
      <sheetName val="ACTA COMPROMISO"/>
      <sheetName val="TRASLADOS SEGUNDO SEMESTRE "/>
      <sheetName val="PLAN DE MORAL Y BIENESTAR"/>
      <sheetName val="TABULACION EFECTIVOS"/>
      <sheetName val="VACACIONES MES"/>
      <sheetName val="PARTE NUMERICO BR23"/>
      <sheetName val="CARGUE."/>
      <sheetName val="PLANILLA."/>
      <sheetName val="CUADROS BITER"/>
      <sheetName val="SLP BITER"/>
      <sheetName val="SLR BITER"/>
      <sheetName val="SLR B"/>
      <sheetName val="CUADROS CABAL"/>
      <sheetName val="SLP CABAL"/>
      <sheetName val="SLR CABAL"/>
      <sheetName val="SLP BASGO"/>
      <sheetName val="SLR BASGO"/>
      <sheetName val="CUADROS BASGO"/>
      <sheetName val="SLC - SLR"/>
      <sheetName val="NOMIN A ENERO"/>
      <sheetName val="NOVIEMBRE PARA IMPRIMIR"/>
      <sheetName val="ACH SLR"/>
      <sheetName val="E.M. BRIM19"/>
      <sheetName val="CUADROS BACOT113"/>
      <sheetName val="CUADROS BACOT114"/>
      <sheetName val="CUADROS BACOT115"/>
      <sheetName val="CUADROS BACOT116"/>
      <sheetName val="CP  ASPC40"/>
      <sheetName val="SLP BACOT113"/>
      <sheetName val="SLP BACOT114 "/>
      <sheetName val="SLP BACOT115"/>
      <sheetName val="SLP BACOT116"/>
      <sheetName val="SLR ASPC 40"/>
      <sheetName val="balancebrim19"/>
      <sheetName val="SLP BACOT114"/>
      <sheetName val="CONSOLIDADO CODIGOS"/>
      <sheetName val="CONVENCIONES"/>
      <sheetName val="SOLICITUD DESCUENTO"/>
      <sheetName val="STANDAR"/>
      <sheetName val="PLANILLA CONTROL CANTINA"/>
      <sheetName val="CANTINA-01 "/>
      <sheetName val="ALIMENTACION-01"/>
      <sheetName val="CANTINA-02"/>
      <sheetName val="ALIMENTACION-02"/>
      <sheetName val="CANTINA-03 "/>
      <sheetName val="ALIMENTACION-03 "/>
      <sheetName val="CANTINA-04"/>
      <sheetName val="ALIMENTACION-04 "/>
      <sheetName val="CANTINA-05"/>
      <sheetName val="ALIMENTACION-05 "/>
      <sheetName val="CANTINA-06 "/>
      <sheetName val="ALIMENTACION-06 "/>
      <sheetName val="CANTINA-07 "/>
      <sheetName val="ALIMENTACION-07 "/>
      <sheetName val="CANTINA-08 "/>
      <sheetName val="ALIMENTACION-08 "/>
      <sheetName val="CANTINA-09 "/>
      <sheetName val="ALIMENTACION-09 "/>
      <sheetName val="CANTINA-10 "/>
      <sheetName val="ALIMENTACION-10 "/>
      <sheetName val=" CANTINA-11 "/>
      <sheetName val="ALIMENTACION-11"/>
      <sheetName val="CANTINA-12 "/>
      <sheetName val="ALIMENTACION-12 "/>
      <sheetName val="CANTINA-13"/>
      <sheetName val="ALIMENTACION-13"/>
      <sheetName val="CANTINA-14"/>
      <sheetName val="ALIMENTACION-14"/>
      <sheetName val="CANTINA-15"/>
      <sheetName val="ALIMENTACION-15"/>
      <sheetName val="CANTINA-16"/>
      <sheetName val="ALIMENTACION-16"/>
      <sheetName val="CANTINA-17"/>
      <sheetName val=" ALIMENTACION-17"/>
      <sheetName val=" CANTINA-18"/>
      <sheetName val="ALIMENTACION-18"/>
      <sheetName val="CANTINA-19"/>
      <sheetName val="ALIMENTACION-19"/>
      <sheetName val="CANTINA-20"/>
      <sheetName val="ALIMENTACION-20"/>
      <sheetName val="CANTINA-21"/>
      <sheetName val="ALIMENTACION-21"/>
      <sheetName val="CANTINA-22"/>
      <sheetName val="ALIMENTACION-22"/>
      <sheetName val="CANTINA-23"/>
      <sheetName val="ALIMENTACION-23"/>
      <sheetName val="CANTINA-24"/>
      <sheetName val="ALIMENTACION-24"/>
      <sheetName val="CANTINA-25"/>
      <sheetName val="ALIMENTACION-25 "/>
      <sheetName val="CANTINA-26"/>
      <sheetName val="ALIMENTACION-26"/>
      <sheetName val=" CANTINA-27"/>
      <sheetName val="ALIMENTACION-27"/>
      <sheetName val="CANTINA-28"/>
      <sheetName val="ALIMENTACION-28"/>
      <sheetName val="CANTINA-29"/>
      <sheetName val="ALIMENTACION-29"/>
      <sheetName val="CANTINA-30"/>
      <sheetName val="ALIMENTACION-30"/>
      <sheetName val="CANTINA-31"/>
      <sheetName val="ALIMENTACION-31"/>
      <sheetName val="CANTINA -32"/>
      <sheetName val="POSTOBON"/>
      <sheetName val="MARGARITA"/>
      <sheetName val="YENITH CARDONA"/>
      <sheetName val="FERNANDO BARRERA"/>
      <sheetName val="DISTRI GAS EL SANTUARIO"/>
      <sheetName val="COLOMBINA"/>
      <sheetName val="TIENDA LA ALSACIA (2)"/>
      <sheetName val="cocacola"/>
      <sheetName val="ALPINA"/>
      <sheetName val="YENITH VIVERES"/>
      <sheetName val="LEGUMBRERIA LA XCOMPETENCIA"/>
      <sheetName val="CONTROL PROVEEDORES"/>
      <sheetName val="COMPROBANTE DE DIARIO"/>
      <sheetName val="R. DE CAJA"/>
      <sheetName val="ACTA PASAN DE CANTINA"/>
      <sheetName val="CONSOLIDADO CANTINA"/>
      <sheetName val="ACTA PASAN DE ALIMENTACION"/>
      <sheetName val="CONSOLIDADO ALIMENTACION"/>
      <sheetName val="AUX. ALIMENTACION Y COBERTURA"/>
      <sheetName val="PLANILLA EXTRAS A CREDITO"/>
      <sheetName val="PLANILLA EXTRAS AL CONTADO"/>
      <sheetName val="PLANILLA CREDITOS CANTINA"/>
      <sheetName val="PLANILLA ECONOMATO"/>
      <sheetName val="PLANILLA ECONOMATO (2)"/>
      <sheetName val="DISTRI GALERIA (2)"/>
      <sheetName val="CHOCORRAMO"/>
      <sheetName val="Balances contables"/>
      <sheetName val="Planilla mensual "/>
      <sheetName val="Planilla C. Estancias"/>
      <sheetName val="IGPA ESTRATEGICO BAPOM ENERO"/>
      <sheetName val="Componente Estructural GAOR"/>
      <sheetName val="COMPONENTE ARMADO"/>
      <sheetName val="COMPONENTE RAER"/>
      <sheetName val="NO BORRAR NO ALTERAR"/>
      <sheetName val="Componente Estructural GAOR A2"/>
      <sheetName val="PARTIDA MES NOV"/>
      <sheetName val="2 ANEXO T BONOS"/>
      <sheetName val="5. SAP"/>
      <sheetName val="6. LIBRO BONOS "/>
      <sheetName val="07. LIBRO GALONES"/>
      <sheetName val="RECOMPENSAS"/>
      <sheetName val="DIA 06 DE JUNIO"/>
      <sheetName val="DIA 13 MARZO"/>
      <sheetName val="DIA 14 MARZO"/>
      <sheetName val="DIA 04 JUNIO 2020"/>
      <sheetName val="REP HOMBRES"/>
      <sheetName val="REPORTE EXDE"/>
      <sheetName val="TRIM1"/>
      <sheetName val=" TRIM 2"/>
      <sheetName val="GCOEX TOTAL"/>
      <sheetName val="COENE1"/>
      <sheetName val="COEAP"/>
      <sheetName val="COPEG"/>
      <sheetName val="COEZE"/>
      <sheetName val="COJUP"/>
      <sheetName val="AQUILES"/>
      <sheetName val="TITAN"/>
      <sheetName val="FURON"/>
      <sheetName val="CEC"/>
      <sheetName val="FORMATO CL"/>
      <sheetName val="DIRECTORIO PCIVIL"/>
      <sheetName val="Directorio"/>
      <sheetName val="Fto Estudio Cargas Laborales"/>
      <sheetName val="COMANDANTE"/>
      <sheetName val="SMC"/>
      <sheetName val="ATENCION AL CIUD"/>
      <sheetName val="GESTION DOCUMENTAL"/>
      <sheetName val="REGISTRO"/>
      <sheetName val="OFICIAL G-1"/>
      <sheetName val="G-2"/>
      <sheetName val="G-3 "/>
      <sheetName val="G-4"/>
      <sheetName val="G-5"/>
      <sheetName val="G-7"/>
      <sheetName val="G-8"/>
      <sheetName val="G-10"/>
      <sheetName val="ASESO ADMI Y DISCIPL"/>
      <sheetName val="OAC"/>
      <sheetName val="PLANEACION"/>
      <sheetName val="G1"/>
      <sheetName val="G2"/>
      <sheetName val="G3"/>
      <sheetName val="G4"/>
      <sheetName val="G5"/>
      <sheetName val="G7"/>
      <sheetName val="G8"/>
      <sheetName val="G9"/>
      <sheetName val="G10"/>
      <sheetName val="TRABAJO MENSUAL "/>
      <sheetName val="ET ARMAMENTO"/>
      <sheetName val="FT ARMAMENTO"/>
      <sheetName val="TOTAL LISTADO FT"/>
      <sheetName val="repetidos"/>
      <sheetName val="DINTR 2011 dic10"/>
      <sheetName val="TECNICO"/>
      <sheetName val="PLAZO DIPLA"/>
      <sheetName val="CON MODADLIDAD"/>
      <sheetName val="basesiif"/>
      <sheetName val="RESGRALVA"/>
      <sheetName val="RESGRALRP"/>
      <sheetName val="RESGRALCXP"/>
      <sheetName val="RES X UNID"/>
      <sheetName val="RESVA"/>
      <sheetName val="PRESENTACION"/>
      <sheetName val="RESRP"/>
      <sheetName val="RESCXP"/>
      <sheetName val="GGUNIDADES"/>
      <sheetName val="INVUNIDADES"/>
      <sheetName val="PROYEJC"/>
      <sheetName val="TD01VA"/>
      <sheetName val="TD01CXP"/>
      <sheetName val="TD01RP"/>
      <sheetName val="TD02VA"/>
      <sheetName val="TD02CXP"/>
      <sheetName val="TD02RP"/>
      <sheetName val="TD03VA"/>
      <sheetName val="TD03CXP"/>
      <sheetName val="TD03RP"/>
      <sheetName val="INVCENTRAL"/>
      <sheetName val="E4"/>
      <sheetName val="PANORAMA PRESUPUESTAL 30 jun 20"/>
      <sheetName val="CRONOG LP"/>
      <sheetName val="CRONOG CD"/>
      <sheetName val="OS"/>
      <sheetName val="OBSERVATORIO"/>
      <sheetName val="01 JUN 16"/>
      <sheetName val="02 JUN 16"/>
      <sheetName val="03 JUN 16"/>
      <sheetName val="04 JUN 16"/>
      <sheetName val="05 JUN 16"/>
      <sheetName val="06 JUN 16"/>
      <sheetName val="07 JUN 16"/>
      <sheetName val="08 JUN 16"/>
      <sheetName val="09 JUN 16"/>
      <sheetName val="10 JUN 16"/>
      <sheetName val="11 JUN 16"/>
      <sheetName val="12 JUN 16"/>
      <sheetName val="13 JUN 16"/>
      <sheetName val="14 JUN 16"/>
      <sheetName val="15 JUN 16 "/>
      <sheetName val="16 JUN 16"/>
      <sheetName val="17 JUN 16"/>
      <sheetName val="18 JUN 16"/>
      <sheetName val="19 JUN 16"/>
      <sheetName val="20 JUN 16"/>
      <sheetName val="21 JUN 16"/>
      <sheetName val="22 JUN 16"/>
      <sheetName val="23 JUN 16"/>
      <sheetName val="24 JUN 16"/>
      <sheetName val="25 JUN 16"/>
      <sheetName val="26 JUN 16"/>
      <sheetName val="27 JUN 16"/>
      <sheetName val="28 JUN 16"/>
      <sheetName val="29 JUN 16"/>
      <sheetName val="30 JUN 16"/>
      <sheetName val="TC GOMEZ "/>
      <sheetName val="FLUJO HUEY"/>
      <sheetName val="FLUJO UH1N"/>
      <sheetName val="01 JUL 16"/>
      <sheetName val="02 JUL 16"/>
      <sheetName val="03 JUL 16"/>
      <sheetName val="04 JUL 16"/>
      <sheetName val="CUADRO1 "/>
      <sheetName val="CUADRO2 2016"/>
      <sheetName val="CUADRO2 2017"/>
      <sheetName val="CUADRO2 2018"/>
      <sheetName val="PS 2015"/>
      <sheetName val="PS DIPER 2016"/>
      <sheetName val="PS DIBIE 2016"/>
      <sheetName val="PS CENAC PERSONAL 2016"/>
      <sheetName val="BIENES Y SERVICIOS DIBIE 2015"/>
      <sheetName val="PROYECCIÓN CANTIDADES MINIM"/>
      <sheetName val="CUBRIMIENTO DE LA NECES"/>
      <sheetName val="ACTIVOS UNIDADES"/>
      <sheetName val="Documentos"/>
      <sheetName val="Consolidado Evalua"/>
      <sheetName val="Adjudicación final"/>
      <sheetName val="RESOLUCIONES"/>
      <sheetName val="DIAGRAMA"/>
      <sheetName val="CELIC"/>
      <sheetName val="PROCESOS 2016"/>
      <sheetName val="PROCESOS 2017"/>
      <sheetName val="PROCESOS 2018"/>
      <sheetName val="PROCESOS 2019"/>
      <sheetName val="PROCESOS 2020"/>
      <sheetName val="CONTRATOS 2020"/>
      <sheetName val="POR DIRECCION"/>
      <sheetName val="POR PROYECTO"/>
      <sheetName val="RUBRODIR"/>
      <sheetName val="CONPAG012_1 - 2020-10-28T143340"/>
      <sheetName val="CONPAG012_1 - 2020-10-14T162850"/>
      <sheetName val="CONPAG012_1 - 2020-09-30T103125"/>
      <sheetName val="CONPAG012_1 - 2020-11-25T103632"/>
      <sheetName val="CONPAG012_1 - 2020-11-30T141405"/>
      <sheetName val="ejecucion completa"/>
      <sheetName val="TRANSP"/>
      <sheetName val="ART"/>
      <sheetName val="CAB"/>
      <sheetName val="INF"/>
      <sheetName val="CRP RESERVA PPTAL"/>
      <sheetName val="TABLA DINAMICA RESERVA"/>
      <sheetName val="indicadores formulado=COFIP"/>
      <sheetName val="indicadores formulado=COFIP (2"/>
      <sheetName val="indicadores miles de pesos"/>
      <sheetName val="indicadores CRP VS OBLI"/>
      <sheetName val="TABLA DINAMICA PARA CONTROL RES"/>
      <sheetName val="INDICADORES RESERVAS"/>
      <sheetName val="garficas"/>
      <sheetName val="Catálogo Conceptos"/>
      <sheetName val="Glosario términos"/>
      <sheetName val="Tutorial"/>
      <sheetName val="SGR_PROGRAMACION_DE_INGRESOS"/>
      <sheetName val="SGR_EJECUCION_DE_INGRESOS"/>
      <sheetName val="SGR_PROGRAMACION_DE_GASTOS"/>
      <sheetName val="SGR_EJECUCION_DE_GASTOS"/>
      <sheetName val="Mensajes Validación"/>
      <sheetName val="LISTAS_SGR"/>
      <sheetName val="LISTA_RECURSOS"/>
      <sheetName val="LISTA_ORIGENES_ESPECÍFIC"/>
      <sheetName val="LISTA_DESTINACION_RECURSO"/>
      <sheetName val="SITUACIÓN_FONDOS"/>
      <sheetName val="TERCEROS"/>
      <sheetName val="REPORTE ACTUAL SIIF"/>
      <sheetName val="Rubros inversion"/>
      <sheetName val="C. por objeto de gasto"/>
      <sheetName val="DIADQ"/>
      <sheetName val="DISTRI. PTT X COMPROMETER"/>
      <sheetName val="JUSTIFICACION VALOR COMPROMETID"/>
      <sheetName val="JUSTIFICACION SALDO POR CRP"/>
      <sheetName val="JUSTIFICACION OK"/>
      <sheetName val="RESERVA PRESUPUESTAL"/>
      <sheetName val="reporte crp"/>
      <sheetName val="REPORTE CDP"/>
      <sheetName val="FORMULADO CT CHACON"/>
      <sheetName val="REPORTE CDP 08 SEPT"/>
      <sheetName val="REPORTE CRP 02 SEPT"/>
      <sheetName val="REPORTE OBLIG 02 SEPT"/>
      <sheetName val="REPORTE CDP 10 SEPT"/>
      <sheetName val="REPORTE CRP 10 SEPT"/>
      <sheetName val="REPORTE OBLIG 10 SEPT"/>
      <sheetName val="TASA"/>
      <sheetName val="Oculta"/>
      <sheetName val="PL TERPE SEP"/>
      <sheetName val="DOC TERPEL"/>
      <sheetName val="CARGUE"/>
      <sheetName val="tabla2"/>
      <sheetName val="Placas"/>
      <sheetName val="PL TERPE OCT"/>
      <sheetName val="DOC"/>
      <sheetName val="PL TERPE NOV"/>
      <sheetName val="ASV"/>
      <sheetName val="M113"/>
      <sheetName val="Egreso"/>
      <sheetName val="Resumen contrato"/>
      <sheetName val="reporte crp 19 JUN"/>
      <sheetName val="CatalogoPresupuestal"/>
      <sheetName val="tabla retefuente"/>
      <sheetName val="tabla ica"/>
      <sheetName val="valor en letras"/>
      <sheetName val="COLOG "/>
      <sheetName val="CERTIFICADO A DIFIN"/>
      <sheetName val="CONPAG012_1 - 2021-02-25T102031"/>
      <sheetName val="CONV 3022156 (72-2015) INT"/>
      <sheetName val="CONV 3003436 (72-2015) TRANSP"/>
      <sheetName val="CONPAG012_1 - 2021-03-16T161838"/>
      <sheetName val="CONPAG012_1 - 2021-03-15T142024"/>
      <sheetName val="PL WIZEO FEB"/>
      <sheetName val="1 15 Feb "/>
      <sheetName val="PL TERPEL ENE"/>
      <sheetName val="TABLA OK"/>
      <sheetName val="CARGUE ERROR"/>
      <sheetName val="CARGUE OK"/>
      <sheetName val="BBK"/>
      <sheetName val="UWI"/>
      <sheetName val="VGJ"/>
      <sheetName val="VGH"/>
      <sheetName val="VBM"/>
      <sheetName val="VCM"/>
      <sheetName val="DAC"/>
      <sheetName val="VDL "/>
      <sheetName val="VGF USASAC"/>
      <sheetName val="VGV USASAC"/>
      <sheetName val="UZE TE.CASTRO"/>
      <sheetName val="UZE"/>
      <sheetName val="VDD"/>
      <sheetName val="UZK"/>
      <sheetName val="CUARTO TRIMESTRE EJC"/>
      <sheetName val="VBF"/>
      <sheetName val="anexo 11-04-20"/>
      <sheetName val="ANEXO4 09-10-20"/>
      <sheetName val="IndicesIPC "/>
      <sheetName val="EST MERCADO"/>
      <sheetName val="EST MERCADO AIU"/>
      <sheetName val="DESCRIPCION DE LA NECESIDAD"/>
      <sheetName val="PROYECCION CANTIDADES"/>
      <sheetName val="PROYECCION CANTIDADES (2)"/>
      <sheetName val="CUADRO ESTUDIO PREVIO "/>
      <sheetName val="CUBRIMIENTO DE LA NECESIDA"/>
      <sheetName val="AJUSTE CANTIDADES"/>
      <sheetName val="FORMULARIO 4"/>
      <sheetName val="Clasificador"/>
      <sheetName val="R1 BRLOG"/>
      <sheetName val="R2 BATRA BAMAD BAMAN BAINT"/>
      <sheetName val="R3 BAMAN BAINT"/>
      <sheetName val="R4 ALMANECES"/>
      <sheetName val="R5 ALMACENES"/>
      <sheetName val="R6 ALMACENES"/>
      <sheetName val="R7 BASAN"/>
      <sheetName val="COVID-19"/>
      <sheetName val="R8 BATRA"/>
      <sheetName val="R9 COLOG"/>
      <sheetName val="MODELO"/>
      <sheetName val="POSICION  "/>
      <sheetName val="DESPRENDIBLES"/>
      <sheetName val="OFICIOBANCO"/>
      <sheetName val="PAC "/>
      <sheetName val="PAC 100% PROM."/>
      <sheetName val="APORTES"/>
      <sheetName val="DISAN "/>
      <sheetName val="DESCUENTOS "/>
      <sheetName val="GIROS"/>
      <sheetName val="GIROS1"/>
      <sheetName val="GIROS-PRUEBA"/>
      <sheetName val="4% CAFAM"/>
      <sheetName val="FONAL AHORROS"/>
      <sheetName val="SALUD F.F.M.M"/>
      <sheetName val="ISS SALUD"/>
      <sheetName val="CAFESALUD"/>
      <sheetName val="FAMISANAR"/>
      <sheetName val="SALUDCOOP"/>
      <sheetName val="COMPENSAR"/>
      <sheetName val="CRUZ BLANCA"/>
      <sheetName val="SANITAS "/>
      <sheetName val="ISS-PENSION"/>
      <sheetName val="PORVENIR "/>
      <sheetName val="HORIZONTE  "/>
      <sheetName val="COLFONDOS  "/>
      <sheetName val="PROTECCION  "/>
      <sheetName val="PREVIATEP"/>
      <sheetName val="DESEGVSUB"/>
      <sheetName val="DESEGVIDVOL"/>
      <sheetName val="COMUNEROS"/>
      <sheetName val="COOPE-FAC"/>
      <sheetName val="COONALSUM"/>
      <sheetName val="COANDIV"/>
      <sheetName val="COMANUFACTURAS"/>
      <sheetName val="COOPCRECER"/>
      <sheetName val="COLSEGUROS"/>
      <sheetName val="FONDOROTSUPERM"/>
      <sheetName val="CREDITOSUNIDOS"/>
      <sheetName val="ASOPEMINDE"/>
      <sheetName val="FROTEALMACEN"/>
      <sheetName val="ACCSEDESOCIAL"/>
      <sheetName val="ACCIONSOCIAL"/>
      <sheetName val="ASESORES SEGUROS MI OFICINA"/>
      <sheetName val="EMBARGO"/>
      <sheetName val="FONDOROTBANGANADERO"/>
      <sheetName val="FROTENCICLOP"/>
      <sheetName val="FROTELECTR"/>
      <sheetName val="COOSERPARK"/>
      <sheetName val="COMILCOOP LTDA"/>
      <sheetName val="CAFAM FOMENTO"/>
      <sheetName val="FODROTARMADA"/>
      <sheetName val="BCOTEQUENDAMA"/>
      <sheetName val="COOPKRISTAL"/>
      <sheetName val="MULSSERCOOP"/>
      <sheetName val="SALDO APROP."/>
      <sheetName val="COOPEFAC"/>
      <sheetName val="MOD5"/>
      <sheetName val="MATERIAL PARA CONCEPTO"/>
      <sheetName val="PLANTILLA INFORMACION"/>
      <sheetName val="CONCEPTO FORMULA"/>
      <sheetName val="BD VEHICULOS ACEITES 2019"/>
      <sheetName val="Consulta"/>
      <sheetName val="Tabla de Amortización"/>
      <sheetName val="DATASHEET"/>
      <sheetName val="Período de gracia"/>
      <sheetName val="Tabla de seguros"/>
      <sheetName val="CONTROL ADMI COMUNICACIONES "/>
      <sheetName val="ACTIVOS FIJOS ALMACEN"/>
      <sheetName val="MANTTO VEHICULOS"/>
      <sheetName val="MANTTO INSTALACIONES"/>
      <sheetName val="CORREOS"/>
      <sheetName val="ESTUD POTAB"/>
      <sheetName val="ESTUD RESIDUAL"/>
      <sheetName val="MANTO PLANTA PO"/>
      <sheetName val="MANTO PLANTA RES"/>
      <sheetName val="MANTTO EQUI FIJO"/>
      <sheetName val="MANTTO EQUI ENSER"/>
      <sheetName val="COMITES"/>
      <sheetName val="MAT CONSTRUCCION"/>
      <sheetName val="REP INTENDE"/>
      <sheetName val="REPT VEHICULOS"/>
      <sheetName val="LEY 418"/>
      <sheetName val=" CANINO SOSTENIMIENTO"/>
      <sheetName val="PAPELERIA (2)"/>
      <sheetName val="BIENES"/>
      <sheetName val="BASE DE DATOS 1"/>
      <sheetName val="COTIZADO (2)"/>
      <sheetName val="INVERSION - Ejemplificado"/>
      <sheetName val="Modalidades"/>
      <sheetName val="Empresas GESD"/>
      <sheetName val="UnidadesMedida"/>
      <sheetName val="REPUESTOS "/>
      <sheetName val="CORRUPCION"/>
      <sheetName val="CALIFICACION UNIDADES ABRIL 202"/>
      <sheetName val="ORDEN DE TRABAJO  SE-FO-02"/>
      <sheetName val="ESIDE"/>
      <sheetName val="ESMAI"/>
      <sheetName val="ESDAE"/>
      <sheetName val="CEMAI"/>
      <sheetName val="CEMIL"/>
      <sheetName val="CEMIL (2)"/>
      <sheetName val="PAA-2021-REC.16"/>
      <sheetName val="REC.16 X UNIDADES"/>
      <sheetName val="PAA-2021-REC.10"/>
      <sheetName val="REC.10 X UNIDADES"/>
      <sheetName val="02-02-01-003-002 PASTA O PULPA"/>
      <sheetName val="02-02-01-003-005 OTROS PRODUCTO"/>
      <sheetName val="02-02-01-003-006 PRODUCTOS CAUC"/>
      <sheetName val="02-02-01-003-008 OTROS BIENES T"/>
      <sheetName val="02-02-01-004-002 PROD METALICOS"/>
      <sheetName val="02-02-01-004-005 MAQUINARIA OFC"/>
      <sheetName val="02-02-01-004-008 APARATOS"/>
      <sheetName val="Programas Educación Superior"/>
      <sheetName val="Matriz de Planeación"/>
      <sheetName val="hoja (NOMBRE DEL PROGRAMA)"/>
      <sheetName val="2020 (2)"/>
      <sheetName val="MATRIS PLANEACION EDUCACION SUP"/>
      <sheetName val="JUSTIFICACIONES"/>
      <sheetName val="FORMATO AZUL ANTEPROYECTO 2022 "/>
      <sheetName val="Verbales"/>
      <sheetName val="Órdenes Verbales Actu"/>
      <sheetName val="Nuevas"/>
      <sheetName val="Respuestas de formulario 1"/>
      <sheetName val="ARREGLADA 3C - 2018"/>
      <sheetName val="PASTA 003-002 BASEN ASEO ok"/>
      <sheetName val="PASTA 003-002 BASEN ASEO "/>
      <sheetName val="ACEITES 003-003 CENAC ASEO"/>
      <sheetName val="PASTA 003-004 CENAC ASEO "/>
      <sheetName val="PASTA 003-005 CENAC ASEO  "/>
      <sheetName val="PASTA 003-006 CENAC ASEO "/>
      <sheetName val="PASTA 003-007 CENAC ASEO "/>
      <sheetName val="PASTA 003-008 CENAC ASEO  "/>
      <sheetName val="VR. PARTIDA"/>
      <sheetName val="PLANTILLA FACTURA "/>
      <sheetName val="CUADRODISTBAMAI GRASAS PLANTILL"/>
      <sheetName val="CUADRO DIST BASEN GRASAS 1ER PA"/>
      <sheetName val="PRESUPUESTO 2020 UNID BRING"/>
      <sheetName val="PRESUPUESTO 2020 BASEN"/>
      <sheetName val="PRESUPUESTO 2020 BASOE"/>
      <sheetName val="PRESUPUESTO 2020 UNID FM"/>
      <sheetName val="VR PARTIDA UNIDADES2020 "/>
      <sheetName val="OFERTA 2020"/>
      <sheetName val="MARCAS 2020"/>
      <sheetName val="CUADRO DIST BASOE GRASAS 1ER PA"/>
      <sheetName val="FACTURA MTTO COMP  "/>
      <sheetName val="FACTURA MTTO NOV DIC18"/>
      <sheetName val="OFERTA"/>
      <sheetName val="ANEX MTTO COMPUTO 2019"/>
      <sheetName val="ANEX MTTO COMPUTO NOV DIC O (2)"/>
      <sheetName val="SP MOSQUERA "/>
      <sheetName val="RESUMEN MTTO PR (2)"/>
      <sheetName val="RESUMEN MTTO PR"/>
      <sheetName val="SABANA MTTO COMP BASEN COMPLETA"/>
      <sheetName val="FACT MTTO COMP BASEN"/>
      <sheetName val="FACT MTTO COMP BASEN INF"/>
      <sheetName val="ESPRO"/>
      <sheetName val="BRIER (2)"/>
      <sheetName val="BRIER"/>
      <sheetName val="CC BFER1 5 BAOPE 2"/>
      <sheetName val="FACTURA MTTO COMP BASEN SAP"/>
      <sheetName val="PARTIDA MTTO BASEN OK"/>
      <sheetName val="FACT MTTO COMP BASEN ACTA"/>
      <sheetName val="SABANA MTTO COMP BASEN"/>
      <sheetName val="PARTIDA MTTO BASEN "/>
      <sheetName val="OFERTA CTO 106 2020 "/>
      <sheetName val="FACT MTTO BAMAI  ACTA 1ERPAGO"/>
      <sheetName val="FACT MTTO COMP BAMAI INF "/>
      <sheetName val="PLANTILLAFACT MTTO COMP BAMAI  "/>
      <sheetName val="SABANA MTTO BAMAI 1ERPAGO"/>
      <sheetName val="SABANA MTTO COMP BAMAI20201ERPA"/>
      <sheetName val="PARTIDA MTTO BAMAI 2020"/>
      <sheetName val="BASAN 3LN_SL_JUN_35021060000"/>
      <sheetName val="DTO CASINO"/>
      <sheetName val="NNN"/>
      <sheetName val="EJECUCIÓN GANCHO"/>
      <sheetName val="CANTIDAD FALTANTE"/>
      <sheetName val="FALTANTE MATERIA PRIMA"/>
      <sheetName val="CONSUMOS UNITARIOS"/>
      <sheetName val="CATRE DOBLE"/>
      <sheetName val="TENDIDO PARA CATRE DOBLE"/>
      <sheetName val="COMODA METALICA"/>
      <sheetName val="ESTIBAS"/>
      <sheetName val="VIGA"/>
      <sheetName val="BASTIDOR"/>
      <sheetName val="CONTENEDOR DE 40 PIES"/>
      <sheetName val="CONTENEDOR DE 10 PIES"/>
      <sheetName val="COMEDOR"/>
      <sheetName val="SABLE"/>
      <sheetName val="GANCHO"/>
      <sheetName val="IMPREGNACION DE CAMUFLADOS"/>
      <sheetName val="STOCK ACTUAL"/>
      <sheetName val="INACTIVIDAD PROCESAL"/>
      <sheetName val="DATOS ESTADISTICOS X ESTADOS"/>
      <sheetName val="SEGUIMIENTO MENSUAL RIESGOS FUT"/>
      <sheetName val="FALTA DE INFORMACIÓN SABABA"/>
      <sheetName val="sabana disciplinaria"/>
      <sheetName val="DILIGENCIAS PREVIAS."/>
      <sheetName val="ADQ"/>
      <sheetName val="PROGRAMA MANTTO OBUS LG 105MM"/>
      <sheetName val="solicitudes O MANTENIMIENTO"/>
      <sheetName val="ALTAS DE USUARIO"/>
      <sheetName val="rechazo "/>
      <sheetName val="PLAN REAL V1"/>
      <sheetName val="Boletín"/>
      <sheetName val="Datos Graficas"/>
      <sheetName val="Matriz SECEJ"/>
      <sheetName val="General SECEJ"/>
      <sheetName val="Bimestre"/>
      <sheetName val="Matriz JEMPP"/>
      <sheetName val="General JEMPP"/>
      <sheetName val="Esp Chasis"/>
      <sheetName val="INICIAL"/>
      <sheetName val="TD_Inc"/>
      <sheetName val="TD_Carg"/>
      <sheetName val="Comparacion"/>
      <sheetName val="Anexo Técnico"/>
      <sheetName val="Cuadro Totales IVA"/>
      <sheetName val="ListasProveedores"/>
      <sheetName val="ValorXItem"/>
      <sheetName val="ConLote1.1"/>
      <sheetName val="ListasLote1.1"/>
      <sheetName val="ConLote1.2"/>
      <sheetName val="ConLote1.3"/>
      <sheetName val="ConLote1.4"/>
      <sheetName val="ListasLote1.11"/>
      <sheetName val="ConLote1a"/>
      <sheetName val="ConLote2a"/>
      <sheetName val="ConLote3a"/>
      <sheetName val="ConLote4a"/>
      <sheetName val="ConLote1.5"/>
      <sheetName val="ConLote1.6"/>
      <sheetName val="ConLote1.7"/>
      <sheetName val="ConLote1.8"/>
      <sheetName val="ConLote1.9"/>
      <sheetName val="ConLote1.10"/>
      <sheetName val="ConLote1.11"/>
      <sheetName val="ConLote1.12"/>
      <sheetName val="ConLote1.13"/>
      <sheetName val="ConLote1.14"/>
      <sheetName val="ConLote1.15"/>
      <sheetName val="ConLote1.16"/>
      <sheetName val="ConLote1.17"/>
      <sheetName val="ConLote1.18"/>
      <sheetName val="ConLote1.19"/>
      <sheetName val="ConLote2"/>
      <sheetName val="ConLote3"/>
      <sheetName val="ConLote4"/>
      <sheetName val="Solicitud"/>
      <sheetName val="csvSol"/>
      <sheetName val="tempMarcas"/>
      <sheetName val="ProvMarcasLotes"/>
      <sheetName val="ListasLote1.4"/>
      <sheetName val="ListasLote1.3"/>
      <sheetName val="ListasLote1.16"/>
      <sheetName val="ListasLote2"/>
      <sheetName val="ListasLote3"/>
      <sheetName val="ListasLote4"/>
      <sheetName val="PlantillaCuadros"/>
      <sheetName val="ListasLote1.5"/>
      <sheetName val="ListasLote1.2"/>
      <sheetName val="ListasLote1.6"/>
      <sheetName val="ListasLote1.7"/>
      <sheetName val="ListasLote1.8"/>
      <sheetName val="ListasLote1.9"/>
      <sheetName val="ListasLote1.10"/>
      <sheetName val="ListasLote1.12"/>
      <sheetName val="ListasLote1.13"/>
      <sheetName val="ListasLote1.14"/>
      <sheetName val="ListasLote1.15"/>
      <sheetName val="ListasLote1.17"/>
      <sheetName val="ListasLote1.18"/>
      <sheetName val="ListasLote1.19"/>
      <sheetName val="ListasLote1a"/>
      <sheetName val="ListasLote2a"/>
      <sheetName val="ListasLote3a"/>
      <sheetName val="ListasLote4a"/>
      <sheetName val="PPTO X UNID"/>
      <sheetName val="SIMULADORES"/>
      <sheetName val="COTIZACIONES ALL IN ONE"/>
      <sheetName val="COTIZACIONES SCANER"/>
      <sheetName val="COTIZACIONES WORSTATION"/>
      <sheetName val="COTIZACION TABLET"/>
      <sheetName val="COTIZACIONES PORTATILES"/>
      <sheetName val="CENAC - TELEMATICA"/>
      <sheetName val="REPUESTOS ESCAB"/>
      <sheetName val="MANTENIMIENTO 4X4 ESCAB"/>
      <sheetName val="MANTENIMIENTO 6X6 ESCAB"/>
      <sheetName val="MANTENIMINETO ESINF"/>
      <sheetName val="BASER 13."/>
      <sheetName val="BASEM"/>
      <sheetName val="BISUM"/>
      <sheetName val="ESLOG "/>
      <sheetName val="BASEM (3)"/>
      <sheetName val="BASER 13. (2)"/>
      <sheetName val="BISUM (2)"/>
      <sheetName val="ESLOG  (2)"/>
      <sheetName val="BIGUP (3)"/>
      <sheetName val="BASER 13.AGRUPADO"/>
      <sheetName val="BASEM AGRUPADO"/>
      <sheetName val="BISUM AGRUPADO"/>
      <sheetName val="ESLOG  AGRUPADO"/>
      <sheetName val="BIGUP AGRUPADO"/>
      <sheetName val="sumas"/>
      <sheetName val="BIGUG MTTO"/>
      <sheetName val="ESLOG"/>
      <sheetName val="MT VT"/>
      <sheetName val="APARATOS"/>
      <sheetName val="CL BASEM"/>
      <sheetName val="NUEVO CCP"/>
      <sheetName val="Formato Anteproyecto 2022_CEPR"/>
      <sheetName val="RESUMEN PRODUCCION"/>
      <sheetName val="RUBROS RESUMEN"/>
      <sheetName val="observaciones v1"/>
      <sheetName val="OBSERVACIONES V2"/>
      <sheetName val="NECESIDAD V.F"/>
      <sheetName val="PRODUCTO TERMINADO"/>
      <sheetName val="RECOPILACION DE NECESIDADES"/>
      <sheetName val="gorra subalterna"/>
      <sheetName val="CUADRO FINAL V.F 2021"/>
      <sheetName val="PLAN ANUAL SASTRERÍA 2022"/>
      <sheetName val="PLAN ANUAL PAÑ-BOR-GOR-SOB 2022"/>
      <sheetName val="PLAN ANUAL MATERIALCAMPAÑA 2022"/>
      <sheetName val="PLAN ANUAL ZAPATERÍA 2022"/>
      <sheetName val="PREC PLAN COMP"/>
      <sheetName val="Versión 0"/>
      <sheetName val="NECESIDAD TECNICO"/>
      <sheetName val="VERIFICAICON PRONOSTICOS"/>
      <sheetName val="ANALISIS FINANCIERO"/>
      <sheetName val="HISTORICOS 2018"/>
      <sheetName val="HISTORICOS 2019"/>
      <sheetName val="HISTORICOS 2020"/>
      <sheetName val="CONSOLIDADO HISTORICOS"/>
      <sheetName val="COTIZACIONES JUSTE CAN MIN TEC"/>
      <sheetName val="CUBRIMIENTO NECESIDAD"/>
      <sheetName val="BALANCE PRESUPUESTO"/>
      <sheetName val="BALANCE PRESUPUESTO CEDE 4 (2)"/>
      <sheetName val="ANALISÍS NOV 2019"/>
      <sheetName val="BAS07 2019"/>
      <sheetName val="BAS07 2020"/>
      <sheetName val="ANALISÍS NOV 2020"/>
      <sheetName val="CONTROL LEY 418 2019 (2)"/>
      <sheetName val="CONTROL LEY 418 2019"/>
      <sheetName val="AYUDA"/>
      <sheetName val="INF COM"/>
      <sheetName val="LEY 418 FORMULARIO BAMMA"/>
      <sheetName val="GENERAL DIV1"/>
      <sheetName val="BR02"/>
      <sheetName val="BR10"/>
      <sheetName val="CONSOLIDADO CUARTA DIVISION"/>
      <sheetName val="BR 07"/>
      <sheetName val="BR 22"/>
      <sheetName val="BR 31"/>
      <sheetName val="COMBUSTIBLE BITER 7"/>
      <sheetName val="CEDE-4 (2)"/>
      <sheetName val="CEDE4 LEY 48 BISER 20"/>
      <sheetName val="CEDE 6 LEY 418 BISER20"/>
      <sheetName val="CEDE-10 (3)"/>
      <sheetName val="CEDE-9 (2)"/>
      <sheetName val="MATERIALES DE CONSTRUCCION BITE"/>
      <sheetName val="CEDE2 DROM"/>
      <sheetName val="INFRAESTUCTURA"/>
      <sheetName val="SISTEMAS"/>
      <sheetName val="BIPAR-19"/>
      <sheetName val="BICAM-24"/>
      <sheetName val="BASMO-51"/>
      <sheetName val="BITER-22"/>
      <sheetName val="BATOT-5"/>
      <sheetName val="BATOT-7"/>
      <sheetName val="VALORES CONT"/>
      <sheetName val="CEDE 2 LEY 418"/>
      <sheetName val="CEDE4 LEY 48"/>
      <sheetName val="CEDE 6 LEY 418"/>
      <sheetName val="CEDE 10 LEY 418"/>
      <sheetName val="ANALISIS ENERO"/>
      <sheetName val="ANALISIS FEBRERO"/>
      <sheetName val="ANALISIS MARZO"/>
      <sheetName val="ANALISIS ABRIL"/>
      <sheetName val="BR15"/>
      <sheetName val="BR14"/>
      <sheetName val="BR11"/>
      <sheetName val="BR04"/>
      <sheetName val="CUADRO DIV7"/>
      <sheetName val="BAEEV5"/>
      <sheetName val="ANALISÍS"/>
      <sheetName val="SEG"/>
      <sheetName val="ANEXO Nro.54A"/>
      <sheetName val="ANEXO Nro.54"/>
      <sheetName val="DIV07 "/>
      <sheetName val="BR14 FEB"/>
      <sheetName val="BR14 FEB (2)"/>
      <sheetName val="Precios Históricos"/>
      <sheetName val="Valor del proceso"/>
      <sheetName val="FORMATO PAAI-AZUL2021 (2) ORIGI"/>
      <sheetName val="A"/>
      <sheetName val="B"/>
      <sheetName val="C"/>
      <sheetName val="CUADRO MEMORANDO"/>
      <sheetName val="CHART 1"/>
      <sheetName val="series CORREDO1"/>
      <sheetName val="Consolidados"/>
      <sheetName val="Sectores"/>
      <sheetName val="Gobierno-Resto"/>
      <sheetName val="cuadros resumen 1 (2)"/>
      <sheetName val="datos proy.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formato congreso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BDCARBOCOL"/>
      <sheetName val="PRES NETO"/>
      <sheetName val="DEUDA EXTERNA"/>
      <sheetName val="RESUMEN CON PLAN"/>
      <sheetName val="PIB"/>
      <sheetName val="TRANSFERENCIAS"/>
      <sheetName val="PPTO97"/>
      <sheetName val="INTERESES"/>
      <sheetName val="AMORTIZA"/>
      <sheetName val="DEXT"/>
      <sheetName val="Diálogo1"/>
      <sheetName val="PROYECTO97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RUBRO LEY"/>
      <sheetName val="BDCAFE"/>
      <sheetName val="CRECIMIENTOS %"/>
      <sheetName val="Asesores Junio 01"/>
      <sheetName val="MODCAFE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2003 2004"/>
      <sheetName val="GráficoPrecio2002"/>
      <sheetName val="clasificaciones"/>
      <sheetName val="Ejec Sentencias vs proyec pagos"/>
      <sheetName val="Ejec Fondo interno vs proy"/>
      <sheetName val="aplazamiento"/>
      <sheetName val="Ejecución vs proyección "/>
      <sheetName val="tablas base"/>
      <sheetName val="EMBI"/>
      <sheetName val="C Summary"/>
      <sheetName val="Seguimiento CSF"/>
      <sheetName val="Resumen OPEF"/>
      <sheetName val="Resumen MES OPEF"/>
      <sheetName val="PLAN DE MTTO ASV  2019 "/>
      <sheetName val="cuadro insumos"/>
      <sheetName val="PLAN BAMAD"/>
      <sheetName val="BIAYA "/>
      <sheetName val="ANTEPROYECTO 2022 (2)"/>
      <sheetName val="Formato 001"/>
      <sheetName val="Formato 002"/>
      <sheetName val="Formato 003"/>
      <sheetName val="Formato 004"/>
      <sheetName val="Formato 004A"/>
      <sheetName val="Formato 005"/>
      <sheetName val="Formato 005A"/>
      <sheetName val="Formato 005B"/>
      <sheetName val="Formato 005C"/>
      <sheetName val="Formato 005D"/>
      <sheetName val="Formato 005E"/>
      <sheetName val="Formato 005F"/>
      <sheetName val="Formato 005G"/>
      <sheetName val="Formato 005H"/>
      <sheetName val="Formato 005I"/>
      <sheetName val="Formato 006"/>
      <sheetName val="Formato 006A"/>
      <sheetName val="Formato 007"/>
      <sheetName val="Formato 007A"/>
      <sheetName val="Formato 008"/>
      <sheetName val="Formato 008A"/>
      <sheetName val="Formato 009"/>
      <sheetName val="Formato 010"/>
      <sheetName val="Formato 010A"/>
      <sheetName val="Formato 010B"/>
      <sheetName val="Formato 011"/>
      <sheetName val="Formato 011A"/>
      <sheetName val="Formato 012"/>
      <sheetName val="Formato 013"/>
      <sheetName val="Formato 013A"/>
      <sheetName val="Formato 014"/>
      <sheetName val="Formato 015"/>
      <sheetName val="Formato 015A"/>
      <sheetName val="Formato 016"/>
      <sheetName val="Formato 017"/>
      <sheetName val="PAC GASTOS PERSONAL F. INTERNOS"/>
      <sheetName val="Formato No.1 "/>
      <sheetName val="Plan de Adquisiciones F.I "/>
      <sheetName val="Clasificacion x Dptos"/>
      <sheetName val="DIANOSTICO BIENES - SUMINISTROS"/>
      <sheetName val="DIANOSTICO SERVICIOS"/>
      <sheetName val="DIANOSTICO CAPACITACION INFORMA"/>
      <sheetName val="Formato Pasantes"/>
      <sheetName val="HORA CATEDRA"/>
      <sheetName val="TABULACION EVALUACION"/>
      <sheetName val="TABULACION CONDUCTAS "/>
      <sheetName val="MATERIAL"/>
      <sheetName val="MANO OBRA"/>
      <sheetName val="MEMORIAS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M.Obra"/>
      <sheetName val="PAGOFMI"/>
      <sheetName val="PAGOS VIGENCIA t"/>
      <sheetName val="PAGORES"/>
      <sheetName val="VIGN"/>
      <sheetName val="LIQUIDACION98"/>
      <sheetName val="RESUOPE(fmi)"/>
      <sheetName val="RESUOPE"/>
      <sheetName val="INGRESOS GOB"/>
      <sheetName val="PAGOS GOB"/>
      <sheetName val="FINANCIAMIENTO GOB"/>
      <sheetName val="DETALL SP Y GG"/>
      <sheetName val="EXEDENT FINANC Y UTILI"/>
      <sheetName val="CAMBIOS2001"/>
      <sheetName val="ING-PROY-02 "/>
      <sheetName val="APRyPAGO-TRANSFE"/>
      <sheetName val="BDGOBIERNO"/>
      <sheetName val="SGPET"/>
      <sheetName val="FONPET PPTO"/>
      <sheetName val="TRANSF_REFORMA98"/>
      <sheetName val="COSTO LEY100"/>
      <sheetName val="FINANCIAMIENTO"/>
      <sheetName val="DIFERIDOS"/>
      <sheetName val="CONSOLIDADO  FMI"/>
      <sheetName val="proyeccionTESJULIO"/>
      <sheetName val="proyeccionTES (2)"/>
      <sheetName val="proyeccionTES"/>
      <sheetName val="DEUDA"/>
      <sheetName val="RESUOPE (2)"/>
      <sheetName val="Liquidación"/>
      <sheetName val="PROYECCION2000"/>
      <sheetName val="Cuadros CONFIS"/>
      <sheetName val=" SP y GG Leo"/>
      <sheetName val="deuda interna"/>
      <sheetName val="Proyecto Reforma Tributaria"/>
      <sheetName val="excedentes financieros"/>
      <sheetName val="DIFINGRESOS"/>
      <sheetName val="proy9798"/>
      <sheetName val="rezago"/>
      <sheetName val="I-FBKF"/>
      <sheetName val="DETALLE-INV"/>
      <sheetName val="detalle-planfin97-julio"/>
      <sheetName val="DEUDA ALTERN"/>
      <sheetName val="Formato Largo"/>
      <sheetName val="MODGOBIE"/>
      <sheetName val="TRIBUTARIOS"/>
      <sheetName val="APORTES A SEGSO"/>
      <sheetName val="TERRITORIALES"/>
      <sheetName val="OTROS CAPITAL"/>
      <sheetName val="% PIB"/>
      <sheetName val="DETALLE SERV.PERS. Y GTOS.GRALS"/>
      <sheetName val="TES"/>
      <sheetName val="DEUDA EXTERNA Y PRES NETO"/>
      <sheetName val="PROYECCION 2003"/>
      <sheetName val="DOSX100099"/>
      <sheetName val="CUADRES"/>
      <sheetName val="Dint. 00-02"/>
      <sheetName val="Transf Regio 2001-2"/>
      <sheetName val="Alicuotas"/>
      <sheetName val="Fondos"/>
      <sheetName val="gestion"/>
      <sheetName val="rendimientos financieros 01"/>
      <sheetName val="otros pagos FOPEP"/>
      <sheetName val="CRSF"/>
      <sheetName val="Crecimiento pensiones Agosto05"/>
      <sheetName val="Dint. 01-02"/>
      <sheetName val="FONDOS CSF - SSF"/>
      <sheetName val="Pob"/>
      <sheetName val="GIROS SITUAD.FISCAL- 2000"/>
      <sheetName val="GIROS SITUADO FISCAL - 2001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0 Y 2001- PRESUPUESTO"/>
      <sheetName val="SITUAD. FISC.FEC 96-01-PRESUPU 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SITUADO FISCAL 1993 A 1998"/>
      <sheetName val="RESUMEN 1996 A 2001 (2)"/>
      <sheetName val="RESUMEN 1996 A 2001"/>
      <sheetName val="SITUADO FISCAL 2001"/>
      <sheetName val="SITUADO FISCAL AFORADO"/>
      <sheetName val="VALOR UN PUNTO 200-9%-2,5%  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-ACTUAL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COSTOS 2000 MEN"/>
      <sheetName val="COSTOS 2000-01 EN MILLONES"/>
      <sheetName val="VALOR PUNTO 2001-9%-8.75-2,5%  "/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 FISCAL Y FEC 1996 A 2002"/>
      <sheetName val="RECURSOS FEC"/>
      <sheetName val="Distribuc.SGP Municipios 2002"/>
      <sheetName val="COSTOS Vs. INGRESOS SGP-2002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O FISCAL Y FEC 2001"/>
      <sheetName val="COMPROMISOS Y PAGOS SGP 2002"/>
      <sheetName val="COSTOS 2001-VERSION DGP-SEPTIEM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CARTAGENA"/>
      <sheetName val="BOYACA"/>
      <sheetName val="ANTIOQUIA"/>
      <sheetName val="QUINDIO"/>
      <sheetName val="SUCRE"/>
      <sheetName val="HUILA"/>
      <sheetName val="VALOR PUNTO 2002-DECRETO 68 (2)"/>
      <sheetName val="DECRETOS SALARIALES DOCENTES"/>
      <sheetName val="EVOLUCION DE LOS SALARIOS"/>
      <sheetName val="proyecINGRESOS99"/>
      <sheetName val="proyecINGRESOS99 (det)"/>
      <sheetName val="proyecINGRESOS99 _det_"/>
      <sheetName val="prese"/>
      <sheetName val="MOD"/>
      <sheetName val="BCol"/>
      <sheetName val="APOR.LEY21-2000 Y 2001"/>
      <sheetName val="ART.86 LEY 30-92"/>
      <sheetName val="JUNTA CENT.CONTAD. 2000 Y 2001"/>
      <sheetName val="CALCULO LEY 21 1982 =&gt; 1998 "/>
      <sheetName val="CALCULO LEY 21 DE 1982 =&gt; 1999"/>
      <sheetName val="ART.87 LEY 30 1992"/>
      <sheetName val="NORMAS LEGALES"/>
      <sheetName val="JUSTIFICACION DIFERENCIAS"/>
      <sheetName val="GASTOS (2)"/>
      <sheetName val="APOR.LEY21"/>
      <sheetName val="JUNTA CENTRAL DE CONTADORES"/>
      <sheetName val="cua2castigo"/>
      <sheetName val="TOTAL FUN"/>
      <sheetName val="NACION FUN"/>
      <sheetName val="PROPIOS FUN"/>
      <sheetName val="OCP"/>
      <sheetName val="TRANST"/>
      <sheetName val="notas"/>
      <sheetName val="TRANSN"/>
      <sheetName val="GGT"/>
      <sheetName val="GGN"/>
      <sheetName val="GGP"/>
      <sheetName val="GPT"/>
      <sheetName val="GPN"/>
      <sheetName val="GPP"/>
      <sheetName val="ppry89aFEB"/>
      <sheetName val="CUA1_3"/>
      <sheetName val="LOTERIAS"/>
      <sheetName val="BDSOCIAL"/>
      <sheetName val="ICBF"/>
      <sheetName val="SENA"/>
      <sheetName val="SENA2%YPORTAF"/>
      <sheetName val="REZAGOS"/>
      <sheetName val="ICBF3%"/>
      <sheetName val="SENA2%"/>
      <sheetName val="sena 20.02"/>
      <sheetName val="diana 20.02"/>
      <sheetName val="MODESTSO"/>
      <sheetName val="Cuadro 1 UGG FI"/>
      <sheetName val="Cuadro 1 CGFM"/>
      <sheetName val="Cuadro 1 EJC"/>
      <sheetName val="Cuadro 1 ARC"/>
      <sheetName val="Cuadro 1 FAC"/>
      <sheetName val="Cuadro 1 DIMAR"/>
      <sheetName val="Consolidado MDN "/>
      <sheetName val="Consolidado MDN FS"/>
      <sheetName val="Consolidado MDN FD"/>
      <sheetName val="Consolidado MDN FI"/>
      <sheetName val="CONSOLIDADO TESORERIA"/>
      <sheetName val="Educa 94-01 miles corrientes"/>
      <sheetName val="MODELO DE GASOLINA"/>
      <sheetName val="MODELO DE TRANSF.IMPUESTOS"/>
      <sheetName val="SUPUESTOS BASICOS"/>
      <sheetName val="OPE DOLARES"/>
      <sheetName val="OPE PESOS"/>
      <sheetName val="OPE TOTALES"/>
      <sheetName val="Supuestos Macro"/>
      <sheetName val="Volumenes"/>
      <sheetName val="OPEC Pesos y US$"/>
      <sheetName val="OPEC Pesos + US$"/>
      <sheetName val="Consolidado Diego"/>
      <sheetName val="CAJA MENSUAL PESOS"/>
      <sheetName val="CAJA MENSUAL DOLARES"/>
      <sheetName val="OPE CAJA PESOS"/>
      <sheetName val="OPE CAJA DOLARES"/>
      <sheetName val="OPE CAJA TOTAL"/>
      <sheetName val="FINANCIAMIENTO "/>
      <sheetName val="RESUMENES"/>
      <sheetName val="INVERSIONES "/>
      <sheetName val="MODELO DE REGALÍAS"/>
      <sheetName val="MODELO DE TRANSF_IMPUESTOS"/>
      <sheetName val="CODE LIST"/>
      <sheetName val="Seguim. SSF"/>
      <sheetName val="Seguimiento SSF"/>
      <sheetName val="Reporte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94-03 Mil Corr "/>
      <sheetName val="P+D pagos"/>
      <sheetName val="P+D ingresos"/>
      <sheetName val="Dolares ingresos"/>
      <sheetName val="Pesos ingresos"/>
      <sheetName val="Dolares pagos"/>
      <sheetName val="Pesos pagos"/>
      <sheetName val="Seguimiento pagos"/>
      <sheetName val="Seguimiento ingresos"/>
      <sheetName val="Seguimiento Flujo"/>
      <sheetName val="Seguimiento Transferencias"/>
      <sheetName val="Reporte de Pagos"/>
      <sheetName val="Reporte Vicetecnico"/>
      <sheetName val="Calculo TC"/>
      <sheetName val="Gráfico TC"/>
      <sheetName val="Ejercicio Portafolio"/>
      <sheetName val="Rend. financieros"/>
      <sheetName val="Contingencias"/>
      <sheetName val="Resumen TES Convenidas"/>
      <sheetName val="TES Convenidas"/>
      <sheetName val="Comparación Tributarios"/>
      <sheetName val="Comparación Servicio Deuda"/>
      <sheetName val="Ahorro TES"/>
      <sheetName val="Flujo Tesorería"/>
      <sheetName val="P_D ingresos"/>
      <sheetName val="EPS"/>
      <sheetName val="modific"/>
      <sheetName val="RESUMENV"/>
      <sheetName val="VIGP"/>
      <sheetName val="RESUMENCXP"/>
      <sheetName val="PROPIOSCXP"/>
      <sheetName val="NACIONCXP"/>
      <sheetName val="RESUMENR"/>
      <sheetName val="PROPIOSR"/>
      <sheetName val="NACIONR"/>
      <sheetName val="SALDOS"/>
      <sheetName val="cuadro7"/>
      <sheetName val="PLANOJUL13"/>
      <sheetName val="i"/>
      <sheetName val="BDGOBLOCAL"/>
      <sheetName val="BDEMPLOCAL"/>
      <sheetName val="RESUMENLG"/>
      <sheetName val="RESUMENLE"/>
      <sheetName val="Resumen x Entidades"/>
      <sheetName val="FMI DEPARTAMENTOS"/>
      <sheetName val=" FMI MUNICIPIOS"/>
      <sheetName val="FMI FNR"/>
      <sheetName val="FMI EMPRESAS"/>
      <sheetName val="DEPARTAM"/>
      <sheetName val="LICORERA"/>
      <sheetName val="EMPTERRI"/>
      <sheetName val="FNR"/>
      <sheetName val="EJEC. REGALIAS"/>
      <sheetName val="REZAGO FNR"/>
      <sheetName val="DEUDA FLOTANTE-FNR"/>
      <sheetName val="FNR-PROYECCIONES"/>
      <sheetName val="FNR-LEY 756"/>
      <sheetName val="VERIFICACION NETEO2"/>
      <sheetName val="SISTEMA GRAL.PART."/>
      <sheetName val="COMPARATIVO FMI-PF"/>
      <sheetName val="COMPARATIVO FMI-PF $MM"/>
      <sheetName val="FNR-PROYECCIONES MFMP"/>
      <sheetName val="ModDeuda"/>
      <sheetName val="PROY. REGALIAS"/>
      <sheetName val="DPTOS"/>
      <sheetName val="MPIOS"/>
      <sheetName val="EJCLOTERIA"/>
      <sheetName val="EJLICOR"/>
      <sheetName val="EEPP"/>
      <sheetName val="Prepag deud Faep art133 ley633"/>
      <sheetName val="DF FNR (C. Zambrano)"/>
      <sheetName val="FNR Dic 5 (C.Zam)"/>
      <sheetName val="FNR Dic 13-02 (C.Zam)"/>
      <sheetName val="FNR Dic 18-02(C.Zam)"/>
      <sheetName val="FNR Dic 20-02(C.Zam)"/>
      <sheetName val="DEUDA FLOTANTE-FNR SIN FAEP"/>
      <sheetName val="DEUDA FLOTANTE-INV."/>
      <sheetName val=" FAEP Mensual "/>
      <sheetName val="DEUDA FLOTANTE-INV. sin faep"/>
      <sheetName val="faep (2)"/>
      <sheetName val="DEUDA FLOTANTE fnr"/>
      <sheetName val="FNR reducc"/>
      <sheetName val="FMI redu2)"/>
      <sheetName val="EJECUCION FAEP"/>
      <sheetName val="RESUMEN FMI DEPARTAMENTOS"/>
      <sheetName val="RESUMEN FMI MUNICIPIOS"/>
      <sheetName val="RESUMEN FMI FNR"/>
      <sheetName val="IPM"/>
      <sheetName val="fn version1"/>
      <sheetName val="LIQUI-TRANSF"/>
      <sheetName val="LIQUI_TRANSF"/>
      <sheetName val="INDICADDIST"/>
      <sheetName val="DISTRIBVTAS"/>
      <sheetName val="PROVYOTF"/>
      <sheetName val="MFISICA"/>
      <sheetName val="O&amp;A"/>
      <sheetName val="MADRE"/>
      <sheetName val="Ingresos00"/>
      <sheetName val="Pagos00"/>
      <sheetName val="Financiamiento00"/>
      <sheetName val="opetesorer"/>
      <sheetName val="CAIDAINGRESOS"/>
      <sheetName val="caidaTRAS.TERRIT"/>
      <sheetName val="variacionapropiacion"/>
      <sheetName val="METAPAGOS.REZAGO(sincambio)"/>
      <sheetName val="REZAGO CON Y SIN ESPACIO"/>
      <sheetName val="REZAGO CON ESPACIO FISCAL(FMI)"/>
      <sheetName val="REZAGO CON ESPACIO FISCAL(F (2)"/>
      <sheetName val="REZAGO CON ESPACIO FISCAL (2)"/>
      <sheetName val="REZAGO CON ESPACIO FISCAL 4813"/>
      <sheetName val="REZAGO CON ESPACIO FISCAL M-25"/>
      <sheetName val="ESCENA(CON ESPACIO)"/>
      <sheetName val="ESCENA(CON Y SIN ESPACIO)"/>
      <sheetName val="ESCENARIOS(BASICO)"/>
      <sheetName val="DETALLE-DEUDA"/>
      <sheetName val="ESCENARIOS(BASICO) (2)"/>
      <sheetName val="DETALLE_DEUDA"/>
      <sheetName val="Formulario 1.1- Ingresos E.P"/>
      <sheetName val="Formulario 1.1A - Cálculo I-E.P"/>
      <sheetName val="Formulario 1.2 - Ingresos F.E "/>
      <sheetName val="Formulario 1.2A-Cálculo I-F.E"/>
      <sheetName val="Formulario 2- Gasto"/>
      <sheetName val="Formulario 3-Clas. Económica"/>
      <sheetName val="Formulario 4- Planta"/>
      <sheetName val="Formulario 5- Deuda Pública"/>
      <sheetName val="P ANTIGUEDAD"/>
      <sheetName val="Proyectos 2019"/>
      <sheetName val="USOS"/>
      <sheetName val="VIVIENDA, CIUDAD Y TERRITO"/>
      <sheetName val="1 Portafolio FE"/>
      <sheetName val="2 flujo FE "/>
      <sheetName val="2 flujo FE Salud FFMM"/>
      <sheetName val="ING R-16"/>
      <sheetName val="CONS GP R-16"/>
      <sheetName val="CONS GG R-16"/>
      <sheetName val="CONS GG R-10"/>
      <sheetName val="PROYECCION TECHO MGMP"/>
      <sheetName val="SIIF"/>
      <sheetName val="PPTO NACIONALIZC.2015-2018 PROY"/>
      <sheetName val="ANTEPROY.PPTL 2019 + VARIABLES"/>
      <sheetName val="DESCRIPCION RECURSO MHCP"/>
      <sheetName val="TABLAS INF DÉFI 2019"/>
      <sheetName val="flujo con SEMAR y techos"/>
      <sheetName val="flujo con Dct 732  y techos"/>
      <sheetName val="INGRESOS Y GASTOS"/>
      <sheetName val="INGRESOS Y GASTOS (2)"/>
      <sheetName val="INGRESOS Y GASTOS (3)"/>
      <sheetName val="INGRESOS Y GASTOS (4)"/>
      <sheetName val="convenio 2"/>
      <sheetName val="VIG FUTURAS INVERSION"/>
      <sheetName val="GASTOS DE INV 2019-2022"/>
      <sheetName val="GASTOS DE INV 2019-2022 (2)"/>
      <sheetName val="proyeccion gastos"/>
      <sheetName val="RESUMEN GASTOS 2020"/>
      <sheetName val="JUSTIFICACION DEFICIT"/>
      <sheetName val="SEMAR 2019"/>
      <sheetName val="FONDEO 2019"/>
      <sheetName val="reporte generado 2018"/>
      <sheetName val="Flujo de ingresos"/>
      <sheetName val="Formulario 1.1A - Cálculo I "/>
      <sheetName val="AJUSTADO EJECUCION MES"/>
      <sheetName val="2015"/>
      <sheetName val="2016"/>
      <sheetName val="ing2015"/>
      <sheetName val="ING 2015"/>
      <sheetName val="ing2016"/>
      <sheetName val="ING 2016"/>
      <sheetName val="Ing2017"/>
      <sheetName val="ING 2017"/>
      <sheetName val="ing2018"/>
      <sheetName val="ING 2018"/>
      <sheetName val="ing2019"/>
      <sheetName val="causaciones (3)"/>
      <sheetName val="PROYECCION 2019-2022"/>
      <sheetName val="USUARIOS SUBSISTEMA POLICÍA NAL"/>
      <sheetName val="PPTO GASTO SSPN "/>
      <sheetName val="PPTO INGRESOS SSPN "/>
      <sheetName val="Formulario 4- Planta Interna"/>
      <sheetName val="HOJA No. 1"/>
      <sheetName val="HOJA No. 2"/>
      <sheetName val="SIMULADOR 2009"/>
      <sheetName val="SIMULADOR 2010"/>
      <sheetName val="SIMULADOR 2011"/>
      <sheetName val="PPA"/>
      <sheetName val="TCRM"/>
      <sheetName val="ONU"/>
      <sheetName val="EMBAJADOR"/>
      <sheetName val="LISTA2"/>
      <sheetName val="MIN. PLENIP"/>
      <sheetName val="MIN. CONSEJERO"/>
      <sheetName val="CONSEJERO"/>
      <sheetName val="PRIMER SEC."/>
      <sheetName val="SEGUNDO SEC."/>
      <sheetName val="TERCER SEC."/>
      <sheetName val="FORMULARIO 4A - NOMINA"/>
      <sheetName val="FORMULARIO 4 - PI CONTRATISTAS"/>
      <sheetName val="FORMULARIO 4 - PE TRANSICION"/>
      <sheetName val="FORMULARIO 4 - PE (REG ACTUAL)"/>
      <sheetName val="FORMULAR 4-PE (REG NUEVO 2348)"/>
      <sheetName val="FORMULARIO 4 - PT (REG NUEVO)"/>
      <sheetName val="LOCAL"/>
      <sheetName val="SALARIO"/>
      <sheetName val="BIENESTAR Y CAPACITACION"/>
      <sheetName val="ppto desa 2014"/>
      <sheetName val="CONCILIACIONES A DIC 2013"/>
      <sheetName val="DINAMICA PERSONAL APOYO"/>
      <sheetName val="REMUNERACIÓN ST PE"/>
      <sheetName val="HONORARIOS PE"/>
      <sheetName val="Remuneración PI"/>
      <sheetName val="tasas de cambio"/>
      <sheetName val="FORMULARIO 4 - PLANTA INTERNA"/>
      <sheetName val="FORMULARIO 4 - CARGOS NUEVOS"/>
      <sheetName val="FORMULARIO 4 - PLANTA AMPLIADA"/>
      <sheetName val="FORMULARIO 4 - PE (REG 3357)"/>
      <sheetName val="FORMULARIO 2 - GASTOS"/>
      <sheetName val="FORMULARIO 3 - CLAS. ECONÓMICA"/>
      <sheetName val="CONT. FORM - 4 PE (REG. ANTER.)"/>
      <sheetName val="CONT. FORM. 4 - PE (REG ACTUAL)"/>
      <sheetName val="PE (REG ACTUALES A PROPUESTO)"/>
      <sheetName val="CONTRATISTAS"/>
      <sheetName val="DESAGREGACION"/>
      <sheetName val="ANEXO DECRETO"/>
      <sheetName val="PROCESOS JURIDICOS"/>
      <sheetName val="ppto desa 2013"/>
      <sheetName val="MULTIPLICADORES ONU"/>
      <sheetName val="FORMULARIO 4 - PE DTO 2078-2004"/>
      <sheetName val="FORMULARIO 4 - PE DTO 3357-2009"/>
      <sheetName val="FORMULARIO 4-PE DTO 2348-2014"/>
      <sheetName val="DATOS BASE"/>
      <sheetName val="MULP. ONU"/>
      <sheetName val="LOCALES"/>
      <sheetName val="PRIMA DE INSTALACION"/>
      <sheetName val="ANEXO 4 DESAGREGACION POR PLANT"/>
      <sheetName val="ANEXO 5 DESAGREGACION_TOTAL"/>
      <sheetName val="PPTO 2019"/>
      <sheetName val="RST y HON PE"/>
      <sheetName val="RPS Y HON PI"/>
      <sheetName val="INGRESOS 2020"/>
      <sheetName val=" AJUSTE TOPE INGRESO NOOO"/>
      <sheetName val="APORTES CASUR 2020"/>
      <sheetName val="TABLA SUELDOS 2018"/>
      <sheetName val="APORTES NO UNIFORMADO 2017"/>
      <sheetName val="APORTES NO UNIFORMADO 2018-2019"/>
      <sheetName val="APORTE PONAL 2017"/>
      <sheetName val=" ESTRUCTURA COSTO"/>
      <sheetName val="A1 APORTES NACION "/>
      <sheetName val="USUARIOS AGESA ENERO 2018"/>
      <sheetName val="A2 USUARIOS 2020"/>
      <sheetName val="A3 EX. VAL CAP PSICOFISICA"/>
      <sheetName val="A4 SOAT 2020"/>
      <sheetName val="A5 OTROS INGRESOS"/>
      <sheetName val="A6 ARRIENDOS"/>
      <sheetName val="A6 INGRESOS DE CAPITAL 2020"/>
      <sheetName val="A7 INVERSION"/>
      <sheetName val="INGRESOS 2014 ACUERDOP (2)"/>
      <sheetName val="AGESA "/>
      <sheetName val="TELEMATICA "/>
      <sheetName val="ARAFI"/>
      <sheetName val="N1 GASTOS PERSONAL NOO"/>
      <sheetName val="HOCEN"/>
      <sheetName val="SEBOG-CMARCA"/>
      <sheetName val="AMAZONAS "/>
      <sheetName val="ANTIOQUIA "/>
      <sheetName val="ARAUCA"/>
      <sheetName val="ATLANTICO"/>
      <sheetName val="BOGOTA "/>
      <sheetName val="MECAR"/>
      <sheetName val="METUN"/>
      <sheetName val="MEMAZ"/>
      <sheetName val="CAQUETA"/>
      <sheetName val="CASANARE "/>
      <sheetName val="MEPOY"/>
      <sheetName val="CESAR"/>
      <sheetName val="CHOCO"/>
      <sheetName val="MEMOT"/>
      <sheetName val="CUNDINAMARCA"/>
      <sheetName val="GUAINIA "/>
      <sheetName val="GUAJIRA"/>
      <sheetName val="GUAVIARE"/>
      <sheetName val="MESAN"/>
      <sheetName val="META "/>
      <sheetName val="MEPAS"/>
      <sheetName val="MECUC"/>
      <sheetName val="PUTUMAYO"/>
      <sheetName val="RISARALDA "/>
      <sheetName val="SAN ANDRES"/>
      <sheetName val="SANTANDER "/>
      <sheetName val="SUCRE "/>
      <sheetName val="METIB"/>
      <sheetName val="URABA "/>
      <sheetName val="VALLE "/>
      <sheetName val="VICHADA"/>
      <sheetName val="NIVEL CENTRAL"/>
      <sheetName val="NIVEL DESCONCENTRADO"/>
      <sheetName val="CCP 2019-2020"/>
      <sheetName val="ingresos 2018-2019"/>
      <sheetName val="CCP resumen"/>
      <sheetName val="MOV.PERS"/>
      <sheetName val="presupusto gastado nomina"/>
      <sheetName val="Rta DCC"/>
      <sheetName val="Rta Ponal"/>
      <sheetName val="Rta Forpo"/>
      <sheetName val="Rta Icfe"/>
      <sheetName val="Respuesta MDN"/>
      <sheetName val="Consolidado en 2018"/>
      <sheetName val="Consolidado en 2019"/>
      <sheetName val="BONOS PENSIONALES"/>
      <sheetName val="PROYECC CXPAGAR"/>
      <sheetName val="MESADAS PENSIONALES"/>
      <sheetName val="ASIGNACIONES DE RETIRO"/>
      <sheetName val="Proyección 2019 CON NIV EJE"/>
      <sheetName val="Proyección 2019 SIN NIV EJE"/>
      <sheetName val="Proyección 2019 INICIAL"/>
      <sheetName val="PASIVO PENSIONAL "/>
      <sheetName val="COMPARATIVO AÑO ANTERIOR"/>
      <sheetName val="RELACC PENS "/>
      <sheetName val="RELAC. SUST "/>
      <sheetName val="BONOS VIGENCIA 1998-2016"/>
      <sheetName val="BONOS VIGENCIA 2017 -2019"/>
      <sheetName val="BONOS VIGENCIA 2020- 2034"/>
      <sheetName val="INDEMNIZACIONES SUSTITUTIVAS"/>
      <sheetName val="APORTES INF 150 SEM"/>
      <sheetName val="CUOTAS POR PAGAR"/>
      <sheetName val=" AMORTIZACION "/>
      <sheetName val=" AMORTIZ  SOLO PENSION "/>
      <sheetName val="AMORTIZ."/>
      <sheetName val="RESGISTRO CONTABLE "/>
      <sheetName val="RESERVA DE IMPREVISTOS  "/>
      <sheetName val="Anteproy con adicionales"/>
      <sheetName val="PS"/>
      <sheetName val="PN"/>
      <sheetName val="pv"/>
      <sheetName val="Parámetros "/>
      <sheetName val="Básicos 2018 FF.MM, PNC, JPM"/>
      <sheetName val="Oficiales "/>
      <sheetName val="Suboficiales "/>
      <sheetName val="Soldados "/>
      <sheetName val="Alumnos"/>
      <sheetName val="COSTO CIVILES (3)"/>
      <sheetName val="COSTO CIVILES (2)"/>
      <sheetName val="COSTO CIVILES"/>
      <sheetName val="RES3 PRO CAT"/>
      <sheetName val="RES2 CAT"/>
      <sheetName val="RESUMEN1"/>
      <sheetName val="BDVAL"/>
      <sheetName val="BDPART"/>
      <sheetName val="RES2 CAT (2)"/>
      <sheetName val="ENE-19"/>
      <sheetName val="PARTE ENE-19"/>
      <sheetName val="FEB-19"/>
      <sheetName val="PARTE FEB-19"/>
      <sheetName val="4.1 Nómina enero y febrero EJC"/>
      <sheetName val="4.2 Nómina enero y febrero ARC"/>
      <sheetName val="4.3 Nómina enero FAC"/>
      <sheetName val="4.3 Nómina febrero FAC"/>
      <sheetName val="acumulado"/>
      <sheetName val="desagregado"/>
      <sheetName val="TD O"/>
      <sheetName val="obligaciones"/>
      <sheetName val="Vigencia"/>
      <sheetName val="1.4.1 Civiles EJC (3)"/>
      <sheetName val="2.2 costo 2019 vs costo 2018"/>
      <sheetName val="año -1 "/>
      <sheetName val="VICEMINISTRO Y SECRETAIO"/>
      <sheetName val="Básicos 2018 Función Pública"/>
      <sheetName val="Básicos JPM"/>
      <sheetName val="Var 18-19 Javier"/>
      <sheetName val="TD (Desagregado)"/>
      <sheetName val="TD (Sector)"/>
      <sheetName val="2018 VS 2019 (2)"/>
      <sheetName val="Defensa"/>
      <sheetName val="Presidencia"/>
      <sheetName val="Relaciones"/>
      <sheetName val="Propuesta 1 billon"/>
      <sheetName val="LEY BORRADOR"/>
      <sheetName val="FORMUALRIO GP MODIFICADO"/>
      <sheetName val="PLANTA INTERNA"/>
      <sheetName val="PLANTA EXTERNA"/>
      <sheetName val="NOV 30"/>
      <sheetName val="DIC 06"/>
      <sheetName val="DIC 10"/>
      <sheetName val="DIC 13"/>
      <sheetName val="DIC 17"/>
      <sheetName val="DIC 21"/>
      <sheetName val="DIC 26"/>
      <sheetName val="DIC 31-REP 03 ENERO"/>
      <sheetName val="DIC REP 14 ENERO"/>
      <sheetName val="MARZO 2019"/>
      <sheetName val="ABRIL 2019"/>
      <sheetName val="MAYO 2019"/>
      <sheetName val="280619"/>
      <sheetName val="062019"/>
      <sheetName val="0101 AL 280619"/>
      <sheetName val="RP A 280619"/>
      <sheetName val="EJECUCION A 180319"/>
      <sheetName val="HOJA DE PROGRAMACIÓN"/>
      <sheetName val="Flujo Ingresos"/>
      <sheetName val="UNIFORMADOS"/>
      <sheetName val="NO UNIFORMADOS"/>
      <sheetName val="DAS"/>
      <sheetName val="Nómina Todos"/>
      <sheetName val="REZAGO  PF"/>
      <sheetName val="REZAGO anterior"/>
      <sheetName val="REZAGOactual"/>
      <sheetName val="REZAGOantes de carta 105"/>
      <sheetName val="CONTRALORIA"/>
      <sheetName val="Costo por tramos 2019"/>
      <sheetName val="Cargos por tramos"/>
      <sheetName val="Costo vs pto. 2019"/>
      <sheetName val="Efectivos enero"/>
      <sheetName val="Enero - febrero 2019"/>
      <sheetName val="Marzo - mayo 2019"/>
      <sheetName val="Junio - agosto 2019"/>
      <sheetName val="Sept 2019"/>
      <sheetName val="Oct - nov 2019"/>
      <sheetName val="Dic 2019"/>
      <sheetName val="Costo  dic 2018"/>
      <sheetName val="Nomina Bieso"/>
      <sheetName val="Planta Bieso"/>
      <sheetName val="DAS provista"/>
      <sheetName val="Nomina DAS"/>
      <sheetName val="Planta Gestion G"/>
      <sheetName val="Planta Gestion G -C"/>
      <sheetName val="Nomina Gestion G-C"/>
      <sheetName val="Resumen Costo plantas 2018"/>
      <sheetName val="Form decreto"/>
      <sheetName val="Comparativo plantas"/>
      <sheetName val="nomina x grados marzo-2019 orig"/>
      <sheetName val="nomina marzo-2019 formulada"/>
      <sheetName val="nomina x grados marzo-2019A fin"/>
      <sheetName val="ANTEPROYECTO 2020 ultimo"/>
      <sheetName val="MDN -GG"/>
      <sheetName val="CGFM"/>
      <sheetName val="Ejército "/>
      <sheetName val="Fuerza Aérea"/>
      <sheetName val="DIMAR"/>
      <sheetName val="MDN -GG - FD"/>
      <sheetName val="Delegaciones"/>
      <sheetName val="1 PAGO CERTIF."/>
      <sheetName val="ACTA X UNID"/>
      <sheetName val="ACTA ANEXO"/>
      <sheetName val="ACTA FIRMADA"/>
      <sheetName val="CUPOS NOV"/>
      <sheetName val="ACTA ACLARATORIA CUPOS"/>
      <sheetName val="ACTA BASER 13"/>
      <sheetName val="CONTROL REQ. BASER 13"/>
      <sheetName val="UNT AGREGADAS"/>
      <sheetName val="FORMATO 15"/>
      <sheetName val="FORMATO 11"/>
      <sheetName val="FORMATO 16"/>
      <sheetName val="FORMATO 12"/>
      <sheetName val="FORMATO 14"/>
      <sheetName val="FORMATO 19"/>
      <sheetName val="FORMATO 18"/>
      <sheetName val="DELEGACION"/>
      <sheetName val="NOVESOL FEB"/>
      <sheetName val="CONTROL ESTANCIAS"/>
      <sheetName val="FORMATO 15 (2)"/>
      <sheetName val="NOVESOL ENE 20"/>
      <sheetName val="DILIGENCIAMIENTO"/>
      <sheetName val="ACTA BASCO"/>
      <sheetName val="CONTRO REQ. BASCO"/>
      <sheetName val="BASEN"/>
      <sheetName val="ANEXO BASEN"/>
      <sheetName val="PLANILLA BASEN"/>
      <sheetName val="BASER 6"/>
      <sheetName val="ANEXO BASER 6"/>
      <sheetName val="PLANILLA BASER 6"/>
      <sheetName val="BASER 9"/>
      <sheetName val="ANEXO BASER 9"/>
      <sheetName val="PLANILLA BASER 9"/>
      <sheetName val="ANEXO COING "/>
      <sheetName val="PLANILLA COING"/>
      <sheetName val="EJEC X TDOS LOS CONCEPTOS (1)"/>
      <sheetName val="EJEC X TDOS LOS CONCEPTOS  (2)"/>
      <sheetName val="EJEC X TDOS LOS CONCEPTOS  (3)"/>
      <sheetName val="EJEC X TDOS LOS CONCEPTOS  (4)"/>
      <sheetName val="EJEC X TDOS LOS CONCEPTOS  (5)"/>
      <sheetName val="EJEC X TDOS LOS CONCEPTOS  (6)"/>
      <sheetName val="EJEC X TDOS LOS CONCEPTOS  (7)"/>
      <sheetName val="EJEC X TDOS LOS CONCEPTOS  (8)"/>
      <sheetName val="EJEC X TDOS LOS CONCEPTOS  (9)"/>
      <sheetName val="EJEC X TDOS LOS CONCEPTOS  (10)"/>
      <sheetName val="EJEC X TDOS LOS CONCEPTOS  (11)"/>
      <sheetName val="EJEC X TDOS LOS CONCEPTOS  (12)"/>
      <sheetName val="EJEC X TDOS LOS CONCEPTOS  (13)"/>
      <sheetName val="EJEC X TDOS LOS CONCEPTOS  (14)"/>
      <sheetName val="EJEC X TDOS LOS CONCEPTOS  (15)"/>
      <sheetName val="EJEC X TDOS LOS CONCEPTOS  (16)"/>
      <sheetName val="EJEC X TDOS LOS CONCEPTOS  (17)"/>
      <sheetName val="EJEC X TDOS LOS CONCEPTOS  (18)"/>
      <sheetName val="EJEC X TDOS LOS CONCEPTOS  (19)"/>
      <sheetName val="NO DE HOMBRES ABASTECIDOS"/>
      <sheetName val="NO DE HOMBRES ABASTECIDOS (3)"/>
      <sheetName val="NO DE HOMBRES ABASTECIDOS (4)"/>
      <sheetName val="EJECUCION ENERO"/>
      <sheetName val="EJECUCION FEBRERO"/>
      <sheetName val="EJECUCION MARZO"/>
      <sheetName val="EJECUCION ABRIL"/>
      <sheetName val="EJECUCION MAYO"/>
      <sheetName val="EJECUCION JUNIO"/>
      <sheetName val="EJECUCION JULIO"/>
      <sheetName val="EJECUCION AGOSTO "/>
      <sheetName val="EJECUCION OCTUBRE"/>
      <sheetName val="EJECUCION NOVIEMBRE"/>
      <sheetName val="EJECUCION DICIEMBRE "/>
      <sheetName val="PRESENTACIONES"/>
      <sheetName val="PAGOS DE EJERCITO "/>
      <sheetName val="contabilidad"/>
      <sheetName val="EJECUCION X REGIONAL "/>
      <sheetName val="EJECUCION AGOSTO"/>
      <sheetName val="EJECUCION SEPTIEMBRE"/>
      <sheetName val="EJECUCION ENERO 2013"/>
      <sheetName val="EJECUCION FEBRERO 2013"/>
      <sheetName val="EJECUCION MARZO 2013 "/>
      <sheetName val="EJECUCION ABRIL 2013"/>
      <sheetName val="CONSOLIDADO AJUSTADO"/>
      <sheetName val="EJECUCION CONTRATOS "/>
      <sheetName val="PAGOS "/>
      <sheetName val="PRESUPUESTO ASIGNADO "/>
      <sheetName val="CRUCE ACTAS VS FACTURACION"/>
      <sheetName val="ACTA DE 19  SEPT 2017 CI 051"/>
      <sheetName val="ACTA DE 19  DE SEPT 2017 CI 051"/>
      <sheetName val="ACTA MES  DE OCTU 2017 CI 051"/>
      <sheetName val="ACTA DE MES NOV 2017 CI 051"/>
      <sheetName val="ACTA MES  DE NOVIE 2017 CI 0 (2"/>
      <sheetName val="ACTA DE MES DIC 2017 CI 051 "/>
      <sheetName val="ACTA MES  DE DIC 2017 CI "/>
      <sheetName val="ACTA DE MES ENE 2018 CI 051 "/>
      <sheetName val="ACTA MES  DE ENE 2018 CI "/>
      <sheetName val="ACTA DE MES FEB 2018 CI 051 "/>
      <sheetName val="ACTA MES  DE FEBR 2018 CI  "/>
      <sheetName val="ACTA DE MES MAR 2018 CI 051 "/>
      <sheetName val="ACTA MES  DE MAR 2018 CI  "/>
      <sheetName val="ACTA DE MES ABRI 2018 CI 051 "/>
      <sheetName val="ACTA MES  DE ABRI 2018 CI "/>
      <sheetName val="ACTA DE MES MAYO 2018 CI 051"/>
      <sheetName val="ACTA MES  DE MAYO 2018 CI  51"/>
      <sheetName val="ACTA DE MES JUNIO 2018 CI 05 "/>
      <sheetName val="ACTA MES  DE JUNIO 2018 CI  (2)"/>
      <sheetName val="ACTA DE MES JULIO 2018 CI 051"/>
      <sheetName val="ACTA  NAL  DE JULIO 2018 CI (2)"/>
      <sheetName val="ACTA DE MES AGT 2018 CI 0 (2)"/>
      <sheetName val="ACTA  NAL  DE AGTO 2018 CI  "/>
      <sheetName val="ACTA DE MES SEP 2018 CI 051"/>
      <sheetName val="COMEDOR TOLIMA "/>
      <sheetName val="ACTA  NAL  DE SEP 2018 CI 051"/>
      <sheetName val="COSOLIDADO"/>
      <sheetName val="11. LIBRO AUXILIAR UT BAS26"/>
      <sheetName val="11. LIBRO AUXILIAR CENTRALIZ "/>
      <sheetName val="PAC UT BASER"/>
      <sheetName val="PAC CENTRALIZ"/>
      <sheetName val="2. ACTA CRUCE BAS26"/>
      <sheetName val=" 3. Anexo 1 CUPO  "/>
      <sheetName val="14. JUSTIFIC SALDO UT"/>
      <sheetName val="14. JUSTIFIC SALDO CENTRALIZ"/>
      <sheetName val="ACTA CTTO 029"/>
      <sheetName val="ANEXO CTTO 029"/>
      <sheetName val="CONTROL DE REQUERIMIENTOS"/>
      <sheetName val="FAC"/>
      <sheetName val="ACTA DE EJECUCION MENSUAL REGIO"/>
      <sheetName val="BASER 21"/>
      <sheetName val="ACTA BASER 21"/>
      <sheetName val="CONTRO REQ. BASER 21"/>
      <sheetName val="ACTA BAAAS"/>
      <sheetName val="CONTROL REQ. BAAAS"/>
      <sheetName val="BAS26"/>
      <sheetName val="UT"/>
      <sheetName val="LIB. AUX. RESERVA VAC. SLP"/>
      <sheetName val="BASER 26"/>
      <sheetName val="ACTA BASER 26"/>
      <sheetName val="CONTROL REQ. BASER 26"/>
      <sheetName val="ACTA BASER 01"/>
      <sheetName val="CONTROL REQ. BASER 1"/>
      <sheetName val="ACTA NUEVA"/>
      <sheetName val="ANEXO ACTA"/>
      <sheetName val="COEEJ"/>
      <sheetName val="BATOT 250"/>
      <sheetName val="CASPC 4"/>
      <sheetName val="BADRA 10"/>
      <sheetName val="BATOT 51"/>
      <sheetName val="BATOT 180"/>
      <sheetName val="BATOT 109"/>
      <sheetName val="BATOT 142"/>
      <sheetName val="BAMOG"/>
      <sheetName val="BIPIC"/>
      <sheetName val="BAMRO3"/>
      <sheetName val="BAPAL"/>
      <sheetName val="BICOD"/>
      <sheetName val="BAMJO8"/>
      <sheetName val="ZONA 3"/>
      <sheetName val="PM3"/>
      <sheetName val="BASER 3"/>
      <sheetName val="GAVAL"/>
      <sheetName val="BATOT 32 "/>
      <sheetName val="BATOT 107"/>
      <sheetName val="COMOL"/>
      <sheetName val="BIDEH 6 "/>
      <sheetName val="GRULI 8"/>
      <sheetName val="BAMMA3"/>
      <sheetName val="BAFUR 3"/>
      <sheetName val="GMAD3"/>
      <sheetName val="BITER 29"/>
      <sheetName val="GGCAU"/>
      <sheetName val="BASER 29"/>
      <sheetName val="BICON 52 "/>
      <sheetName val="CASPC- FUDRA 2"/>
      <sheetName val="BADRA 4"/>
      <sheetName val="BADRA 5"/>
      <sheetName val="BADRA 6"/>
      <sheetName val="BADRE 2"/>
      <sheetName val="BAEV20"/>
      <sheetName val="BASER 23"/>
      <sheetName val="BATOT 14 "/>
      <sheetName val="BATOT 15 "/>
      <sheetName val="BATOT 16"/>
      <sheetName val="GGNAR"/>
      <sheetName val="BAMUR5"/>
      <sheetName val="BITER 8"/>
      <sheetName val="BIVEN"/>
      <sheetName val="BIAYA"/>
      <sheetName val="BASAM"/>
      <sheetName val="BICIS"/>
      <sheetName val="BASER8"/>
      <sheetName val="GARIS"/>
      <sheetName val="OTRAS REGIONALES"/>
      <sheetName val="ACTA DE CRUCE"/>
      <sheetName val="ANEXO DE ACTA"/>
      <sheetName val="BASBA 54"/>
      <sheetName val="BIVEL"/>
      <sheetName val="BIBEM"/>
      <sheetName val="BAS17"/>
      <sheetName val="GGURA"/>
      <sheetName val="CPMET9"/>
      <sheetName val="CONSUMO RANCHO"/>
      <sheetName val="BADRE 4"/>
      <sheetName val="BADRA 11"/>
      <sheetName val="BADRA 12"/>
      <sheetName val="ILO"/>
      <sheetName val="ZONA"/>
      <sheetName val="COMOL2"/>
      <sheetName val="LIGA"/>
      <sheetName val="IR"/>
      <sheetName val="BATALLONES"/>
      <sheetName val="ESCUA MANT"/>
      <sheetName val="DOVOLUCION SLP"/>
      <sheetName val="DOVOLUCION SLR"/>
      <sheetName val="LICENCIAMIENTO"/>
      <sheetName val="EJECA"/>
      <sheetName val="VELEZ"/>
      <sheetName val="CPMET 09"/>
      <sheetName val="TOTAL AUTOMATICO"/>
      <sheetName val="FORMATO CONTROL RQTOS"/>
      <sheetName val="ACTA MENSUAL REGIONAL BASER04"/>
      <sheetName val="ENTRADA"/>
      <sheetName val="SALIDA RANCHO"/>
      <sheetName val="VITUALLA"/>
      <sheetName val="BALANCE."/>
      <sheetName val="INFORME DE INVERSION"/>
      <sheetName val="ORDEN DE PEDIDO PROVEEDORES"/>
      <sheetName val="ENT"/>
      <sheetName val="INF INVERSION"/>
      <sheetName val="BOL"/>
      <sheetName val="O.S.RAN"/>
      <sheetName val="SAL RAN"/>
      <sheetName val="O.S.AR."/>
      <sheetName val="SAL AR."/>
      <sheetName val="BAL."/>
      <sheetName val="ELEM. PEDIDOS "/>
      <sheetName val="GMAD 3"/>
      <sheetName val="CASPC 2"/>
      <sheetName val="SEGUN NOM. ENER"/>
      <sheetName val="t-SUJETO DE CONTROL"/>
      <sheetName val="A. INFO SUJETO DE CONTROL"/>
      <sheetName val="t-CRUCE TIQUETES"/>
      <sheetName val="B. CRUCE TIQUETES OC"/>
      <sheetName val="OBS FACT_TKT EJC"/>
      <sheetName val="PAX_NO COINCIDENTES EJC"/>
      <sheetName val="PAX_AVIANCA"/>
      <sheetName val="PAX_SATENA"/>
      <sheetName val="PAX_EASY FLY"/>
      <sheetName val="info_AEROLÍNEAS"/>
      <sheetName val="info_IATA"/>
      <sheetName val="void"/>
      <sheetName val="NACIONAL"/>
      <sheetName val="INTERNACIONAL"/>
      <sheetName val="INTEGRA"/>
      <sheetName val="ROSS NELLY TOVAR"/>
      <sheetName val="SANDRA GOMEZ"/>
      <sheetName val="LINA MARIA NEIRA"/>
      <sheetName val="HUMBERTO GONZALEZ"/>
      <sheetName val="SANDRA P. BERMUDEZ"/>
      <sheetName val="ARMANDO NIVIA"/>
      <sheetName val="SANDRA BORRAEZ"/>
      <sheetName val="RETENCIONES"/>
      <sheetName val="Retefuente"/>
      <sheetName val="Reteica"/>
      <sheetName val="Cuenta"/>
      <sheetName val="EGRESO PRESUPUESTO-2001"/>
      <sheetName val="Planta"/>
      <sheetName val="Planta Soldados"/>
      <sheetName val="Personal Civil "/>
      <sheetName val="Justicia Militar "/>
      <sheetName val="Oficiales - Suboficiales FF.MM "/>
      <sheetName val="SLP EJC- Subsidio Familiar"/>
      <sheetName val="Soldados y Alumnos FF.MM"/>
      <sheetName val="TO-Rubros"/>
      <sheetName val=" EJC-Nom-Rubros Militar y Civil"/>
      <sheetName val=" ARC-Nom-Rubros Militar y Civil"/>
      <sheetName val=" FAC-Nom-Rubros Militar y Civil"/>
      <sheetName val="PROYECCIÓN EJC 2021- 2025"/>
      <sheetName val=" Proyección FAC 2021-2025"/>
      <sheetName val="Movimientos del mes"/>
      <sheetName val="GASTOS DE REPRE"/>
      <sheetName val="CONSOLIDADO codigos en uno (3)"/>
      <sheetName val="CONSOLIDADO codigos en uno (2)"/>
      <sheetName val="CONSOLIDADO codigos en uno"/>
      <sheetName val="CONSOLIDADO (2)"/>
      <sheetName val="DICIEMBRE 2"/>
      <sheetName val="NOVIEMBRE 2"/>
      <sheetName val="OCTUBRE 2"/>
      <sheetName val="SEPTIEMBRE 2"/>
      <sheetName val="AGOSTO 2"/>
      <sheetName val="JULIO 2"/>
      <sheetName val="JUNIO 2"/>
      <sheetName val="MAYO 2"/>
      <sheetName val="ABRIL 2"/>
      <sheetName val="marzo 2"/>
      <sheetName val="FEBRERO 2"/>
      <sheetName val="ENERO 2"/>
      <sheetName val="F4-MIL-EJC"/>
      <sheetName val="F3-CIV-EJC"/>
      <sheetName val="F4-JPM-MIL"/>
      <sheetName val="F3-JPM-CIV"/>
      <sheetName val="Planta actualizada 2019"/>
      <sheetName val="Ejecucion 2019"/>
      <sheetName val="REAL VS APROBADO"/>
      <sheetName val="OPTIMO PROPUESTO"/>
      <sheetName val="ÓPTIMO PROPUESTO V3"/>
      <sheetName val="OBSERVACIONES SECEJ"/>
      <sheetName val="RESUMEN OBS. SECEJ"/>
      <sheetName val="ADICIONALES 2021"/>
      <sheetName val="Misional No Misional"/>
      <sheetName val="Soldado Básico"/>
      <sheetName val="Suma de prioridades"/>
      <sheetName val="# Programas"/>
      <sheetName val="UTILES DE ASO"/>
      <sheetName val="SOCIODEMOGRAFICOS"/>
      <sheetName val="ANALISIS FORMA A "/>
      <sheetName val="ANALISIS FORMA B"/>
      <sheetName val="INTRALABORAL GAP 1"/>
      <sheetName val="INTRALABORAL GAP 2"/>
      <sheetName val="INTRALABORAL GAP 3"/>
      <sheetName val="TABLA DINAMICA "/>
      <sheetName val="GRAFICA CHOCOLOCA"/>
      <sheetName val="INTRALABORAL GAP 4"/>
      <sheetName val="EXTRALABORAL GAP 1"/>
      <sheetName val="EXTRALABORAL GAP 2"/>
      <sheetName val="EXTRALABORAL GAP 3"/>
      <sheetName val="EXTRALABORAL GAP 4"/>
      <sheetName val="ESTADISTICAS CONSO 16 - 17 "/>
      <sheetName val="Análisis Datos"/>
      <sheetName val="Análisis Datos Final"/>
      <sheetName val="TODOS"/>
      <sheetName val="Relación de Actividades"/>
      <sheetName val="Productividad   al 26 Noviemb"/>
      <sheetName val="hoja control  26 Noviembre"/>
      <sheetName val="Productividad 08  A  15 oct"/>
      <sheetName val=" control 08  al 15 octubre"/>
      <sheetName val="Productividad 08 OCTUBRE"/>
      <sheetName val="hoja control 08-OCTUBRE"/>
      <sheetName val="Productividad 29 OCTUBRE"/>
      <sheetName val="hoja control 29-OCTUBRE"/>
      <sheetName val="TRANSPORTE AEREO "/>
      <sheetName val="Nesecidad Bruta"/>
      <sheetName val="REFERENCIAS OP MAYORES"/>
      <sheetName val="CIERRE MES"/>
      <sheetName val="REQUERIMIENTOS"/>
      <sheetName val="BALANCE HORAS VUELO"/>
      <sheetName val="EVACUACIONES X MESES PRES CDO"/>
      <sheetName val="EVACUACIONES 2018"/>
      <sheetName val="AYU 1"/>
      <sheetName val="AYU 2"/>
      <sheetName val="AYU 3"/>
      <sheetName val="AYU 4"/>
      <sheetName val="AYU 5"/>
      <sheetName val="AYU 6"/>
      <sheetName val="AYU 7"/>
      <sheetName val="03 JUL  "/>
      <sheetName val="09 JUL "/>
      <sheetName val="25-JUL-2020"/>
      <sheetName val="HORAS "/>
      <sheetName val="FLUJO MANTO"/>
      <sheetName val="01JUL20"/>
      <sheetName val="02JUL20"/>
      <sheetName val="03JUL20"/>
      <sheetName val="04JUL20"/>
      <sheetName val="05JUL20"/>
      <sheetName val="06JUL20"/>
      <sheetName val="07JUL20"/>
      <sheetName val="08JUL20"/>
      <sheetName val="09JUL20"/>
      <sheetName val="10JUL20"/>
      <sheetName val="11JUL20"/>
      <sheetName val="12JUL20"/>
      <sheetName val="13JUL20"/>
      <sheetName val="14JUL20"/>
      <sheetName val="15JUL20"/>
      <sheetName val="16JUL20"/>
      <sheetName val="17JUL20"/>
      <sheetName val="18JUL20"/>
      <sheetName val="19JUL20"/>
      <sheetName val="20JUL20"/>
      <sheetName val="21JUL20"/>
      <sheetName val="22JUL20"/>
      <sheetName val="23JUL20"/>
      <sheetName val="24JUL20"/>
      <sheetName val="HRS ASIGNADAS"/>
      <sheetName val="HUEY II BR33 "/>
      <sheetName val="% DIV HUEY II"/>
      <sheetName val="UH-1N BR 33"/>
      <sheetName val="% DIV UH-1N"/>
      <sheetName val="CONTROL DE HORAS POR MISION"/>
      <sheetName val="DIVISIONES "/>
      <sheetName val="MATERIAL PMD"/>
      <sheetName val="CUADRO MONRROY"/>
      <sheetName val="TRENES OK"/>
      <sheetName val="Z01 Av"/>
      <sheetName val="FUEL"/>
      <sheetName val="SOSTTO"/>
      <sheetName val="CREW"/>
      <sheetName val="12. Risk FUEL"/>
      <sheetName val="HOLDING"/>
      <sheetName val="KRU ENMIENDA 06"/>
      <sheetName val="PPT"/>
      <sheetName val="12. Risk Mantto"/>
      <sheetName val="2. Estatus aeronaves"/>
      <sheetName val="2. Demanda"/>
      <sheetName val="3. Reparto HV"/>
      <sheetName val="Inspecciones"/>
      <sheetName val="3. Cost AVI"/>
      <sheetName val="3. Cost BELL"/>
      <sheetName val="Temp1"/>
      <sheetName val="Temp2"/>
      <sheetName val="Resumen Avi"/>
      <sheetName val="ResuProgrAv"/>
      <sheetName val="ProgramBamav1"/>
      <sheetName val="Insp Av"/>
      <sheetName val="%Sal Imprev Av"/>
      <sheetName val="261 Av"/>
      <sheetName val="% Z01 Av"/>
      <sheetName val="F Bamav1"/>
      <sheetName val="Picture"/>
      <sheetName val="COSTOS FS REP"/>
      <sheetName val="SERVICIOS ok (2)"/>
      <sheetName val="SERVICIOS PARA TABLA"/>
      <sheetName val="IMPR CASA"/>
      <sheetName val="IMPR KING"/>
      <sheetName val="IMPR TURBO"/>
      <sheetName val="IMPR CARAVAN"/>
      <sheetName val="VALOR PRESUPUESTO GRASAS Y LUBR"/>
      <sheetName val="CONSOLIDADO OK"/>
      <sheetName val="UH-60 "/>
      <sheetName val="UH-1N OK"/>
      <sheetName val="PROG. UH-1N 2014"/>
      <sheetName val="PROG UH-1H II 2014"/>
      <sheetName val="HUEYII"/>
      <sheetName val="PROG. KING 2014"/>
      <sheetName val="KING C90"/>
      <sheetName val="KING 200"/>
      <sheetName val="KING 300"/>
      <sheetName val="PROG. TURBO 2014"/>
      <sheetName val="TURBO "/>
      <sheetName val="CASA "/>
      <sheetName val="PROG. CASA 2014"/>
      <sheetName val="PROG. CARAVAN 2014"/>
      <sheetName val="PROGUH602021"/>
      <sheetName val="PROGUH1N 2021"/>
      <sheetName val="PROG AVIONES2021"/>
      <sheetName val="NACIONALIZACION"/>
      <sheetName val="MOVIMIENTOS OKK "/>
      <sheetName val="UI"/>
      <sheetName val="PROG. HRS MI17 2014"/>
      <sheetName val="01 ABR"/>
      <sheetName val="04 ABR "/>
      <sheetName val="05 ABR "/>
      <sheetName val="CONSOLIDADO TOTAL"/>
      <sheetName val="JUSTIFICACIÓN "/>
      <sheetName val="2021 NEW (PROYEC)"/>
      <sheetName val="FLUJOGRAMAS"/>
      <sheetName val="29 DIC"/>
      <sheetName val="RECALCULO 09 NOV 2020"/>
      <sheetName val="PROYECCION INSP"/>
      <sheetName val="S70I - TBO"/>
      <sheetName val="UH60L - TBO"/>
      <sheetName val="Tablilla"/>
      <sheetName val="3.1 EDT_Rev2"/>
      <sheetName val="FORMATO PAAI-AZUL 2022"/>
      <sheetName val="PRODUCCION DE TV"/>
      <sheetName val="AAP"/>
      <sheetName val="FORTALECIMIENTO COMU."/>
      <sheetName val="PAGINA WEB"/>
      <sheetName val="VEHÍCULO"/>
      <sheetName val="EDUCACIÓN"/>
      <sheetName val="MANTIMIENTO "/>
      <sheetName val="MONITOREO"/>
      <sheetName val="PIEZAS GRAFICAS"/>
      <sheetName val="IMPR. PUBLICACIONES SAC"/>
      <sheetName val="INSUMOS DE MICROFILMACIÓN"/>
      <sheetName val="ALMACENAMIENTO ORFEO (2)"/>
      <sheetName val="FUMIGACIÓN E HIGIENIZACIÓN"/>
      <sheetName val="SERVICIO CORREO POSTALES Y MENS"/>
      <sheetName val="ALMACENAMIENTO DE ARCHIVO"/>
      <sheetName val="SERVICIO DE ASEO outsourcing"/>
      <sheetName val="HIGIENIZACION"/>
      <sheetName val="OPERADOR LOGISTICO"/>
      <sheetName val="ESCUD-MONED-RECON"/>
      <sheetName val="ELE.CAFETERIA"/>
      <sheetName val="PRODUCTOS ASEO INSTAL"/>
      <sheetName val="PRODUCTOS ASEO PELUQ"/>
      <sheetName val="ELE PERMET FINCAS"/>
      <sheetName val="ASEO VEHICULOS"/>
      <sheetName val="MATERIA PRIMA  PUBLICACIONES"/>
      <sheetName val="SERV.RECOLECCIO PUBLICACIONE"/>
      <sheetName val="ESCENARIOS DÉFICIT"/>
      <sheetName val="2. ELEMTOS DE ESTIMULO MEDALLAS"/>
      <sheetName val="3. PLANES DE MORAL"/>
      <sheetName val="8. TELEFONIA"/>
      <sheetName val="9. CAFETERIA"/>
      <sheetName val="10. LOGISTICA"/>
      <sheetName val="11. IMPRENTA"/>
      <sheetName val="12. ACT. FAMILIA "/>
      <sheetName val="13. BONOS"/>
      <sheetName val="LINEAMIENTOS MDN"/>
      <sheetName val="F4-JPM-MIL-EJC"/>
      <sheetName val="F3-JPM-CIV-EJC"/>
      <sheetName val="REQUERIMIENTO EXTRA CIV"/>
      <sheetName val="F4-MIL-EJC (2)"/>
      <sheetName val="SIMULADOR VF"/>
      <sheetName val="ESPECIFICACIÓN TECNICA"/>
      <sheetName val="LUGARES DE ENTREGA"/>
      <sheetName val="PLAN COMPLETO"/>
      <sheetName val="NPR UIP 143"/>
      <sheetName val="NPR UZQ132"/>
      <sheetName val="NPR KGJ683"/>
      <sheetName val="DMX DIW975"/>
      <sheetName val="DMX QYA 609"/>
      <sheetName val="KODIAK OMK 341"/>
      <sheetName val="plano intervención"/>
      <sheetName val="ANEXO PARTIDA FIJA"/>
      <sheetName val="Plan necesidades Unidad ULTIMO"/>
      <sheetName val="PRESUPUESTO OFICIAL"/>
      <sheetName val="DIV03-PAA2022"/>
      <sheetName val="PLAN DE COMPRAS INV."/>
      <sheetName val="MUNICIONES"/>
      <sheetName val="MUNICIONES ARTILLERIA"/>
      <sheetName val="INSUMOS I NIVEL"/>
      <sheetName val="INSUMOS II-III NIVEL"/>
      <sheetName val="PLAN MTTO 155MM"/>
      <sheetName val="PLAN MTTO 105MM LG"/>
      <sheetName val="PLAN MTTO 105MM M101"/>
      <sheetName val="PLAN MTTO 120MM"/>
      <sheetName val="OBUS 155MM"/>
      <sheetName val="105MM LG1 MKIII"/>
      <sheetName val="OBUS 105MM M101"/>
      <sheetName val="120MM HY"/>
      <sheetName val="Skoda"/>
      <sheetName val="155MM"/>
      <sheetName val="105MM LG"/>
      <sheetName val="105MM M101"/>
      <sheetName val="120MM HY (2)"/>
      <sheetName val="EJECUCIÓN COMPLETA"/>
      <sheetName val="TRANS"/>
      <sheetName val="CRP RVA PPTAL"/>
      <sheetName val="TABLA DINÁMICA RVA"/>
      <sheetName val="INDICADORES FORMULADOS"/>
      <sheetName val="OK CARGUE"/>
      <sheetName val="REPORT COVID 16-28"/>
      <sheetName val="CONPAG012_1 - 2021-03-19T112901"/>
      <sheetName val="CONPAG012_1 - 2021-03-26T103037"/>
      <sheetName val="CONPAG012_1 - 2021-03-31T115418"/>
      <sheetName val="CONPAG012_1 - 2021-04-14T114510"/>
      <sheetName val="apr"/>
      <sheetName val="tabla dinamica apr"/>
      <sheetName val="Box"/>
      <sheetName val="10.1"/>
      <sheetName val="10.2"/>
      <sheetName val="23.1"/>
      <sheetName val="24.1"/>
      <sheetName val="25.1"/>
      <sheetName val="26.1"/>
      <sheetName val="REPORTE APROPIACION 05-DIC"/>
      <sheetName val="funcionamiento"/>
      <sheetName val="FORMULADO CT CHACON (2)"/>
      <sheetName val="REPORTE CDP 31 DIC"/>
      <sheetName val="REPORTE CRP 31 DIC"/>
      <sheetName val="REPORTE OBLIG 31 DIC"/>
      <sheetName val="oc"/>
      <sheetName val="20-ene"/>
      <sheetName val="CUENTA POR PAGAR"/>
      <sheetName val="REPORTE CRP RESERVA 18-MAYO"/>
      <sheetName val="CONTROL RESERVA"/>
      <sheetName val="DIAPOSITIVA 3"/>
      <sheetName val="TABLA DINAMICA INDICADORES"/>
      <sheetName val="3 CXP"/>
      <sheetName val="4 RVAP"/>
      <sheetName val="CONPAG012_1 - 2021-05-26T111206"/>
      <sheetName val="CONPAG012_1 - 2021-04-21T110216"/>
      <sheetName val="CONPAG012_1 - 2021-04-29T094356"/>
      <sheetName val="ABRIL 2021"/>
      <sheetName val="CONPAG012_1 - 2021-04-30T114518"/>
      <sheetName val="CONPAG012_1 - 2021-05-12T115123"/>
      <sheetName val="CONPAG012_1 - 2021-05-19T111949"/>
      <sheetName val="CONPAG012_1 - 2021-05-31T150541"/>
      <sheetName val="ANEXO B-EJEMPLO"/>
      <sheetName val="facturas recibidas"/>
      <sheetName val="BASE EJEC 31-ENE-20"/>
      <sheetName val="EJEC A 31-ENE-2020 "/>
      <sheetName val="BASE EJEC 29-FEB-2020"/>
      <sheetName val="EJEC A 29-FEB-2020"/>
      <sheetName val="BASE EJEC 31-MAR-2020"/>
      <sheetName val="EJEC A 31-MAR-2020 "/>
      <sheetName val="BASE EJEC 30-ABR-2020"/>
      <sheetName val="EJEC A 30-ABR-2020 "/>
      <sheetName val="BASE EJEC 29-MAY-2020"/>
      <sheetName val="EJEC A 29-MAY-2020 "/>
      <sheetName val="BASE EJEC A 30-JUN-2020"/>
      <sheetName val="EJEC A 30-JUN-2020 "/>
      <sheetName val="BASE EJEC A 31-JUL-2020"/>
      <sheetName val="EJC A 31-JUL-2020"/>
      <sheetName val="BASE EJC A 31-AGO-2020 "/>
      <sheetName val="EJC A 31-AGO-2020 "/>
      <sheetName val="BASE EJEC A 30-SEP-2020"/>
      <sheetName val="EJC A 30-SEP-2020 "/>
      <sheetName val="BASE EJEC A 31-OCT-2020"/>
      <sheetName val="EJC A 31-OCT-2020"/>
      <sheetName val="EJEC A 30-NOV-2020"/>
      <sheetName val="EJC A 30-NOV-2020 "/>
      <sheetName val="BASE EJEC A 31-DIC-2020"/>
      <sheetName val="EJC A 31-DIC-2020 "/>
      <sheetName val="META"/>
      <sheetName val="AREAS"/>
      <sheetName val="01-12-2020 Copia de REPORTE 2 C"/>
      <sheetName val="SmallSamp"/>
      <sheetName val="Check_Spell"/>
      <sheetName val="Non-Statistical Sampling-1"/>
      <sheetName val="Targeted Testing"/>
      <sheetName val="Non-Statistical Sampling"/>
      <sheetName val="Accept Reject"/>
      <sheetName val="AR Drop Downs"/>
      <sheetName val="ARLU"/>
      <sheetName val="Instructions"/>
      <sheetName val="First Sample Results"/>
      <sheetName val="DropDown"/>
      <sheetName val="Currency"/>
      <sheetName val="Testing"/>
      <sheetName val="Menu Master"/>
      <sheetName val="Targeted Testing Master"/>
      <sheetName val="Non-Statistical Sampling Master"/>
      <sheetName val="Accept Reject Master"/>
      <sheetName val="AR Confirmation Log Master"/>
      <sheetName val="Fixed Asset Additions Master"/>
      <sheetName val="Fixed Asset Additions-1"/>
      <sheetName val="Fixed Asset Disposals Master"/>
      <sheetName val="Unrecord Liab - Pd Inv Master"/>
      <sheetName val="Unrecord Liab - Unpd Inv Master"/>
      <sheetName val="Testing Detail Master"/>
      <sheetName val="First Sample Results Master"/>
      <sheetName val="Global Data"/>
      <sheetName val="Documentation of Procedures"/>
      <sheetName val="Accrued Expense Testing"/>
      <sheetName val="Accrued Expenses_Attachments"/>
      <sheetName val="Accrued Expenses Procedures"/>
      <sheetName val="Accrued Expense Testing Results"/>
      <sheetName val="RiesgosV1"/>
      <sheetName val="ABS Por Mes"/>
      <sheetName val="ABS COVID Mes"/>
      <sheetName val="ABS Por Bim"/>
      <sheetName val="ABS Por Trim"/>
      <sheetName val="ABS Por Sem"/>
      <sheetName val="PPTO Por Mes"/>
      <sheetName val="CONT Por Mes y Sem"/>
      <sheetName val="PATRIMONIO BRUTO"/>
      <sheetName val="DATOS PARA DEPURAR"/>
      <sheetName val="DEPURACION ORDINARIO"/>
      <sheetName val="IMAS TRABAJADOR POR CTA PROPIA"/>
      <sheetName val="DEPURACION POR IMAS EMPLEADO"/>
      <sheetName val="Acceso"/>
      <sheetName val="DATOS BÁSICOS"/>
      <sheetName val="DATOS INICIALES"/>
      <sheetName val="BASE 25% EXE"/>
      <sheetName val="PATRIMONIO"/>
      <sheetName val="RENTAS TRABAJO"/>
      <sheetName val="RENTAS HON y SER."/>
      <sheetName val="RENTAS CAPITAL"/>
      <sheetName val="RENTAS NO LABORAL"/>
      <sheetName val="CED.1 GENERAL"/>
      <sheetName val="CED.2 PENSIONES"/>
      <sheetName val="CED.3 DIVIDENDOS"/>
      <sheetName val="CONSOLIDADO RLC"/>
      <sheetName val="RENTA PRESUNTIVA"/>
      <sheetName val="VENTA DE ACTIVOS F."/>
      <sheetName val="VENTA DE ACCIONES"/>
      <sheetName val="GANANCIA OCASIONAL"/>
      <sheetName val="DESCUENTOS TRIBUTARIOS"/>
      <sheetName val="ANTICIPO"/>
      <sheetName val="FORMULARIO 210"/>
      <sheetName val="FORMULARIO 210(2019)"/>
      <sheetName val="RENTA COMP PATR"/>
      <sheetName val="INTERÉS PRESUNTIVO"/>
      <sheetName val="SUBCAPITALIZACIÓN"/>
      <sheetName val="DIFER. EN CAMBIO"/>
      <sheetName val="BENEFICIO AUD."/>
      <sheetName val="IMPUESTO AL PATR. 2020"/>
      <sheetName val="FORMULARIO 420"/>
      <sheetName val="SANCION"/>
      <sheetName val="SA_01"/>
      <sheetName val="SA_02"/>
      <sheetName val="FormatoInformeTRIM I"/>
      <sheetName val="FormatoInformeTRIM II"/>
      <sheetName val="InformeTRIM I"/>
      <sheetName val="InformeTRIM I Cali"/>
      <sheetName val="InformeTRIM I Ejm"/>
      <sheetName val="TRIM I"/>
      <sheetName val="Formato Informe TRIM I"/>
      <sheetName val="Informe ADQ BYS TRIM I CENACPER"/>
      <sheetName val="InformeTRIM I CENACUSA"/>
      <sheetName val="Gestión administrativa "/>
      <sheetName val="PQR"/>
      <sheetName val="24-ABRIL AL 08-MAYO"/>
      <sheetName val="08-MAYO AL 15-MAYO"/>
      <sheetName val="AYUDAS 2020 CENAC"/>
      <sheetName val="AYUDAS 2020 BASPC"/>
      <sheetName val="1. GESTION DE LOS PLANES "/>
      <sheetName val="2.APROP VIGENTE COMPARATIVA"/>
      <sheetName val="2.2 APROPIACION VIG POR TIPO DE"/>
      <sheetName val="2.3 GASTOS DE PERSONAL"/>
      <sheetName val="2.4 ABYS 2020"/>
      <sheetName val="2.5 INVERSION"/>
      <sheetName val="2.6 CUMPLIMIENTOS DE METAS"/>
      <sheetName val="2.7 COMPRATIVOS PPTALES"/>
      <sheetName val="2.8 AHORRO 2020"/>
      <sheetName val="3. SEGUIMIENTO PROCESOS CONTRAC"/>
      <sheetName val="4. PROCESOS DISCIPLINARIOS"/>
      <sheetName val="5. PQR"/>
      <sheetName val="6.PLANES DE MEJORAMIENTO"/>
      <sheetName val="6.1 AUDITORIAS CONTRALORIA"/>
      <sheetName val="6.2 AUDITORIA MINISTERIO MND"/>
      <sheetName val="6.3 INSPECCIONES CEIGE 2019-202"/>
      <sheetName val="7 CAPACITACIONES"/>
      <sheetName val="7.2 BOLETINES"/>
      <sheetName val="7.3 LINEAMIENTOS"/>
      <sheetName val="10.4 CIRCULARES"/>
      <sheetName val="CENAC BUCARAMANGA"/>
      <sheetName val="STOCK-TOLEMAIDA"/>
      <sheetName val="STOCK-VALLEDUPAR"/>
      <sheetName val="STOCK-COMOL1"/>
      <sheetName val="STOCK-COMOL2"/>
      <sheetName val="STOCK-COMOL3"/>
      <sheetName val="BALANCE 04-ABRIL-2021"/>
      <sheetName val="Matriz Estratégica Riesgos 2022"/>
      <sheetName val="SALE "/>
      <sheetName val="ESTADISTCA SALE SIATH"/>
      <sheetName val="SALIDAD"/>
      <sheetName val="LLEGA "/>
      <sheetName val="ESTADISTICA LLEGADA"/>
      <sheetName val="ESTADO MAYOR LLAGAN "/>
      <sheetName val="ESTADO  MAYOR  SASLE  "/>
      <sheetName val="DIV 5 REPORTE DE  TRASALADO II "/>
      <sheetName val="ESTADO MAYOR LLAGAN 2 "/>
      <sheetName val="REPORTE TRASLADO 2.cleaned"/>
      <sheetName val="TOE CAT"/>
      <sheetName val="TOE UT"/>
      <sheetName val="PARTE DEMOS"/>
      <sheetName val="PARTE LINEA"/>
      <sheetName val="B-1"/>
      <sheetName val="AUSENCIAS"/>
      <sheetName val="VACAS CDTES"/>
      <sheetName val="PLATAFORMA 2 SEM"/>
      <sheetName val="TIPO CAR"/>
      <sheetName val="PER DIC"/>
      <sheetName val="ORG EM"/>
      <sheetName val="EM NOV"/>
      <sheetName val="FOVID"/>
      <sheetName val="CARGOS"/>
      <sheetName val="FECHAS ESP"/>
      <sheetName val="OF-SUB COM"/>
      <sheetName val="CIV COM"/>
      <sheetName val="SOL COM"/>
      <sheetName val="CUMPLE"/>
      <sheetName val="CIV X DEP"/>
      <sheetName val="HIS LAB"/>
      <sheetName val="PLATAFORMA 1 SEM"/>
      <sheetName val="SEM SAN"/>
      <sheetName val="PER MIT AÑO"/>
      <sheetName val="6C-2015"/>
      <sheetName val="7C-2015"/>
      <sheetName val="ESTAD SALIDA"/>
      <sheetName val="ESTAD LLEGA"/>
      <sheetName val="LLEGA"/>
      <sheetName val="DERROGACIONES  "/>
      <sheetName val="SALIDA PERSONAL"/>
      <sheetName val="LLEGADA PERSONAL"/>
      <sheetName val="AYUDA "/>
      <sheetName val="TRASALADOS II 2020. BR08"/>
      <sheetName val="CANTIDAD "/>
      <sheetName val="ESTADO"/>
      <sheetName val="SATISFACCIÓN (2)"/>
      <sheetName val="SATISFACCIÓN"/>
      <sheetName val="CANALES"/>
      <sheetName val="VERIFICACIÓN CALIDAD"/>
      <sheetName val="PLAN TRABAJO 2021"/>
      <sheetName val="SEG PT"/>
      <sheetName val="GEST SI"/>
      <sheetName val="GEST HI"/>
      <sheetName val="SEG VIAL"/>
      <sheetName val="CROL"/>
      <sheetName val="EVAL SEG MEJ"/>
      <sheetName val="DISPON-NOVEDAD"/>
      <sheetName val="PARTE BIDEH5 04-03-2021"/>
      <sheetName val="PARTE PERSONAL BIDEH6 05-03-202"/>
      <sheetName val="ORDEN DEL DIA"/>
      <sheetName val="LISTADO 2"/>
      <sheetName val="PARTE DIA 04-MAR-2021 BIDEH3"/>
      <sheetName val="Contexto Riesgos y Oportunidade"/>
      <sheetName val="GESTIÓN DEL RIESGO"/>
      <sheetName val="EQUIPO INGENIEROS"/>
      <sheetName val="GEOMATICA Y TOPOGRAFÍA"/>
      <sheetName val="DESMINADO 1"/>
      <sheetName val="DESMINADO 2"/>
      <sheetName val="DESMINADO 3"/>
      <sheetName val="PROYECTOS CONSOLIDACIÓN"/>
      <sheetName val="BRIGADA CONSTRUCIONES"/>
      <sheetName val="RIESGO 10 (2)"/>
      <sheetName val="FINCA RAIZ C"/>
      <sheetName val="FINCA RAIZ P"/>
      <sheetName val="DISEÑO Y DESARROLLO"/>
      <sheetName val="GESTIÓN AMBIENTAL"/>
      <sheetName val="BRIGADA DESMINADO"/>
      <sheetName val="INF. IMPRIMIR"/>
      <sheetName val="TASA BIMENSUAL"/>
      <sheetName val="AFECTACION AL ALISTAMIENTO"/>
      <sheetName val="FALLAS POR SISTEMA"/>
      <sheetName val=" MTBF POR FLOTA"/>
      <sheetName val="MTBF POR SISTEMA"/>
      <sheetName val="MTBF UH-60L"/>
      <sheetName val="MTBF S70I"/>
      <sheetName val="MTBF MI-17"/>
      <sheetName val="MTBF HUEY"/>
      <sheetName val="MTBF UH-1N"/>
      <sheetName val="MTBF ALA FIJA"/>
      <sheetName val="MANTENIBILIDAD"/>
      <sheetName val="EVENTOS CRITICOS"/>
      <sheetName val="COMP. ESTRAT."/>
      <sheetName val="MANTTO Pirata"/>
      <sheetName val="Termometro"/>
      <sheetName val="TIP 2020 DAVAA"/>
      <sheetName val="TAREAS 2000 Y 3000 PILOTOS"/>
      <sheetName val="ANTIGUEDAD"/>
      <sheetName val="ESPECIALIDAD"/>
      <sheetName val="PET"/>
      <sheetName val="C-SAR"/>
      <sheetName val="FORMATO ESTANDARIZADO CALL DAY"/>
      <sheetName val="CON CM VENCIDO"/>
      <sheetName val="SIN CM"/>
      <sheetName val="BdD HV"/>
      <sheetName val="BdD Oper"/>
      <sheetName val="BdD Admin"/>
      <sheetName val="Armada..."/>
      <sheetName val="Actualizacion Alineacion Proyec"/>
      <sheetName val="Capacidades "/>
      <sheetName val="Proyectos Entrenamiento ARC"/>
      <sheetName val="Distrib MISNAV"/>
      <sheetName val="PRIETO"/>
      <sheetName val="Gráfico"/>
      <sheetName val="SEGUIMIENTO PRESUPUESTO 2020"/>
      <sheetName val="SEGUIMIENTO PRESUPUESTO 2021"/>
      <sheetName val="AP 2022 V1."/>
      <sheetName val="HOJA CODIGOS SV SANCHEZ"/>
      <sheetName val="alineamiento- DIPLE "/>
      <sheetName val="INSTRUCTIVO GENERAL"/>
      <sheetName val="ANÁLISIS DE INVOLUCRADOS"/>
      <sheetName val="GRAF FEB 21"/>
      <sheetName val="Carta"/>
      <sheetName val="Programacion"/>
      <sheetName val="120"/>
      <sheetName val="PMI-1"/>
      <sheetName val="PMI-2"/>
      <sheetName val="IW3M"/>
      <sheetName val="IW29"/>
      <sheetName val="ResumSalds"/>
      <sheetName val="Insp Prog 1 Trim"/>
      <sheetName val="Componente Mayores"/>
      <sheetName val="Taller"/>
      <sheetName val="Total Movimientos"/>
      <sheetName val="Tabla Insumos"/>
      <sheetName val="Informe 1 Trim"/>
      <sheetName val="Exten Inf 1 Trim"/>
      <sheetName val="HorasMantto"/>
      <sheetName val="Horas Voladas Totales"/>
      <sheetName val="ACFT OPE. HRS S70i"/>
      <sheetName val="ACFT OPE. HRS UH-60L"/>
      <sheetName val="corrosion"/>
      <sheetName val="2100"/>
      <sheetName val="2101"/>
      <sheetName val="2102"/>
      <sheetName val="2103"/>
      <sheetName val="2104"/>
      <sheetName val="2105"/>
      <sheetName val="2106"/>
      <sheetName val="2135"/>
      <sheetName val="2136"/>
      <sheetName val="2137"/>
      <sheetName val="2138"/>
      <sheetName val="2139"/>
      <sheetName val="2140"/>
      <sheetName val="2141"/>
      <sheetName val="2142"/>
      <sheetName val="2144"/>
      <sheetName val="2145"/>
      <sheetName val="2146"/>
      <sheetName val="2147"/>
      <sheetName val="2149"/>
      <sheetName val="2150"/>
      <sheetName val="2151"/>
      <sheetName val="2153"/>
      <sheetName val="2155"/>
      <sheetName val="2156"/>
      <sheetName val="2157"/>
      <sheetName val="2158"/>
      <sheetName val="2159"/>
      <sheetName val="2161"/>
      <sheetName val="2162"/>
      <sheetName val="2165"/>
      <sheetName val="2168"/>
      <sheetName val="2169"/>
      <sheetName val="2170"/>
      <sheetName val="2171"/>
      <sheetName val="2172"/>
      <sheetName val="2173"/>
      <sheetName val="2174"/>
      <sheetName val="2175"/>
      <sheetName val="2176"/>
      <sheetName val="2177"/>
      <sheetName val="2178"/>
      <sheetName val="2179"/>
      <sheetName val="2180"/>
      <sheetName val="2181"/>
      <sheetName val="2182"/>
      <sheetName val="2183 "/>
      <sheetName val="2184"/>
      <sheetName val="2186"/>
      <sheetName val="2187"/>
      <sheetName val="2188"/>
      <sheetName val="2189"/>
      <sheetName val="2190"/>
      <sheetName val="ACTUALIZADO"/>
      <sheetName val="WEIGHT &amp; BALANCE"/>
      <sheetName val="2144  "/>
      <sheetName val="2146 "/>
      <sheetName val="2183"/>
      <sheetName val="OAT"/>
      <sheetName val="LDS (2)"/>
      <sheetName val="ASAM DRAG BEAM"/>
      <sheetName val="H-60-20-AMAM-03"/>
      <sheetName val="ARRANCADORES"/>
      <sheetName val="H. Insp 120"/>
      <sheetName val="H Pmi-1"/>
      <sheetName val="H Pmi-2"/>
      <sheetName val="Cm"/>
      <sheetName val="Ficha"/>
      <sheetName val="Tabla Rc"/>
      <sheetName val="Rc Bamav2"/>
      <sheetName val="261 &amp; Z01"/>
      <sheetName val="Imagen"/>
      <sheetName val="10-Ago-2020"/>
      <sheetName val="TabajadoBAEMA"/>
      <sheetName val="OFERTA RECUP 3385"/>
      <sheetName val="NUEVOS LOA"/>
      <sheetName val="PROY. PRESUPUESTO 2020"/>
      <sheetName val="KIT SISTEMA ELECTRICO"/>
      <sheetName val="PROY. PRESUPUESTO 2022"/>
      <sheetName val="PROG. HRS MTTO 8,8 HRS 2022"/>
      <sheetName val="26-Nov-2020"/>
      <sheetName val="BaemaPlan"/>
      <sheetName val="TablillasMov"/>
      <sheetName val="Mov 2018-2019-2020"/>
      <sheetName val="Depot"/>
      <sheetName val="EMBRIAV25"/>
      <sheetName val="PERSONAL OTRAS UNIDADES "/>
      <sheetName val="CASOS ESPECIALES "/>
      <sheetName val="CURSOS DE LEY"/>
      <sheetName val="Resumen de exportación"/>
      <sheetName val="Exportar - 2021-02-08T074403.03"/>
      <sheetName val="DIEGO"/>
      <sheetName val="Metas"/>
      <sheetName val="Boletin"/>
      <sheetName val="SOP ADQ"/>
      <sheetName val="sop operacion "/>
      <sheetName val="SOP MTTO MAYOR"/>
      <sheetName val="Cálculo2"/>
      <sheetName val="Seleccionar Calculadora"/>
      <sheetName val="Vida Util"/>
      <sheetName val="Costos Personal"/>
      <sheetName val="Costos Anuales - Corrientes"/>
      <sheetName val="Costos Anuales - Constantes"/>
      <sheetName val="ALA FIJA "/>
      <sheetName val="ALA ROTATORIA "/>
      <sheetName val="RESUMEN SEGUROS"/>
      <sheetName val="TRM"/>
      <sheetName val="INVENT "/>
      <sheetName val="distribucion materiales constru"/>
      <sheetName val="CANCELACIÓN"/>
      <sheetName val="GARANTÍAS"/>
      <sheetName val="TEAM 164"/>
      <sheetName val="APROBADOS"/>
      <sheetName val="NO APROBADOS"/>
      <sheetName val="Sintetizado Compo May"/>
      <sheetName val="IH08"/>
      <sheetName val="Situacion Mrb"/>
      <sheetName val="AnteproIdeal"/>
      <sheetName val="Aeronaves"/>
      <sheetName val="BaemaPlan vg 2022"/>
      <sheetName val="Tabla Salidas"/>
      <sheetName val="Salidas a 5000"/>
      <sheetName val="Baema BNV EM2"/>
      <sheetName val="PLANACION INSUMOS"/>
      <sheetName val="PEDIDO LOA"/>
      <sheetName val="MATERIAL BORRADO"/>
      <sheetName val="lista fotografica"/>
      <sheetName val="LOA X LLEGAR "/>
      <sheetName val="TECNICOS"/>
      <sheetName val="mat pte reserva"/>
      <sheetName val="FLUJO UH-60L"/>
      <sheetName val="tm 2015"/>
      <sheetName val="Parte Unicos"/>
      <sheetName val="Inf. Logistc´Bamav2"/>
      <sheetName val="Tendencia"/>
      <sheetName val="PERSONAL APARTE"/>
      <sheetName val="PRIORIDAD MIAMI"/>
      <sheetName val="Invent Sem29"/>
      <sheetName val="PRIORIDAD MIAMI.."/>
      <sheetName val="BELL PRIORIDAD MIAMI "/>
      <sheetName val="INSUMOS INL"/>
      <sheetName val="GRASAS Y LUBRICANTES 2021 (2)"/>
      <sheetName val="FEBRERO 2021"/>
      <sheetName val="ENERO 2021"/>
      <sheetName val="DICIEMBRE 2020"/>
      <sheetName val="R C208B"/>
      <sheetName val="IMPREVISTO REPUESTOS 2"/>
      <sheetName val="stock PN"/>
      <sheetName val="stocksap"/>
      <sheetName val="pedido1"/>
      <sheetName val="pedido2"/>
      <sheetName val="SERV KING -C208B"/>
      <sheetName val="servicio"/>
      <sheetName val="servicos"/>
      <sheetName val="servios almacen"/>
      <sheetName val="PLAN NECESIDADES AN-32"/>
      <sheetName val="EVALUACIÓN CAPACITACIÓN"/>
      <sheetName val="EVALUACIÓN CONOCIMIENTO"/>
      <sheetName val="ficha tecnica"/>
      <sheetName val="JPG"/>
      <sheetName val="SEGUIMIENTO PRESUPUESTO 2020."/>
      <sheetName val="CLASE 1"/>
      <sheetName val="BdD Mantto NO Prog "/>
      <sheetName val="Stock CM"/>
      <sheetName val="B. Demanda"/>
      <sheetName val="2.1 Gastos gener"/>
      <sheetName val="2.2 Inversión"/>
      <sheetName val="Costo Inspecciones"/>
      <sheetName val="Precios CM"/>
      <sheetName val="BdD Mantto Prog"/>
      <sheetName val="Inventarios"/>
      <sheetName val="Stok BELL"/>
      <sheetName val="2. F.Financiación"/>
      <sheetName val="Stock MI-17"/>
      <sheetName val="Process Preventivo"/>
      <sheetName val="CP Mantto 22 Rev C"/>
      <sheetName val="VF. -2018 - 2019 - 2020"/>
      <sheetName val="Esc. Metas"/>
      <sheetName val="Tabla Inf."/>
      <sheetName val="Cad. Valor"/>
      <sheetName val="VF Apalancamiento"/>
      <sheetName val="Escenarios"/>
      <sheetName val="Resumen Esc."/>
      <sheetName val="Detal. 2021"/>
      <sheetName val="PAAI 2020 42.162.374.915"/>
      <sheetName val="PAAI 2020 28.627.374.915"/>
      <sheetName val="PAAI 2020 28.627.374.915 (2)"/>
      <sheetName val="PAAI2020 42,162,374,915 con blo"/>
      <sheetName val="PAAI2020 42,162,374,915"/>
      <sheetName val="PAAI2020 42,162,374,915 (2)"/>
      <sheetName val="PAAI2020 41,960,924,915"/>
      <sheetName val="Plano 31 Enero "/>
      <sheetName val="Acuerdo de Desempeño FAC 2017"/>
      <sheetName val="Fomato por proyecto"/>
      <sheetName val="Anexo N° 2. Seguimiento proyect"/>
      <sheetName val="H1_PROYECTOS"/>
      <sheetName val="PAA2021 Impresion"/>
      <sheetName val="Fomato por proyecto Unidades"/>
      <sheetName val="Fomato por proyecto modificado"/>
      <sheetName val="Fomato por proyecto MDN"/>
      <sheetName val="Taxonomía de capacidades"/>
      <sheetName val="RESUMEN METAS CEDE5"/>
      <sheetName val="Presentación SECEJ"/>
      <sheetName val=" AYUDA RESERVA VIDAL"/>
      <sheetName val="comparativo ppto 20 21"/>
      <sheetName val="CP Mantto 22 Rev B"/>
      <sheetName val="PRECONTRACTUAL 2021"/>
      <sheetName val="PLAN INV. 01-MATERIALES DE CONS"/>
      <sheetName val="CALCULO"/>
      <sheetName val="DISTRIBUCION"/>
      <sheetName val="BAEMA 29 ENERO 2021"/>
      <sheetName val="ECA"/>
      <sheetName val="UNITARIOS BASICOS "/>
      <sheetName val="HERRAMIENTAS Y EQUIPOS"/>
      <sheetName val="LISTA DE MATERIALES"/>
      <sheetName val="Tarifa MT"/>
      <sheetName val="FP"/>
      <sheetName val="TOTAL OBRA"/>
      <sheetName val="FM (2)"/>
      <sheetName val="FM Mínimo"/>
      <sheetName val="COSTEO FM"/>
      <sheetName val="IPC"/>
      <sheetName val="Ensayos Laboratorio"/>
      <sheetName val="PTOxCAP"/>
      <sheetName val="A.P.U.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  <sheetName val="AIU Nuevo"/>
      <sheetName val="0,0,0"/>
      <sheetName val="ANALISIS AIU"/>
      <sheetName val="Resumen m2"/>
      <sheetName val="Datos entrada"/>
      <sheetName val="Equ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6"/>
      <sheetName val="7,1,9,7"/>
      <sheetName val="7,1,9,9"/>
      <sheetName val="7,1,10,1"/>
      <sheetName val="7,1,10,2"/>
      <sheetName val="7,1,10,200"/>
      <sheetName val="7,1,10,3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2,1"/>
      <sheetName val="8,2,2"/>
      <sheetName val="8,2,3"/>
      <sheetName val="8,2,4"/>
      <sheetName val="8,2,5"/>
      <sheetName val="8,2,6"/>
      <sheetName val="8,3,1"/>
      <sheetName val="8,3,2"/>
      <sheetName val="8,2,1,6"/>
      <sheetName val="8,2,1,7"/>
      <sheetName val="8,2,1,8"/>
      <sheetName val="8,3,3"/>
      <sheetName val="8,3,4"/>
      <sheetName val="8,3,5"/>
      <sheetName val="8,3,6"/>
      <sheetName val="8,4,1"/>
      <sheetName val="8,4,2"/>
      <sheetName val="8,4,3"/>
      <sheetName val="8,3,1,4"/>
      <sheetName val="8,3,1,5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4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4,1,1"/>
      <sheetName val="8,4,1,2"/>
      <sheetName val="8,4,1,3"/>
      <sheetName val="8,4,1,4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ALCANCE"/>
      <sheetName val="apus ANA"/>
      <sheetName val="BD DEPOSITOS Y FERRETERIAS"/>
      <sheetName val="APU ANIDADO"/>
      <sheetName val="MEMORIA DE CANTIDADES"/>
      <sheetName val="1. Materiales y suministros"/>
      <sheetName val="2. Herramientas y servicios"/>
      <sheetName val="3. Actividades a contratar"/>
      <sheetName val="4. Resumen costos proyecto"/>
      <sheetName val="PLAN DE SUMINISTRO DE MATERIAL"/>
      <sheetName val="VERIFICAR"/>
      <sheetName val="PRESUPUESTO COING"/>
      <sheetName val="ESTRUCTURAS"/>
      <sheetName val="FASE 1"/>
      <sheetName val="FASE 4"/>
      <sheetName val="FASE 2"/>
      <sheetName val="FASE 3"/>
      <sheetName val="DISPOSICION DE ESCOMBROS"/>
      <sheetName val="TOTAL FASES "/>
      <sheetName val="Bdatos"/>
      <sheetName val="DINAMICAS"/>
      <sheetName val="BAAV3 MAY  ESTADISTICA"/>
      <sheetName val="BETRA MAY 2021 ESTADISTICA"/>
      <sheetName val="BASEN RPTOS COMPUTO 1ER PAGO"/>
      <sheetName val="PARTIDA RPTOS BASEN"/>
      <sheetName val="BAMAI RPTOS COMP 1ER PAGO"/>
      <sheetName val="PARTIDA RPTOS BAMAI"/>
      <sheetName val="ACEITES 003-003 BASEN ASEO"/>
      <sheetName val="PASTA 003-004 BASEN ASEO "/>
      <sheetName val="PASTA 003-005 BASEN ASEO  "/>
      <sheetName val="PASTA 003-006 BASEN ASEO "/>
      <sheetName val="PASTA 003-007 BASEN ASEO "/>
      <sheetName val="PASTA 003-008 BASEN ASEO  "/>
      <sheetName val="PLAN APELERIA VIGENCIAS FUTURAS"/>
      <sheetName val="PLAN APELERIA VIGENCIAS 9"/>
      <sheetName val="RPTOS Y MTTO COMPUTO"/>
      <sheetName val="PARTIDA MTTO BASOE "/>
      <sheetName val="PARTIDA MTTO BAMAI "/>
      <sheetName val="PARTIDA RPTOS BASOE"/>
      <sheetName val="REPUESTOS COMPUTO"/>
      <sheetName val="PLAN .MEJORAMIENTO, COMPLETO"/>
      <sheetName val="TABLA DE CONTROL Y SEGUIMIENTO"/>
      <sheetName val="1. S4,PLANEAMIENTO "/>
      <sheetName val="2.INVENTARIOS"/>
      <sheetName val="3.FONDO INTERNO"/>
      <sheetName val="5.ALMACEN DE ARMAMENTO"/>
      <sheetName val="4.ALMACEN DE INTENDENCIA "/>
      <sheetName val="6.ALMACEN DE COMUNICACIONES"/>
      <sheetName val="7.ARMAS DECOMISADAS"/>
      <sheetName val="8.ALMACEN DE TRANSPORTES"/>
      <sheetName val="9.SECCION TRANSPORTES"/>
      <sheetName val="10.REMONTA Y VETERINARIA "/>
      <sheetName val="INVESTIGAC"/>
      <sheetName val="UNIDAD X UNIDAD"/>
      <sheetName val="004 002 BASEN 1ER PAGO"/>
      <sheetName val="004 002 UNIDADES BASOE 1ER PAGO"/>
      <sheetName val="004 002 UNIDADES BRING 1ER PAGO"/>
      <sheetName val="PARTIDA CTO 039 (2)"/>
      <sheetName val="PARTIDA CTO 039"/>
      <sheetName val="CENTROS DE COSTOS (3)"/>
      <sheetName val="CENTROS DE COSTOS (2)"/>
      <sheetName val="TECNOLOGÍA EN LOCUCIÓN Y PRODUC"/>
      <sheetName val="TÉCNICO PROFESIONAL EN MECÁNICA"/>
      <sheetName val="ESPECIALIZACIÓN EN ADMINISTRACI"/>
      <sheetName val="ESP. GESTION AMBIENTAL "/>
      <sheetName val="MATRIZ PLANEACION EDUCACION SUP"/>
      <sheetName val="II SEMESTRE CON INV "/>
      <sheetName val="I SEMESTRE CON INV"/>
      <sheetName val="INVESTIGACION"/>
      <sheetName val="Programas_Educ_Sup no tocar"/>
      <sheetName val="Consolidado costos programas"/>
      <sheetName val="ESP Tecnológica en Explosivos"/>
      <sheetName val="ESP  Técnicas Voladura"/>
      <sheetName val="hoja por (NOMBRE DEL PROGRA (6)"/>
      <sheetName val="hoja por (NOMBRE DEL PROGRA (7)"/>
      <sheetName val="hoja por (NOMBRE DEL PROGRA (8)"/>
      <sheetName val="hoja por (NOMBRE DEL PROGRA (9)"/>
      <sheetName val="hoja por (NOMBRE DEL PROGR (10)"/>
      <sheetName val="hoja por (NOMBRE DEL PROGR (11)"/>
      <sheetName val="hoja por (NOMBRE DEL PROGR (12)"/>
      <sheetName val="hoja por (NOMBRE DEL PROGR (13)"/>
      <sheetName val="hoja por (NOMBRE DEL PROGR (14)"/>
      <sheetName val="hoja por (NOMBRE DEL PROGR (15)"/>
      <sheetName val="hoja por (NOMBRE DEL PROGR (16)"/>
      <sheetName val="hoja por (NOMBRE DEL PROGR (17)"/>
      <sheetName val="hoja por (NOMBRE DEL PROGR (18)"/>
      <sheetName val="hoja por (NOMBRE DEL PROGR (19)"/>
      <sheetName val="hoja por (NOMBRE DEL PROGR (20)"/>
      <sheetName val="hoja por (NOMBRE DEL PROGR (21)"/>
      <sheetName val="hoja por (NOMBRE DEL PROGR (22)"/>
      <sheetName val="hoja por (NOMBRE DEL PROGR (23)"/>
      <sheetName val="hoja por (NOMBRE DEL PROGR (24)"/>
      <sheetName val="hoja por (NOMBRE DEL PROGR (25)"/>
      <sheetName val="hoja por (NOMBRE DEL PROGR (26)"/>
      <sheetName val="hoja por (NOMBRE DEL PROGR (27)"/>
      <sheetName val="hoja por (NOMBRE DEL PROGR (28)"/>
      <sheetName val="hoja por (NOMBRE DEL PROGR (29)"/>
      <sheetName val="hoja por (NOMBRE DEL PROGR (30)"/>
      <sheetName val="hoja por (NOMBRE DEL PROGR (31)"/>
      <sheetName val="hoja por (NOMBRE DEL PROGR (32)"/>
      <sheetName val="hoja por (NOMBRE DEL PROGR (33)"/>
      <sheetName val="hoja por (NOMBRE DEL PROGR (34)"/>
      <sheetName val="hoja por (NOMBRE DEL PROGR (35)"/>
      <sheetName val="hoja por (NOMBRE DEL PROGR (36)"/>
      <sheetName val="hoja por (NOMBRE DEL PROGR (37)"/>
      <sheetName val="hoja por (NOMBRE DEL PROGR (38)"/>
      <sheetName val="hoja por (NOMBRE DEL PROGR (39)"/>
      <sheetName val="hoja por (NOMBRE DEL PROGR (40)"/>
      <sheetName val="hoja por (NOMBRE DEL PROGR (41)"/>
      <sheetName val="hoja por (NOMBRE DEL PROGR (42)"/>
      <sheetName val="hoja por (NOMBRE DEL PROGR (43)"/>
      <sheetName val="hoja por (NOMBRE DEL PROGR (44)"/>
      <sheetName val="hoja por (NOMBRE DEL PROGR (45)"/>
      <sheetName val="hoja por (NOMBRE DEL PROGR (46)"/>
      <sheetName val="TECNOL ENTRENAM. Y GEST. MILITA"/>
      <sheetName val="hoja por (NOMBRE DEL PROGRA (4)"/>
      <sheetName val="hoja por (NOMBRE DEL PROGRA (5)"/>
      <sheetName val="TCC EMSUB"/>
      <sheetName val="Tecnol Entrenam. y Gestion Mil "/>
      <sheetName val="TEC. DDHH-DIH EMSUB"/>
      <sheetName val="Tecnología en Gestión Pública "/>
      <sheetName val="Tec. Criminalistica de campo"/>
      <sheetName val="Tec. DD.HH Y DIH EMSUB"/>
      <sheetName val="Tecnología en Logística Militar"/>
      <sheetName val="PAA2022"/>
      <sheetName val="FASE_1"/>
      <sheetName val="2.0 Formato FASE1"/>
      <sheetName val="SECEJ"/>
      <sheetName val="APOYOS SECEJ"/>
      <sheetName val="DISTRIBUCIÓN FINAL"/>
      <sheetName val="DESAGREADO REC10"/>
      <sheetName val="DESAGREGADO REC16"/>
      <sheetName val="ABRIL PS 2021"/>
      <sheetName val="MAYO PS 2021"/>
      <sheetName val="TABLA MAYO"/>
      <sheetName val="TABLA PARA VERIFICAR PROFESION"/>
      <sheetName val="COEJC"/>
      <sheetName val="POR UNIDAD EJECUTORA"/>
      <sheetName val="DATOS (2)"/>
      <sheetName val="DEMANDA"/>
      <sheetName val="PRUEBAS Y COSTO DE LICENCIA"/>
      <sheetName val="SECCION TRASLADOS"/>
      <sheetName val="NÓMINA"/>
      <sheetName val="STAFF"/>
      <sheetName val="CENAC P"/>
      <sheetName val="CUADROS Y CIVILES"/>
      <sheetName val="CUADRO X RUBROS"/>
      <sheetName val="PAA"/>
      <sheetName val="ENE CON"/>
      <sheetName val="FEB CON"/>
      <sheetName val="ABR"/>
      <sheetName val="MAY"/>
      <sheetName val="JUN"/>
      <sheetName val="JUL"/>
      <sheetName val="AGO"/>
      <sheetName val="SEP"/>
      <sheetName val="GRAFICAS REUN ADMI"/>
      <sheetName val="LINEA DE TIEMPO"/>
      <sheetName val="REUN ADM COPER"/>
      <sheetName val="REUN COPER"/>
      <sheetName val="R COPER SAL APR"/>
      <sheetName val="R COPER EJE"/>
      <sheetName val="R COPER EJE SEP"/>
      <sheetName val="GRAF PAP Y CORRE"/>
      <sheetName val="EJECUCIN DESA"/>
      <sheetName val="HER JUL 2020"/>
      <sheetName val="APOYO INDIVIDUAL "/>
      <sheetName val="PAGOS JUL 2020"/>
      <sheetName val="VERIFICACION DOC."/>
      <sheetName val="COMP PPTAL"/>
      <sheetName val="RES ANT"/>
      <sheetName val="PRO INTE"/>
      <sheetName val="DOT"/>
      <sheetName val="RTOS"/>
      <sheetName val="PE SOPORTE"/>
      <sheetName val="GTOS DE VIAJE PS"/>
      <sheetName val="P.U.T SOPORTE"/>
      <sheetName val="RES PF"/>
      <sheetName val="PF 2022"/>
      <sheetName val="SER TEL"/>
      <sheetName val="EST CAPAC"/>
      <sheetName val="SOPORTE VIA IN"/>
      <sheetName val="P LIC"/>
      <sheetName val="DIA M."/>
      <sheetName val="Patologías Agrupadas"/>
      <sheetName val="Sexo (vs) Edad"/>
      <sheetName val="Escolaridad"/>
      <sheetName val="Estado Civil"/>
      <sheetName val="Hábitos "/>
      <sheetName val="Dominancia"/>
      <sheetName val="Jornada"/>
      <sheetName val="Antigüedad"/>
      <sheetName val="ATEP"/>
      <sheetName val="Ante. Familiares"/>
      <sheetName val="Grupo Sanguineo"/>
      <sheetName val="Listado de Patologias"/>
      <sheetName val="Recomendaciones Ocupacionales"/>
      <sheetName val="EPP COVID"/>
      <sheetName val="MATRIZ BR LOG 1-2-3"/>
      <sheetName val="AGENDA"/>
      <sheetName val="1. ANALISIS ESTRATEGICO"/>
      <sheetName val="2. SL BASICO"/>
      <sheetName val="3. IDENTIFICACION"/>
      <sheetName val="4. PANORAMA"/>
      <sheetName val="5. PROGRAMAS"/>
      <sheetName val="6. PRONOSTICO"/>
      <sheetName val="7. CRITERIOS"/>
      <sheetName val="8. COSTOS"/>
      <sheetName val="9. ESCENARIOS"/>
      <sheetName val="9.1 PS"/>
      <sheetName val="10. OTRAS FUENTES"/>
      <sheetName val="11. ESC PROPUESTO"/>
      <sheetName val="12. CONCLUSIONES"/>
      <sheetName val="davaa presentacion jempp_v5_30a"/>
      <sheetName val="29mil"/>
      <sheetName val="33mil"/>
      <sheetName val="A. Gastos gener"/>
      <sheetName val="B. Inversión"/>
      <sheetName val="C. Otras Fuentes"/>
      <sheetName val="1. BdD HV"/>
      <sheetName val="2. Costo Inspecciones"/>
      <sheetName val="3. Precios CM"/>
      <sheetName val="4. BdD Mantto Prog"/>
      <sheetName val="5. BdD Mantto NO Prog "/>
      <sheetName val="6. PAR"/>
      <sheetName val="7. Stock CM"/>
      <sheetName val="8. Stock Aviones"/>
      <sheetName val="9. Stock UH-60"/>
      <sheetName val="10. Stock MI-17"/>
      <sheetName val="11. Stok BELL"/>
      <sheetName val="12. CM PGN"/>
      <sheetName val="12. Demanda"/>
      <sheetName val="F.Financiación"/>
      <sheetName val="Process Stock"/>
      <sheetName val="Process Aeronave"/>
      <sheetName val="Aeronave"/>
      <sheetName val="PROPUESTA TRANS AEREO IDEAL"/>
      <sheetName val="PROPUESTA TRANS AEREO FUNCIONAL"/>
      <sheetName val="PROPUESTA TRANS AEREO PRIORITAR"/>
      <sheetName val="PROPUESTA TRANS AEREO"/>
      <sheetName val="SUMINISTROS"/>
      <sheetName val=" REACTIVOS  (2)"/>
      <sheetName val="DATA CENTER  (2)"/>
      <sheetName val="CONECTIVIDAD"/>
      <sheetName val="ARRIENDOS  (2)"/>
      <sheetName val="AEREO"/>
      <sheetName val="PROPUESTA TRANS AEREO (2)"/>
      <sheetName val="CALCULO DAVAA"/>
      <sheetName val="MATRIZ02-FEB"/>
      <sheetName val="MATRIZ04-FEB"/>
      <sheetName val="MATRIZ08-FEB"/>
      <sheetName val="MATRIZ11-FEB"/>
      <sheetName val="MATRIZ12-FEB"/>
      <sheetName val="MATRIZ16-FEB"/>
      <sheetName val="MATRIZ19-FEB"/>
      <sheetName val="MATRIZ23-FEB"/>
      <sheetName val="MATRIZ26-FEB"/>
      <sheetName val="Impresión"/>
      <sheetName val="CP Mantto 22 Rev D"/>
      <sheetName val="1. PANORAMA"/>
      <sheetName val="2. ANALISIS"/>
      <sheetName val="3. SL BASICO"/>
      <sheetName val="4. IDENTIFICACION"/>
      <sheetName val="SOPORTE1"/>
      <sheetName val=" SOPORTE2"/>
      <sheetName val="SOPORTE3"/>
      <sheetName val="SOPORTE4"/>
      <sheetName val="SOPORTE5"/>
      <sheetName val="SOPORTE6"/>
      <sheetName val="SOPORTE7"/>
      <sheetName val="SOPORTE8"/>
      <sheetName val="SOPORTE9"/>
      <sheetName val="SOPORTE10"/>
      <sheetName val="MMTO NAV. TRANSPORTE VEHICULOS"/>
      <sheetName val="INSUMOS ASEO "/>
      <sheetName val="PAPELERIA-BOLSAS SEGURIDAD"/>
      <sheetName val="NECESIDADES UNIDADES"/>
      <sheetName val="PS 2022 modif"/>
      <sheetName val="LICEOS"/>
      <sheetName val="Anteproyecto FI copia"/>
      <sheetName val="Anteproyecto Fondo interno Act"/>
      <sheetName val="Anteproyecto Fondo interno "/>
      <sheetName val="plan necesidad red convenci (2)"/>
      <sheetName val="MOTOROLA "/>
      <sheetName val="ANTENA SATCOM"/>
      <sheetName val="SIN NUMERO DE PARTE "/>
      <sheetName val="SEUDONIMOS"/>
      <sheetName val="INASISTENCIAS"/>
      <sheetName val="SABANA DE NOTAS"/>
      <sheetName val="SEGURIDAD AEREA"/>
      <sheetName val="REGLAS DE VUELO"/>
      <sheetName val="DOCTRINA DE AVIACION"/>
      <sheetName val="AERODINAMICA"/>
      <sheetName val="LIMITES"/>
      <sheetName val="EQU SUPERVIVENCIA (ALSE)"/>
      <sheetName val="PROC EMERGENCIA"/>
      <sheetName val="FRASEOLOGIA"/>
      <sheetName val="REGULACIONES AEREAS"/>
      <sheetName val="FORMATOS MTTO Y REGISTROS"/>
      <sheetName val="PRIMEROS AUX"/>
      <sheetName val="FISIOLOGIA DE VUELO"/>
      <sheetName val="SEÑALES BRAZO Y MANO"/>
      <sheetName val="SEGURIDAD INTEGRAL"/>
      <sheetName val="PROC DE TANQUEO"/>
      <sheetName val="ASALTO AEREO"/>
      <sheetName val="PRE Y POST VUELO"/>
      <sheetName val="VISORES NOC"/>
      <sheetName val="ABREVIATURAS Y TERMINOS"/>
      <sheetName val="DH"/>
      <sheetName val="ETICA"/>
      <sheetName val="PSICOLOGIA"/>
      <sheetName val="ENTTO FISICO"/>
      <sheetName val="DEPORTES"/>
      <sheetName val="000"/>
      <sheetName val="REPORTE DÍA"/>
      <sheetName val="VUELOS PROGRAMADOS"/>
      <sheetName val="01JUN20"/>
      <sheetName val="02JUN20"/>
      <sheetName val="03JUN20"/>
      <sheetName val="BRIAV25 ABR ESTADISTICA NUEVO"/>
      <sheetName val="BDatosENE21"/>
      <sheetName val="VAL"/>
      <sheetName val="BACN2"/>
      <sheetName val="%BACN2"/>
      <sheetName val="BALANCE CENAC"/>
      <sheetName val="CUADRO EFECTIVOS NOMINA"/>
      <sheetName val="COD DESCUENTO"/>
      <sheetName val="EM BRCNA"/>
      <sheetName val="EM DISPONIBLE"/>
      <sheetName val="EM NOVEDAD"/>
      <sheetName val="BACN1"/>
      <sheetName val="BACN3"/>
      <sheetName val="BACN4"/>
      <sheetName val="CBRCNA PARTE NUMERICO AYUDA"/>
      <sheetName val="SITUACION DE PERSONAL"/>
      <sheetName val="DISPONIBILIDAD ADMINISTRATIVO"/>
      <sheetName val="% BATAD"/>
      <sheetName val="BASE GENERAL"/>
      <sheetName val="BASE CP. AGUILA"/>
      <sheetName val="DESTACAMENTOS"/>
      <sheetName val="BASE DESTACAMENTOS"/>
      <sheetName val="LISTA ESPECIALIDADES"/>
      <sheetName val="BUGA"/>
      <sheetName val="LISTADO NOVEDADES"/>
      <sheetName val="ORDEN MARCHA"/>
      <sheetName val="LISADO CALI"/>
      <sheetName val="FECHA DE NACIMIENTO"/>
      <sheetName val="FOLL"/>
      <sheetName val="CDRO"/>
      <sheetName val="FORMATO BRACN"/>
      <sheetName val="CCOM"/>
      <sheetName val="# CCOM"/>
      <sheetName val="RESERVA VACACIONES"/>
      <sheetName val="TIPO_CARTILLA_TXT_1010201914530"/>
      <sheetName val="SEGUIMIENTO COVID19 (2)"/>
      <sheetName val="SEGUIMIENTO COVID19 (3)"/>
      <sheetName val="SEGUIMIENTO COVID19 (4)"/>
      <sheetName val="SEGUIMIENTO COVID19 (5)"/>
      <sheetName val="SEGUIMIENTO COVID19 (6)"/>
      <sheetName val="personal shbi"/>
      <sheetName val="SEGUIMIENTO COVID19 (7)"/>
      <sheetName val="SEGUIMIENTO COVID19 (8)"/>
      <sheetName val="SEGUIMIENTO COVID19 (9)"/>
      <sheetName val="Matriz "/>
      <sheetName val="FO-COPER-DIPSE-466"/>
      <sheetName val="SLP OK "/>
      <sheetName val="BAJA 3° EXAMEN MED."/>
      <sheetName val="PARTE PERSONAL BAEEV2 27-10-202"/>
      <sheetName val="FO-JEMPP-CEDE2-631"/>
      <sheetName val="AVANCE PROYECTOS BRCON"/>
      <sheetName val="COMP. OBJETIVOS"/>
      <sheetName val="BRCON"/>
      <sheetName val="BRDEH"/>
      <sheetName val="BRING"/>
      <sheetName val=" CENAM"/>
      <sheetName val="PROGRAMACIÓN KSPAN"/>
      <sheetName val="Normograma "/>
      <sheetName val="APOYOS PENDIENTES POR ASIGNAR "/>
      <sheetName val="SALDOS PLAN CONSOLIDADO"/>
      <sheetName val="CARGUES DE APOYOS "/>
      <sheetName val="MOVIEMIENTOS PS REC 10-16"/>
      <sheetName val="PRESUPUSTO INICAL Y SUS MODIFIC"/>
      <sheetName val="PRESUPUESTO COVID"/>
      <sheetName val="% ASIGNACION PAA"/>
      <sheetName val="CONCEPTOS ASIGNADOS "/>
      <sheetName val="CRUCE SALDOS "/>
      <sheetName val="UNIDADES EJECUTORAS 2021"/>
      <sheetName val="UNIDADES EJEC X DIVISIONES"/>
      <sheetName val="CUADRO POR USOS  DIRECCIONES"/>
      <sheetName val="PARA INFORME"/>
      <sheetName val="POR RUBROS NIVEL DECRETO"/>
      <sheetName val="EJECUTORA"/>
      <sheetName val="PAC"/>
      <sheetName val="CENTRALIZADORAS"/>
      <sheetName val="CRUCE ENERO"/>
      <sheetName val="CRUCE FEBRERO"/>
      <sheetName val="RESUMEN PS"/>
      <sheetName val="RESUMEN REC-10"/>
      <sheetName val="PRESUPUESTO A HOY EJECITO "/>
      <sheetName val="CEDE 11"/>
      <sheetName val="CONTROL ASIGNACION 13MM"/>
      <sheetName val="CONTROL ASIGNACION PAA"/>
      <sheetName val="PAA 2020"/>
      <sheetName val="CONTROL ASIGNACION APOYOS RC 10"/>
      <sheetName val="PLAN REC -10"/>
      <sheetName val="IMPACTO PRESUPUESTAL COVID19"/>
      <sheetName val="RESERVA PS 2020 REC 10 "/>
      <sheetName val="DISTRIBUCION PS 2020 REC 10"/>
      <sheetName val="PLAN REC -16"/>
      <sheetName val="REINTEGROS APRO UND EJCUTORAS"/>
      <sheetName val="COFIP 2020 REC 10"/>
      <sheetName val="COFIP 2020 REC 16"/>
      <sheetName val="COMPROMISOS VIG 2020"/>
      <sheetName val="RESPUESTA OFICIO DIPER "/>
      <sheetName val="CRUCE RUBROS PS"/>
      <sheetName val="RESUMEN PS 2020"/>
      <sheetName val="AYUDA PROGRAMA "/>
      <sheetName val="BLOQUEADA "/>
      <sheetName val="CONTROL ASIGANCION APOYOS COGFM"/>
      <sheetName val="PLAN REC -10 COGFM"/>
      <sheetName val="PLAN REC -16 COGFM"/>
      <sheetName val="1-RESOL No.0725 $20 MILLONE"/>
      <sheetName val="2-RESOL No.1063 $67MIL MILLONES"/>
      <sheetName val="CARGUES APOYOS Y OTROS"/>
      <sheetName val="PRESUPUESTO 2020"/>
      <sheetName val="CRUCE SERVICOS PUBLICOS"/>
      <sheetName val="PRESUPUESTO 2019 Y SUS MODIFICA"/>
      <sheetName val="PRESUPUESTO 2020 Y SUS MODIFICA"/>
      <sheetName val="APROPIACION SIN DISTRIBUIR "/>
      <sheetName val="CONSOLIDADO PARTIDAS FIJAS "/>
      <sheetName val="CEDE 1- DIPER "/>
      <sheetName val="CEDE 10 - COING"/>
      <sheetName val="CEDE 4 - INTENDENCIA "/>
      <sheetName val="CEDE 4 - TRANSPORTES"/>
      <sheetName val="CRUCE (2)"/>
      <sheetName val="CEDE 4 - INTENDENCIA -A1 "/>
      <sheetName val="CEDE 4 - TRANSPORTES- A2"/>
      <sheetName val="2-RESOL No.1063 $67MIL MILL (2"/>
      <sheetName val="RESUMEN RESOLUCIONES"/>
      <sheetName val="3-RESOL No.1529 $140 MILLONES"/>
      <sheetName val="4-RESOL No.1849 $15,510 MILLONE"/>
      <sheetName val="PAC AGO"/>
      <sheetName val="PAC NOV"/>
      <sheetName val="OPC1"/>
      <sheetName val="EMSUB"/>
      <sheetName val="2. OAPF EJC 2021_CEPR_Final"/>
      <sheetName val="CONSOLIDADO PAA 2021"/>
      <sheetName val="1-PAA 2021"/>
      <sheetName val="CONSOLIDADO RESERVA PS 2021"/>
      <sheetName val="2-RESERVA PS 2021"/>
      <sheetName val="SUSTITUCION DE RECURSOS "/>
      <sheetName val="3-REDUCCIONES DE APROPIACION "/>
      <sheetName val="CONSOLIDADO FONDO INTERNO COEJC"/>
      <sheetName val="4-FONDO INTERNO COEJC "/>
      <sheetName val="5-COGFM 2021"/>
      <sheetName val="REC 16 COFIP"/>
      <sheetName val="MANTENIMIENTOS "/>
      <sheetName val="CONSOLIDADO SUSTITUCIO RECURSOS"/>
      <sheetName val="CONSOLIDADO COGFM 2021"/>
      <sheetName val="% ASIGNACION PAA (2)"/>
      <sheetName val="TRASLADOS PRESUPUESTALES 1ER TR"/>
      <sheetName val="ASIGNADOS ALOJA-BARR-TOL"/>
      <sheetName val="ADICION PRESUPUESTAL MDN 15 MM"/>
      <sheetName val="CARGUE JUL"/>
      <sheetName val="CARGUE SIIF OAPF  "/>
      <sheetName val="SOPORTE 26 JUL"/>
      <sheetName val="Fondos universitarios mensuales"/>
      <sheetName val="gráfico_del_cálculo"/>
      <sheetName val="APOYOS CONSOLIDADO (2)"/>
      <sheetName val="PAA CONSOLIDADO"/>
      <sheetName val="CUADROS PAA"/>
      <sheetName val="APOYOS COEJC"/>
      <sheetName val="APOYOS CONSOLIDADO"/>
      <sheetName val="CUADROS APOYOS"/>
      <sheetName val="RESERVA PS "/>
      <sheetName val="PS CONSOLIDADO"/>
      <sheetName val="CUADROS PS"/>
      <sheetName val="PART FIJAS CUADROS"/>
      <sheetName val="SOLO FONDO INTERNO"/>
      <sheetName val="FONDO INTERNO COEJC"/>
      <sheetName val="FONDO INTERNO CONSOLIDADO"/>
      <sheetName val="CUADROS FONDO INTERNO "/>
      <sheetName val="COGFM REC 10"/>
      <sheetName val="COGFM CONSOLIDADO"/>
      <sheetName val="CUADROS COEJC "/>
      <sheetName val="RESOL CONSOLIDADO"/>
      <sheetName val="CUADROS RESOLUCIONES"/>
      <sheetName val="RESOLUCIONES REDUCCIONES"/>
      <sheetName val="TRASLADOS PRES TRIMESTRES"/>
      <sheetName val="TRASLADOS PRESUPUESTALES CONSOL"/>
      <sheetName val=" TRASL PSTALES CONSOLIDADO"/>
      <sheetName val="CUADROS TRASLADOS "/>
      <sheetName val="GIROS "/>
      <sheetName val="GIROS CONSOLIDADO"/>
      <sheetName val="CUADROS GIROS "/>
      <sheetName val="REP_EPG034_EjecucionPresupu (2)"/>
      <sheetName val="ANALISIS PS"/>
      <sheetName val="Financial Report"/>
      <sheetName val="Financial Data Input"/>
      <sheetName val="Key Metric Settings"/>
      <sheetName val="Calculations"/>
      <sheetName val="PARTIDAS FIJAS (2)"/>
      <sheetName val="COMPROMISOS VIG 2021"/>
      <sheetName val="CONSOL SUSTITUCION"/>
      <sheetName val="SUSTITUCIÓN"/>
      <sheetName val="CONROL ASIGNACION PFIJAS"/>
      <sheetName val="INCUMPLIDOS PLAZOS "/>
      <sheetName val="CONTROL ULTIMO"/>
      <sheetName val="FT OMEGA"/>
      <sheetName val="DISTRIBUCION INICIAL "/>
      <sheetName val="COEJC CONSOLIDADO"/>
      <sheetName val="REINTEGROS DE APROPIACION"/>
      <sheetName val="TRASLADOS PRESUPUESTALES"/>
      <sheetName val="CONSOLID GIROS ENE A DIC 2020"/>
      <sheetName val="ENERO 2020"/>
      <sheetName val="FEBRERO 2020"/>
      <sheetName val="MARZO 2020"/>
      <sheetName val="ABRIL 2020"/>
      <sheetName val="MAYO 2020"/>
      <sheetName val="JUNIO 2020"/>
      <sheetName val="JULIO 2020"/>
      <sheetName val="REUN ADTIVA"/>
      <sheetName val="DICIEMBRE 20"/>
      <sheetName val="CONPAG012_1 - 2021-08-12T103215"/>
      <sheetName val="CONPAG012_1 - 2021-07-30T143136"/>
      <sheetName val="CONPAG012_1 - 2021-06-30T132818"/>
      <sheetName val="CONPAG012_1 - 2021-06-23T115909"/>
      <sheetName val="CONPAG012_1 - 2021-06-17T091904"/>
      <sheetName val="CONPAG012_1 - 2021-07-14T112003"/>
      <sheetName val="CONPAG012_1 - 2021-07-21T115208"/>
      <sheetName val="REPORTE CRP RESERVA 30-JUNIO"/>
      <sheetName val="CONPAG012_1 - 2021-08-18T121837"/>
      <sheetName val="TRASLADOS CUN"/>
      <sheetName val="PAC SEPTIEMBRE"/>
      <sheetName val="CSF-GP"/>
      <sheetName val="CSF-BS"/>
      <sheetName val="SSF-GP"/>
      <sheetName val="SSF- BS"/>
      <sheetName val="CONPAG012_1 - 2021-09-22T161716"/>
      <sheetName val="CONPAG012_1 (9)"/>
      <sheetName val="CONPAG012_1 - 2021-09-15T163000"/>
      <sheetName val="BILUD 2021"/>
      <sheetName val="BR5 MARZO (2)"/>
      <sheetName val="BR5 febrero"/>
      <sheetName val="BASE DATO 2020"/>
      <sheetName val="EDAD OF-SUB-CDO"/>
      <sheetName val="DISTINTIVO CCOES"/>
      <sheetName val="TALLA CAMUFLADO"/>
      <sheetName val="FELICITACION"/>
      <sheetName val="TERNA EVALUADORA"/>
      <sheetName val="LISTA BECOM"/>
      <sheetName val="LISTA BECOM (2)"/>
      <sheetName val="LISTA CARPETA"/>
      <sheetName val="CORREO"/>
      <sheetName val="REGISTRO DIARIO "/>
      <sheetName val="PLANILLA PARAMETRIZADA 02C2020"/>
      <sheetName val="PERSONAL 1"/>
      <sheetName val="COPIA"/>
      <sheetName val="NECESIDADES-2018"/>
      <sheetName val="NECESIDADES-1"/>
      <sheetName val="papeleria 2019"/>
      <sheetName val="PASAN 31 MAYO"/>
      <sheetName val="ACTA 1"/>
      <sheetName val="RECIBO DE CAJA"/>
      <sheetName val="COMPROBANTE"/>
      <sheetName val="MERCANCIAS"/>
      <sheetName val="ACREEDORES"/>
      <sheetName val="GANACIAS"/>
      <sheetName val="LIBRO MAYOR "/>
      <sheetName val="M. PRIMA"/>
      <sheetName val="P. PROCESO"/>
      <sheetName val="P. TERMINADO"/>
      <sheetName val="REP Y EQUIPO"/>
      <sheetName val="CONCILIACION"/>
      <sheetName val="YULIYES"/>
      <sheetName val="PRODUCTOS RAMO 2"/>
      <sheetName val="HUEVOS , AREPAS,LECHE"/>
      <sheetName val="GASEOSAS POSTOBON"/>
      <sheetName val="DRINK POOL"/>
      <sheetName val="PRODUCTOS YUPI"/>
      <sheetName val="PRODUCTOS RAMO"/>
      <sheetName val="PASAN 30 JUNIO "/>
      <sheetName val="PASAN 31 MAYO "/>
      <sheetName val="31 "/>
      <sheetName val="PASAN 30 ABRIL "/>
      <sheetName val="PASAN 31 MARZO "/>
      <sheetName val="PASAN 31 OCTUBRE"/>
      <sheetName val="GASEOSAS COCA COLA"/>
      <sheetName val="PLAN GENERAL"/>
      <sheetName val="BASPC14"/>
      <sheetName val="BITER14"/>
      <sheetName val="BAEEV08"/>
      <sheetName val="BIREY"/>
      <sheetName val="BIBOM"/>
      <sheetName val="BICAB"/>
      <sheetName val="matto eqipo fijo ok"/>
      <sheetName val="rpto eq. fijo"/>
      <sheetName val="rpto eq fijo alta rotacion"/>
      <sheetName val="rpto eq fijo baja rotacion"/>
      <sheetName val="COTIZACIONES 1"/>
      <sheetName val="COTIZACIONES 2"/>
      <sheetName val="CENAC OPS BR01"/>
      <sheetName val="UNIFORME "/>
      <sheetName val="KIT "/>
      <sheetName val="PARTE HORTA"/>
      <sheetName val="RUBRO POR UNIDAD"/>
      <sheetName val="001-005"/>
      <sheetName val="003-005"/>
      <sheetName val="003-007"/>
      <sheetName val="003-008"/>
      <sheetName val="004-002"/>
      <sheetName val="004-006"/>
      <sheetName val="PLAN INVERSION"/>
      <sheetName val="003-001"/>
      <sheetName val="003-003"/>
      <sheetName val="003-004"/>
      <sheetName val="003-006"/>
      <sheetName val="004-001"/>
      <sheetName val="004-003"/>
      <sheetName val="[cleaned]__moecode_my_sharepo_3"/>
      <sheetName val="_2__ORDENES_VERBALES_SECEJ_20_2"/>
      <sheetName val="_2__ORDENES_VERBALES_SECEJ_20_4"/>
      <sheetName val="_2__ORDENES_VERBALES_SECEJ_20_3"/>
      <sheetName val="_2__ORDENES_VERBALES_SECEJ_20_5"/>
      <sheetName val="_2__ORDENES_VERBALES_SECEJ_20_6"/>
      <sheetName val="Control Ordenes"/>
      <sheetName val="Órdenes SECEJ ok"/>
      <sheetName val="Órdenes SECEJ ok (3)"/>
      <sheetName val="COTEF"/>
      <sheetName val="DADAE"/>
      <sheetName val="OSMEJ"/>
      <sheetName val="CODI8"/>
      <sheetName val="FTQ"/>
      <sheetName val="BR16"/>
      <sheetName val="BR28"/>
      <sheetName val="CONSOLCODI8"/>
      <sheetName val="SABANA LEY 1476"/>
      <sheetName val="INFORMACIÓN DE COMANDO"/>
      <sheetName val="INICIADAS JULIO"/>
      <sheetName val="TABLAS DINAMICAS"/>
      <sheetName val="DECISIÓN JULIO"/>
      <sheetName val="NUEVO FORMATO INSITOP"/>
      <sheetName val="FORMATO ACTUAL PARA EL CARGUE"/>
      <sheetName val="AL DESCARGAR DEL SICOE"/>
      <sheetName val="CARGUE OPERACIONES"/>
      <sheetName val="Formato recolección de informac"/>
      <sheetName val="CODIGOS DANE "/>
      <sheetName val="CONTROL FONDOS 2019 "/>
      <sheetName val="CONTROL FONDOS 2020"/>
      <sheetName val="confirmadas"/>
      <sheetName val="rechazadas"/>
      <sheetName val="reporte (20)"/>
      <sheetName val="NOVIEMBRE 2015"/>
      <sheetName val="DICIEMBRE 2015"/>
      <sheetName val="ENERO 2016"/>
      <sheetName val="FEBRERO 2016"/>
      <sheetName val="MARZO 2016"/>
      <sheetName val="ABRIL 2016"/>
      <sheetName val="MAYO 2016"/>
      <sheetName val="JUNIO 2016"/>
      <sheetName val="JULIO 2016"/>
      <sheetName val="AGOSTO 2016"/>
      <sheetName val="SEPTIEMBRE 2016"/>
      <sheetName val="OCTUBRE 2016"/>
      <sheetName val="NOVIEMBRE 2016"/>
      <sheetName val="DICIEMBRE 2016"/>
      <sheetName val="APOYOS 2016"/>
      <sheetName val="CS.HOME"/>
      <sheetName val="APOYOS CONSOLIDADOS 2017"/>
      <sheetName val="FEBRERO 2018"/>
      <sheetName val="MARZO 2018 "/>
      <sheetName val="ABRIL 2018"/>
      <sheetName val="MAYO 2018"/>
      <sheetName val="JUNIO 2018"/>
      <sheetName val="JULIO 2018"/>
      <sheetName val="RAMIREZ"/>
      <sheetName val="AGOSTO 2018 "/>
      <sheetName val="SEPTIEMBRE 2018"/>
      <sheetName val="OCTUBRE  2018 "/>
      <sheetName val="NOVIEMBRE 2018 "/>
      <sheetName val="DICIEMBRE 18"/>
      <sheetName val="ENERO 19"/>
      <sheetName val="FEBRERO 19  "/>
      <sheetName val="MARZO 2019  "/>
      <sheetName val="ABRIL 2019   (2)"/>
      <sheetName val="mayo  2019  "/>
      <sheetName val="junio  2019   (2)"/>
      <sheetName val="agosto 2019 (2)"/>
      <sheetName val="septiembre  2019"/>
      <sheetName val="OCTUBRE  2019"/>
      <sheetName val="noviembre  2019 "/>
      <sheetName val="diciembre 2019"/>
      <sheetName val="febrero  2020"/>
      <sheetName val="marzo   2020"/>
      <sheetName val="ABRIL   2020 (2)"/>
      <sheetName val="POR CONVENIOS "/>
      <sheetName val="CONTROL 2018"/>
      <sheetName val="BALANCES"/>
      <sheetName val="CONTROL 2017"/>
      <sheetName val="CENAC ESPECIALIZADAS"/>
      <sheetName val="CONSIGNACIONES 2019"/>
      <sheetName val="TRASLADOS CENAC REGIONAL "/>
      <sheetName val="SITUACION REINVERSION SALDO "/>
      <sheetName val="RUBROS CON  NOVEDAD"/>
      <sheetName val="TRASLADOS MTTOS ACT 19DIC18"/>
      <sheetName val="CONTROL REMUNERACIONF"/>
      <sheetName val="CONSIGNACIONES 2017"/>
      <sheetName val="CONSINGACIONES 2018 "/>
      <sheetName val="BALANCE F "/>
      <sheetName val="CONTROL 2019"/>
      <sheetName val="CONSIGNACIONES CONVENIOS 2019"/>
      <sheetName val="CONSIGNACIONES CONVENIOS 2018"/>
      <sheetName val="TRASLADOS CONV. 2018"/>
      <sheetName val="CONTROL 2016 (2)"/>
      <sheetName val="[cleaned]__moecode_my_sharepo_2"/>
      <sheetName val="ENERGIA - AGUA"/>
      <sheetName val="VALIDACION DE DATOS"/>
      <sheetName val="CONTIGENTES DADOS DE ALTA"/>
      <sheetName val="EFEC Y NOVED BR13"/>
      <sheetName val="EFEC Y NOVED FUTSUM"/>
      <sheetName val="SOLDADOS %"/>
      <sheetName val="TOE ESPADA HONOR"/>
      <sheetName val="CUADRO EFECTIVOS"/>
      <sheetName val="ENCARGADOS CRM U.T."/>
      <sheetName val="EFECTIVOS % TOE"/>
      <sheetName val="PARTE POR GRADOS BR13"/>
      <sheetName val="NOVEDADES BR13"/>
      <sheetName val="NOVEDADES FUTSUM"/>
      <sheetName val="EFEC-PLANAS-NO AP-JUS-VAC"/>
      <sheetName val="[cleaned]__moecode_my_sharepo_4"/>
      <sheetName val="CONSOLIDADO II TRIM 2021"/>
      <sheetName val="RECICLADOS"/>
      <sheetName val="JEM-v1"/>
      <sheetName val="DILIGENCIAS PREVIAS ANEXO L"/>
      <sheetName val="INFORMACION GENERAL DISC"/>
      <sheetName val="INFORMACION GENERAL ADM"/>
      <sheetName val="FONDO DISC"/>
      <sheetName val="FONDO ADM."/>
      <sheetName val="PRESCRITAS DISC"/>
      <sheetName val="PRESCRITAS ADM"/>
      <sheetName val="VENC. DISC"/>
      <sheetName val="VENC. ADM"/>
      <sheetName val="SABANA OAS"/>
      <sheetName val="NO BORAR DE 1862"/>
      <sheetName val="FEB (2)"/>
      <sheetName val="CABALLA ok (2)"/>
      <sheetName val="DE-HUM"/>
      <sheetName val="conf transportes (2)"/>
      <sheetName val="DATOS_INVESTIGACION "/>
      <sheetName val="RIESGO 1 DADAE"/>
      <sheetName val="RIESGO 4 DADAE"/>
      <sheetName val="actual"/>
      <sheetName val="ANALISIS OFERTAS ECONOMICAS"/>
      <sheetName val="PRECIO FINAL - SUBASTA SIU"/>
      <sheetName val="OFERTA CONTRATO"/>
      <sheetName val="CENAC CUCUTA-OAPF2021"/>
      <sheetName val="OAPF UNIDADES VIGENCIA 2021-CEN"/>
      <sheetName val="2015-2020"/>
      <sheetName val="GASTO DE MUNICIONES"/>
      <sheetName val="EXISTENCIAS"/>
      <sheetName val="CARGAS GRUPOS ANT-EXP"/>
      <sheetName val="GENERAL GASTO - NEC X DVI 2021"/>
      <sheetName val="GASTO X DIV"/>
      <sheetName val="NECESIDAD MUN X DIV vs TOE "/>
      <sheetName val="PROPUESTA 1 (100%)"/>
      <sheetName val="PROPUESTA 2 (34%)"/>
      <sheetName val="PROPUESTA 3 (28%)"/>
      <sheetName val="28-01-20"/>
      <sheetName val="Matriz Procesos Juridicos (2)"/>
      <sheetName val="MATRIZ PROCESOS"/>
      <sheetName val="RESUMEN (2)"/>
      <sheetName val="PAAI2022"/>
      <sheetName val="PRIORIZACIÓN"/>
      <sheetName val="PPTOS"/>
      <sheetName val="ANALISIS MANTENIMIENTO"/>
      <sheetName val="RESUMEN MMNTO"/>
      <sheetName val="SERVICIO LUZ "/>
      <sheetName val="SERVICIO AGUA "/>
      <sheetName val="SERVICIO ALCANTARILLADO"/>
      <sheetName val="IMPUESTO"/>
      <sheetName val="PRIORIZACIÓN (2)"/>
      <sheetName val="Formato OAPF 2022_CEPR"/>
      <sheetName val="LINEAS RED ALIADOS"/>
      <sheetName val="PRIORIZACION IMPUESTOS "/>
      <sheetName val="RESUMEN IMPUESTOS"/>
      <sheetName val="PAGO IMPUESTO 2020 Y 2021"/>
      <sheetName val="LINEA AMARILLA ASEGURADA"/>
      <sheetName val="LINEA BLANCO ASEGURADO"/>
      <sheetName val="ESTACIONES TOPOGRAFIA ASEGURADA"/>
      <sheetName val="VALOR ASEGURADO INSTALACIONES"/>
      <sheetName val="ARRIENDOS"/>
      <sheetName val="MATTO BIENES MUEBLES"/>
      <sheetName val="PAPELERIA "/>
      <sheetName val="VEHICULOS COING"/>
      <sheetName val="MTTO EDIFICIO"/>
      <sheetName val="CDV 7.2"/>
      <sheetName val="CDV 1.0"/>
      <sheetName val="CDV 2.0"/>
      <sheetName val="CDV 3.0"/>
      <sheetName val="CDV 4.0"/>
      <sheetName val="CDV 5.0"/>
      <sheetName val="CDV 6.0"/>
      <sheetName val="CDV 7.0"/>
      <sheetName val="CDV 7.1"/>
      <sheetName val="CDV 7.3"/>
      <sheetName val="CDV8.0"/>
      <sheetName val="CDV8.1"/>
      <sheetName val="CDV 9.0"/>
      <sheetName val="CDV 11"/>
      <sheetName val="CDV 12"/>
      <sheetName val="CAMBIOS MTTO"/>
      <sheetName val="TD CDV 7.1"/>
      <sheetName val="Anexo mobiliario"/>
      <sheetName val="Entidades territoriales"/>
      <sheetName val="Sectores y Programas"/>
      <sheetName val="Catálogo productos "/>
      <sheetName val="Insumos cadena de valor"/>
      <sheetName val="Indicadores de gestión"/>
      <sheetName val="Fuente de financiación"/>
      <sheetName val="Ingresos y Beneficios"/>
      <sheetName val="Depreciación"/>
      <sheetName val="CATÁLOGO MGA 01_ 27012020"/>
      <sheetName val="2-C-2018 BAMAR (2)"/>
      <sheetName val="2-C-2018 BAMAR (3)"/>
      <sheetName val="PERSONAL ORGANICO BR13"/>
      <sheetName val="AGREGADOS OF-SUB CBR13"/>
      <sheetName val="LISTADO SLP AGREGADOS"/>
      <sheetName val="PRESTADORES DE SERVICIO"/>
      <sheetName val="SOLDADOS EJERCITO"/>
      <sheetName val="GENERAL DIV05 "/>
      <sheetName val="INSTRUCTIVO  NOVEDADAES "/>
      <sheetName val="EFECTIVOS DIV05   "/>
      <sheetName val="mmarzo"/>
      <sheetName val="CONSOLIDADO 3 TRIM 2021"/>
      <sheetName val="[cleaned]__moecode_my_sharepo_6"/>
      <sheetName val="APOYO 1"/>
      <sheetName val="CORRUPCIÓN "/>
      <sheetName val="CHECK LIST"/>
      <sheetName val="FORMATO HOJA1"/>
      <sheetName val="FORMATO HOJA2"/>
      <sheetName val="Carta NO registro de IP."/>
      <sheetName val="GLOBAL NETCASH"/>
      <sheetName val="ISO 3166"/>
      <sheetName val="ISO 4217 mon"/>
      <sheetName val="Chek list general"/>
      <sheetName val="Copia de Chek list general"/>
      <sheetName val="OBLIGATORIO - HOJA 1 "/>
      <sheetName val="OBLIGATORIO - HOJA 2"/>
      <sheetName val="Opcional -Productos de Terceros"/>
      <sheetName val="Opcional - Cuentas Conjuntas"/>
      <sheetName val="Opcional - Carta NO registro IP"/>
      <sheetName val="Opcional - GLOBAL NETCASH"/>
      <sheetName val="Opcional-Productos de terceros"/>
      <sheetName val="PAGOS (2)"/>
      <sheetName val="PAGOS BBVA NOMINA TO BAINT"/>
      <sheetName val="Listados"/>
      <sheetName val="Información personal"/>
      <sheetName val="RIESGO"/>
      <sheetName val="PROC.CATRE METALMECANICA"/>
      <sheetName val="TALLER METALMECANICA"/>
      <sheetName val="PELUQUERIA"/>
      <sheetName val="CASINO"/>
      <sheetName val="ALMACEN ARMAMENTO"/>
      <sheetName val="ALMACEN MATERIA PRIMA"/>
      <sheetName val="TALLER HAMMER"/>
      <sheetName val="LABOR.OPTRONICOS"/>
      <sheetName val="PLANTA DE GALVANOTECNIA"/>
      <sheetName val="PLANTA DE PRECMENTINA"/>
      <sheetName val="B2 SEG MIL"/>
      <sheetName val="B5 CI"/>
      <sheetName val="B6 TICS"/>
      <sheetName val="B7 I-E"/>
      <sheetName val="B9 AC INT"/>
      <sheetName val="B11 JURIDICA"/>
      <sheetName val="M AMBIENTE"/>
      <sheetName val="F RAIZ"/>
      <sheetName val="E FIJO"/>
      <sheetName val="G DOC"/>
      <sheetName val="SINAME"/>
      <sheetName val="1. COMBUSTIBLE B4"/>
      <sheetName val="2. CONVENIOS B4"/>
      <sheetName val="3. INVENTARIOS B4"/>
      <sheetName val="4. GESTION DE CALIDAD B4"/>
      <sheetName val="CALIFICACION GENERAL B4"/>
      <sheetName val="PPYE"/>
      <sheetName val="PPYE (2)"/>
      <sheetName val="RPBN"/>
      <sheetName val="Disclaimer"/>
      <sheetName val="New_Table"/>
      <sheetName val="ABREVIATURAS"/>
      <sheetName val="Codigos fasecolda"/>
      <sheetName val="Catalogo Vehiculos III"/>
      <sheetName val="Tarifa SOAT"/>
      <sheetName val="ActFasecolda"/>
      <sheetName val="FormatosIndividuales"/>
      <sheetName val="Accesorios"/>
      <sheetName val="TempAccesorios"/>
      <sheetName val="BOMBA"/>
      <sheetName val="AcuerdoMarcoBRLOG-C"/>
      <sheetName val="Contrato BRLOG-C"/>
      <sheetName val="NOVEDAD LICENCIAS"/>
      <sheetName val="TECNO Y SOAT"/>
      <sheetName val="ANALISIS SOATY TECNO"/>
      <sheetName val="CENTROS DE COSTO"/>
      <sheetName val="PARTIDAS ESPECIALES"/>
      <sheetName val="COMBUSTIBLES Y LUBRI EQ.F.IN  "/>
      <sheetName val="MTTO BIENES INMUEBLES "/>
      <sheetName val="MTTO DE BIENES MUEB EQUIP Y ENS"/>
      <sheetName val="MTTO EQUIPO DE INGENIEROS "/>
      <sheetName val="MTTO - TRANSPORTES "/>
      <sheetName val="PAPELERIA, UTILES DE ESCRITORIO"/>
      <sheetName val="PRODUCTOS DE ASEO Y LIMPIEZA "/>
      <sheetName val="RESPUESTO EQUIPO DE INTENDENCIA"/>
      <sheetName val="REPUESTOS EQUIPO DE TRANSPORTES"/>
      <sheetName val="REPUESTOS - TRANSPORTE "/>
      <sheetName val="TECNICOMECANICA - TRANSPORTES "/>
      <sheetName val="VIATICOS DE FUNCIONARIOS "/>
      <sheetName val="DOTACION PTAP"/>
      <sheetName val="ESTUDIOS E INVESTIGACIONES PTAP"/>
      <sheetName val="MTTO DE BIENES INMU PTAP"/>
      <sheetName val="MTTO  DE BIENES INMUE (RED HID)"/>
      <sheetName val="MTTO EQUIPO DE TRANSPORTES "/>
      <sheetName val="MAT REAC LABO QUI PTAP"/>
      <sheetName val="PARTIDAS ESPECIALES "/>
      <sheetName val=" INSUMOS VEHÍCULOS M113-A2"/>
      <sheetName val="DOTACIONES PTAR "/>
      <sheetName val="ESTUDIOS  INVESTIGACIONES PTAR"/>
      <sheetName val="MTTO BIENES INM PTAR"/>
      <sheetName val="MAT REAC LABO QUI PISCINA"/>
      <sheetName val="MATERIALES REAC LABOR QUI PTAR "/>
      <sheetName val="NIVEL VEHICULOS M113 A2 "/>
      <sheetName val="KIT INCORPORACION 4-C2021"/>
      <sheetName val="SOSTENIMIENTO-MATERIAL VIGENCIA"/>
      <sheetName val="DOTACION CARPAS"/>
      <sheetName val="REPUESTOS VEHICULOS "/>
      <sheetName val="MATERIALES DE CONSTRUCCION  (2"/>
      <sheetName val="KIT DE ENTRENAMIENTO CANINO"/>
      <sheetName val="SOSTENIMIENTO-MATERIAL CANINO"/>
      <sheetName val="TECNICOMECANICA -LINEA AMARILLA"/>
      <sheetName val="KIT ERRADICACION "/>
      <sheetName val="MTTO - TRANSPORTES  (2)"/>
      <sheetName val="ELEMENTOS VACUNACION "/>
      <sheetName val="KIT INCORPORACION "/>
      <sheetName val="LLANTAS "/>
      <sheetName val="COMBUSTIBLES TRANSPORTES "/>
      <sheetName val="COMBUSTIBLES "/>
      <sheetName val="GRASAS Y LUBRICANTES"/>
      <sheetName val="REPUESTO EQUIPO TRANSPORTES ING"/>
      <sheetName val="MTTO EQUIPO DE TRANSPORTE ING"/>
      <sheetName val="MATE REACTI DE QUI-PISCI"/>
      <sheetName val="MTTO DE BIENES INMUEB  SIT ALMT"/>
      <sheetName val="SERVICIO DE TRANSPORTES "/>
      <sheetName val="CANINOS 104"/>
      <sheetName val="PARTIDAS GAULA"/>
      <sheetName val="RIC"/>
      <sheetName val="KIT INCORPORACION"/>
      <sheetName val="PARCHES"/>
      <sheetName val="KIT DE ERRADICACION"/>
      <sheetName val="SERVICIOS JURIDICOS Y CONTABLES"/>
      <sheetName val="TECNOMECANICA ADICION "/>
      <sheetName val="MTTO BIENES INMBUEBLES BRCNA1"/>
      <sheetName val="CANINOS 105"/>
      <sheetName val="DOTACION PTAP - PETAR"/>
      <sheetName val="ESTUDIOS E INVE PTAP-PETAR"/>
      <sheetName val="MTTO DE  PTAP- PTAR- (RED HID)"/>
      <sheetName val="MAT REACTIVO PTAP-PETAR-PISCIN "/>
      <sheetName val="RESPUESTO Y MATTO COMPUTO "/>
      <sheetName val="REPUESTOS Y MTTO EQUIPO FIJO IN"/>
      <sheetName val="REPUESTOS Y MTT - TRANSPORTE "/>
      <sheetName val="MTTO Y REPUESTOS - CRSS"/>
      <sheetName val="TECNICOMECANICA - CRSS"/>
      <sheetName val="DOTACION CIVIL 2021"/>
      <sheetName val="REPUESTOS Y MTT - TRANSPORT GGT"/>
      <sheetName val="COMBUSTIBLES Y LUBRICANTES GGTO"/>
      <sheetName val="LLANTAS GGTOL"/>
      <sheetName val="BATERIAS GGTOL "/>
      <sheetName val="TECNICOMECANICA - GGTOL"/>
      <sheetName val="PS JURIDICA BICAI"/>
      <sheetName val="KIT DE INCORPORACION "/>
      <sheetName val="KIT D ERRADICACION "/>
      <sheetName val="ASESORA JURIDICA BASPC06"/>
      <sheetName val="SOSTENIMIENTO Y MATERIAL CANINO"/>
      <sheetName val="EQUIPO FIJO E INGENIERO BAAID5"/>
      <sheetName val="SOSTENIMI - MATERIAL BATOT17"/>
      <sheetName val="SOSTENIMIENTO Y MATERIAL 2022 "/>
      <sheetName val="PAPELERIA, UTILES DE ESCRIT"/>
      <sheetName val="MOBILIARIOS BACOM2"/>
      <sheetName val="ADICION QUIMICOS PTAP BACAI"/>
      <sheetName val="MATERIALES CONSTRUCCION FI DVI5"/>
      <sheetName val="MTTO EQUIPO DE TRANSPORTES ING"/>
      <sheetName val="GAULAS "/>
      <sheetName val="REPETIDORES "/>
      <sheetName val="PRESTADORES DE SERVICIOS "/>
      <sheetName val="COREG ZONA 4"/>
      <sheetName val="BMMA7 MTTO INSTAL"/>
      <sheetName val="BMMA7 MAQ. USO GRAL"/>
      <sheetName val="AJUSTE INCORPORACION "/>
      <sheetName val="VIATICOS ORD. GIRO"/>
      <sheetName val="PASAJES ORD. GIRO (2)"/>
      <sheetName val="CAFETERIA DIV07"/>
      <sheetName val="COMBUSTIBLE BR14"/>
      <sheetName val="INTERNET BR14"/>
      <sheetName val="KIT DE ICORPORACION 2-3-4C-2021"/>
      <sheetName val="LINEA AMARILLA BIOSP"/>
      <sheetName val="ELEMENTOS DE ERRADICACION BR4"/>
      <sheetName val="MONEDAS"/>
      <sheetName val="CADENA DE FRIO"/>
      <sheetName val="DISMED CADENA FRIO"/>
      <sheetName val="COMBUSTIBLE BMMA7"/>
      <sheetName val="REPUESTOS BAIID7"/>
      <sheetName val="ERRADICACION "/>
      <sheetName val="ASCENSORES "/>
      <sheetName val="KIT DE RETEN "/>
      <sheetName val="RACIONES DE CAMPAÑA"/>
      <sheetName val="MTTO BMMA7 "/>
      <sheetName val="COMBUSTIBLE ESING"/>
      <sheetName val="ZONOR"/>
      <sheetName val="FUTAD"/>
      <sheetName val="CANINOS 2 SEMESTRE"/>
      <sheetName val="TECNICOMEC BIOSP-BIDES-BICAB"/>
      <sheetName val="EJEBE "/>
      <sheetName val="MAT. CONSTR BR14"/>
      <sheetName val="DIV07-BMMA7"/>
      <sheetName val="KIT DE ICORPORACION 4C2021"/>
      <sheetName val="CSHP FISIOTERAPIA"/>
      <sheetName val="APALANCAMIENTO CANINOS"/>
      <sheetName val="CANINOS 105-106"/>
      <sheetName val="FUTAD ASEO"/>
      <sheetName val="KIT DE ICORPORACION APALANCAMIE"/>
      <sheetName val="VALORES %"/>
      <sheetName val="VF. TECNOMECANICAS"/>
      <sheetName val="VF. TRANSPORTES MTTO"/>
      <sheetName val="VF. TRANSPORTES REPUESTOS"/>
      <sheetName val="VF. TONER RICHON ACUERDO M "/>
      <sheetName val="VF. TONER SAMSUGN ACUERDO MAR"/>
      <sheetName val="VF. TINTAS ACUERDO"/>
      <sheetName val="VF. MINIMA CUANTIA PAPELERIA"/>
      <sheetName val="VF. PAPEL CORRUGADO ACUERDO MAR"/>
      <sheetName val="VF.MTTO BIENES MUEBLES"/>
      <sheetName val="VF. REPUESTOS DE INTENDENCIA"/>
      <sheetName val="VF. ASEO CONSOLIDADO"/>
      <sheetName val="KIT DE INCOR UNIFORMES DEPORTES"/>
      <sheetName val="KIT DE INCOR MONOGAFAS"/>
      <sheetName val="FONDO INTERNO BAMMAN 5 (2)"/>
      <sheetName val="FONDO INTERNO BAMMAN 5"/>
      <sheetName val="ADICION BATEN "/>
      <sheetName val="LINEA BLANCA"/>
      <sheetName val="SERVICIOS GENERALES "/>
      <sheetName val="CANINOS 2 SEMESTRE "/>
      <sheetName val="RECURSO 16 BMMAN 5"/>
      <sheetName val="KIT ERRADICACION"/>
      <sheetName val="COMBUSTIBLES TRANSPORTES NO "/>
      <sheetName val="BATERIAS GAULA"/>
      <sheetName val="LLANTAS GAULA "/>
      <sheetName val="KIT INCORPORACIÓN "/>
      <sheetName val="CANINOS II SEMESTRE"/>
      <sheetName val="RPTO EQUIPO DE TRANSPORTES ING "/>
      <sheetName val="MTTO EQUIPO DE TRANSPORTES ING."/>
      <sheetName val="ELEMENTOS (REPUESTOS MANTENIMEI"/>
      <sheetName val="LABORATORIO LACCE - BAMAN "/>
      <sheetName val="MTTO MEBLES PALTAN BAMAN"/>
      <sheetName val="MAQUINARIA ESPECIAL BAINT "/>
      <sheetName val="OTO MATE CONSUMIBLES BAINT"/>
      <sheetName val="SERVICIO DE ASEO "/>
      <sheetName val="SUDADERAS BASAN"/>
      <sheetName val="MTTO CASCO"/>
      <sheetName val="MTTO OPTRONICOS"/>
      <sheetName val="LABORATORIO LACCE"/>
      <sheetName val="MATERIA P. BAINT"/>
      <sheetName val="ALOIFI ADD"/>
      <sheetName val="ALOFI NUEVO"/>
      <sheetName val="ARMAMENTO III"/>
      <sheetName val="DOTACION CIVL"/>
      <sheetName val="DOTACION T.O"/>
      <sheetName val="MATERIA PRIMA TROQUELES"/>
      <sheetName val="PS PLATA GALVANOTECNIA"/>
      <sheetName val="TEMPLE BAMAN"/>
      <sheetName val="DOTACION  GSMND"/>
      <sheetName val="MATERIA PRIMA BAMAN"/>
      <sheetName val="MATERIA PRIMA MONEDAS"/>
      <sheetName val="SUELTE RAPIDO "/>
      <sheetName val="MATERIA PRIMA MEDALLAS"/>
      <sheetName val="EQUIPO CRH"/>
      <sheetName val="MATERIA PRIMA MEDALLAS BAMAN"/>
      <sheetName val="MEDALLAS LOGISTICAS"/>
      <sheetName val="COINTAINERS"/>
      <sheetName val="ANGARES"/>
      <sheetName val="COATE 2"/>
      <sheetName val="GANCHO BOTA"/>
      <sheetName val="OJETE NEGRO"/>
      <sheetName val="CANINOS "/>
      <sheetName val="BAMAN MATERIA PRIMAS"/>
      <sheetName val="ARCHIVO BAS 21"/>
      <sheetName val="DISUR"/>
      <sheetName val="OPTRONICOS "/>
      <sheetName val="BOAID"/>
      <sheetName val="MTTO DE BIENES INMUE RESIDUOS"/>
      <sheetName val="PAPELERIA ACUERDO MARCO"/>
      <sheetName val="ESTUDI INVESTIGACION PTAR-PTAP"/>
      <sheetName val="COMPRA DE CANINOS"/>
      <sheetName val="COMBUSTIBLE EQUI FIJO DE COMBAT"/>
      <sheetName val="KIOSKO DEL CANEY"/>
      <sheetName val="SOSTENIMIENTO CANINOS"/>
      <sheetName val="NEVERAS COVID19"/>
      <sheetName val="REPUESTOS EQUIPO FIJO DE INGENI"/>
      <sheetName val="MTTO EQUIPO FIJO DE INGENIEROS"/>
      <sheetName val="REPUESTOS EQUIPO DE CAMPAÑA"/>
      <sheetName val="MTTO EQUIPO DE CAMPAÑA"/>
      <sheetName val="REPUESTOS EQUIPO DE COMBATE"/>
      <sheetName val="MTTO EQUIPO DE COMBATE"/>
      <sheetName val="DOTACION CIVIL ACUERDO MARCO"/>
      <sheetName val="UTILES DE ESCRITORIO DESMILITAR"/>
      <sheetName val="HILOS ,SACOS DESMILITARIZACION"/>
      <sheetName val="CONSUMIBLE DE IMPRESION DESMILI"/>
      <sheetName val="ACEITE 3 EN 1 DESMILITARIZACION"/>
      <sheetName val="PULPA DE PAPEL DESMILITARIZACIO"/>
      <sheetName val="TAPABOCAS DESMILITARIZACION"/>
      <sheetName val="KIT INCORPORACION SOLDADOS"/>
      <sheetName val="INSUMOS DE ARMAMENTO"/>
      <sheetName val="INSUMOS DE ARMAMENTO 2"/>
      <sheetName val="DOTACION PERSONAL CIVIL"/>
      <sheetName val="PLACAS Y PARCHES 1C"/>
      <sheetName val=" MATERIALES DE CONSTRUCCION 2"/>
      <sheetName val="MATERIALES DE CONSTRUCCION 3"/>
      <sheetName val="MATERIALES DE CONSTRUCCION  4"/>
      <sheetName val="MANTENIMIENTO AIRES ACONDICIONA"/>
      <sheetName val="SOSTENIMIENTO CANINOS (2)"/>
      <sheetName val=" KIT DE ENTRENAMIENTO CANINO"/>
      <sheetName val="SEMAFOROS"/>
      <sheetName val="REPARACION PISCINA"/>
      <sheetName val="ADQUISICION LLANTAS"/>
      <sheetName val="MANT-REPUEST-TECNICOME TRANSPOR"/>
      <sheetName val="CAMARA FOTOGRAFICA"/>
      <sheetName val="GUANTES -OVEROLES"/>
      <sheetName val="COMPRA TELEVISORES,AIRES MOLTAN"/>
      <sheetName val="KIT INCORPORACION 2Y3C"/>
      <sheetName val="PAPELERIA TUNJA "/>
      <sheetName val="CANINOS SEGUNDO VF 2022"/>
      <sheetName val="MTO COMPUTO VF 2022"/>
      <sheetName val="RTO COMPUTO VF 2022"/>
      <sheetName val="ASEO VF 2022"/>
      <sheetName val="PAPELERIA VF 2022"/>
      <sheetName val="PRODUCTOS DE ASEO Y LIMPIE  "/>
      <sheetName val="RTO COMPUTO "/>
      <sheetName val="MTO COMPUTO "/>
      <sheetName val="MTTO EQUI  ING TRANSPOR TUNJA"/>
      <sheetName val="RESP EQUI ING TRANSPORTES TUNJA"/>
      <sheetName val="ESTUDIOS E INVES PTAP-PTAR"/>
      <sheetName val="MANTENIMIENTO DE BIENES PTAP-PT"/>
      <sheetName val="QUIMICOS PTAP- PTAR"/>
      <sheetName val="COMBUSTIBLES Y LUBRICANT TUNJA"/>
      <sheetName val="MANTENI BIENES INMUEB TUNJA INS"/>
      <sheetName val="MANTENI BIENES INMUE PTAP -PTAR"/>
      <sheetName val="MANT BIENES INMU REDE HID TUNJA"/>
      <sheetName val="PASAJES TERRESTRE"/>
      <sheetName val="CANINOS  2 SEMESTRE"/>
      <sheetName val="TECNICO MECANICA TUNJA"/>
      <sheetName val="RTO VEHICULO VGF"/>
      <sheetName val="MTO VEHICULO VGF"/>
      <sheetName val="MATERIALES DE CONSTRUCC TUNJA"/>
      <sheetName val="RTO VEHICULO MAY DIC"/>
      <sheetName val="MTO VEHICULO MAY DIC"/>
      <sheetName val="RTO BLINDADO"/>
      <sheetName val="MTO BLINDADO"/>
      <sheetName val="LLANTAS GGBOY"/>
      <sheetName val="BATERIAS GGBOY"/>
      <sheetName val="RTO VEHICULO GGBOY"/>
      <sheetName val="MTO VEHICULO GGBOY"/>
      <sheetName val="TECNICO MECANICA GGBOY"/>
      <sheetName val="REPUESTOS PLANTAS BASES"/>
      <sheetName val="REFRIGERANTES BASES"/>
      <sheetName val="ADICION KIT INCORPORACION"/>
      <sheetName val="SOSTENIMIENTO Y MATE VETERI ADI"/>
      <sheetName val="CANINOS SEGUNDO SEMESTRE"/>
      <sheetName val="KIT INCORPORACION 4c"/>
      <sheetName val="KIT INCORPORACIO 1 Y 2 C 2022"/>
      <sheetName val="MTTO  SITIOS DE ALMA RESIDUOS "/>
      <sheetName val="SERVICIO DE TRANSPORTE "/>
      <sheetName val="RACION LIOZILIZADA "/>
      <sheetName val="BOTIQUIN M4"/>
      <sheetName val="CARPAS PROPOSITOS GENERALES "/>
      <sheetName val="CARPAS PROPÓSITOS GENERALES"/>
      <sheetName val="DOTACION ESCOLTAS ANTIESTRES"/>
      <sheetName val="BATERIAS "/>
      <sheetName val="SERVICIO PLATAFORMA 6 X 6"/>
      <sheetName val="SEMINARIOS"/>
      <sheetName val="AIRE ACONDICINADO "/>
      <sheetName val="APOYO ASENSORES"/>
      <sheetName val="PS "/>
      <sheetName val="SEMOVIENTES "/>
      <sheetName val="DOTACION CIVIL "/>
      <sheetName val="INSTRUMENTOS MUSICALES"/>
      <sheetName val="INCORPORACION 1C2020"/>
      <sheetName val="MTTO MAYOR FUDAT"/>
      <sheetName val="CATERING DIVFE "/>
      <sheetName val="MTTO ASESORES "/>
      <sheetName val="PLOTTER"/>
      <sheetName val="BALAS DE OXIGENO "/>
      <sheetName val="MANTENIMIENTO CIRCUITO CERRADO "/>
      <sheetName val="MANTENIMIENTO MOTOBOMBA "/>
      <sheetName val="SEMOVIENTES 2DO SEMESTRE "/>
      <sheetName val="ELEMENTOS DE BIENESTAR "/>
      <sheetName val="DOTACION DE INTENDENCIA "/>
      <sheetName val="CARPAS PROPOSITOS GENERALES  AD"/>
      <sheetName val="CATRES"/>
      <sheetName val="CAFETERIA "/>
      <sheetName val="COMBUSTIBLLE "/>
      <sheetName val="SERVICIO DE TRANPORTE AEREO"/>
      <sheetName val="PAPELERIA, AMP"/>
      <sheetName val="ADICION A SEMOVIENTES CURSO 104"/>
      <sheetName val="ADICION A KIT DE INCORPORACION"/>
      <sheetName val="ADQUISICION CORREOS BR10"/>
      <sheetName val="ADQUISICION UNIFORMES"/>
      <sheetName val="MATE REAC LABORA QUIMICOS "/>
      <sheetName val="ADQ SERV PUBLICACIONES BR10"/>
      <sheetName val="TÉCNICO MECÁNICA 2021"/>
      <sheetName val="DOTACION CIVIL AMP"/>
      <sheetName val="KIT INCORPORACION 2-3 CONT21"/>
      <sheetName val="ADQUISICION LLANTAS 2021"/>
      <sheetName val="ADQUISICION BATERIAS 2021 "/>
      <sheetName val="PAPELERIA, ÚTILES DE ESCRITORIO"/>
      <sheetName val="DOTACION CIVIL MIN"/>
      <sheetName val="PLATAFORMA 6X6"/>
      <sheetName val="AIRES BMMA1"/>
      <sheetName val="KIT ERRADICACIÓN"/>
      <sheetName val="MTTO - EQUIPO FIJO ING"/>
      <sheetName val="RTOS - EQUIPO FIJO ING"/>
      <sheetName val="ADQUI DE INSUMOS VEHICULOS III"/>
      <sheetName val="ADQU INSU VEHICULOS M113-A2"/>
      <sheetName val="ADQUI DE INSU QUIMI VEHI LAVIII"/>
      <sheetName val="ADQUI INS PAPE METAL VEH LAVIII"/>
      <sheetName val="HERRAMI-INSU M113"/>
      <sheetName val="MTTO-INSU M113"/>
      <sheetName val="PTO TANQUEO"/>
      <sheetName val="ADICION ASEO EJUPA"/>
      <sheetName val="AIRES AMP"/>
      <sheetName val="ADICION DOTACIÓN AMP"/>
      <sheetName val="ADICION TÉCNICO MECÁNICA"/>
      <sheetName val="MTTO Y ADECUACION HABITACIONES "/>
      <sheetName val="PROYECTO LEOPARDO HMMWV"/>
      <sheetName val="MTTO ALOJAMIENTO"/>
      <sheetName val="MOBILIARIOS F.I"/>
      <sheetName val="SEMOVIENTES 2DO SEMESTRE 21 (2"/>
      <sheetName val="ADICI KIT INCO 4TO CONT"/>
      <sheetName val="COMBUSTIBLES  5,000,000"/>
      <sheetName val="ADQ UNIFORME DEPORTE "/>
      <sheetName val="PROYECTO LEOPARDO  HMMWV 2"/>
      <sheetName val="PAPELERIA, ÚTILES DE ESCRIT VF"/>
      <sheetName val="MTTO  DE BIENES INM AL RESIDUOS"/>
      <sheetName val="MATE REAC LABORA QUIMICO PISCIN"/>
      <sheetName val="SERVICIO DE TRANPORTE"/>
      <sheetName val="PS JURIDICO"/>
      <sheetName val="PS SERVICIOS TECNICO Y PROF"/>
      <sheetName val="P. ESPECIAL CANINOS"/>
      <sheetName val="TECNICOMECANICA APOYO GAULAS"/>
      <sheetName val="MTTO-TRANSP APOYO GAULAS"/>
      <sheetName val="REPUEST-TRANSP APOYO GAULAS"/>
      <sheetName val="COMB APOYO GAULAS"/>
      <sheetName val="BATERIAS APOYO GAULAS"/>
      <sheetName val="LLANTAS APOYO GAULAS"/>
      <sheetName val="COMB BIGOH (CECCO)"/>
      <sheetName val="PLANTA BIGOH (CECCO)"/>
      <sheetName val="AGUA BATERIA BIGOH (CECCO)"/>
      <sheetName val="COMBUSTIBLE DMORI"/>
      <sheetName val="EQUIPO VACUNA COVID-19 DMORI"/>
      <sheetName val="ADQUISIC AIRES"/>
      <sheetName val="MTTO AIRES"/>
      <sheetName val="LAVADORAS BATLA"/>
      <sheetName val="KIT INCORP 2021"/>
      <sheetName val="CORREO ZORIE"/>
      <sheetName val="LAVADORAS EJAPI"/>
      <sheetName val="MTTO ALOJAMIEN BMMA4"/>
      <sheetName val="ADQ CARPAS BICON51"/>
      <sheetName val="MAT CONST BISER20"/>
      <sheetName val="ASEO Y LIMPIEZ DMORI-ZORIE"/>
      <sheetName val="PF CANINOS"/>
      <sheetName val="COMBUSTIBLE BIGOH-BIAVA"/>
      <sheetName val="TECNICOMECANICA BICON51-BIDEH4"/>
      <sheetName val="ADQ SILLAS BMMA4"/>
      <sheetName val="ADQ ESCANER BMMA4"/>
      <sheetName val="PS JURIDICO BATOT7"/>
      <sheetName val="ADIC PF CANINO"/>
      <sheetName val="SISTEMA DE SEGURIDAD"/>
      <sheetName val="BATERIAS GGCAS"/>
      <sheetName val="LLANTAS GGCAS"/>
      <sheetName val="SOSTENIMIENTO CANINOS Y EQUINOS"/>
      <sheetName val="SERVICIOS DE CONSTRUCCION "/>
      <sheetName val="MTTO Y REPUESTOS EFI"/>
      <sheetName val="ENSERES DISMED"/>
      <sheetName val="UNIFORMES DE DEPORTES"/>
      <sheetName val="CANINOS Y EQUINOS 1 SEMESTRE"/>
      <sheetName val="PART ESP MMTO BMMA 8"/>
      <sheetName val="PART ESP DOTACION CIVIL "/>
      <sheetName val="PART ESP 4X4 -6X6"/>
      <sheetName val="PETAR-PATTTAP MTTO,DOTACION"/>
      <sheetName val="MTTO Y RESPUESTOS COMPUTO "/>
      <sheetName val="EQUIPO FIJO COMBUSTIBLES  "/>
      <sheetName val="MATERIA LABORATORIO PISCINA "/>
      <sheetName val="EQUINOS 2 SEMESTRE"/>
      <sheetName val="MAT DE CONSTRUCCION APOYO"/>
      <sheetName val="LAVADORAS APOYO BR"/>
      <sheetName val="MAT DE CONSTRUCCION FONDO INTER"/>
      <sheetName val="CANINOS CURSO 104 Y I SEMESTRES"/>
      <sheetName val="DOTACION CIVIL PARTIDA ESPECIAL"/>
      <sheetName val="FONDO INTERNO COLCHONES"/>
      <sheetName val="FONDO INTERNO COMBUSITBLES"/>
      <sheetName val="SERVICIOS JURIDICOS"/>
      <sheetName val="COMBUST Y LUBRICANTES CALDERA"/>
      <sheetName val="KIT DE INCORPORACION 2021"/>
      <sheetName val="ORDEN DE GIRO 004"/>
      <sheetName val="ORDEN DE GIRO 003"/>
      <sheetName val="AIRES ACONDICIONADOS DISMED"/>
      <sheetName val="PS ABOGADA BATOT N°23"/>
      <sheetName val="PS ABOGADA FTCAQ 11 (P.E.) "/>
      <sheetName val="IMPRESORA Y ESCANER  FTCAQ"/>
      <sheetName val="ORDEN DE GIRO 002"/>
      <sheetName val="PROD CAUCHO Y PLASTICO LLANTAS"/>
      <sheetName val="PASAJES AEREOS"/>
      <sheetName val="PASAJES TERRESTRES"/>
      <sheetName val="PS ABOGADA BASER 11 (P.E.)"/>
      <sheetName val="KIT DE INCORPORACION"/>
      <sheetName val="ORDEN DE GIRO 001"/>
      <sheetName val="SUMINISTRO COMIDAD BEBIDAS"/>
      <sheetName val="SERVICIO POSTALES Y MENSAJERIA"/>
      <sheetName val="SERVICIO TELECOMUNICACIONES"/>
      <sheetName val="PRESTADOR DE SERVICIO"/>
      <sheetName val="OTROS SERVICIOS DE FABRICACION"/>
      <sheetName val="MAQUINARIA  APARATOS ELECTRICOS"/>
      <sheetName val="LLANTAS GAULA"/>
      <sheetName val="COMBUSTIBLE DIGAU"/>
      <sheetName val="LINEA AMARILLA 1 "/>
      <sheetName val="CANCHA CINTETICA 1"/>
      <sheetName val="CANINOS 4 TRMESTRE"/>
      <sheetName val="TECNICOMECANICA LINEA AMARILLA"/>
      <sheetName val="DOTACION CIVIL - ADM"/>
      <sheetName val="PASAJES "/>
      <sheetName val="MANTENIMIENTO Y REPUESTO INTEND"/>
      <sheetName val="BOTAS Y CASCOS "/>
      <sheetName val="DISEÑO "/>
      <sheetName val="PAQUETE "/>
      <sheetName val="LICENCIA "/>
      <sheetName val="SISTEMA INFORMACION"/>
      <sheetName val="MANTO PLATAFORMA "/>
      <sheetName val="SEGURIDAD "/>
      <sheetName val="ACOFI "/>
      <sheetName val="ADICION "/>
      <sheetName val="ARCOFADER "/>
      <sheetName val="ADICION  (2)"/>
      <sheetName val="RED POSGRADOS "/>
      <sheetName val="LEGISMOVIL LEGISCOME"/>
      <sheetName val="MONOGRAF OPEN  (2)"/>
      <sheetName val="DAGAS "/>
      <sheetName val="MANTENIMIENTO ARBOLES "/>
      <sheetName val="ABONOS Y PLAGUICIDAS "/>
      <sheetName val="LAVADO DE TANQUES "/>
      <sheetName val="INVENTARIO FORESTAL "/>
      <sheetName val="PRUEBAS SICOMETRICAS "/>
      <sheetName val="VACTOR "/>
      <sheetName val="RED DERECHO PROCESAL "/>
      <sheetName val="TIQUETES "/>
      <sheetName val="OPERADOR LOGISTICO "/>
      <sheetName val="DOTACION INCORPORACION "/>
      <sheetName val="BOLSA EMPLEO "/>
      <sheetName val="ESTIMULOS "/>
      <sheetName val="SEGURIDAD VIAL "/>
      <sheetName val="ANALISIS AGUAS "/>
      <sheetName val="MANTENIMIENTO INSTALACIONES "/>
      <sheetName val="MOBILIARIO "/>
      <sheetName val="INTERVENTORIA "/>
      <sheetName val="LAVADO TANQUES "/>
      <sheetName val="SERUDIAD INSTALACIONES B2"/>
      <sheetName val="SEÑALES HISTORICS "/>
      <sheetName val="TREN LAVADO "/>
      <sheetName val="SOFTWARE "/>
      <sheetName val="SELLO EDITORIAL "/>
      <sheetName val="CAMIONETAS "/>
      <sheetName val="EXTINTORES "/>
      <sheetName val="MANTELES "/>
      <sheetName val="BANDERAS "/>
      <sheetName val="CONSULTORIA "/>
      <sheetName val="ADICION ASEO "/>
      <sheetName val="ADICION MATERIALES DE CONSTRU"/>
      <sheetName val="HERRAMIENTAS "/>
      <sheetName val="ASEO Y LIMPIEZA ADICION "/>
      <sheetName val="ANALISIS AGUAS  (2)"/>
      <sheetName val="BASPC 26 (2)"/>
      <sheetName val="ACESOR  ECO"/>
      <sheetName val="ASESOR JUR"/>
      <sheetName val="ASESOR PSI"/>
      <sheetName val="ASES JUR BILAC"/>
      <sheetName val="COMBUSTIBLES Y LUBRICA BASPC 26"/>
      <sheetName val="TRANSPORTE DE CARGA Y PERSONAL"/>
      <sheetName val="VIATICOS BASPC 26"/>
      <sheetName val="PAPELERIA BASPC 26"/>
      <sheetName val="MAT REACTIVOS DE LABO BASPC 26"/>
      <sheetName val="PRODUCTOS DE ASEO Y LIMP BASP26"/>
      <sheetName val="RP -MMTO-TEC VH "/>
      <sheetName val="MAT PTAR PETAP REDES BASPC 26"/>
      <sheetName val="DOTACION PETR PETP"/>
      <sheetName val="COVID 19"/>
      <sheetName val="MATTO  REP EQ FIJO BASPC 26"/>
      <sheetName val="RESPUESTO EQUIPO DE INT BASPC26"/>
      <sheetName val="MATERIALES DE CONSTRUCC BASPC26"/>
      <sheetName val="ESTDIOS E INVESTIGACIONES"/>
      <sheetName val="MTTO INMUEB SITIOS DE AL RESIDU"/>
      <sheetName val="COMBUSTIBLE GAULA"/>
      <sheetName val="REPUESTOS TRANSPORTE GAULA"/>
      <sheetName val="MMTO TRANSPORTE GAULA"/>
      <sheetName val="TECNOMECANICA GAULA"/>
      <sheetName val="VIGENCIA FUTURA SOSTENIMIENTO"/>
      <sheetName val="VIGENCIA FUTURA MATERIAL VETERI"/>
      <sheetName val="CERRO OLIMPO"/>
      <sheetName val="VF ARRIENDOS"/>
      <sheetName val="VF DATACENTER"/>
      <sheetName val="VF REPUESTOS"/>
      <sheetName val="VF MANTENIMIENTO"/>
      <sheetName val="PVC"/>
      <sheetName val="CONSUMIBLES "/>
      <sheetName val="TRANSPORTE TERRESTRE "/>
      <sheetName val="TAMIZAJE "/>
      <sheetName val="PS DOCENTES"/>
      <sheetName val="AGENDAS "/>
      <sheetName val="CORREO CERTIFICADO"/>
      <sheetName val=" FACTURACION  ELECTRONICO  "/>
      <sheetName val="ASEO  "/>
      <sheetName val="TONER"/>
      <sheetName val="UPS"/>
      <sheetName val="ELEMEN. DE CARNETIZACION  (2)"/>
      <sheetName val="EL.  CARNETIZA"/>
      <sheetName val="ELEMENTOS DE CARNETIZACION "/>
      <sheetName val="AIRES "/>
      <sheetName val="ADQ. RESP Y  MANT. AUT+DIFAB "/>
      <sheetName val="ADQ  REPUESTOS Y MTTO + DIFAB"/>
      <sheetName val="TECNICOMECANICA DIFAB"/>
      <sheetName val="APROPIACION  COMPROMETIDA"/>
      <sheetName val="DITER"/>
      <sheetName val="PRODUCTOS DE CAFETERIA APLOG"/>
      <sheetName val="HIGIENIZACION APLOG"/>
      <sheetName val="SERVICIO DE ASEO Y CAFETERIA"/>
      <sheetName val="BANDERAS Y PARCHES"/>
      <sheetName val="DOTACION ESCOLTAS"/>
      <sheetName val="ESCUDOS Y REPLICAS"/>
      <sheetName val="ELEMENTOS DE RECONOCIMIENTO"/>
      <sheetName val="COVID 2021"/>
      <sheetName val="HERRAMIENTAS VEHICULOS"/>
      <sheetName val="ASEO DE VEHICULOS "/>
      <sheetName val="PERMETRINA"/>
      <sheetName val="LENGUAJE DE SEÑAS"/>
      <sheetName val="SILLAS Y VEDEO BEAM"/>
      <sheetName val="VOLANTES"/>
      <sheetName val="DESHUMIFICADORES"/>
      <sheetName val="SCANNER"/>
      <sheetName val="LECTOR CODIGO DE BARRAS"/>
      <sheetName val="IMPRESORA LASER"/>
      <sheetName val="MTTO MAQUINARIA"/>
      <sheetName val="MICROFILMACION"/>
      <sheetName val="FLASHCORE"/>
      <sheetName val="FUMIGACION"/>
      <sheetName val="SERVICIOS POSTALES"/>
      <sheetName val="MATERIAL PARA ARCHIVO"/>
      <sheetName val="SWITE VISION"/>
      <sheetName val="CLIC VIEW"/>
      <sheetName val="ISO 9001"/>
      <sheetName val="MIPG"/>
      <sheetName val="DIFUSION"/>
      <sheetName val="AUDIO Y SONIDO"/>
      <sheetName val="CIRCOS"/>
      <sheetName val="ROLLOS MASTER"/>
      <sheetName val="EMISORAS"/>
      <sheetName val="MANTENIMIENTO MAQUINARIA"/>
      <sheetName val="AIRES ACONDICIONADOS "/>
      <sheetName val="DIA LOGISTICA"/>
      <sheetName val="MUÑECO FRANCO"/>
      <sheetName val="DOTACION ESCOLTAS CDO GENERAL"/>
      <sheetName val="COMPUTADORES IMPRENTA"/>
      <sheetName val="SOFTWARE IMPRENTA"/>
      <sheetName val="DOTACION CIVIL EPP"/>
      <sheetName val="HOTELES (2)"/>
      <sheetName val="CAPELLANIA "/>
      <sheetName val="KIT DE ORFEO "/>
      <sheetName val="ASALTO AEREO FUDRA3"/>
      <sheetName val="COMBUSTIBLE GGNSA"/>
      <sheetName val="BATERIAS GGNSA"/>
      <sheetName val="LLANTAS GGNSA "/>
      <sheetName val="MTTO DE BIENES MUEB BAMMA Y DIS"/>
      <sheetName val="COMBUSTIBLE REPETIDORA"/>
      <sheetName val="GRASAS REPETIDORA"/>
      <sheetName val="MATERIAL VETERINARIO Y SOSTENIM"/>
      <sheetName val="LLANTAS Y BATERIAS"/>
      <sheetName val="CANINOS VIGENCIA FUTURA"/>
      <sheetName val="CANINOS 3 MESES"/>
      <sheetName val="PARCHES Y PLACAS"/>
      <sheetName val="PRESTADORES"/>
      <sheetName val="MTTO INSTALAC SALA CIRUGIA"/>
      <sheetName val="CAPACITACION TEOLOGICA"/>
      <sheetName val="MANTENIMIENTO CUBIERTA BICAL "/>
      <sheetName val="CAMILLAS DMBUG"/>
      <sheetName val="KIT DE ERRADICACION "/>
      <sheetName val="MANTENIMIENTO DE INSTALA FTCM"/>
      <sheetName val="NEVERAS AIRES ESTUFAS"/>
      <sheetName val="BIENES TRANSPORTABLES ESCUDOS"/>
      <sheetName val="SERVICIOS SUMINISTRO DE COMIDA"/>
      <sheetName val="ARTICULOS TEXTILES EXEPTO PREND"/>
      <sheetName val="MUEBLES INSTRUMENTOS MUSICALES "/>
      <sheetName val="SERVICIOS DE IMPRESION "/>
      <sheetName val="RECARGA DE EXTINTORES"/>
      <sheetName val="SERVICIOS DE TELECOMUNICACIONES"/>
      <sheetName val="EQUIP GYM"/>
      <sheetName val="SERVICIOS POSTALES Y DE MENSAJE"/>
      <sheetName val="MANENIMIENTO DE AIRES"/>
      <sheetName val="TINTAS Y TONER"/>
      <sheetName val="PRODUCTOS DE CAFETERIA "/>
      <sheetName val="MTTO  DE BIENES INMUEBLES "/>
      <sheetName val="SERVICIOS CONSTRUCC MTTO RH)"/>
      <sheetName val="MTTO DE COMPUTO"/>
      <sheetName val="MTTO LINEA GRIS"/>
      <sheetName val="MTTO - TRANSPORTES  Nvo"/>
      <sheetName val="RESPUESTO COMPUTO "/>
      <sheetName val="REPUESTOS EQUIPO FIJO"/>
      <sheetName val="REPUESTOS - TRANSPORTE Nvo"/>
      <sheetName val="HOY"/>
      <sheetName val="MTTO Y RTO. BIENES MUEBLES "/>
      <sheetName val=" LINEA AMARILLA"/>
      <sheetName val="CANINOS I SEMESTRE"/>
      <sheetName val="KIT DE INCORP"/>
      <sheetName val="MANTENIMIENTO DE SILLAS"/>
      <sheetName val="SERVICIOS DE CAFETERIA"/>
      <sheetName val="PRODUCTOS DE CAFETERIA"/>
      <sheetName val="AIRES ACONDICIONADOS 15 TONELAD"/>
      <sheetName val="ADQUISICION UPS"/>
      <sheetName val="CAMARA PTZ"/>
      <sheetName val="ESCUDOS"/>
      <sheetName val="EQUIPO FIJO DE INGENIEROS"/>
      <sheetName val="HERRAMIENTAS BIVER"/>
      <sheetName val="DOTACIÓN EPP BIVER"/>
      <sheetName val="MMTO ASCENSORES"/>
      <sheetName val="ELEMENTOS DE GIMNASIO "/>
      <sheetName val="ESCANER CENAC"/>
      <sheetName val="MTTO VEHICULOS BASPC AMP "/>
      <sheetName val="MTTO VEHICULOS BASPC PROCESO"/>
      <sheetName val="MURO DE CERRAMIENTO BIVER"/>
      <sheetName val="CERRAMIENTO DE POLVORINES BIVER"/>
      <sheetName val="GUARDIA BIVER"/>
      <sheetName val="INTERVENTORIA GUARDIA"/>
      <sheetName val="INTERVENTORIA MURO"/>
      <sheetName val="MAQUINA DE HELO BAMRU"/>
      <sheetName val="HERRAMIENTAS TRANSPORTES BATRA"/>
      <sheetName val="AUDIOVISUALES BRLOG "/>
      <sheetName val="AIRES ACONDICIONADOS 15 TON 2"/>
      <sheetName val="MTTO AIRES CCON"/>
      <sheetName val="VIDEO WALL"/>
      <sheetName val="PROYECTO PARMA"/>
      <sheetName val="EMBARCACION"/>
      <sheetName val="MTTO MAYOR BATRA"/>
      <sheetName val="MTTO INSTALACIONES BIVER"/>
      <sheetName val="MTTO EQUIPO INTENDENCIA VF"/>
      <sheetName val="RESPUESTO EQ INTEND VF"/>
      <sheetName val="PRODUCTOS DE ASEO VF"/>
      <sheetName val="PAPELERIA vig futura"/>
      <sheetName val="ADQY SS AVIAC"/>
      <sheetName val="ECAP BRLOG2"/>
      <sheetName val="INTERVENTORIA COING"/>
      <sheetName val="MATERIALES DE CONST ESLOG"/>
      <sheetName val="ADQUICION MOBILIARIOS BITER 21"/>
      <sheetName val="ADQUISICION MOBILIARIOS BIADE"/>
      <sheetName val="SERVICIO DE CONSTRUCION "/>
      <sheetName val="ADQUISICION IMPRESORA COING"/>
      <sheetName val="FORTALECIMIENTO INFRA BRCON (2"/>
      <sheetName val="SEGUROS VEHICULOS "/>
      <sheetName val="MANTTO Y REPUESTOS BIBYA"/>
      <sheetName val="KIT DE INCORPORACION BIBYA"/>
      <sheetName val="MTTO DETECTORES"/>
      <sheetName val="PASAJES Y VIATICOS COING"/>
      <sheetName val="MTTO INSTALACIONES URG F"/>
      <sheetName val="COMBUSTBLES URG F"/>
      <sheetName val="COMBUSTIBLE PARA PERFORACION "/>
      <sheetName val="SOSTENIMIENTO CANINO"/>
      <sheetName val="PAQUETE TECNICO "/>
      <sheetName val="MUNICIONES CENAM"/>
      <sheetName val=" ROBOT CENAM"/>
      <sheetName val=" ADQ BLOQUEADORES  SEÑAL CENAM"/>
      <sheetName val="EQUIPO BAMAI"/>
      <sheetName val="LLANTAS COING"/>
      <sheetName val="DOTACION  CIVILES "/>
      <sheetName val=" KIT DEMOLICIONES CENAM"/>
      <sheetName val="EQ CAMPAÑA CENAM"/>
      <sheetName val="MATERIALES ANTI EXPOLSOVOS "/>
      <sheetName val="MTTO Y MAQUINARIA BICO 52"/>
      <sheetName val="OPS JURIDICOS "/>
      <sheetName val="MTTO - TRANSPORTES CEDE 4 "/>
      <sheetName val="PAVIMENTACIÓN BRCON "/>
      <sheetName val="FORTALECIMIENTO INFRA BIOPE"/>
      <sheetName val="FORTALECIMIENTO INFRA BRCON"/>
      <sheetName val="ELEMENTOS PROTECCION PERSONAL"/>
      <sheetName val="PLANES TURISTICOS"/>
      <sheetName val="ADQUISICIÓN PRUEBAS COVID"/>
      <sheetName val="ADQUISICION RIESGOS EPIDEMIO.."/>
      <sheetName val="ADQUISICION CCTV, CABLE, LED"/>
      <sheetName val="SEÑALIZACION CANTONES"/>
      <sheetName val="ADQUISICIÓN BIENESTAR"/>
      <sheetName val="ADQUISICIÓN EXAMENES CIVILES"/>
      <sheetName val="CENTRO RECLUSIÓN MILITAR"/>
      <sheetName val="SERVICIOS FUNERARIOS"/>
      <sheetName val="TELECOMUNICACIONES"/>
      <sheetName val="ADQUISICION PROTECCION RAYOS"/>
      <sheetName val="ADQUISICION PRUEBAS COMPORTAMEN"/>
      <sheetName val="ADQUISICIÓN SILLAS"/>
      <sheetName val="PRODUCTOS CAFETERIA "/>
      <sheetName val="DISPOSITIVOS SEGURIDAD"/>
      <sheetName val="ADQUISICION EQUIPO TECNOLOGICO"/>
      <sheetName val="PRESTADORES SERVICIOS"/>
      <sheetName val="REPUESTO EQUIPO DE INTENDENCIA"/>
      <sheetName val="MATERIAL DE INTENDENCIA "/>
      <sheetName val="COMBUSTIBLE "/>
      <sheetName val="MOBILIARIO - E. RECREACION"/>
      <sheetName val="PRODUCTOS DE CAF "/>
      <sheetName val="EQUIPO MILITAR "/>
      <sheetName val="PROTECC. MOTOCICLISTA"/>
      <sheetName val="PLANES TURISTICOS "/>
      <sheetName val="MAT. CONST."/>
      <sheetName val="MANTENIMIENTO COMPUTO"/>
      <sheetName val="SERV. COMIDA"/>
      <sheetName val="EQUIPO SONIDO"/>
      <sheetName val="AGROFORESTALES"/>
      <sheetName val="AUDIOVISUALES "/>
      <sheetName val="EQUIPO MEDICO"/>
      <sheetName val="BOTIQUINES"/>
      <sheetName val="KIT RETEN"/>
      <sheetName val="AIRES ACONDICIONADOS"/>
      <sheetName val="GPS - INHIBIDORES"/>
      <sheetName val="SOBRANTE "/>
      <sheetName val="MUEBLES, INSTRUMENTOS "/>
      <sheetName val="MAQUINARIA USO GENERAL"/>
      <sheetName val="MAQUINARIA USOS ESPECIALES"/>
      <sheetName val="maquinaria y aparatos electrico"/>
      <sheetName val="EQUIPOS APARATOS RAD,TELE Y COM"/>
      <sheetName val="APA MEDICOS,INSTR,OPT,PRESI REL"/>
      <sheetName val="EQUIPO MILITAR Y POLICIA"/>
      <sheetName val="MINERALES METALICOS"/>
      <sheetName val="PIEDRA ARENA Y ARCILLA"/>
      <sheetName val="ELEC,GASDECIUD,VAPOR,AGUCALIENT"/>
      <sheetName val="PRODUC.LACTEO Y OVOPRODUCTOS"/>
      <sheetName val="PRODUC MOLI ALMIDO DERIV DEL AL"/>
      <sheetName val="BEBIDAS"/>
      <sheetName val="ARTI TEXTILES EXEPTO PREND VEST"/>
      <sheetName val="PROD. MADER.CORCHO CEST,ESPARTE"/>
      <sheetName val="QUIMICOS BASICOS"/>
      <sheetName val="OTROS PRODUC QUIMICOS"/>
      <sheetName val="PROC CAUCHO Y PLASTICO"/>
      <sheetName val="VIDRIO Y PROD. NO METALICO"/>
      <sheetName val="METALES BASICOS"/>
      <sheetName val="PROC METALI ELABORA"/>
      <sheetName val="MAQUI USO GENERAL"/>
      <sheetName val="MAQUINARIA USOS ESPAECIALES"/>
      <sheetName val="MAQUI OFICI, CONTA, E INFORMATI"/>
      <sheetName val="MAQUI Y APTOS ELECTRICOS"/>
      <sheetName val="APA MEDICOS OPTICOS Y PRE RELOG"/>
      <sheetName val="EQUIPO DE TRANSPORTE"/>
      <sheetName val="SERVICIOS DE LA CONSTRUCCION"/>
      <sheetName val="SERVICIOS DE TRANSPORTE PASAJER"/>
      <sheetName val="SERVICIO TRANSPO CARGA"/>
      <sheetName val="SERVICI FINANCIE Y CONEXOS"/>
      <sheetName val="SERVICI JURIDICOS Y CONTABLES"/>
      <sheetName val="OTROS SERV PROF CIENTI Y TECNIC"/>
      <sheetName val="SER TELEC,TRANSMI,Y SUMI,INFORM"/>
      <sheetName val="SERVICIOS DE SOPORTE"/>
      <sheetName val="SER MANTE, REPARA E INSTALACION"/>
      <sheetName val="SERV FABR,EDIC,IMPR,REPROD,RECU"/>
      <sheetName val="SERVICIOS DE EDUCACION"/>
      <sheetName val="SERV, CUIDADO SALUD HUMANA"/>
      <sheetName val="SERV ALCAN,RECOLEC,TRATAM,DISPO"/>
      <sheetName val="OTROS SERVICIOS"/>
      <sheetName val="VIATICOS FUNCION COMISION "/>
      <sheetName val="ADQU BIEN Y SERV EQUI AEREO MAT"/>
      <sheetName val="RIESGO 1 BRLOG1"/>
      <sheetName val="RIESGO 3 BRLOG1"/>
      <sheetName val="RIESGO 4 BRLOG1"/>
      <sheetName val="RIESGO 4 (BASPC21 - COMOL)"/>
      <sheetName val="RIESGO 5 (BASPC21 - COMOL)"/>
      <sheetName val="RIESGO 7 (BASAN)"/>
      <sheetName val="PONDERADA TC-CR"/>
      <sheetName val="DECATIPO"/>
      <sheetName val="PONDERADA BG-MG"/>
      <sheetName val="TEIQue"/>
      <sheetName val="PONDERADA CEM"/>
      <sheetName val="PONDERADA PISAJE"/>
      <sheetName val="PONDERADA CAEM"/>
      <sheetName val="PISAJE 55"/>
      <sheetName val="PONDERADA TC ENERO P"/>
      <sheetName val="PISAJ 56"/>
      <sheetName val="Del 11 al 17"/>
      <sheetName val="hoja control "/>
      <sheetName val="II BIMESTRE"/>
      <sheetName val="III BIMESTRE"/>
      <sheetName val="IV BIMESTRE"/>
      <sheetName val="V BIMESTRE"/>
      <sheetName val="VI BIMESTRE"/>
      <sheetName val="CONSOLIDADO SH"/>
      <sheetName val="CONSOLIDADO CR"/>
      <sheetName val="INDICADOR ANALISIS"/>
      <sheetName val="INDICADOR"/>
      <sheetName val="semestral"/>
      <sheetName val="ocupacion"/>
      <sheetName val="OCUPACION ANALISIS "/>
      <sheetName val="%OCUPACION COMPARATIVO"/>
      <sheetName val="26-02-2021 Productiva Secciones"/>
      <sheetName val="xa powerpoint"/>
      <sheetName val="Productiva programas"/>
      <sheetName val="23 al 29 de octubre"/>
      <sheetName val="Del 1 al 4 feb"/>
      <sheetName val="Del 5 al 11 feb"/>
      <sheetName val="Del 27 nov al 03 dic"/>
      <sheetName val="SABANA DE FAMILIA "/>
      <sheetName val="SABANA DICER "/>
      <sheetName val="CIE"/>
      <sheetName val="Del 19 al 25 feb"/>
      <sheetName val="Del 12 al 18 feb"/>
      <sheetName val="P.S. ADMINISTRATIVO (3)"/>
      <sheetName val="P.S. 12 al 18-03-2021"/>
      <sheetName val="TODO EL PERSONAL"/>
      <sheetName val="HOJA DE CONTROL DOCEN Y DIR (2)"/>
      <sheetName val="hoja control DORA (3)"/>
      <sheetName val="HOJA CONTROL C3.CHALA"/>
      <sheetName val="RIESGO CORRUPCIÓN"/>
      <sheetName val="ADMON PROCESOS SST"/>
      <sheetName val="TABLA FRECUENCIA"/>
      <sheetName val="MET CAUSA RAIZ"/>
      <sheetName val="INVETARIO PANDERIA"/>
      <sheetName val="ORDEN  SUM"/>
      <sheetName val="PDTO TERMINADO"/>
      <sheetName val="planilla mercancias"/>
      <sheetName val="C.DIARIO"/>
      <sheetName val="R-CAJA"/>
      <sheetName val="CTE EGRESO"/>
      <sheetName val="ORDEN PEDIDO"/>
      <sheetName val="Columnario"/>
      <sheetName val="PAZ Y SALVOS"/>
      <sheetName val="Actas pasan"/>
      <sheetName val="L. balance g, mercancias"/>
      <sheetName val="Arqueo G. de Caja"/>
      <sheetName val="planes de inv."/>
      <sheetName val="Cuentas de cobro"/>
      <sheetName val="Conciliacion B."/>
      <sheetName val="Imputaciones_automaticas_MDN_ve"/>
      <sheetName val="PROPUESTA FINAL (2)"/>
      <sheetName val="VERF."/>
      <sheetName val="ADICION AC"/>
      <sheetName val="PAPELERIA SUMMER"/>
      <sheetName val="PARTIDAS FIJAS 2021"/>
      <sheetName val="Precios Equipos"/>
      <sheetName val="REPUESTOS VEHICULOS 2020"/>
      <sheetName val="MANTENIMIENT VEHICULOS 2020 "/>
      <sheetName val="LISTADO GENERAL 1C2021"/>
      <sheetName val="144 COMPAÑIA BELGICA"/>
      <sheetName val="108 COMPAÑIA FRANCIA"/>
      <sheetName val="CUENTAS NOMINA 108 SOLDADOS"/>
      <sheetName val="CUENTAS NOMINA 144 SOLDADOS"/>
      <sheetName val="DISTRIBUCION PARTI"/>
      <sheetName val="CAMBUSTIBLES"/>
      <sheetName val="RESPUESTOS Y MANTENIMIENTO"/>
      <sheetName val="FINAL COMB"/>
      <sheetName val="CENTRO LOG"/>
      <sheetName val="RESPUESTOS"/>
      <sheetName val="VIGENCIAS FUTURAS"/>
      <sheetName val="AGENCIA LOGISTICA"/>
      <sheetName val="FACTURACION"/>
      <sheetName val="listas despl."/>
      <sheetName val="base datos 2018"/>
      <sheetName val="Plantilla Creacion pedido trasl"/>
      <sheetName val="SISCOM"/>
      <sheetName val="lista (7)"/>
      <sheetName val="lista (91)"/>
      <sheetName val="LISTA DE VEHICULOS"/>
      <sheetName val="PROVEDOR"/>
      <sheetName val="WIZEO(DIV01)"/>
      <sheetName val="WIZEO(DIV02)"/>
      <sheetName val="WIZEO(DIV03)"/>
      <sheetName val="WIZEO(DIV05)"/>
      <sheetName val="WIZEO(DIV06)"/>
      <sheetName val="WIZEO(DIV07)"/>
      <sheetName val="WIZEO(DIV08)"/>
      <sheetName val="WIZEO(CEDOC)"/>
      <sheetName val="WIZEO(CENAE)"/>
      <sheetName val="WIZEO(COING)"/>
      <sheetName val="WIZEO(COLOG)"/>
      <sheetName val="WIZEO(COPER)"/>
      <sheetName val="WIZEO(DAAVA)"/>
      <sheetName val="WIZEO(DIVFE)"/>
      <sheetName val="WIZEO(DIV04)"/>
      <sheetName val="empresas (3)"/>
      <sheetName val="empresas (002)"/>
      <sheetName val="FINAL EJERCITO"/>
      <sheetName val="FILTRE SU CC"/>
      <sheetName val="NO SE ENCUENTRAN EN LAS DOS PES"/>
      <sheetName val="CONTRASEÑAS 22 ENERO(FALTANTES)"/>
      <sheetName val="ARCHIVO TOTAL CONTRASEÑAS CREAD"/>
      <sheetName val="CAMBIOS INFO BASPC10"/>
      <sheetName val="CONTRASEÑAS GGURA"/>
      <sheetName val="CONTRASEÑA GABOY"/>
      <sheetName val="CONTRASEÑAS BITER15"/>
      <sheetName val="CONTRASEÑA ESASA AMBULANCIA "/>
      <sheetName val="CONTRASEÑAS BAADI5"/>
      <sheetName val="CONTRASEÑAS BATAR"/>
      <sheetName val="CONTRASEÑAS DIST. UNIDADES "/>
      <sheetName val="CONTRASEÑAS BASPC27"/>
      <sheetName val="CONTRASEÑAS CPMET3"/>
      <sheetName val="CONTRASEÑAS BIAMA"/>
      <sheetName val="CONTRASEÑAS BAPAL"/>
      <sheetName val="CONTRASEÑAS BIVEN"/>
      <sheetName val="CONTRASEÑAS BIJULL"/>
      <sheetName val="CONTRASEÑAS BATOT26"/>
      <sheetName val="CONTRASEÑAS BIMAG"/>
      <sheetName val="CONTRASEÑAS BAEEV19"/>
      <sheetName val="CONTRASEÑAS ESALN "/>
      <sheetName val="CONTRASEÑAS BATOT15"/>
      <sheetName val="CONTRASEÑAS BIJUL"/>
      <sheetName val="baada 16 enero"/>
      <sheetName val="g flota 16 ene"/>
      <sheetName val="3004URIBE"/>
      <sheetName val="baada1 dina"/>
      <sheetName val="baada1 info"/>
      <sheetName val="UNIDADES 2019"/>
      <sheetName val="UNIDADES DICIEMBRE"/>
      <sheetName val="OCT-NOV-DIC"/>
      <sheetName val="FACTURACION OC-NOV"/>
      <sheetName val="UNIDADES BOGOTÁ"/>
      <sheetName val="UNIDADES NACIONAL"/>
      <sheetName val="NUEVAS UNIDADES"/>
      <sheetName val="FACTURAS 2018"/>
      <sheetName val="CONTROL FACTURAS-UNIDAD"/>
      <sheetName val="FACTURAS OC ANTERIOR"/>
      <sheetName val="NUEVOS CONTRATOS "/>
      <sheetName val="CLIENTE NAC"/>
      <sheetName val="FACTURACION DICIEMBRE"/>
      <sheetName val="FACTURACIÓN "/>
      <sheetName val="VENTAS SQL JULIO"/>
      <sheetName val="CUPO SQL 05 JUL"/>
      <sheetName val="MOVIMIENTOS SQL"/>
      <sheetName val="FACT DICIEMBRE"/>
      <sheetName val="UNIDADES 31 DICIEMBRE"/>
      <sheetName val="BICOR - BICOD"/>
      <sheetName val="COM. ESTRATEGICO"/>
      <sheetName val="DESISTIMIENTO ANTIGUO"/>
      <sheetName val="DESITIMIENTO"/>
      <sheetName val="LOTES"/>
      <sheetName val="BAS11 JULIO"/>
      <sheetName val=" BAS11 AGOSTO"/>
      <sheetName val=" BAS11 SEP"/>
      <sheetName val=" BAS11 SEP (2)"/>
      <sheetName val="gyl"/>
      <sheetName val="COSTO PROMEDIO"/>
      <sheetName val="REFERENICIA"/>
      <sheetName val="LINEAS INVERSION"/>
      <sheetName val="DISTRIBUCIÓN X PPTO"/>
      <sheetName val="COMBUS - LLANTAS"/>
      <sheetName val="MATERIAL DE INTENDENCIA"/>
      <sheetName val="EQUIPO BGAN Y DRON"/>
      <sheetName val="MATERIAL COMUNICACIONES"/>
      <sheetName val="PLANILLAS"/>
      <sheetName val="NO PRESENTARON"/>
      <sheetName val="ESTADISTICA PORCENTAJES"/>
      <sheetName val="MEJOR PRUEBA FISICA"/>
      <sheetName val="ESTADISTICA EJERCICIO"/>
      <sheetName val="IMC "/>
      <sheetName val="dtInfoAsp"/>
      <sheetName val="listado oap activos y aspirante"/>
      <sheetName val="BASE DATOS BAAP 2"/>
      <sheetName val="CP CORDOBA"/>
      <sheetName val="Hoja_de_Pagos_(Adaptacion)1p"/>
      <sheetName val="Hoja_de_Pagos_(Adaptacion)2p"/>
      <sheetName val="Hoja_de_Pagos_(Adaptacion)3p"/>
      <sheetName val="Riesgos 2"/>
      <sheetName val="Riesgo  5"/>
      <sheetName val="_2__ORDENES_VERBALES_SECEJ_20_7"/>
      <sheetName val="_2__ORDENES_VERBALES_SECEJ_20_8"/>
      <sheetName val="_2__ORDENES_VERBALES_SECEJ_20_9"/>
      <sheetName val="[cleaned]__moecode_my_sharepo_5"/>
      <sheetName val="SABANA DISCIPLINARIA JULIO 2019"/>
      <sheetName val="MATRIZ_ACOSO LABORAL"/>
      <sheetName val="FEBRERO-MAR-ABRIL "/>
      <sheetName val="CORRUPCIÓN"/>
      <sheetName val="FAMILIA"/>
      <sheetName val="METODOLOGIA IDENTIFICACIÓN CAUS"/>
      <sheetName val="TABLAS CALCULO FRECUENCIA"/>
      <sheetName val="#REF"/>
      <sheetName val="PLANEACION GGRR "/>
      <sheetName val="EMPLEO GGRR PMICE"/>
      <sheetName val="EFIC MEC CONTROL"/>
      <sheetName val="SICIE MAYO"/>
      <sheetName val="PLANTILLAS DE SOPORTES ESTRATÉG"/>
      <sheetName val="SICIE JUNIO.cleaned.xlsm(1)"/>
      <sheetName val="SICIE JUNIO.cleaned.xlsm"/>
      <sheetName val="PLANTILLA 1"/>
      <sheetName val="INDICATIVOS"/>
      <sheetName val="Listado Operaciones"/>
      <sheetName val="DEMOCRACIA"/>
      <sheetName val="DATOS BASICOS"/>
      <sheetName val="FORMATO DIPLA "/>
      <sheetName val="PLANTILLA 1 "/>
      <sheetName val="Libro de registros"/>
      <sheetName val="Tablas Estadísticas"/>
      <sheetName val="Graficos Estadísticos"/>
      <sheetName val="Consolidado-CACIM"/>
      <sheetName val="P. FISICA "/>
      <sheetName val="TIME "/>
      <sheetName val="TABLA PRUEBA FISICA bipode 2"/>
      <sheetName val="ELEMENTOS PARA MANTENIMIENTO "/>
      <sheetName val="G2-TOYOTA OFERTA"/>
      <sheetName val="G2-TOYOTA OFERTA 2"/>
      <sheetName val="BASE DE DATOS ENERO 2018"/>
      <sheetName val="BASE DE DATOS ENERO 2018 (2)"/>
      <sheetName val="CONSULTA "/>
      <sheetName val="TOTAL X TIPO VEHICULO"/>
      <sheetName val="DATO DE ASIGANACIONES "/>
      <sheetName val="N1BASE DATOS ENERO 2018"/>
      <sheetName val="BUSCADOR "/>
      <sheetName val="BASE DATOS 2015"/>
      <sheetName val="INVENTARIO VEHICULOS 2015"/>
      <sheetName val="VEHICULOS PEDT TRANSPASO"/>
      <sheetName val="POR ESQUEMAS "/>
      <sheetName val="DISTRIBUCION POR JEFACTURAS"/>
      <sheetName val="TOTAL POR TIPO  DE VEHICULO "/>
      <sheetName val="LISTADO CON INFORMATIVOS"/>
      <sheetName val="INF X ESQUEMAS"/>
      <sheetName val="BAMHE "/>
      <sheetName val="BATOT12 "/>
      <sheetName val="BATOT13 "/>
      <sheetName val="BIFRA56 "/>
      <sheetName val="BILOP "/>
      <sheetName val="BITER29 "/>
      <sheetName val="DISTRITO20 "/>
      <sheetName val="DISTRITO20  (3)"/>
      <sheetName val="BAMHE  (2)"/>
      <sheetName val="[cleaned]__moecode_my_sharepo_7"/>
      <sheetName val="COMP. ESTRATEGICO "/>
      <sheetName val="ESTRATEGICO DIVISIONES"/>
      <sheetName val="ACCIÓN INTEGRAL"/>
      <sheetName val="[cleaned]__moecode_my_sharepo_9"/>
      <sheetName val="[cleaned]__moecode_my_sharepo_8"/>
      <sheetName val="[cleaned]__moecode_my_sharep_11"/>
      <sheetName val="[cleaned]__moecode_my_sharep_10"/>
      <sheetName val="Descripción Regiones"/>
      <sheetName val="Unidades de medida"/>
      <sheetName val="Región 1"/>
      <sheetName val="Región 2"/>
      <sheetName val="Región 3"/>
      <sheetName val="Región 4"/>
      <sheetName val="Región 5"/>
      <sheetName val="Región 6"/>
      <sheetName val="Región 7"/>
      <sheetName val="Región 8"/>
      <sheetName val="ABOGADA  (1)"/>
      <sheetName val="PLAN CONSOLIDADO MATERIALES"/>
      <sheetName val="FORMATO No"/>
      <sheetName val="RUBROS 2023"/>
      <sheetName val="OAPF2023"/>
      <sheetName val="OAPF2021 (2)"/>
      <sheetName val="OAPF UNIDADES VIGENCIA 2021 (1)"/>
      <sheetName val="5 P BASPC5"/>
      <sheetName val="5 P BAGAL"/>
      <sheetName val="5 P BILUD"/>
      <sheetName val="5 P BAADA"/>
      <sheetName val="OC NOV"/>
      <sheetName val="NOV OK"/>
      <sheetName val="SALDOS X UT SIN TECNOM"/>
      <sheetName val="TODOS PAGOS"/>
      <sheetName val="5 P TODAS UT"/>
      <sheetName val="1P BASPC5 "/>
      <sheetName val="2P TODAS UT"/>
      <sheetName val="3P TODAS UT"/>
      <sheetName val="4 P TODAS UT (2)"/>
    </sheetNames>
    <sheetDataSet>
      <sheetData sheetId="0">
        <row r="1">
          <cell r="A1">
            <v>0</v>
          </cell>
        </row>
        <row r="5">
          <cell r="A5" t="str">
            <v>APOYO LOGÍSTICO</v>
          </cell>
        </row>
        <row r="6">
          <cell r="A6" t="str">
            <v>ARMAMENTO</v>
          </cell>
        </row>
        <row r="7">
          <cell r="A7" t="str">
            <v>ARTILLERÍA</v>
          </cell>
        </row>
        <row r="8">
          <cell r="A8" t="str">
            <v>BASPC11</v>
          </cell>
        </row>
        <row r="9">
          <cell r="A9" t="str">
            <v>BASPC15</v>
          </cell>
        </row>
        <row r="10">
          <cell r="A10" t="str">
            <v>BASPC17</v>
          </cell>
        </row>
        <row r="11">
          <cell r="A11" t="str">
            <v>BASPC18</v>
          </cell>
        </row>
        <row r="12">
          <cell r="A12" t="str">
            <v>BASPC19</v>
          </cell>
        </row>
        <row r="13">
          <cell r="A13" t="str">
            <v>BASPC22</v>
          </cell>
        </row>
        <row r="14">
          <cell r="A14" t="str">
            <v>BASPC26</v>
          </cell>
        </row>
        <row r="15">
          <cell r="A15" t="str">
            <v>BASPC27</v>
          </cell>
        </row>
        <row r="16">
          <cell r="A16" t="str">
            <v>BASPC28</v>
          </cell>
        </row>
        <row r="17">
          <cell r="A17" t="str">
            <v>BIRAN</v>
          </cell>
        </row>
        <row r="18">
          <cell r="A18" t="str">
            <v>BISOL</v>
          </cell>
        </row>
        <row r="19">
          <cell r="A19" t="str">
            <v>CABALLERÍA</v>
          </cell>
        </row>
        <row r="20">
          <cell r="A20" t="str">
            <v>CEDE02</v>
          </cell>
        </row>
        <row r="21">
          <cell r="A21" t="str">
            <v>CENAC ARMENIA</v>
          </cell>
        </row>
        <row r="22">
          <cell r="A22" t="str">
            <v>CENAC AVIACIÓN</v>
          </cell>
        </row>
        <row r="23">
          <cell r="A23" t="str">
            <v>CENAC BARRANQUILLA</v>
          </cell>
        </row>
        <row r="24">
          <cell r="A24" t="str">
            <v>CENAC BUCARAMANGA</v>
          </cell>
        </row>
        <row r="25">
          <cell r="A25" t="str">
            <v>CENAC CALI</v>
          </cell>
        </row>
        <row r="26">
          <cell r="A26" t="str">
            <v>CENAC CONVENIOS</v>
          </cell>
        </row>
        <row r="27">
          <cell r="A27" t="str">
            <v>CENAC CÚCUTA</v>
          </cell>
        </row>
        <row r="28">
          <cell r="A28" t="str">
            <v>CENAC EDUCACIÓN</v>
          </cell>
        </row>
        <row r="29">
          <cell r="A29" t="str">
            <v>CENAC FLORENCIA</v>
          </cell>
        </row>
        <row r="30">
          <cell r="A30" t="str">
            <v>CENAC IBAGUÉ</v>
          </cell>
        </row>
        <row r="31">
          <cell r="A31" t="str">
            <v>CENAC INGENIEROS</v>
          </cell>
        </row>
        <row r="32">
          <cell r="A32" t="str">
            <v>CENAC INTELIGENCIA</v>
          </cell>
        </row>
        <row r="33">
          <cell r="A33" t="str">
            <v>CENAC MEDELLÍN</v>
          </cell>
        </row>
        <row r="34">
          <cell r="A34" t="str">
            <v>CENAC NEIVA</v>
          </cell>
        </row>
        <row r="35">
          <cell r="A35" t="str">
            <v>CENAC PASTO</v>
          </cell>
        </row>
        <row r="36">
          <cell r="A36" t="str">
            <v>CENAC PERSONAL</v>
          </cell>
        </row>
        <row r="37">
          <cell r="A37" t="str">
            <v>CENAC POPAYÁN</v>
          </cell>
        </row>
        <row r="38">
          <cell r="A38" t="str">
            <v>CENAC PUENTE ARANDA</v>
          </cell>
        </row>
        <row r="39">
          <cell r="A39" t="str">
            <v>CENAC TELEMÁTICA</v>
          </cell>
        </row>
        <row r="40">
          <cell r="A40" t="str">
            <v>CENAC TOLEMAIDA</v>
          </cell>
        </row>
        <row r="41">
          <cell r="A41" t="str">
            <v>CENAC TUNJA</v>
          </cell>
        </row>
        <row r="42">
          <cell r="A42" t="str">
            <v>CENAC USAQUÉN</v>
          </cell>
        </row>
        <row r="43">
          <cell r="A43" t="str">
            <v>CENAC VALLEDUPAR</v>
          </cell>
        </row>
        <row r="44">
          <cell r="A44" t="str">
            <v>CENAC VILLAVICENCIO</v>
          </cell>
        </row>
        <row r="45">
          <cell r="A45" t="str">
            <v>CENAC YOPAL</v>
          </cell>
        </row>
        <row r="46">
          <cell r="A46" t="str">
            <v>COMUNICACIONES ESTRATÉGICAS</v>
          </cell>
        </row>
        <row r="47">
          <cell r="A47" t="str">
            <v>COREC</v>
          </cell>
        </row>
        <row r="48">
          <cell r="A48" t="str">
            <v>DIRECCIÓN PERSONAL</v>
          </cell>
        </row>
        <row r="49">
          <cell r="A49" t="str">
            <v>GMRPI</v>
          </cell>
        </row>
        <row r="50">
          <cell r="A50" t="str">
            <v>INFANTERÍA</v>
          </cell>
        </row>
        <row r="51">
          <cell r="A51" t="str">
            <v>INTENDENCIA Y REMONTA</v>
          </cell>
        </row>
        <row r="52">
          <cell r="A52" t="str">
            <v>LICEOS DEL EJERCITO</v>
          </cell>
        </row>
        <row r="53">
          <cell r="A53" t="str">
            <v>PRESTACIONES SOCIALES</v>
          </cell>
        </row>
        <row r="54">
          <cell r="A54" t="str">
            <v>SINAÍ</v>
          </cell>
        </row>
        <row r="55">
          <cell r="A55" t="str">
            <v>TRANSPORTES</v>
          </cell>
        </row>
      </sheetData>
      <sheetData sheetId="1"/>
      <sheetData sheetId="2" refreshError="1"/>
      <sheetData sheetId="3" refreshError="1"/>
      <sheetData sheetId="4">
        <row r="1">
          <cell r="A1" t="str">
            <v>CENAC</v>
          </cell>
        </row>
        <row r="4">
          <cell r="B4" t="str">
            <v>CEAYG</v>
          </cell>
        </row>
        <row r="5">
          <cell r="B5" t="str">
            <v>CEDE01</v>
          </cell>
        </row>
        <row r="6">
          <cell r="B6" t="str">
            <v>CEDE02</v>
          </cell>
        </row>
        <row r="7">
          <cell r="B7" t="str">
            <v>CEDE04</v>
          </cell>
        </row>
        <row r="8">
          <cell r="B8" t="str">
            <v>CEDE06</v>
          </cell>
        </row>
        <row r="9">
          <cell r="B9" t="str">
            <v>CEDE07</v>
          </cell>
        </row>
        <row r="10">
          <cell r="B10" t="str">
            <v>CEDE09</v>
          </cell>
        </row>
        <row r="11">
          <cell r="B11" t="str">
            <v>CEDE10</v>
          </cell>
        </row>
        <row r="12">
          <cell r="B12" t="str">
            <v>DAVAA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>
        <row r="34">
          <cell r="AF34">
            <v>3815028</v>
          </cell>
        </row>
      </sheetData>
      <sheetData sheetId="12"/>
      <sheetData sheetId="13"/>
      <sheetData sheetId="14"/>
      <sheetData sheetId="15">
        <row r="34">
          <cell r="AF34">
            <v>3815028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>
        <row r="327">
          <cell r="AE327">
            <v>576145197.42999995</v>
          </cell>
        </row>
      </sheetData>
      <sheetData sheetId="42">
        <row r="399">
          <cell r="AC399">
            <v>747852701</v>
          </cell>
        </row>
      </sheetData>
      <sheetData sheetId="43"/>
      <sheetData sheetId="44">
        <row r="327">
          <cell r="AE327">
            <v>576145197.42999995</v>
          </cell>
        </row>
      </sheetData>
      <sheetData sheetId="45">
        <row r="46">
          <cell r="C46" t="str">
            <v>8004030000000000002121681</v>
          </cell>
        </row>
      </sheetData>
      <sheetData sheetId="46"/>
      <sheetData sheetId="47"/>
      <sheetData sheetId="48">
        <row r="46">
          <cell r="C46" t="str">
            <v>8004030000000000002121681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>
        <row r="1">
          <cell r="A1" t="str">
            <v>CENAC</v>
          </cell>
        </row>
      </sheetData>
      <sheetData sheetId="59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>
        <row r="4">
          <cell r="H4" t="str">
            <v>BAACA2</v>
          </cell>
        </row>
      </sheetData>
      <sheetData sheetId="67"/>
      <sheetData sheetId="68">
        <row r="4">
          <cell r="H4" t="str">
            <v>BAACA2</v>
          </cell>
        </row>
      </sheetData>
      <sheetData sheetId="69"/>
      <sheetData sheetId="70">
        <row r="96">
          <cell r="A96" t="str">
            <v>A-02-02-01-003-002</v>
          </cell>
        </row>
      </sheetData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>
        <row r="7">
          <cell r="B7" t="str">
            <v>DESCRIPCIÓN Y CÓDIGO DE USO</v>
          </cell>
          <cell r="C7" t="str">
            <v>No. PARTE</v>
          </cell>
          <cell r="D7" t="str">
            <v>CODIGO SAP</v>
          </cell>
          <cell r="E7" t="str">
            <v>TIPO DE ARMA</v>
          </cell>
          <cell r="F7" t="str">
            <v>N°</v>
          </cell>
          <cell r="G7" t="str">
            <v>INV. INICIAL</v>
          </cell>
          <cell r="H7" t="str">
            <v>DEMANDA ENERO</v>
          </cell>
          <cell r="I7" t="str">
            <v>ENTRADA ENERO</v>
          </cell>
          <cell r="J7" t="str">
            <v>INV. FINAL ENERO</v>
          </cell>
          <cell r="K7" t="str">
            <v>DEMANDA FEBRERO</v>
          </cell>
          <cell r="L7" t="str">
            <v>ENTRADA FEBRERO</v>
          </cell>
          <cell r="M7" t="str">
            <v>INV. FINAL FEBRERO</v>
          </cell>
          <cell r="N7" t="str">
            <v>DEMANDA MARZO</v>
          </cell>
          <cell r="O7" t="str">
            <v>ENTRADA MARZO</v>
          </cell>
          <cell r="P7" t="str">
            <v>INV. FINAL MARZO</v>
          </cell>
          <cell r="Q7" t="str">
            <v>DEMANDA ABRIL</v>
          </cell>
          <cell r="R7" t="str">
            <v>ENTRADA ABRIL</v>
          </cell>
          <cell r="S7" t="str">
            <v>INV. FINAL ABRIL</v>
          </cell>
          <cell r="T7" t="str">
            <v>DEMANDA MAYO</v>
          </cell>
          <cell r="U7" t="str">
            <v>ENTRADA MAYO</v>
          </cell>
          <cell r="V7" t="str">
            <v>INV. FINAL MAYO</v>
          </cell>
          <cell r="W7" t="str">
            <v>DEMANDA JUNIO</v>
          </cell>
          <cell r="X7" t="str">
            <v>ENTRADA JUNIO</v>
          </cell>
          <cell r="Y7" t="str">
            <v>INV. FINAL JUNIO</v>
          </cell>
          <cell r="Z7" t="str">
            <v>DEMANDA JULIO</v>
          </cell>
          <cell r="AA7" t="str">
            <v>ENTRADA JULIO</v>
          </cell>
          <cell r="AB7" t="str">
            <v>INV. FINAL JULIO</v>
          </cell>
          <cell r="AC7" t="str">
            <v>DEMANDA AGOSTO</v>
          </cell>
          <cell r="AD7" t="str">
            <v>ENTRADA AGOSTO</v>
          </cell>
          <cell r="AE7" t="str">
            <v>INV. FINAL AGOSTO</v>
          </cell>
          <cell r="AF7" t="str">
            <v>DEMANDA SEPTIEMBRE</v>
          </cell>
          <cell r="AG7" t="str">
            <v>ENTRADA SEPTIEMBRE</v>
          </cell>
          <cell r="AH7" t="str">
            <v>INV. FINAL SEPTIEMBRE</v>
          </cell>
          <cell r="AI7" t="str">
            <v>DEMANDA OCTUBRE</v>
          </cell>
          <cell r="AJ7" t="str">
            <v>ENTRADA OCTUBRE</v>
          </cell>
          <cell r="AK7" t="str">
            <v>INV. FINAL OCTUBRE</v>
          </cell>
          <cell r="AL7" t="str">
            <v>DEMANDA NOVIEMBRE</v>
          </cell>
          <cell r="AM7" t="str">
            <v>ENTRADA NOVIEMBRE</v>
          </cell>
          <cell r="AN7" t="str">
            <v>INV. FINAL NOVIEMBRE</v>
          </cell>
          <cell r="AO7" t="str">
            <v>DEMANDA DICIEMBRE</v>
          </cell>
          <cell r="AP7" t="str">
            <v>ENTRADA DICIEMBRE</v>
          </cell>
          <cell r="AQ7" t="str">
            <v>INV. FINAL DICIEMBRE</v>
          </cell>
          <cell r="AR7">
            <v>0</v>
          </cell>
          <cell r="AS7">
            <v>0</v>
          </cell>
          <cell r="AT7" t="str">
            <v>NECESIDAD ENERO</v>
          </cell>
          <cell r="AU7" t="str">
            <v>NECESIDAD FEBRERO</v>
          </cell>
          <cell r="AV7" t="str">
            <v>NECESIDAD MARZO</v>
          </cell>
          <cell r="AW7" t="str">
            <v>NECESIDAD ABRIL</v>
          </cell>
          <cell r="AX7" t="str">
            <v>NECESIDAD MAYO</v>
          </cell>
          <cell r="AY7" t="str">
            <v>NECESIDAD JUNIO</v>
          </cell>
          <cell r="AZ7" t="str">
            <v>NECESIDAD JULIO</v>
          </cell>
          <cell r="BA7" t="str">
            <v>NECESIDAD AGOSTO</v>
          </cell>
          <cell r="BB7" t="str">
            <v>NECESIDAD SEPTIEMBRE</v>
          </cell>
          <cell r="BC7" t="str">
            <v>NECESIDAD OCTUBRE</v>
          </cell>
          <cell r="BD7" t="str">
            <v>NECESIDAD NOVIEMBRE</v>
          </cell>
          <cell r="BE7" t="str">
            <v>NECESIDAD DICIEMBRE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 t="str">
            <v>MES DE PEDIDO</v>
          </cell>
          <cell r="BX7" t="str">
            <v>FICHA TECNICA</v>
          </cell>
          <cell r="BY7" t="str">
            <v>LEAD TIME MESES</v>
          </cell>
          <cell r="BZ7" t="str">
            <v>ficha tecnica</v>
          </cell>
          <cell r="CA7" t="str">
            <v>INGRESO ENERO</v>
          </cell>
          <cell r="CB7" t="str">
            <v>INGRESO FEBRERO</v>
          </cell>
          <cell r="CC7" t="str">
            <v>INGRESO MARZO</v>
          </cell>
          <cell r="CD7" t="str">
            <v>INGRESO ABRIL</v>
          </cell>
          <cell r="CE7" t="str">
            <v>INGRESO MAYO</v>
          </cell>
          <cell r="CF7" t="str">
            <v>INGRESO JUNIO</v>
          </cell>
          <cell r="CG7" t="str">
            <v>INGRESO JULIO</v>
          </cell>
          <cell r="CH7" t="str">
            <v>INGRESO AGOSTO</v>
          </cell>
          <cell r="CI7" t="str">
            <v>INGRESO SEPTIEMBRE</v>
          </cell>
          <cell r="CJ7" t="str">
            <v>INGRESO OCTUBRE</v>
          </cell>
          <cell r="CK7" t="str">
            <v>INGRESO NOVIEMBRE</v>
          </cell>
          <cell r="CL7" t="str">
            <v>INGRESO DICIEMBRE</v>
          </cell>
          <cell r="CM7">
            <v>0</v>
          </cell>
          <cell r="CN7">
            <v>0</v>
          </cell>
        </row>
        <row r="8">
          <cell r="B8" t="str">
            <v>CASCOS BALISTICOS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133410</v>
          </cell>
          <cell r="H8">
            <v>18234.75</v>
          </cell>
          <cell r="I8">
            <v>0</v>
          </cell>
          <cell r="J8">
            <v>115175.25</v>
          </cell>
          <cell r="K8">
            <v>18234.75</v>
          </cell>
          <cell r="L8">
            <v>0</v>
          </cell>
          <cell r="M8">
            <v>96940.5</v>
          </cell>
          <cell r="N8">
            <v>18234.75</v>
          </cell>
          <cell r="O8">
            <v>0</v>
          </cell>
          <cell r="P8">
            <v>78705.75</v>
          </cell>
          <cell r="Q8">
            <v>18234.75</v>
          </cell>
          <cell r="R8">
            <v>0</v>
          </cell>
          <cell r="S8">
            <v>60471</v>
          </cell>
          <cell r="T8">
            <v>18234.75</v>
          </cell>
          <cell r="U8">
            <v>0</v>
          </cell>
          <cell r="V8">
            <v>42236.25</v>
          </cell>
          <cell r="W8">
            <v>18234.75</v>
          </cell>
          <cell r="X8">
            <v>0</v>
          </cell>
          <cell r="Y8">
            <v>24001.5</v>
          </cell>
          <cell r="Z8">
            <v>18234.75</v>
          </cell>
          <cell r="AA8">
            <v>0</v>
          </cell>
          <cell r="AB8">
            <v>5766.75</v>
          </cell>
          <cell r="AC8">
            <v>18234.75</v>
          </cell>
          <cell r="AD8">
            <v>0</v>
          </cell>
          <cell r="AE8">
            <v>-12468</v>
          </cell>
          <cell r="AF8">
            <v>18234.75</v>
          </cell>
          <cell r="AG8">
            <v>0</v>
          </cell>
          <cell r="AH8">
            <v>-30702.75</v>
          </cell>
          <cell r="AI8">
            <v>18234.75</v>
          </cell>
          <cell r="AJ8">
            <v>0</v>
          </cell>
          <cell r="AK8">
            <v>-48937.5</v>
          </cell>
          <cell r="AL8">
            <v>18234.75</v>
          </cell>
          <cell r="AM8">
            <v>0</v>
          </cell>
          <cell r="AN8">
            <v>-67172.25</v>
          </cell>
          <cell r="AO8">
            <v>18234.75</v>
          </cell>
          <cell r="AP8">
            <v>0</v>
          </cell>
          <cell r="AQ8">
            <v>-85407</v>
          </cell>
          <cell r="AR8">
            <v>218817</v>
          </cell>
          <cell r="AT8">
            <v>115175.25</v>
          </cell>
          <cell r="AU8">
            <v>96940.5</v>
          </cell>
          <cell r="AV8">
            <v>78705.75</v>
          </cell>
          <cell r="AW8">
            <v>60471</v>
          </cell>
          <cell r="AX8">
            <v>42236.25</v>
          </cell>
          <cell r="AY8">
            <v>24001.5</v>
          </cell>
          <cell r="AZ8">
            <v>5766.75</v>
          </cell>
          <cell r="BA8">
            <v>-12468</v>
          </cell>
          <cell r="BB8">
            <v>-30702.75</v>
          </cell>
          <cell r="BC8">
            <v>-48937.5</v>
          </cell>
          <cell r="BD8">
            <v>-67172.25</v>
          </cell>
          <cell r="BE8">
            <v>-85407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AGOSTO</v>
          </cell>
          <cell r="BO8" t="str">
            <v>AGOSTO</v>
          </cell>
          <cell r="BP8" t="str">
            <v>AGOSTO</v>
          </cell>
          <cell r="BQ8" t="str">
            <v>AGOSTO</v>
          </cell>
          <cell r="BR8" t="str">
            <v>AGOSTO</v>
          </cell>
          <cell r="BT8" t="str">
            <v>JULIO</v>
          </cell>
          <cell r="BW8" t="str">
            <v>DICIEMBRE</v>
          </cell>
          <cell r="BY8">
            <v>6</v>
          </cell>
          <cell r="BZ8" t="str">
            <v>NTMD-0288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</row>
        <row r="9">
          <cell r="B9" t="str">
            <v>CHALECO BLINDADOS NIVEL IIIA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9488</v>
          </cell>
          <cell r="H9">
            <v>13333.333333333334</v>
          </cell>
          <cell r="I9">
            <v>0</v>
          </cell>
          <cell r="J9">
            <v>-3845.3333333333339</v>
          </cell>
          <cell r="K9">
            <v>13333.333333333334</v>
          </cell>
          <cell r="L9">
            <v>0</v>
          </cell>
          <cell r="M9">
            <v>-17178.666666666668</v>
          </cell>
          <cell r="N9">
            <v>13333.333333333334</v>
          </cell>
          <cell r="O9">
            <v>0</v>
          </cell>
          <cell r="P9">
            <v>-30512</v>
          </cell>
          <cell r="Q9">
            <v>13333.333333333334</v>
          </cell>
          <cell r="R9">
            <v>0</v>
          </cell>
          <cell r="S9">
            <v>-43845.333333333336</v>
          </cell>
          <cell r="T9">
            <v>13333.333333333334</v>
          </cell>
          <cell r="U9">
            <v>0</v>
          </cell>
          <cell r="V9">
            <v>-57178.666666666672</v>
          </cell>
          <cell r="W9">
            <v>13333.333333333334</v>
          </cell>
          <cell r="X9">
            <v>0</v>
          </cell>
          <cell r="Y9">
            <v>-70512</v>
          </cell>
          <cell r="Z9">
            <v>13333.333333333334</v>
          </cell>
          <cell r="AA9">
            <v>0</v>
          </cell>
          <cell r="AB9">
            <v>-83845.333333333328</v>
          </cell>
          <cell r="AC9">
            <v>13333.333333333334</v>
          </cell>
          <cell r="AD9">
            <v>0</v>
          </cell>
          <cell r="AE9">
            <v>-97178.666666666657</v>
          </cell>
          <cell r="AF9">
            <v>13333.333333333334</v>
          </cell>
          <cell r="AG9">
            <v>0</v>
          </cell>
          <cell r="AH9">
            <v>-110511.99999999999</v>
          </cell>
          <cell r="AI9">
            <v>13333.333333333334</v>
          </cell>
          <cell r="AJ9">
            <v>0</v>
          </cell>
          <cell r="AK9">
            <v>-123845.33333333331</v>
          </cell>
          <cell r="AL9">
            <v>13333.333333333334</v>
          </cell>
          <cell r="AM9">
            <v>0</v>
          </cell>
          <cell r="AN9">
            <v>-137178.66666666666</v>
          </cell>
          <cell r="AO9">
            <v>13333.333333333334</v>
          </cell>
          <cell r="AP9">
            <v>0</v>
          </cell>
          <cell r="AQ9">
            <v>-150512</v>
          </cell>
          <cell r="AR9">
            <v>160000</v>
          </cell>
          <cell r="AT9">
            <v>-3845.3333333333339</v>
          </cell>
          <cell r="AU9">
            <v>-17178.666666666668</v>
          </cell>
          <cell r="AV9">
            <v>-30512</v>
          </cell>
          <cell r="AW9">
            <v>-43845.333333333336</v>
          </cell>
          <cell r="AX9">
            <v>-57178.666666666672</v>
          </cell>
          <cell r="AY9">
            <v>-70512</v>
          </cell>
          <cell r="AZ9">
            <v>-83845.333333333328</v>
          </cell>
          <cell r="BA9">
            <v>-97178.666666666657</v>
          </cell>
          <cell r="BB9">
            <v>-110511.99999999999</v>
          </cell>
          <cell r="BC9">
            <v>-123845.33333333331</v>
          </cell>
          <cell r="BD9">
            <v>-137178.66666666666</v>
          </cell>
          <cell r="BE9">
            <v>-150512</v>
          </cell>
          <cell r="BG9" t="str">
            <v>ENERO</v>
          </cell>
          <cell r="BH9" t="str">
            <v>ENERO</v>
          </cell>
          <cell r="BI9" t="str">
            <v>ENERO</v>
          </cell>
          <cell r="BJ9" t="str">
            <v>ENERO</v>
          </cell>
          <cell r="BK9" t="str">
            <v>ENERO</v>
          </cell>
          <cell r="BL9" t="str">
            <v>ENERO</v>
          </cell>
          <cell r="BM9" t="str">
            <v>ENERO</v>
          </cell>
          <cell r="BN9" t="str">
            <v>ENERO</v>
          </cell>
          <cell r="BO9" t="str">
            <v>ENERO</v>
          </cell>
          <cell r="BP9" t="str">
            <v>ENERO</v>
          </cell>
          <cell r="BQ9" t="str">
            <v>ENERO</v>
          </cell>
          <cell r="BR9" t="str">
            <v>ENERO</v>
          </cell>
          <cell r="BT9" t="str">
            <v>JULIO</v>
          </cell>
          <cell r="BW9" t="str">
            <v>DICIEMBRE</v>
          </cell>
          <cell r="BY9">
            <v>6</v>
          </cell>
          <cell r="BZ9" t="str">
            <v>NTMD-0028-A5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</row>
      </sheetData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>
        <row r="1">
          <cell r="A1" t="str">
            <v>V1.1. Informes producidos para fortalecer la  función de Contrainteligencia</v>
          </cell>
        </row>
      </sheetData>
      <sheetData sheetId="8645" refreshError="1"/>
      <sheetData sheetId="8646" refreshError="1"/>
      <sheetData sheetId="8647" refreshError="1"/>
      <sheetData sheetId="8648"/>
      <sheetData sheetId="8649">
        <row r="12">
          <cell r="B12" t="str">
            <v>SI</v>
          </cell>
        </row>
      </sheetData>
      <sheetData sheetId="8650">
        <row r="1">
          <cell r="A1" t="str">
            <v>AAF_ACCIDENTES_ARMAS_DE_FUEGO</v>
          </cell>
        </row>
      </sheetData>
      <sheetData sheetId="8651">
        <row r="1">
          <cell r="A1" t="str">
            <v>V1.1. Informes producidos para fortalecer la  función de Contrainteligencia</v>
          </cell>
        </row>
      </sheetData>
      <sheetData sheetId="8652">
        <row r="1">
          <cell r="A1" t="str">
            <v>V1.1. Informes producidos para fortalecer la  función de Contrainteligencia</v>
          </cell>
        </row>
      </sheetData>
      <sheetData sheetId="8653">
        <row r="1">
          <cell r="A1" t="str">
            <v>AAF_ACCIDENTES_ARMAS_DE_FUEGO</v>
          </cell>
        </row>
      </sheetData>
      <sheetData sheetId="8654">
        <row r="1">
          <cell r="A1" t="str">
            <v>NUMERO</v>
          </cell>
        </row>
      </sheetData>
      <sheetData sheetId="8655">
        <row r="1">
          <cell r="A1" t="str">
            <v>AAF_ACCIDENTES_ARMAS_DE_FUEGO</v>
          </cell>
        </row>
      </sheetData>
      <sheetData sheetId="8656">
        <row r="1">
          <cell r="A1" t="str">
            <v>V1.1. Informes producidos para fortalecer la  función de Contrainteligencia</v>
          </cell>
        </row>
      </sheetData>
      <sheetData sheetId="8657">
        <row r="1">
          <cell r="A1" t="str">
            <v>NUMERO</v>
          </cell>
        </row>
      </sheetData>
      <sheetData sheetId="8658">
        <row r="1">
          <cell r="A1" t="str">
            <v>V1.1. Informes producidos para fortalecer la  función de Contrainteligencia</v>
          </cell>
        </row>
      </sheetData>
      <sheetData sheetId="8659">
        <row r="1">
          <cell r="A1" t="str">
            <v>GR</v>
          </cell>
        </row>
      </sheetData>
      <sheetData sheetId="8660">
        <row r="1">
          <cell r="D1" t="str">
            <v>N</v>
          </cell>
        </row>
      </sheetData>
      <sheetData sheetId="8661" refreshError="1"/>
      <sheetData sheetId="8662">
        <row r="1">
          <cell r="A1" t="str">
            <v>V1.1. Informes producidos para fortalecer la  función de Contrainteligencia</v>
          </cell>
        </row>
      </sheetData>
      <sheetData sheetId="8663">
        <row r="1">
          <cell r="A1" t="str">
            <v>llave</v>
          </cell>
        </row>
      </sheetData>
      <sheetData sheetId="8664">
        <row r="8">
          <cell r="D8" t="str">
            <v>EXCELENTE (5)</v>
          </cell>
        </row>
      </sheetData>
      <sheetData sheetId="8665">
        <row r="1">
          <cell r="A1" t="str">
            <v>COD. MILITAR</v>
          </cell>
        </row>
      </sheetData>
      <sheetData sheetId="8666">
        <row r="1">
          <cell r="A1" t="str">
            <v>V1.1. Informes producidos para fortalecer la  función de Contrainteligencia</v>
          </cell>
        </row>
      </sheetData>
      <sheetData sheetId="8667"/>
      <sheetData sheetId="8668">
        <row r="3">
          <cell r="BB3" t="str">
            <v>Enero</v>
          </cell>
        </row>
      </sheetData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>
        <row r="22">
          <cell r="E22" t="str">
            <v>TOLIMA</v>
          </cell>
        </row>
      </sheetData>
      <sheetData sheetId="8692">
        <row r="66">
          <cell r="Q66">
            <v>455592534.03386122</v>
          </cell>
        </row>
      </sheetData>
      <sheetData sheetId="8693">
        <row r="22">
          <cell r="E22" t="str">
            <v>TOLIMA</v>
          </cell>
        </row>
      </sheetData>
      <sheetData sheetId="8694"/>
      <sheetData sheetId="8695"/>
      <sheetData sheetId="8696">
        <row r="5">
          <cell r="H5">
            <v>4</v>
          </cell>
        </row>
      </sheetData>
      <sheetData sheetId="8697"/>
      <sheetData sheetId="8698"/>
      <sheetData sheetId="8699"/>
      <sheetData sheetId="8700"/>
      <sheetData sheetId="8701"/>
      <sheetData sheetId="8702">
        <row r="3">
          <cell r="B3" t="str">
            <v>CEDULA</v>
          </cell>
        </row>
      </sheetData>
      <sheetData sheetId="8703"/>
      <sheetData sheetId="8704">
        <row r="5">
          <cell r="H5">
            <v>4</v>
          </cell>
        </row>
      </sheetData>
      <sheetData sheetId="8705">
        <row r="5">
          <cell r="H5">
            <v>4</v>
          </cell>
        </row>
      </sheetData>
      <sheetData sheetId="8706">
        <row r="5">
          <cell r="H5">
            <v>0</v>
          </cell>
        </row>
      </sheetData>
      <sheetData sheetId="8707">
        <row r="5">
          <cell r="H5">
            <v>4</v>
          </cell>
        </row>
      </sheetData>
      <sheetData sheetId="8708">
        <row r="462">
          <cell r="J462">
            <v>2291046</v>
          </cell>
        </row>
      </sheetData>
      <sheetData sheetId="8709">
        <row r="5">
          <cell r="H5">
            <v>6</v>
          </cell>
        </row>
      </sheetData>
      <sheetData sheetId="8710">
        <row r="5">
          <cell r="H5">
            <v>4</v>
          </cell>
        </row>
      </sheetData>
      <sheetData sheetId="8711">
        <row r="5">
          <cell r="H5">
            <v>0</v>
          </cell>
        </row>
      </sheetData>
      <sheetData sheetId="8712">
        <row r="5">
          <cell r="H5">
            <v>4</v>
          </cell>
        </row>
      </sheetData>
      <sheetData sheetId="8713">
        <row r="5">
          <cell r="H5">
            <v>0</v>
          </cell>
        </row>
      </sheetData>
      <sheetData sheetId="8714">
        <row r="5">
          <cell r="H5">
            <v>4</v>
          </cell>
        </row>
      </sheetData>
      <sheetData sheetId="8715">
        <row r="5">
          <cell r="H5">
            <v>6</v>
          </cell>
        </row>
      </sheetData>
      <sheetData sheetId="8716">
        <row r="5">
          <cell r="H5">
            <v>4</v>
          </cell>
        </row>
      </sheetData>
      <sheetData sheetId="8717"/>
      <sheetData sheetId="8718"/>
      <sheetData sheetId="8719"/>
      <sheetData sheetId="8720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>
        <row r="3">
          <cell r="G3">
            <v>0.92223529411764704</v>
          </cell>
        </row>
      </sheetData>
      <sheetData sheetId="8819" refreshError="1"/>
      <sheetData sheetId="8820" refreshError="1"/>
      <sheetData sheetId="8821" refreshError="1"/>
      <sheetData sheetId="8822" refreshError="1"/>
      <sheetData sheetId="8823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>
        <row r="1">
          <cell r="A1" t="str">
            <v>V1.1. Informes producidos para fortalecer la  función de Contrainteligencia</v>
          </cell>
        </row>
      </sheetData>
      <sheetData sheetId="9232">
        <row r="1">
          <cell r="A1" t="str">
            <v>V1.1. Informes producidos para fortalecer la  función de Contrainteligencia</v>
          </cell>
        </row>
      </sheetData>
      <sheetData sheetId="9233">
        <row r="1">
          <cell r="A1" t="str">
            <v>CENAC</v>
          </cell>
        </row>
      </sheetData>
      <sheetData sheetId="9234">
        <row r="1">
          <cell r="A1" t="str">
            <v>V1.1. Informes producidos para fortalecer la  función de Contrainteligencia</v>
          </cell>
        </row>
      </sheetData>
      <sheetData sheetId="9235">
        <row r="1">
          <cell r="A1" t="str">
            <v>V1.1. Informes producidos para fortalecer la  función de Contrainteligencia</v>
          </cell>
        </row>
      </sheetData>
      <sheetData sheetId="9236">
        <row r="1">
          <cell r="A1" t="str">
            <v>CENAC</v>
          </cell>
        </row>
      </sheetData>
      <sheetData sheetId="9237">
        <row r="1">
          <cell r="A1" t="str">
            <v>CENAC</v>
          </cell>
        </row>
      </sheetData>
      <sheetData sheetId="9238">
        <row r="1">
          <cell r="A1" t="str">
            <v>CENAC</v>
          </cell>
        </row>
      </sheetData>
      <sheetData sheetId="9239">
        <row r="1">
          <cell r="A1" t="str">
            <v>V1.1. Informes producidos para fortalecer la  función de Contrainteligencia</v>
          </cell>
        </row>
      </sheetData>
      <sheetData sheetId="9240">
        <row r="1">
          <cell r="A1" t="str">
            <v>NUMERO</v>
          </cell>
        </row>
      </sheetData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/>
      <sheetData sheetId="9250">
        <row r="1">
          <cell r="A1" t="str">
            <v>CEDULA</v>
          </cell>
        </row>
      </sheetData>
      <sheetData sheetId="9251" refreshError="1"/>
      <sheetData sheetId="9252" refreshError="1"/>
      <sheetData sheetId="9253">
        <row r="7">
          <cell r="E7">
            <v>290891840</v>
          </cell>
        </row>
      </sheetData>
      <sheetData sheetId="9254">
        <row r="2">
          <cell r="A2" t="str">
            <v>TI</v>
          </cell>
        </row>
      </sheetData>
      <sheetData sheetId="9255">
        <row r="16">
          <cell r="E16" t="str">
            <v>Es necesario un suboficial con conocimiento en la seccion de DH, fin mantener toda la informacion de denuncias y demas.</v>
          </cell>
        </row>
      </sheetData>
      <sheetData sheetId="9256">
        <row r="11">
          <cell r="C11" t="str">
            <v>EJE</v>
          </cell>
        </row>
      </sheetData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>
        <row r="2">
          <cell r="B2" t="str">
            <v>AMAZONAS</v>
          </cell>
        </row>
      </sheetData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/>
      <sheetData sheetId="9278">
        <row r="6">
          <cell r="I6">
            <v>0</v>
          </cell>
        </row>
      </sheetData>
      <sheetData sheetId="9279">
        <row r="6">
          <cell r="I6">
            <v>0</v>
          </cell>
        </row>
      </sheetData>
      <sheetData sheetId="9280">
        <row r="1">
          <cell r="P1" t="str">
            <v>ACTUALIZACION 0</v>
          </cell>
        </row>
      </sheetData>
      <sheetData sheetId="9281" refreshError="1"/>
      <sheetData sheetId="9282"/>
      <sheetData sheetId="9283">
        <row r="1">
          <cell r="A1" t="str">
            <v>CEDULA</v>
          </cell>
        </row>
      </sheetData>
      <sheetData sheetId="9284" refreshError="1"/>
      <sheetData sheetId="9285">
        <row r="4">
          <cell r="B4" t="str">
            <v>CUMPLE</v>
          </cell>
        </row>
      </sheetData>
      <sheetData sheetId="9286">
        <row r="1">
          <cell r="A1" t="str">
            <v xml:space="preserve">No. </v>
          </cell>
        </row>
      </sheetData>
      <sheetData sheetId="9287">
        <row r="2">
          <cell r="E2" t="str">
            <v>H11001</v>
          </cell>
        </row>
      </sheetData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>
        <row r="12">
          <cell r="G12">
            <v>6</v>
          </cell>
        </row>
      </sheetData>
      <sheetData sheetId="9301"/>
      <sheetData sheetId="9302"/>
      <sheetData sheetId="9303"/>
      <sheetData sheetId="9304">
        <row r="60">
          <cell r="K60">
            <v>1103100</v>
          </cell>
        </row>
      </sheetData>
      <sheetData sheetId="9305"/>
      <sheetData sheetId="9306"/>
      <sheetData sheetId="9307" refreshError="1"/>
      <sheetData sheetId="9308">
        <row r="1">
          <cell r="A1" t="str">
            <v>CEDULA</v>
          </cell>
        </row>
      </sheetData>
      <sheetData sheetId="9309">
        <row r="1">
          <cell r="A1" t="str">
            <v>CEDULA</v>
          </cell>
        </row>
      </sheetData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/>
      <sheetData sheetId="9582"/>
      <sheetData sheetId="9583"/>
      <sheetData sheetId="9584"/>
      <sheetData sheetId="9585"/>
      <sheetData sheetId="9586"/>
      <sheetData sheetId="9587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>
        <row r="1">
          <cell r="D1">
            <v>0</v>
          </cell>
        </row>
      </sheetData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 refreshError="1"/>
      <sheetData sheetId="9626"/>
      <sheetData sheetId="9627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>
        <row r="1">
          <cell r="A1" t="str">
            <v>AAF_ACCIDENTES_ARMAS_DE_FUEGO</v>
          </cell>
        </row>
      </sheetData>
      <sheetData sheetId="9692">
        <row r="4">
          <cell r="A4">
            <v>0</v>
          </cell>
        </row>
      </sheetData>
      <sheetData sheetId="9693">
        <row r="1">
          <cell r="A1" t="str">
            <v>CENAC</v>
          </cell>
        </row>
      </sheetData>
      <sheetData sheetId="9694">
        <row r="1">
          <cell r="B1" t="str">
            <v>ELEMENTO</v>
          </cell>
        </row>
      </sheetData>
      <sheetData sheetId="9695"/>
      <sheetData sheetId="9696">
        <row r="6">
          <cell r="H6">
            <v>60.571428571428569</v>
          </cell>
        </row>
      </sheetData>
      <sheetData sheetId="9697">
        <row r="3">
          <cell r="B3">
            <v>2</v>
          </cell>
        </row>
      </sheetData>
      <sheetData sheetId="9698">
        <row r="2">
          <cell r="A2" t="str">
            <v>ADMINISTRADORA COLOMBIANA DE PENSIONES - COLPENSIONES  -</v>
          </cell>
        </row>
      </sheetData>
      <sheetData sheetId="9699"/>
      <sheetData sheetId="9700">
        <row r="3">
          <cell r="A3">
            <v>12</v>
          </cell>
        </row>
      </sheetData>
      <sheetData sheetId="9701"/>
      <sheetData sheetId="9702">
        <row r="11">
          <cell r="DI11">
            <v>0</v>
          </cell>
        </row>
      </sheetData>
      <sheetData sheetId="9703">
        <row r="1">
          <cell r="A1" t="str">
            <v xml:space="preserve">              </v>
          </cell>
        </row>
      </sheetData>
      <sheetData sheetId="9704">
        <row r="1">
          <cell r="A1" t="str">
            <v>C.MILITAR</v>
          </cell>
        </row>
      </sheetData>
      <sheetData sheetId="9705">
        <row r="1">
          <cell r="A1" t="str">
            <v>C.MILITAR</v>
          </cell>
        </row>
      </sheetData>
      <sheetData sheetId="9706">
        <row r="1">
          <cell r="A1" t="str">
            <v>COD. MILITAR</v>
          </cell>
        </row>
      </sheetData>
      <sheetData sheetId="9707">
        <row r="3">
          <cell r="I3">
            <v>638261963.68947124</v>
          </cell>
        </row>
      </sheetData>
      <sheetData sheetId="9708">
        <row r="1">
          <cell r="D1">
            <v>0</v>
          </cell>
        </row>
      </sheetData>
      <sheetData sheetId="9709">
        <row r="1808">
          <cell r="B1808" t="str">
            <v>NO APLICA</v>
          </cell>
        </row>
      </sheetData>
      <sheetData sheetId="9710"/>
      <sheetData sheetId="9711">
        <row r="2">
          <cell r="B2">
            <v>2020</v>
          </cell>
        </row>
      </sheetData>
      <sheetData sheetId="9712">
        <row r="3">
          <cell r="I3">
            <v>638261963.68947124</v>
          </cell>
        </row>
      </sheetData>
      <sheetData sheetId="9713">
        <row r="211">
          <cell r="CN211">
            <v>351</v>
          </cell>
        </row>
      </sheetData>
      <sheetData sheetId="9714">
        <row r="5">
          <cell r="AE5" t="str">
            <v>% CIERRE 
VIGENCIA ANTERIOR</v>
          </cell>
        </row>
      </sheetData>
      <sheetData sheetId="9715"/>
      <sheetData sheetId="9716">
        <row r="14">
          <cell r="M14">
            <v>0</v>
          </cell>
        </row>
      </sheetData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>
        <row r="2">
          <cell r="B2" t="str">
            <v>PERSONAS</v>
          </cell>
        </row>
      </sheetData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/>
      <sheetData sheetId="9874"/>
      <sheetData sheetId="9875">
        <row r="41">
          <cell r="E41">
            <v>1</v>
          </cell>
        </row>
      </sheetData>
      <sheetData sheetId="9876">
        <row r="41">
          <cell r="E41">
            <v>0</v>
          </cell>
        </row>
      </sheetData>
      <sheetData sheetId="9877">
        <row r="41">
          <cell r="E41">
            <v>1</v>
          </cell>
        </row>
      </sheetData>
      <sheetData sheetId="9878">
        <row r="4">
          <cell r="A4" t="str">
            <v>APELLIDO Y NOMBRE</v>
          </cell>
        </row>
      </sheetData>
      <sheetData sheetId="9879" refreshError="1"/>
      <sheetData sheetId="9880" refreshError="1"/>
      <sheetData sheetId="9881" refreshError="1"/>
      <sheetData sheetId="9882" refreshError="1"/>
      <sheetData sheetId="9883">
        <row r="5">
          <cell r="B5" t="str">
            <v>CO</v>
          </cell>
        </row>
      </sheetData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>
        <row r="41">
          <cell r="E41">
            <v>0</v>
          </cell>
        </row>
      </sheetData>
      <sheetData sheetId="9891">
        <row r="41">
          <cell r="E41">
            <v>1</v>
          </cell>
        </row>
      </sheetData>
      <sheetData sheetId="9892">
        <row r="4">
          <cell r="A4" t="str">
            <v>APELLIDO Y NOMBRE</v>
          </cell>
        </row>
      </sheetData>
      <sheetData sheetId="9893">
        <row r="10">
          <cell r="D10">
            <v>14</v>
          </cell>
        </row>
      </sheetData>
      <sheetData sheetId="9894">
        <row r="2">
          <cell r="A2" t="str">
            <v>Amazonas</v>
          </cell>
        </row>
      </sheetData>
      <sheetData sheetId="9895"/>
      <sheetData sheetId="9896"/>
      <sheetData sheetId="9897">
        <row r="5">
          <cell r="B5" t="str">
            <v>CO</v>
          </cell>
        </row>
      </sheetData>
      <sheetData sheetId="9898">
        <row r="17">
          <cell r="S17">
            <v>158</v>
          </cell>
        </row>
      </sheetData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/>
      <sheetData sheetId="9930"/>
      <sheetData sheetId="9931"/>
      <sheetData sheetId="9932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>
        <row r="1">
          <cell r="C1">
            <v>43469.472603587965</v>
          </cell>
        </row>
      </sheetData>
      <sheetData sheetId="9993">
        <row r="1">
          <cell r="C1">
            <v>43951.691865624998</v>
          </cell>
        </row>
      </sheetData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/>
      <sheetData sheetId="10003" refreshError="1"/>
      <sheetData sheetId="10004" refreshError="1"/>
      <sheetData sheetId="10005" refreshError="1"/>
      <sheetData sheetId="10006">
        <row r="1">
          <cell r="C1">
            <v>43469.472603587965</v>
          </cell>
        </row>
      </sheetData>
      <sheetData sheetId="10007" refreshError="1"/>
      <sheetData sheetId="10008"/>
      <sheetData sheetId="10009">
        <row r="1">
          <cell r="A1" t="str">
            <v>AAF_ACCIDENTES_ARMAS_DE_FUEGO</v>
          </cell>
        </row>
      </sheetData>
      <sheetData sheetId="10010"/>
      <sheetData sheetId="10011" refreshError="1"/>
      <sheetData sheetId="10012" refreshError="1"/>
      <sheetData sheetId="10013" refreshError="1"/>
      <sheetData sheetId="10014"/>
      <sheetData sheetId="10015">
        <row r="28">
          <cell r="L28">
            <v>107312236</v>
          </cell>
        </row>
      </sheetData>
      <sheetData sheetId="10016">
        <row r="26">
          <cell r="L26">
            <v>8439523</v>
          </cell>
        </row>
      </sheetData>
      <sheetData sheetId="10017">
        <row r="26">
          <cell r="L26">
            <v>8345820.2199999997</v>
          </cell>
        </row>
      </sheetData>
      <sheetData sheetId="10018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>
        <row r="2">
          <cell r="I2" t="str">
            <v>INF</v>
          </cell>
        </row>
      </sheetData>
      <sheetData sheetId="10026">
        <row r="20">
          <cell r="L20">
            <v>595410.65</v>
          </cell>
        </row>
      </sheetData>
      <sheetData sheetId="10027">
        <row r="72">
          <cell r="F72" t="str">
            <v>DESCRIPCIÓN</v>
          </cell>
        </row>
      </sheetData>
      <sheetData sheetId="10028">
        <row r="28">
          <cell r="L28">
            <v>107312236</v>
          </cell>
        </row>
      </sheetData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>
        <row r="32">
          <cell r="K32">
            <v>0</v>
          </cell>
        </row>
      </sheetData>
      <sheetData sheetId="10043"/>
      <sheetData sheetId="10044">
        <row r="103">
          <cell r="A103" t="str">
            <v>EJC3375</v>
          </cell>
        </row>
      </sheetData>
      <sheetData sheetId="10045">
        <row r="5">
          <cell r="E5">
            <v>0.65495495495495493</v>
          </cell>
        </row>
      </sheetData>
      <sheetData sheetId="10046">
        <row r="1">
          <cell r="E1" t="str">
            <v>SAP</v>
          </cell>
        </row>
      </sheetData>
      <sheetData sheetId="10047">
        <row r="1">
          <cell r="E1" t="str">
            <v>SAP</v>
          </cell>
        </row>
      </sheetData>
      <sheetData sheetId="10048">
        <row r="1">
          <cell r="E1" t="str">
            <v>SAP</v>
          </cell>
        </row>
      </sheetData>
      <sheetData sheetId="10049">
        <row r="1">
          <cell r="B1" t="str">
            <v>SAP</v>
          </cell>
        </row>
      </sheetData>
      <sheetData sheetId="10050">
        <row r="1">
          <cell r="B1" t="str">
            <v>SAP</v>
          </cell>
        </row>
      </sheetData>
      <sheetData sheetId="10051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0052">
        <row r="103">
          <cell r="A103" t="str">
            <v>EJC3375</v>
          </cell>
        </row>
      </sheetData>
      <sheetData sheetId="10053" refreshError="1"/>
      <sheetData sheetId="10054" refreshError="1"/>
      <sheetData sheetId="10055" refreshError="1"/>
      <sheetData sheetId="10056">
        <row r="3">
          <cell r="A3" t="str">
            <v>CENTRAL ADMINSTRATIVA Y CONTABLE REGIONAL  YOPAL</v>
          </cell>
        </row>
      </sheetData>
      <sheetData sheetId="10057">
        <row r="14">
          <cell r="D14">
            <v>3211938931</v>
          </cell>
        </row>
      </sheetData>
      <sheetData sheetId="10058">
        <row r="103">
          <cell r="A103" t="str">
            <v>EJC3375</v>
          </cell>
        </row>
      </sheetData>
      <sheetData sheetId="10059">
        <row r="5">
          <cell r="E5">
            <v>0.65495495495495493</v>
          </cell>
        </row>
      </sheetData>
      <sheetData sheetId="10060">
        <row r="1">
          <cell r="E1" t="str">
            <v>SAP</v>
          </cell>
        </row>
      </sheetData>
      <sheetData sheetId="10061">
        <row r="1">
          <cell r="E1" t="str">
            <v>SAP</v>
          </cell>
        </row>
      </sheetData>
      <sheetData sheetId="10062">
        <row r="1">
          <cell r="E1" t="str">
            <v>SAP</v>
          </cell>
        </row>
      </sheetData>
      <sheetData sheetId="10063">
        <row r="1">
          <cell r="B1" t="str">
            <v>SAP</v>
          </cell>
        </row>
      </sheetData>
      <sheetData sheetId="10064">
        <row r="1">
          <cell r="B1" t="str">
            <v>SAP</v>
          </cell>
        </row>
      </sheetData>
      <sheetData sheetId="10065">
        <row r="1">
          <cell r="C1">
            <v>43951.691865624998</v>
          </cell>
        </row>
      </sheetData>
      <sheetData sheetId="10066">
        <row r="103">
          <cell r="A103" t="str">
            <v>EJC3375</v>
          </cell>
        </row>
      </sheetData>
      <sheetData sheetId="10067">
        <row r="46">
          <cell r="M46">
            <v>162825481</v>
          </cell>
        </row>
      </sheetData>
      <sheetData sheetId="10068">
        <row r="5">
          <cell r="D5">
            <v>288281601008.45996</v>
          </cell>
        </row>
      </sheetData>
      <sheetData sheetId="10069">
        <row r="2">
          <cell r="F2" t="str">
            <v>Estado del Convenio</v>
          </cell>
        </row>
      </sheetData>
      <sheetData sheetId="10070">
        <row r="2">
          <cell r="F2" t="str">
            <v>Estado del Convenio</v>
          </cell>
        </row>
      </sheetData>
      <sheetData sheetId="10071">
        <row r="1">
          <cell r="C1">
            <v>43469.472603587965</v>
          </cell>
        </row>
      </sheetData>
      <sheetData sheetId="10072">
        <row r="1">
          <cell r="C1">
            <v>43951.691865624998</v>
          </cell>
        </row>
      </sheetData>
      <sheetData sheetId="10073">
        <row r="153">
          <cell r="O153">
            <v>24000</v>
          </cell>
        </row>
      </sheetData>
      <sheetData sheetId="10074">
        <row r="2">
          <cell r="D2" t="str">
            <v>CONCATENAR</v>
          </cell>
        </row>
      </sheetData>
      <sheetData sheetId="10075">
        <row r="2">
          <cell r="F2" t="str">
            <v>Estado del Convenio</v>
          </cell>
        </row>
      </sheetData>
      <sheetData sheetId="10076">
        <row r="2">
          <cell r="I2" t="str">
            <v>INF</v>
          </cell>
        </row>
      </sheetData>
      <sheetData sheetId="10077">
        <row r="3">
          <cell r="I3" t="str">
            <v>DISPONIBLES</v>
          </cell>
        </row>
      </sheetData>
      <sheetData sheetId="10078">
        <row r="1">
          <cell r="A1" t="str">
            <v>INF</v>
          </cell>
        </row>
      </sheetData>
      <sheetData sheetId="10079">
        <row r="72">
          <cell r="F72" t="str">
            <v>DESCRIPCIÓN</v>
          </cell>
        </row>
      </sheetData>
      <sheetData sheetId="10080">
        <row r="2">
          <cell r="I2" t="str">
            <v>INF</v>
          </cell>
        </row>
      </sheetData>
      <sheetData sheetId="10081">
        <row r="1">
          <cell r="A1" t="str">
            <v>INF</v>
          </cell>
        </row>
      </sheetData>
      <sheetData sheetId="10082">
        <row r="4">
          <cell r="B4" t="str">
            <v>DIV1</v>
          </cell>
        </row>
      </sheetData>
      <sheetData sheetId="10083">
        <row r="72">
          <cell r="F72" t="str">
            <v>DESCRIPCIÓN</v>
          </cell>
        </row>
      </sheetData>
      <sheetData sheetId="10084">
        <row r="3">
          <cell r="B3" t="str">
            <v>CIRCO INSTITUCIONAL</v>
          </cell>
        </row>
      </sheetData>
      <sheetData sheetId="10085">
        <row r="1">
          <cell r="C1">
            <v>43469.472603587965</v>
          </cell>
        </row>
      </sheetData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>
        <row r="55">
          <cell r="AH55">
            <v>155</v>
          </cell>
        </row>
      </sheetData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>
        <row r="2">
          <cell r="F2" t="str">
            <v>Estado del Convenio</v>
          </cell>
        </row>
      </sheetData>
      <sheetData sheetId="10110">
        <row r="46">
          <cell r="M46">
            <v>162825481</v>
          </cell>
        </row>
      </sheetData>
      <sheetData sheetId="10111">
        <row r="2">
          <cell r="D2" t="str">
            <v>CONCATENAR</v>
          </cell>
        </row>
      </sheetData>
      <sheetData sheetId="10112">
        <row r="28">
          <cell r="L28">
            <v>107312236</v>
          </cell>
        </row>
      </sheetData>
      <sheetData sheetId="10113">
        <row r="26">
          <cell r="L26">
            <v>8439523</v>
          </cell>
        </row>
      </sheetData>
      <sheetData sheetId="10114">
        <row r="46">
          <cell r="D46">
            <v>213650.42540022999</v>
          </cell>
        </row>
      </sheetData>
      <sheetData sheetId="10115">
        <row r="42">
          <cell r="K42">
            <v>39503</v>
          </cell>
        </row>
      </sheetData>
      <sheetData sheetId="10116">
        <row r="5">
          <cell r="C5" t="str">
            <v>Nombre de la tarea</v>
          </cell>
        </row>
      </sheetData>
      <sheetData sheetId="10117">
        <row r="2">
          <cell r="D2" t="str">
            <v>CONCATENAR</v>
          </cell>
        </row>
      </sheetData>
      <sheetData sheetId="10118">
        <row r="2">
          <cell r="F2" t="str">
            <v>Estado del Convenio</v>
          </cell>
        </row>
      </sheetData>
      <sheetData sheetId="10119">
        <row r="17">
          <cell r="F17" t="str">
            <v>BP195/ 2010</v>
          </cell>
        </row>
      </sheetData>
      <sheetData sheetId="10120">
        <row r="4">
          <cell r="G4" t="str">
            <v>CONCATENAR</v>
          </cell>
        </row>
      </sheetData>
      <sheetData sheetId="10121"/>
      <sheetData sheetId="10122">
        <row r="1">
          <cell r="A1" t="str">
            <v>AAF_ACCIDENTES_ARMAS_DE_FUEGO</v>
          </cell>
        </row>
      </sheetData>
      <sheetData sheetId="10123"/>
      <sheetData sheetId="10124">
        <row r="46">
          <cell r="M46">
            <v>162825481</v>
          </cell>
        </row>
      </sheetData>
      <sheetData sheetId="10125">
        <row r="5">
          <cell r="D5">
            <v>288281601008.45996</v>
          </cell>
        </row>
      </sheetData>
      <sheetData sheetId="10126">
        <row r="1">
          <cell r="E1" t="str">
            <v>SAP</v>
          </cell>
        </row>
      </sheetData>
      <sheetData sheetId="10127">
        <row r="1">
          <cell r="E1" t="str">
            <v>SAP</v>
          </cell>
        </row>
      </sheetData>
      <sheetData sheetId="10128">
        <row r="1">
          <cell r="E1" t="str">
            <v>SAP</v>
          </cell>
        </row>
      </sheetData>
      <sheetData sheetId="10129">
        <row r="1">
          <cell r="B1" t="str">
            <v>SAP</v>
          </cell>
        </row>
      </sheetData>
      <sheetData sheetId="10130">
        <row r="1">
          <cell r="B1" t="str">
            <v>SAP</v>
          </cell>
        </row>
      </sheetData>
      <sheetData sheetId="10131">
        <row r="2">
          <cell r="D2" t="str">
            <v>CONCATENAR</v>
          </cell>
        </row>
      </sheetData>
      <sheetData sheetId="10132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33">
        <row r="42">
          <cell r="K42">
            <v>39503</v>
          </cell>
        </row>
      </sheetData>
      <sheetData sheetId="10134">
        <row r="4">
          <cell r="G4" t="str">
            <v>CONCATENAR</v>
          </cell>
        </row>
      </sheetData>
      <sheetData sheetId="10135">
        <row r="2">
          <cell r="F2" t="str">
            <v>Estado del Convenio</v>
          </cell>
        </row>
      </sheetData>
      <sheetData sheetId="10136">
        <row r="3">
          <cell r="A3" t="str">
            <v>CENTRAL ADMINSTRATIVA Y CONTABLE REGIONAL  YOPAL</v>
          </cell>
        </row>
      </sheetData>
      <sheetData sheetId="10137">
        <row r="14">
          <cell r="D14">
            <v>3211938931</v>
          </cell>
        </row>
      </sheetData>
      <sheetData sheetId="10138">
        <row r="1">
          <cell r="E1" t="str">
            <v>SAP</v>
          </cell>
        </row>
      </sheetData>
      <sheetData sheetId="10139">
        <row r="1">
          <cell r="E1" t="str">
            <v>SAP</v>
          </cell>
        </row>
      </sheetData>
      <sheetData sheetId="10140">
        <row r="1">
          <cell r="A1" t="str">
            <v>AAF_ACCIDENTES_ARMAS_DE_FUEGO</v>
          </cell>
        </row>
      </sheetData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>
        <row r="72">
          <cell r="F72" t="str">
            <v>DESCRIPCIÓN</v>
          </cell>
        </row>
      </sheetData>
      <sheetData sheetId="10157" refreshError="1"/>
      <sheetData sheetId="10158">
        <row r="1">
          <cell r="A1" t="str">
            <v>INF</v>
          </cell>
        </row>
      </sheetData>
      <sheetData sheetId="10159" refreshError="1"/>
      <sheetData sheetId="10160">
        <row r="72">
          <cell r="F72" t="str">
            <v>DESCRIPCIÓN</v>
          </cell>
        </row>
      </sheetData>
      <sheetData sheetId="10161">
        <row r="3">
          <cell r="B3" t="str">
            <v>CIRCO INSTITUCIONAL</v>
          </cell>
        </row>
      </sheetData>
      <sheetData sheetId="10162"/>
      <sheetData sheetId="10163">
        <row r="49">
          <cell r="N49" t="str">
            <v>resultados personal militar</v>
          </cell>
        </row>
      </sheetData>
      <sheetData sheetId="10164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65">
        <row r="1">
          <cell r="A1" t="str">
            <v>CEDULA</v>
          </cell>
        </row>
      </sheetData>
      <sheetData sheetId="10166">
        <row r="1">
          <cell r="D1" t="str">
            <v>N</v>
          </cell>
        </row>
      </sheetData>
      <sheetData sheetId="10167">
        <row r="2">
          <cell r="A2" t="str">
            <v>TI</v>
          </cell>
        </row>
      </sheetData>
      <sheetData sheetId="10168">
        <row r="803">
          <cell r="P803">
            <v>17454703.52</v>
          </cell>
        </row>
      </sheetData>
      <sheetData sheetId="10169"/>
      <sheetData sheetId="10170"/>
      <sheetData sheetId="10171"/>
      <sheetData sheetId="10172"/>
      <sheetData sheetId="10173"/>
      <sheetData sheetId="10174">
        <row r="253">
          <cell r="O253">
            <v>29757049533.07</v>
          </cell>
        </row>
      </sheetData>
      <sheetData sheetId="10175"/>
      <sheetData sheetId="10176">
        <row r="3">
          <cell r="B3">
            <v>38838</v>
          </cell>
        </row>
      </sheetData>
      <sheetData sheetId="10177">
        <row r="3">
          <cell r="A3">
            <v>5107307.8885200014</v>
          </cell>
        </row>
      </sheetData>
      <sheetData sheetId="10178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179"/>
      <sheetData sheetId="10180"/>
      <sheetData sheetId="10181">
        <row r="179">
          <cell r="O179">
            <v>52500000</v>
          </cell>
        </row>
      </sheetData>
      <sheetData sheetId="10182">
        <row r="2">
          <cell r="O2">
            <v>102073795</v>
          </cell>
        </row>
      </sheetData>
      <sheetData sheetId="10183">
        <row r="1">
          <cell r="A1" t="str">
            <v>CEDULA</v>
          </cell>
        </row>
      </sheetData>
      <sheetData sheetId="10184">
        <row r="1">
          <cell r="D1" t="str">
            <v>N</v>
          </cell>
        </row>
      </sheetData>
      <sheetData sheetId="10185">
        <row r="2">
          <cell r="A2" t="str">
            <v>TI</v>
          </cell>
        </row>
      </sheetData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>
        <row r="46">
          <cell r="M46">
            <v>162825481</v>
          </cell>
        </row>
      </sheetData>
      <sheetData sheetId="10200">
        <row r="5">
          <cell r="D5">
            <v>288281601008.45996</v>
          </cell>
        </row>
      </sheetData>
      <sheetData sheetId="10201">
        <row r="2">
          <cell r="F2" t="str">
            <v>Estado del Convenio</v>
          </cell>
        </row>
      </sheetData>
      <sheetData sheetId="10202">
        <row r="2">
          <cell r="F2" t="str">
            <v>Estado del Convenio</v>
          </cell>
        </row>
      </sheetData>
      <sheetData sheetId="10203">
        <row r="46">
          <cell r="D46">
            <v>213650.42540022999</v>
          </cell>
        </row>
      </sheetData>
      <sheetData sheetId="10204">
        <row r="2">
          <cell r="D2" t="str">
            <v>CONCATENAR</v>
          </cell>
        </row>
      </sheetData>
      <sheetData sheetId="10205">
        <row r="10">
          <cell r="Y10">
            <v>4199919160</v>
          </cell>
        </row>
      </sheetData>
      <sheetData sheetId="10206">
        <row r="2">
          <cell r="D2" t="str">
            <v>CONCATENAR</v>
          </cell>
        </row>
      </sheetData>
      <sheetData sheetId="10207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208">
        <row r="42">
          <cell r="K42">
            <v>39503</v>
          </cell>
        </row>
      </sheetData>
      <sheetData sheetId="10209">
        <row r="4">
          <cell r="G4" t="str">
            <v>CONCATENAR</v>
          </cell>
        </row>
      </sheetData>
      <sheetData sheetId="10210">
        <row r="2">
          <cell r="F2" t="str">
            <v>Estado del Convenio</v>
          </cell>
        </row>
      </sheetData>
      <sheetData sheetId="10211">
        <row r="31">
          <cell r="I31" t="str">
            <v>BP195/ 2010</v>
          </cell>
        </row>
      </sheetData>
      <sheetData sheetId="10212">
        <row r="17">
          <cell r="F17" t="str">
            <v>BP195/ 2010</v>
          </cell>
        </row>
      </sheetData>
      <sheetData sheetId="10213">
        <row r="803">
          <cell r="P803">
            <v>17454703.52</v>
          </cell>
        </row>
      </sheetData>
      <sheetData sheetId="10214">
        <row r="1">
          <cell r="C1" t="str">
            <v>1. Mecánico</v>
          </cell>
        </row>
      </sheetData>
      <sheetData sheetId="10215">
        <row r="2">
          <cell r="F2" t="str">
            <v>Estado del Convenio</v>
          </cell>
        </row>
      </sheetData>
      <sheetData sheetId="10216">
        <row r="2">
          <cell r="F2" t="str">
            <v>Estado del Convenio</v>
          </cell>
        </row>
      </sheetData>
      <sheetData sheetId="10217">
        <row r="1">
          <cell r="A1" t="str">
            <v>AAF_ACCIDENTES_ARMAS_DE_FUEGO</v>
          </cell>
        </row>
      </sheetData>
      <sheetData sheetId="10218"/>
      <sheetData sheetId="10219">
        <row r="14">
          <cell r="B14">
            <v>365</v>
          </cell>
        </row>
      </sheetData>
      <sheetData sheetId="10220"/>
      <sheetData sheetId="10221"/>
      <sheetData sheetId="10222"/>
      <sheetData sheetId="10223">
        <row r="413">
          <cell r="K413" t="str">
            <v>I TRIM</v>
          </cell>
        </row>
      </sheetData>
      <sheetData sheetId="10224">
        <row r="10">
          <cell r="Y10">
            <v>4199919160</v>
          </cell>
        </row>
      </sheetData>
      <sheetData sheetId="10225"/>
      <sheetData sheetId="10226">
        <row r="1">
          <cell r="D1" t="str">
            <v>SAP</v>
          </cell>
        </row>
      </sheetData>
      <sheetData sheetId="10227">
        <row r="1">
          <cell r="B1" t="str">
            <v>CODIGO SAP</v>
          </cell>
        </row>
      </sheetData>
      <sheetData sheetId="10228">
        <row r="3">
          <cell r="B3" t="str">
            <v>CEDULA</v>
          </cell>
        </row>
      </sheetData>
      <sheetData sheetId="10229"/>
      <sheetData sheetId="10230"/>
      <sheetData sheetId="10231">
        <row r="212">
          <cell r="J212">
            <v>20845612254.98</v>
          </cell>
        </row>
      </sheetData>
      <sheetData sheetId="10232">
        <row r="3">
          <cell r="BN3">
            <v>428.1</v>
          </cell>
        </row>
      </sheetData>
      <sheetData sheetId="10233">
        <row r="14">
          <cell r="B14">
            <v>365</v>
          </cell>
        </row>
      </sheetData>
      <sheetData sheetId="10234"/>
      <sheetData sheetId="10235">
        <row r="5">
          <cell r="G5" t="str">
            <v>CO-D-NBA</v>
          </cell>
        </row>
      </sheetData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>
        <row r="5">
          <cell r="G5" t="str">
            <v>CO-D-NBA</v>
          </cell>
        </row>
      </sheetData>
      <sheetData sheetId="10250"/>
      <sheetData sheetId="10251"/>
      <sheetData sheetId="10252">
        <row r="253">
          <cell r="O253">
            <v>29757049533.07</v>
          </cell>
        </row>
      </sheetData>
      <sheetData sheetId="10253"/>
      <sheetData sheetId="10254">
        <row r="3">
          <cell r="B3">
            <v>38838</v>
          </cell>
        </row>
      </sheetData>
      <sheetData sheetId="10255">
        <row r="3">
          <cell r="A3">
            <v>5107307.8885200014</v>
          </cell>
        </row>
      </sheetData>
      <sheetData sheetId="10256">
        <row r="2">
          <cell r="C2" t="str">
            <v xml:space="preserve">Realizar video institucional (no mayor a 02:00 minutos) en el que se exalte el buen desempeño del personal a nivel unidad y/o sección.
Difusión del video a través de las TIC’s y medios de comunicación institucionales o alternos .                                 </v>
          </cell>
        </row>
      </sheetData>
      <sheetData sheetId="10257"/>
      <sheetData sheetId="10258">
        <row r="1">
          <cell r="D1" t="str">
            <v>SAP</v>
          </cell>
        </row>
      </sheetData>
      <sheetData sheetId="10259">
        <row r="1">
          <cell r="B1" t="str">
            <v>CODIGO SAP</v>
          </cell>
        </row>
      </sheetData>
      <sheetData sheetId="10260">
        <row r="3">
          <cell r="B3" t="str">
            <v>CEDULA</v>
          </cell>
        </row>
      </sheetData>
      <sheetData sheetId="10261">
        <row r="2">
          <cell r="O2">
            <v>102073795</v>
          </cell>
        </row>
      </sheetData>
      <sheetData sheetId="10262" refreshError="1"/>
      <sheetData sheetId="10263">
        <row r="1">
          <cell r="C1">
            <v>43951.691865624998</v>
          </cell>
        </row>
      </sheetData>
      <sheetData sheetId="10264"/>
      <sheetData sheetId="10265">
        <row r="1">
          <cell r="T1" t="str">
            <v xml:space="preserve">AL  - all </v>
          </cell>
        </row>
      </sheetData>
      <sheetData sheetId="10266">
        <row r="1">
          <cell r="T1" t="str">
            <v xml:space="preserve">AL  - all </v>
          </cell>
        </row>
      </sheetData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>
        <row r="1">
          <cell r="B1" t="str">
            <v>CODIGO SAP</v>
          </cell>
        </row>
      </sheetData>
      <sheetData sheetId="10273">
        <row r="3">
          <cell r="B3" t="str">
            <v>CEDULA</v>
          </cell>
        </row>
      </sheetData>
      <sheetData sheetId="10274"/>
      <sheetData sheetId="10275"/>
      <sheetData sheetId="10276"/>
      <sheetData sheetId="10277">
        <row r="1">
          <cell r="C1">
            <v>43951.691865624998</v>
          </cell>
        </row>
      </sheetData>
      <sheetData sheetId="10278">
        <row r="15">
          <cell r="J15">
            <v>4200</v>
          </cell>
        </row>
      </sheetData>
      <sheetData sheetId="10279">
        <row r="1">
          <cell r="T1" t="str">
            <v xml:space="preserve">AL  - all </v>
          </cell>
        </row>
      </sheetData>
      <sheetData sheetId="10280">
        <row r="1">
          <cell r="T1" t="str">
            <v xml:space="preserve">AL  - all </v>
          </cell>
        </row>
      </sheetData>
      <sheetData sheetId="10281">
        <row r="5">
          <cell r="G5" t="str">
            <v>CO-D-NBA</v>
          </cell>
        </row>
      </sheetData>
      <sheetData sheetId="10282"/>
      <sheetData sheetId="10283"/>
      <sheetData sheetId="10284">
        <row r="1">
          <cell r="A1" t="str">
            <v>UNIDAD ACTUAL</v>
          </cell>
        </row>
      </sheetData>
      <sheetData sheetId="10285"/>
      <sheetData sheetId="10286"/>
      <sheetData sheetId="10287"/>
      <sheetData sheetId="10288"/>
      <sheetData sheetId="10289"/>
      <sheetData sheetId="10290"/>
      <sheetData sheetId="10291">
        <row r="7">
          <cell r="F7">
            <v>0.70337963151341998</v>
          </cell>
        </row>
      </sheetData>
      <sheetData sheetId="10292">
        <row r="15">
          <cell r="J15">
            <v>4200</v>
          </cell>
        </row>
      </sheetData>
      <sheetData sheetId="10293">
        <row r="3">
          <cell r="B3" t="str">
            <v>ENERO</v>
          </cell>
        </row>
      </sheetData>
      <sheetData sheetId="10294">
        <row r="7">
          <cell r="AE7">
            <v>31297.5</v>
          </cell>
        </row>
      </sheetData>
      <sheetData sheetId="10295">
        <row r="14">
          <cell r="J14">
            <v>26</v>
          </cell>
        </row>
      </sheetData>
      <sheetData sheetId="10296">
        <row r="5">
          <cell r="G5" t="str">
            <v>CO-D-NBA</v>
          </cell>
        </row>
      </sheetData>
      <sheetData sheetId="10297">
        <row r="6">
          <cell r="K6">
            <v>2497122583.1169391</v>
          </cell>
        </row>
      </sheetData>
      <sheetData sheetId="10298">
        <row r="1">
          <cell r="A1" t="str">
            <v>UNIDAD ACTUAL</v>
          </cell>
        </row>
      </sheetData>
      <sheetData sheetId="10299"/>
      <sheetData sheetId="10300">
        <row r="8">
          <cell r="E8" t="str">
            <v>VALOR CUPO V.F 2021</v>
          </cell>
        </row>
      </sheetData>
      <sheetData sheetId="10301"/>
      <sheetData sheetId="10302">
        <row r="1">
          <cell r="E1" t="str">
            <v>CR. JUAN CARLOS BAQUERO SALAZAR</v>
          </cell>
        </row>
      </sheetData>
      <sheetData sheetId="10303">
        <row r="1">
          <cell r="A1" t="str">
            <v>OFICIAL DE DESARROLLO HUMANO B1</v>
          </cell>
        </row>
      </sheetData>
      <sheetData sheetId="10304"/>
      <sheetData sheetId="10305">
        <row r="1">
          <cell r="D1" t="str">
            <v>SAP</v>
          </cell>
        </row>
      </sheetData>
      <sheetData sheetId="10306">
        <row r="1">
          <cell r="B1" t="str">
            <v>CODIGO SAP</v>
          </cell>
        </row>
      </sheetData>
      <sheetData sheetId="10307">
        <row r="3">
          <cell r="B3" t="str">
            <v>ENERO</v>
          </cell>
        </row>
      </sheetData>
      <sheetData sheetId="10308"/>
      <sheetData sheetId="10309"/>
      <sheetData sheetId="10310">
        <row r="7">
          <cell r="L7" t="str">
            <v>Ver Cost AVI</v>
          </cell>
        </row>
      </sheetData>
      <sheetData sheetId="10311">
        <row r="3">
          <cell r="BN3">
            <v>428.1</v>
          </cell>
        </row>
      </sheetData>
      <sheetData sheetId="10312">
        <row r="14">
          <cell r="B14">
            <v>365</v>
          </cell>
        </row>
      </sheetData>
      <sheetData sheetId="10313" refreshError="1"/>
      <sheetData sheetId="10314" refreshError="1"/>
      <sheetData sheetId="10315"/>
      <sheetData sheetId="10316">
        <row r="1">
          <cell r="E1" t="str">
            <v>CR. JUAN CARLOS BAQUERO SALAZAR</v>
          </cell>
        </row>
      </sheetData>
      <sheetData sheetId="10317">
        <row r="1">
          <cell r="A1" t="str">
            <v>OFICIAL DE DESARROLLO HUMANO B1</v>
          </cell>
        </row>
      </sheetData>
      <sheetData sheetId="10318"/>
      <sheetData sheetId="10319"/>
      <sheetData sheetId="10320"/>
      <sheetData sheetId="10321" refreshError="1"/>
      <sheetData sheetId="10322" refreshError="1"/>
      <sheetData sheetId="10323">
        <row r="26">
          <cell r="C26" t="str">
            <v>CENAC CALI</v>
          </cell>
        </row>
      </sheetData>
      <sheetData sheetId="10324"/>
      <sheetData sheetId="10325"/>
      <sheetData sheetId="10326">
        <row r="1">
          <cell r="P1" t="str">
            <v>ACTUALIZACION 0</v>
          </cell>
        </row>
      </sheetData>
      <sheetData sheetId="10327" refreshError="1"/>
      <sheetData sheetId="10328">
        <row r="3">
          <cell r="D3">
            <v>2011194.631286059</v>
          </cell>
        </row>
      </sheetData>
      <sheetData sheetId="10329"/>
      <sheetData sheetId="10330">
        <row r="1">
          <cell r="A1" t="str">
            <v>CEDULA</v>
          </cell>
        </row>
      </sheetData>
      <sheetData sheetId="10331">
        <row r="2">
          <cell r="C2" t="str">
            <v>espacio para planta de tratamiento de agua potable</v>
          </cell>
        </row>
      </sheetData>
      <sheetData sheetId="10332">
        <row r="1">
          <cell r="A1" t="str">
            <v>CEDULA</v>
          </cell>
        </row>
      </sheetData>
      <sheetData sheetId="10333">
        <row r="3">
          <cell r="D3">
            <v>2011194.631286059</v>
          </cell>
        </row>
      </sheetData>
      <sheetData sheetId="10334"/>
      <sheetData sheetId="10335"/>
      <sheetData sheetId="10336"/>
      <sheetData sheetId="10337">
        <row r="47">
          <cell r="U47">
            <v>112</v>
          </cell>
        </row>
      </sheetData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>
        <row r="1">
          <cell r="A1" t="str">
            <v>CEDULA</v>
          </cell>
        </row>
      </sheetData>
      <sheetData sheetId="10347">
        <row r="1">
          <cell r="B1" t="str">
            <v>ELEMENTO</v>
          </cell>
        </row>
      </sheetData>
      <sheetData sheetId="10348">
        <row r="1">
          <cell r="B1" t="str">
            <v>ELEMENTO</v>
          </cell>
        </row>
      </sheetData>
      <sheetData sheetId="10349">
        <row r="1">
          <cell r="A1" t="str">
            <v>NUMERO</v>
          </cell>
        </row>
      </sheetData>
      <sheetData sheetId="10350"/>
      <sheetData sheetId="10351"/>
      <sheetData sheetId="10352"/>
      <sheetData sheetId="10353"/>
      <sheetData sheetId="10354">
        <row r="1">
          <cell r="A1" t="str">
            <v>V1.1. Informes producidos para fortalecer la  función de Contrainteligencia</v>
          </cell>
        </row>
      </sheetData>
      <sheetData sheetId="10355">
        <row r="1">
          <cell r="A1" t="str">
            <v>V1.1. Informes producidos para fortalecer la  función de Contrainteligencia</v>
          </cell>
        </row>
      </sheetData>
      <sheetData sheetId="10356" refreshError="1"/>
      <sheetData sheetId="10357" refreshError="1"/>
      <sheetData sheetId="10358">
        <row r="1">
          <cell r="E1" t="str">
            <v>SAP</v>
          </cell>
        </row>
      </sheetData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>
        <row r="3">
          <cell r="B3" t="str">
            <v>ORDEN DE FABRICACION</v>
          </cell>
        </row>
      </sheetData>
      <sheetData sheetId="10372" refreshError="1"/>
      <sheetData sheetId="10373" refreshError="1"/>
      <sheetData sheetId="10374" refreshError="1"/>
      <sheetData sheetId="10375" refreshError="1"/>
      <sheetData sheetId="10376">
        <row r="22">
          <cell r="I22" t="str">
            <v>hgfhgfhgf</v>
          </cell>
        </row>
      </sheetData>
      <sheetData sheetId="10377" refreshError="1"/>
      <sheetData sheetId="10378" refreshError="1"/>
      <sheetData sheetId="10379">
        <row r="8">
          <cell r="AA8" t="str">
            <v xml:space="preserve">SS.  CUADRADO RUBIO ALEXANDER </v>
          </cell>
        </row>
      </sheetData>
      <sheetData sheetId="10380">
        <row r="5">
          <cell r="G5" t="str">
            <v>EJC-5401</v>
          </cell>
        </row>
      </sheetData>
      <sheetData sheetId="10381" refreshError="1"/>
      <sheetData sheetId="10382" refreshError="1"/>
      <sheetData sheetId="10383">
        <row r="2">
          <cell r="A2" t="str">
            <v>AGENCIA COLOMBIANA PARA LA REINTEGRACIÓN DE PERSONAS Y GRUPOS ALZADOS EN ARMAS</v>
          </cell>
        </row>
      </sheetData>
      <sheetData sheetId="10384">
        <row r="1">
          <cell r="A1" t="str">
            <v>CEDULA</v>
          </cell>
        </row>
      </sheetData>
      <sheetData sheetId="10385">
        <row r="1">
          <cell r="A1" t="str">
            <v>CEDULA</v>
          </cell>
        </row>
      </sheetData>
      <sheetData sheetId="10386">
        <row r="1">
          <cell r="A1" t="str">
            <v>AAF_ACCIDENTES_ARMAS_DE_FUEGO</v>
          </cell>
        </row>
      </sheetData>
      <sheetData sheetId="10387">
        <row r="1">
          <cell r="A1" t="str">
            <v>AAF_ACCIDENTES_ARMAS_DE_FUEGO</v>
          </cell>
        </row>
      </sheetData>
      <sheetData sheetId="10388">
        <row r="1">
          <cell r="A1" t="str">
            <v>AAF_ACCIDENTES_ARMAS_DE_FUEGO</v>
          </cell>
        </row>
      </sheetData>
      <sheetData sheetId="10389">
        <row r="1">
          <cell r="A1" t="str">
            <v>AAF_ACCIDENTES_ARMAS_DE_FUEGO</v>
          </cell>
        </row>
      </sheetData>
      <sheetData sheetId="10390">
        <row r="1">
          <cell r="A1" t="str">
            <v>PN</v>
          </cell>
        </row>
      </sheetData>
      <sheetData sheetId="10391">
        <row r="1">
          <cell r="D1" t="str">
            <v>N</v>
          </cell>
        </row>
      </sheetData>
      <sheetData sheetId="10392">
        <row r="1">
          <cell r="A1" t="str">
            <v>AAF_ACCIDENTES_ARMAS_DE_FUEGO</v>
          </cell>
        </row>
      </sheetData>
      <sheetData sheetId="10393">
        <row r="1">
          <cell r="A1" t="str">
            <v>AAF_ACCIDENTES_ARMAS_DE_FUEGO</v>
          </cell>
        </row>
      </sheetData>
      <sheetData sheetId="10394">
        <row r="1">
          <cell r="A1" t="str">
            <v>AAF_ACCIDENTES_ARMAS_DE_FUEGO</v>
          </cell>
        </row>
      </sheetData>
      <sheetData sheetId="10395">
        <row r="1">
          <cell r="A1" t="str">
            <v>CEDULA</v>
          </cell>
        </row>
      </sheetData>
      <sheetData sheetId="10396">
        <row r="1">
          <cell r="A1" t="str">
            <v>AAF_ACCIDENTES_ARMAS_DE_FUEGO</v>
          </cell>
        </row>
      </sheetData>
      <sheetData sheetId="10397">
        <row r="1">
          <cell r="A1" t="str">
            <v>AAF_ACCIDENTES_ARMAS_DE_FUEGO</v>
          </cell>
        </row>
      </sheetData>
      <sheetData sheetId="10398">
        <row r="1">
          <cell r="A1" t="str">
            <v>CEDULA</v>
          </cell>
        </row>
      </sheetData>
      <sheetData sheetId="10399">
        <row r="1">
          <cell r="A1" t="str">
            <v>AAF_ACCIDENTES_ARMAS_DE_FUEGO</v>
          </cell>
        </row>
      </sheetData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>
        <row r="1">
          <cell r="A1" t="str">
            <v>AAF_ACCIDENTES_ARMAS_DE_FUEGO</v>
          </cell>
        </row>
      </sheetData>
      <sheetData sheetId="10412">
        <row r="1">
          <cell r="D1" t="str">
            <v>N</v>
          </cell>
        </row>
      </sheetData>
      <sheetData sheetId="10413">
        <row r="1">
          <cell r="A1" t="str">
            <v>UNIDAD ACTUAL</v>
          </cell>
        </row>
      </sheetData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/>
      <sheetData sheetId="1042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/>
      <sheetData sheetId="10442" refreshError="1"/>
      <sheetData sheetId="10443"/>
      <sheetData sheetId="10444"/>
      <sheetData sheetId="10445" refreshError="1"/>
      <sheetData sheetId="10446" refreshError="1"/>
      <sheetData sheetId="10447" refreshError="1"/>
      <sheetData sheetId="10448" refreshError="1"/>
      <sheetData sheetId="10449">
        <row r="3">
          <cell r="B3" t="str">
            <v>ORDEN DE FABRICACION</v>
          </cell>
        </row>
      </sheetData>
      <sheetData sheetId="10450" refreshError="1"/>
      <sheetData sheetId="10451">
        <row r="9">
          <cell r="A9" t="str">
            <v>UNIDAD</v>
          </cell>
        </row>
      </sheetData>
      <sheetData sheetId="10452">
        <row r="22">
          <cell r="O22">
            <v>42000</v>
          </cell>
        </row>
      </sheetData>
      <sheetData sheetId="10453">
        <row r="22">
          <cell r="O22">
            <v>28000</v>
          </cell>
        </row>
      </sheetData>
      <sheetData sheetId="10454">
        <row r="22">
          <cell r="O22">
            <v>24000</v>
          </cell>
        </row>
      </sheetData>
      <sheetData sheetId="10455">
        <row r="22">
          <cell r="O22">
            <v>13800</v>
          </cell>
        </row>
      </sheetData>
      <sheetData sheetId="10456">
        <row r="22">
          <cell r="O22">
            <v>4400</v>
          </cell>
        </row>
      </sheetData>
      <sheetData sheetId="10457">
        <row r="2">
          <cell r="A2" t="str">
            <v>200-0-0</v>
          </cell>
        </row>
      </sheetData>
      <sheetData sheetId="10458">
        <row r="5">
          <cell r="G5" t="str">
            <v>EJC-5401</v>
          </cell>
        </row>
      </sheetData>
      <sheetData sheetId="10459">
        <row r="22">
          <cell r="O22">
            <v>11200</v>
          </cell>
        </row>
      </sheetData>
      <sheetData sheetId="10460"/>
      <sheetData sheetId="10461"/>
      <sheetData sheetId="10462" refreshError="1"/>
      <sheetData sheetId="10463">
        <row r="1">
          <cell r="D1" t="str">
            <v>N</v>
          </cell>
        </row>
      </sheetData>
      <sheetData sheetId="10464">
        <row r="1">
          <cell r="A1" t="str">
            <v>AAF_ACCIDENTES_ARMAS_DE_FUEGO</v>
          </cell>
        </row>
      </sheetData>
      <sheetData sheetId="10465">
        <row r="1">
          <cell r="A1" t="str">
            <v>AAF_ACCIDENTES_ARMAS_DE_FUEGO</v>
          </cell>
        </row>
      </sheetData>
      <sheetData sheetId="10466">
        <row r="1">
          <cell r="A1" t="str">
            <v>AAF_ACCIDENTES_ARMAS_DE_FUEGO</v>
          </cell>
        </row>
      </sheetData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/>
      <sheetData sheetId="10475" refreshError="1"/>
      <sheetData sheetId="10476"/>
      <sheetData sheetId="10477"/>
      <sheetData sheetId="10478">
        <row r="1808">
          <cell r="B1808" t="str">
            <v>NO APLICA</v>
          </cell>
        </row>
      </sheetData>
      <sheetData sheetId="10479"/>
      <sheetData sheetId="10480">
        <row r="21">
          <cell r="F21">
            <v>7278037.2954632007</v>
          </cell>
        </row>
      </sheetData>
      <sheetData sheetId="10481">
        <row r="22">
          <cell r="I22" t="str">
            <v>BR2</v>
          </cell>
        </row>
      </sheetData>
      <sheetData sheetId="10482">
        <row r="6">
          <cell r="G6" t="str">
            <v>111101019</v>
          </cell>
        </row>
      </sheetData>
      <sheetData sheetId="10483"/>
      <sheetData sheetId="10484">
        <row r="39">
          <cell r="F39" t="str">
            <v>ANTIOQUIA</v>
          </cell>
        </row>
      </sheetData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>
        <row r="1">
          <cell r="D1" t="str">
            <v>N</v>
          </cell>
        </row>
      </sheetData>
      <sheetData sheetId="10505" refreshError="1"/>
      <sheetData sheetId="10506">
        <row r="21">
          <cell r="F21">
            <v>7278037.2954632007</v>
          </cell>
        </row>
      </sheetData>
      <sheetData sheetId="10507">
        <row r="2">
          <cell r="A2" t="str">
            <v>Financiera de Antioquia</v>
          </cell>
        </row>
      </sheetData>
      <sheetData sheetId="10508">
        <row r="4">
          <cell r="W4">
            <v>280725</v>
          </cell>
        </row>
      </sheetData>
      <sheetData sheetId="10509">
        <row r="1">
          <cell r="A1" t="str">
            <v xml:space="preserve">SECCIÓN </v>
          </cell>
        </row>
      </sheetData>
      <sheetData sheetId="10510">
        <row r="1">
          <cell r="A1" t="str">
            <v xml:space="preserve">SECCIÓN </v>
          </cell>
        </row>
      </sheetData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>
        <row r="3">
          <cell r="B3" t="str">
            <v>A92008</v>
          </cell>
        </row>
      </sheetData>
      <sheetData sheetId="10547" refreshError="1"/>
      <sheetData sheetId="10548">
        <row r="11">
          <cell r="J11">
            <v>20</v>
          </cell>
        </row>
      </sheetData>
      <sheetData sheetId="10549">
        <row r="1">
          <cell r="A1" t="str">
            <v>AAF_ACCIDENTES_ARMAS_DE_FUEGO</v>
          </cell>
        </row>
      </sheetData>
      <sheetData sheetId="10550">
        <row r="1">
          <cell r="A1" t="str">
            <v>llave</v>
          </cell>
        </row>
      </sheetData>
      <sheetData sheetId="10551">
        <row r="3">
          <cell r="O3">
            <v>42130.76</v>
          </cell>
        </row>
      </sheetData>
      <sheetData sheetId="10552">
        <row r="2">
          <cell r="A2" t="str">
            <v>200-0-0</v>
          </cell>
        </row>
      </sheetData>
      <sheetData sheetId="10553">
        <row r="2">
          <cell r="A2" t="str">
            <v>200-0-0</v>
          </cell>
        </row>
      </sheetData>
      <sheetData sheetId="10554">
        <row r="2">
          <cell r="A2" t="str">
            <v>200-0-0</v>
          </cell>
        </row>
      </sheetData>
      <sheetData sheetId="10555">
        <row r="2">
          <cell r="A2" t="str">
            <v>200-0-0</v>
          </cell>
        </row>
      </sheetData>
      <sheetData sheetId="10556">
        <row r="4">
          <cell r="D4">
            <v>931355880</v>
          </cell>
        </row>
      </sheetData>
      <sheetData sheetId="10557">
        <row r="1">
          <cell r="A1" t="str">
            <v>AAF_ACCIDENTES_ARMAS_DE_FUEGO</v>
          </cell>
        </row>
      </sheetData>
      <sheetData sheetId="10558"/>
      <sheetData sheetId="10559">
        <row r="2">
          <cell r="A2" t="str">
            <v>200-0-0</v>
          </cell>
        </row>
      </sheetData>
      <sheetData sheetId="10560">
        <row r="2">
          <cell r="E2">
            <v>0</v>
          </cell>
        </row>
      </sheetData>
      <sheetData sheetId="10561">
        <row r="1">
          <cell r="A1" t="str">
            <v>AAF_ACCIDENTES_ARMAS_DE_FUEGO</v>
          </cell>
        </row>
      </sheetData>
      <sheetData sheetId="10562">
        <row r="23">
          <cell r="S23" t="str">
            <v>PRESUPUESTO 2019</v>
          </cell>
        </row>
      </sheetData>
      <sheetData sheetId="10563">
        <row r="3">
          <cell r="O3">
            <v>42130.76</v>
          </cell>
        </row>
      </sheetData>
      <sheetData sheetId="10564">
        <row r="2">
          <cell r="A2" t="str">
            <v>200-0-0</v>
          </cell>
        </row>
      </sheetData>
      <sheetData sheetId="10565">
        <row r="2">
          <cell r="A2" t="str">
            <v>COD</v>
          </cell>
        </row>
      </sheetData>
      <sheetData sheetId="10566">
        <row r="1">
          <cell r="C1" t="str">
            <v>1. Mecánico</v>
          </cell>
        </row>
      </sheetData>
      <sheetData sheetId="10567">
        <row r="2">
          <cell r="A2" t="str">
            <v>200-0-0</v>
          </cell>
        </row>
      </sheetData>
      <sheetData sheetId="10568">
        <row r="2">
          <cell r="A2" t="str">
            <v>200-0-0</v>
          </cell>
        </row>
      </sheetData>
      <sheetData sheetId="10569">
        <row r="2">
          <cell r="A2" t="str">
            <v>200-0-0</v>
          </cell>
        </row>
      </sheetData>
      <sheetData sheetId="10570">
        <row r="4">
          <cell r="D4">
            <v>931355880</v>
          </cell>
        </row>
      </sheetData>
      <sheetData sheetId="10571">
        <row r="1">
          <cell r="A1" t="str">
            <v>AAF_ACCIDENTES_ARMAS_DE_FUEGO</v>
          </cell>
        </row>
      </sheetData>
      <sheetData sheetId="10572">
        <row r="1">
          <cell r="A1" t="str">
            <v>CEDULA</v>
          </cell>
        </row>
      </sheetData>
      <sheetData sheetId="10573">
        <row r="1">
          <cell r="A1" t="str">
            <v>C.MILITAR</v>
          </cell>
        </row>
      </sheetData>
      <sheetData sheetId="10574">
        <row r="1">
          <cell r="A1" t="str">
            <v>CEDULA</v>
          </cell>
        </row>
      </sheetData>
      <sheetData sheetId="10575">
        <row r="1">
          <cell r="A1" t="str">
            <v>CEDULA</v>
          </cell>
        </row>
      </sheetData>
      <sheetData sheetId="10576"/>
      <sheetData sheetId="10577">
        <row r="2">
          <cell r="L2">
            <v>159</v>
          </cell>
        </row>
      </sheetData>
      <sheetData sheetId="10578">
        <row r="2">
          <cell r="A2" t="str">
            <v>Financiera de Antioquia</v>
          </cell>
        </row>
      </sheetData>
      <sheetData sheetId="10579">
        <row r="4">
          <cell r="W4">
            <v>280725</v>
          </cell>
        </row>
      </sheetData>
      <sheetData sheetId="10580">
        <row r="1">
          <cell r="A1" t="str">
            <v xml:space="preserve">SECCIÓN </v>
          </cell>
        </row>
      </sheetData>
      <sheetData sheetId="10581">
        <row r="1">
          <cell r="A1" t="str">
            <v xml:space="preserve">SECCIÓN </v>
          </cell>
        </row>
      </sheetData>
      <sheetData sheetId="10582"/>
      <sheetData sheetId="10583">
        <row r="11">
          <cell r="J11">
            <v>20</v>
          </cell>
        </row>
      </sheetData>
      <sheetData sheetId="10584" refreshError="1"/>
      <sheetData sheetId="10585" refreshError="1"/>
      <sheetData sheetId="10586" refreshError="1"/>
      <sheetData sheetId="10587" refreshError="1"/>
      <sheetData sheetId="10588">
        <row r="1">
          <cell r="A1" t="str">
            <v>V1.1. Informes producidos para fortalecer la  función de Contrainteligencia</v>
          </cell>
        </row>
      </sheetData>
      <sheetData sheetId="10589">
        <row r="1">
          <cell r="A1" t="str">
            <v>V1.1. Informes producidos para fortalecer la  función de Contrainteligencia</v>
          </cell>
        </row>
      </sheetData>
      <sheetData sheetId="10590">
        <row r="1">
          <cell r="A1" t="str">
            <v>V1.1. Informes producidos para fortalecer la  función de Contrainteligencia</v>
          </cell>
        </row>
      </sheetData>
      <sheetData sheetId="10591">
        <row r="1">
          <cell r="A1" t="str">
            <v>V1.1. Informes producidos para fortalecer la  función de Contrainteligencia</v>
          </cell>
        </row>
      </sheetData>
      <sheetData sheetId="10592">
        <row r="1">
          <cell r="A1" t="str">
            <v>V1.1. Informes producidos para fortalecer la  función de Contrainteligencia</v>
          </cell>
        </row>
      </sheetData>
      <sheetData sheetId="10593" refreshError="1"/>
      <sheetData sheetId="10594">
        <row r="1">
          <cell r="A1" t="str">
            <v>C.MILITAR</v>
          </cell>
        </row>
      </sheetData>
      <sheetData sheetId="10595">
        <row r="1">
          <cell r="A1" t="str">
            <v>V1.1. Informes producidos para fortalecer la  función de Contrainteligencia</v>
          </cell>
        </row>
      </sheetData>
      <sheetData sheetId="10596">
        <row r="1">
          <cell r="A1" t="str">
            <v>V1.1. Informes producidos para fortalecer la  función de Contrainteligencia</v>
          </cell>
        </row>
      </sheetData>
      <sheetData sheetId="10597">
        <row r="1">
          <cell r="A1" t="str">
            <v>V1.1. Informes producidos para fortalecer la  función de Contrainteligencia</v>
          </cell>
        </row>
      </sheetData>
      <sheetData sheetId="10598">
        <row r="1">
          <cell r="A1" t="str">
            <v>V1.1. Informes producidos para fortalecer la  función de Contrainteligencia</v>
          </cell>
        </row>
      </sheetData>
      <sheetData sheetId="10599"/>
      <sheetData sheetId="10600">
        <row r="1">
          <cell r="A1" t="str">
            <v>NUMERO</v>
          </cell>
        </row>
      </sheetData>
      <sheetData sheetId="10601">
        <row r="1">
          <cell r="A1" t="str">
            <v>V1.1. Informes producidos para fortalecer la  función de Contrainteligencia</v>
          </cell>
        </row>
      </sheetData>
      <sheetData sheetId="10602">
        <row r="1">
          <cell r="A1" t="str">
            <v>CENAC</v>
          </cell>
        </row>
      </sheetData>
      <sheetData sheetId="10603">
        <row r="1">
          <cell r="A1" t="str">
            <v>CENAC</v>
          </cell>
        </row>
      </sheetData>
      <sheetData sheetId="10604">
        <row r="1">
          <cell r="A1" t="str">
            <v>CENAC</v>
          </cell>
        </row>
      </sheetData>
      <sheetData sheetId="10605">
        <row r="1">
          <cell r="A1" t="str">
            <v>NUMERO</v>
          </cell>
        </row>
      </sheetData>
      <sheetData sheetId="10606">
        <row r="1">
          <cell r="A1" t="str">
            <v>AAF_ACCIDENTES_ARMAS_DE_FUEGO</v>
          </cell>
        </row>
      </sheetData>
      <sheetData sheetId="10607">
        <row r="1">
          <cell r="A1" t="str">
            <v>AAF_ACCIDENTES_ARMAS_DE_FUEGO</v>
          </cell>
        </row>
      </sheetData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>
        <row r="1">
          <cell r="A1" t="str">
            <v>CENAC</v>
          </cell>
        </row>
      </sheetData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>
        <row r="1">
          <cell r="D1">
            <v>24</v>
          </cell>
        </row>
      </sheetData>
      <sheetData sheetId="10634">
        <row r="2">
          <cell r="A2" t="str">
            <v>200-0-0</v>
          </cell>
        </row>
      </sheetData>
      <sheetData sheetId="10635">
        <row r="4">
          <cell r="D4">
            <v>931355880</v>
          </cell>
        </row>
      </sheetData>
      <sheetData sheetId="10636">
        <row r="1">
          <cell r="A1" t="str">
            <v>AAF_ACCIDENTES_ARMAS_DE_FUEGO</v>
          </cell>
        </row>
      </sheetData>
      <sheetData sheetId="10637">
        <row r="1">
          <cell r="A1" t="str">
            <v>CEDULA</v>
          </cell>
        </row>
      </sheetData>
      <sheetData sheetId="10638">
        <row r="14">
          <cell r="H14">
            <v>0</v>
          </cell>
        </row>
      </sheetData>
      <sheetData sheetId="10639">
        <row r="1">
          <cell r="A1" t="str">
            <v>CEDULA</v>
          </cell>
        </row>
      </sheetData>
      <sheetData sheetId="10640">
        <row r="1">
          <cell r="A1" t="str">
            <v>CEDULA</v>
          </cell>
        </row>
      </sheetData>
      <sheetData sheetId="10641"/>
      <sheetData sheetId="10642">
        <row r="2">
          <cell r="L2">
            <v>159</v>
          </cell>
        </row>
      </sheetData>
      <sheetData sheetId="10643"/>
      <sheetData sheetId="10644">
        <row r="11">
          <cell r="J11">
            <v>20</v>
          </cell>
        </row>
      </sheetData>
      <sheetData sheetId="10645"/>
      <sheetData sheetId="10646"/>
      <sheetData sheetId="10647"/>
      <sheetData sheetId="10648"/>
      <sheetData sheetId="10649"/>
      <sheetData sheetId="10650">
        <row r="7">
          <cell r="B7" t="str">
            <v>&lt;Proceso + Objeto + Localización&gt;</v>
          </cell>
        </row>
      </sheetData>
      <sheetData sheetId="10651">
        <row r="28">
          <cell r="C28" t="str">
            <v>Infraestructura</v>
          </cell>
        </row>
      </sheetData>
      <sheetData sheetId="10652">
        <row r="14">
          <cell r="H14">
            <v>0</v>
          </cell>
        </row>
      </sheetData>
      <sheetData sheetId="10653">
        <row r="1">
          <cell r="A1" t="str">
            <v>V1.1. Informes producidos para fortalecer la  función de Contrainteligencia</v>
          </cell>
        </row>
      </sheetData>
      <sheetData sheetId="10654" refreshError="1"/>
      <sheetData sheetId="10655">
        <row r="1">
          <cell r="A1" t="str">
            <v>V1.1. Informes producidos para fortalecer la  función de Contrainteligencia</v>
          </cell>
        </row>
      </sheetData>
      <sheetData sheetId="10656">
        <row r="6">
          <cell r="D6">
            <v>2018</v>
          </cell>
        </row>
      </sheetData>
      <sheetData sheetId="10657">
        <row r="5">
          <cell r="C5">
            <v>0</v>
          </cell>
        </row>
      </sheetData>
      <sheetData sheetId="10658">
        <row r="74">
          <cell r="AM74">
            <v>1644906100</v>
          </cell>
        </row>
      </sheetData>
      <sheetData sheetId="10659">
        <row r="6">
          <cell r="E6" t="e">
            <v>#REF!</v>
          </cell>
        </row>
      </sheetData>
      <sheetData sheetId="10660">
        <row r="1">
          <cell r="D1">
            <v>24</v>
          </cell>
        </row>
      </sheetData>
      <sheetData sheetId="10661"/>
      <sheetData sheetId="10662"/>
      <sheetData sheetId="10663">
        <row r="5">
          <cell r="G5">
            <v>920</v>
          </cell>
        </row>
      </sheetData>
      <sheetData sheetId="10664">
        <row r="7">
          <cell r="B7" t="str">
            <v>&lt;Proceso + Objeto + Localización&gt;</v>
          </cell>
        </row>
      </sheetData>
      <sheetData sheetId="10665">
        <row r="7">
          <cell r="AC7" t="str">
            <v>Productividad semanal</v>
          </cell>
        </row>
      </sheetData>
      <sheetData sheetId="10666"/>
      <sheetData sheetId="10667"/>
      <sheetData sheetId="10668" refreshError="1"/>
      <sheetData sheetId="10669">
        <row r="1">
          <cell r="A1" t="str">
            <v>CENAC</v>
          </cell>
        </row>
      </sheetData>
      <sheetData sheetId="10670" refreshError="1"/>
      <sheetData sheetId="10671" refreshError="1"/>
      <sheetData sheetId="10672">
        <row r="1">
          <cell r="A1" t="str">
            <v>AAF_ACCIDENTES_ARMAS_DE_FUEGO</v>
          </cell>
        </row>
      </sheetData>
      <sheetData sheetId="10673">
        <row r="6">
          <cell r="E6" t="e">
            <v>#REF!</v>
          </cell>
        </row>
      </sheetData>
      <sheetData sheetId="10674">
        <row r="1">
          <cell r="D1">
            <v>24</v>
          </cell>
        </row>
      </sheetData>
      <sheetData sheetId="10675"/>
      <sheetData sheetId="10676"/>
      <sheetData sheetId="10677">
        <row r="5">
          <cell r="G5">
            <v>920</v>
          </cell>
        </row>
      </sheetData>
      <sheetData sheetId="10678"/>
      <sheetData sheetId="10679">
        <row r="1">
          <cell r="A1" t="str">
            <v>CENAC</v>
          </cell>
        </row>
      </sheetData>
      <sheetData sheetId="10680"/>
      <sheetData sheetId="10681"/>
      <sheetData sheetId="10682">
        <row r="5">
          <cell r="AE5" t="str">
            <v>% CIERRE 
VIGENCIA ANTERIOR</v>
          </cell>
        </row>
      </sheetData>
      <sheetData sheetId="10683">
        <row r="2">
          <cell r="B2">
            <v>2020</v>
          </cell>
        </row>
      </sheetData>
      <sheetData sheetId="10684"/>
      <sheetData sheetId="10685">
        <row r="7">
          <cell r="B7" t="str">
            <v>&lt;Proceso + Objeto + Localización&gt;</v>
          </cell>
        </row>
      </sheetData>
      <sheetData sheetId="10686">
        <row r="28">
          <cell r="C28" t="str">
            <v>Infraestructura</v>
          </cell>
        </row>
      </sheetData>
      <sheetData sheetId="10687">
        <row r="14">
          <cell r="H14">
            <v>0</v>
          </cell>
        </row>
      </sheetData>
      <sheetData sheetId="10688"/>
      <sheetData sheetId="10689" refreshError="1"/>
      <sheetData sheetId="10690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>
        <row r="7">
          <cell r="B7" t="str">
            <v>&lt;Proceso + Objeto + Localización&gt;</v>
          </cell>
        </row>
      </sheetData>
      <sheetData sheetId="10700">
        <row r="7">
          <cell r="AC7" t="str">
            <v>Productividad semanal</v>
          </cell>
        </row>
      </sheetData>
      <sheetData sheetId="10701">
        <row r="32">
          <cell r="D32" t="str">
            <v xml:space="preserve">ACOMPAÑAMIENTO A LAS SECCIONES DE LA DIRRECION Y BIENESTAR </v>
          </cell>
        </row>
      </sheetData>
      <sheetData sheetId="10702"/>
      <sheetData sheetId="10703"/>
      <sheetData sheetId="10704">
        <row r="1">
          <cell r="D1">
            <v>24</v>
          </cell>
        </row>
      </sheetData>
      <sheetData sheetId="10705">
        <row r="5">
          <cell r="G5">
            <v>920</v>
          </cell>
        </row>
      </sheetData>
      <sheetData sheetId="10706">
        <row r="5">
          <cell r="C5">
            <v>0</v>
          </cell>
        </row>
      </sheetData>
      <sheetData sheetId="10707">
        <row r="5">
          <cell r="G5">
            <v>920</v>
          </cell>
        </row>
      </sheetData>
      <sheetData sheetId="10708">
        <row r="6">
          <cell r="E6" t="e">
            <v>#REF!</v>
          </cell>
        </row>
      </sheetData>
      <sheetData sheetId="10709">
        <row r="1">
          <cell r="D1">
            <v>24</v>
          </cell>
        </row>
      </sheetData>
      <sheetData sheetId="10710">
        <row r="14">
          <cell r="H14">
            <v>0</v>
          </cell>
        </row>
      </sheetData>
      <sheetData sheetId="1071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>
        <row r="7">
          <cell r="B7" t="str">
            <v>&lt;Proceso + Objeto + Localización&gt;</v>
          </cell>
        </row>
      </sheetData>
      <sheetData sheetId="10723" refreshError="1"/>
      <sheetData sheetId="10724" refreshError="1"/>
      <sheetData sheetId="10725">
        <row r="74">
          <cell r="AM74">
            <v>1644906100</v>
          </cell>
        </row>
      </sheetData>
      <sheetData sheetId="10726">
        <row r="8">
          <cell r="AB8" t="str">
            <v>MY HERRERA RAMIREZ CÉSAR JULIÁN</v>
          </cell>
        </row>
      </sheetData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>
        <row r="1">
          <cell r="D1">
            <v>24</v>
          </cell>
        </row>
      </sheetData>
      <sheetData sheetId="10733"/>
      <sheetData sheetId="10734"/>
      <sheetData sheetId="10735">
        <row r="5">
          <cell r="G5">
            <v>920</v>
          </cell>
        </row>
      </sheetData>
      <sheetData sheetId="10736">
        <row r="7">
          <cell r="B7" t="str">
            <v>&lt;Proceso + Objeto + Localización&gt;</v>
          </cell>
        </row>
      </sheetData>
      <sheetData sheetId="10737">
        <row r="7">
          <cell r="AC7" t="str">
            <v>Productividad semanal</v>
          </cell>
        </row>
      </sheetData>
      <sheetData sheetId="10738">
        <row r="32">
          <cell r="D32" t="str">
            <v xml:space="preserve">ACOMPAÑAMIENTO A LAS SECCIONES DE LA DIRRECION Y BIENESTAR </v>
          </cell>
        </row>
      </sheetData>
      <sheetData sheetId="10739"/>
      <sheetData sheetId="10740"/>
      <sheetData sheetId="10741">
        <row r="16">
          <cell r="C16" t="str">
            <v>Mantenimiento de cubierta.</v>
          </cell>
        </row>
      </sheetData>
      <sheetData sheetId="10742"/>
      <sheetData sheetId="10743"/>
      <sheetData sheetId="10744">
        <row r="7">
          <cell r="AC7" t="str">
            <v>Productividad semanal</v>
          </cell>
        </row>
      </sheetData>
      <sheetData sheetId="10745">
        <row r="6">
          <cell r="E6" t="e">
            <v>#REF!</v>
          </cell>
        </row>
      </sheetData>
      <sheetData sheetId="10746">
        <row r="1">
          <cell r="D1">
            <v>24</v>
          </cell>
        </row>
      </sheetData>
      <sheetData sheetId="10747"/>
      <sheetData sheetId="10748"/>
      <sheetData sheetId="10749">
        <row r="5">
          <cell r="G5">
            <v>920</v>
          </cell>
        </row>
      </sheetData>
      <sheetData sheetId="10750"/>
      <sheetData sheetId="10751">
        <row r="8">
          <cell r="AB8" t="str">
            <v xml:space="preserve">SS  CEPEDA PEÑA BILLY ALBERTO      </v>
          </cell>
        </row>
      </sheetData>
      <sheetData sheetId="10752">
        <row r="32">
          <cell r="D32" t="str">
            <v xml:space="preserve">ACOMPAÑAMIENTO A LAS SECCIONES DE LA DIRRECION Y BIENESTAR </v>
          </cell>
        </row>
      </sheetData>
      <sheetData sheetId="10753"/>
      <sheetData sheetId="10754"/>
      <sheetData sheetId="10755"/>
      <sheetData sheetId="10756"/>
      <sheetData sheetId="10757">
        <row r="1">
          <cell r="BF1" t="str">
            <v>PLACA CIVIL</v>
          </cell>
        </row>
      </sheetData>
      <sheetData sheetId="10758" refreshError="1"/>
      <sheetData sheetId="10759" refreshError="1"/>
      <sheetData sheetId="10760">
        <row r="8">
          <cell r="AB8" t="str">
            <v xml:space="preserve">SS JIMENEZ GIL JULIAN MAURICIO </v>
          </cell>
        </row>
      </sheetData>
      <sheetData sheetId="10761"/>
      <sheetData sheetId="10762"/>
      <sheetData sheetId="10763">
        <row r="8">
          <cell r="AB8" t="str">
            <v>MY HERRERA RAMIREZ CÉSAR JULIÁN</v>
          </cell>
        </row>
      </sheetData>
      <sheetData sheetId="10764"/>
      <sheetData sheetId="10765"/>
      <sheetData sheetId="10766">
        <row r="1">
          <cell r="BF1" t="str">
            <v>PLACA CIVIL</v>
          </cell>
        </row>
      </sheetData>
      <sheetData sheetId="10767"/>
      <sheetData sheetId="10768"/>
      <sheetData sheetId="10769"/>
      <sheetData sheetId="10770"/>
      <sheetData sheetId="10771">
        <row r="1">
          <cell r="BF1" t="str">
            <v>PLACA CIVIL</v>
          </cell>
        </row>
      </sheetData>
      <sheetData sheetId="10772">
        <row r="7">
          <cell r="AC7" t="str">
            <v>Productividad semanal</v>
          </cell>
        </row>
      </sheetData>
      <sheetData sheetId="10773">
        <row r="32">
          <cell r="D32" t="str">
            <v xml:space="preserve">ACOMPAÑAMIENTO A LAS SECCIONES DE LA DIRRECION Y BIENESTAR </v>
          </cell>
        </row>
      </sheetData>
      <sheetData sheetId="10774"/>
      <sheetData sheetId="10775"/>
      <sheetData sheetId="10776"/>
      <sheetData sheetId="10777"/>
      <sheetData sheetId="10778"/>
      <sheetData sheetId="10779">
        <row r="29">
          <cell r="AL29" t="str">
            <v>Productividad Semanal</v>
          </cell>
        </row>
      </sheetData>
      <sheetData sheetId="10780"/>
      <sheetData sheetId="10781">
        <row r="8">
          <cell r="AB8" t="str">
            <v xml:space="preserve">SS JIMENEZ GIL JULIAN MAURICIO </v>
          </cell>
        </row>
      </sheetData>
      <sheetData sheetId="10782">
        <row r="32">
          <cell r="D32" t="str">
            <v xml:space="preserve">ACOMPAÑAMIENTO A LAS SECCIONES DE LA DIRRECION Y BIENESTAR </v>
          </cell>
        </row>
      </sheetData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>
        <row r="1">
          <cell r="BF1" t="str">
            <v>PLACA CIVIL</v>
          </cell>
        </row>
      </sheetData>
      <sheetData sheetId="10795"/>
      <sheetData sheetId="10796"/>
      <sheetData sheetId="10797"/>
      <sheetData sheetId="10798">
        <row r="8">
          <cell r="AB8" t="str">
            <v>MY HERRERA RAMIREZ CÉSAR JULIÁN</v>
          </cell>
        </row>
      </sheetData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>
        <row r="1">
          <cell r="BF1" t="str">
            <v>PLACA CIVIL</v>
          </cell>
        </row>
      </sheetData>
      <sheetData sheetId="10809">
        <row r="8">
          <cell r="AB8" t="str">
            <v xml:space="preserve">SS  CEPEDA PEÑA BILLY ALBERTO      </v>
          </cell>
        </row>
      </sheetData>
      <sheetData sheetId="10810">
        <row r="32">
          <cell r="D32" t="str">
            <v xml:space="preserve">ACOMPAÑAMIENTO A LAS SECCIONES DE LA DIRRECION Y BIENESTAR </v>
          </cell>
        </row>
      </sheetData>
      <sheetData sheetId="10811"/>
      <sheetData sheetId="10812"/>
      <sheetData sheetId="10813"/>
      <sheetData sheetId="10814"/>
      <sheetData sheetId="10815"/>
      <sheetData sheetId="10816">
        <row r="29">
          <cell r="AL29" t="str">
            <v>Productividad Semanal</v>
          </cell>
        </row>
      </sheetData>
      <sheetData sheetId="10817"/>
      <sheetData sheetId="10818">
        <row r="8">
          <cell r="AB8" t="str">
            <v xml:space="preserve">SS JIMENEZ GIL JULIAN MAURICIO </v>
          </cell>
        </row>
      </sheetData>
      <sheetData sheetId="10819"/>
      <sheetData sheetId="10820"/>
      <sheetData sheetId="10821">
        <row r="8">
          <cell r="AB8" t="str">
            <v>MY HERRERA RAMIREZ CÉSAR JULIÁN</v>
          </cell>
        </row>
      </sheetData>
      <sheetData sheetId="10822"/>
      <sheetData sheetId="10823">
        <row r="8">
          <cell r="AB8" t="str">
            <v xml:space="preserve">SS  CEPEDA PEÑA BILLY ALBERTO      </v>
          </cell>
        </row>
      </sheetData>
      <sheetData sheetId="10824">
        <row r="32">
          <cell r="D32" t="str">
            <v xml:space="preserve">ACOMPAÑAMIENTO A LAS SECCIONES DE LA DIRRECION Y BIENESTAR </v>
          </cell>
        </row>
      </sheetData>
      <sheetData sheetId="10825"/>
      <sheetData sheetId="10826"/>
      <sheetData sheetId="10827"/>
      <sheetData sheetId="10828"/>
      <sheetData sheetId="10829">
        <row r="1">
          <cell r="BF1" t="str">
            <v>PLACA CIVIL</v>
          </cell>
        </row>
      </sheetData>
      <sheetData sheetId="10830"/>
      <sheetData sheetId="10831"/>
      <sheetData sheetId="10832">
        <row r="6">
          <cell r="H6">
            <v>60.571428571428569</v>
          </cell>
        </row>
      </sheetData>
      <sheetData sheetId="10833"/>
      <sheetData sheetId="10834"/>
      <sheetData sheetId="10835">
        <row r="8">
          <cell r="AB8" t="str">
            <v>MY HERRERA RAMIREZ CÉSAR JULIÁN</v>
          </cell>
        </row>
      </sheetData>
      <sheetData sheetId="10836"/>
      <sheetData sheetId="10837"/>
      <sheetData sheetId="10838">
        <row r="1">
          <cell r="BF1" t="str">
            <v>PLACA CIVIL</v>
          </cell>
        </row>
      </sheetData>
      <sheetData sheetId="10839">
        <row r="2">
          <cell r="A2" t="str">
            <v>AGENCIA COLOMBIANA PARA LA REINTEGRACIÓN DE PERSONAS Y GRUPOS ALZADOS EN ARMAS</v>
          </cell>
        </row>
      </sheetData>
      <sheetData sheetId="10840">
        <row r="8">
          <cell r="AA8" t="str">
            <v xml:space="preserve">SS.  CUADRADO RUBIO ALEXANDER </v>
          </cell>
        </row>
      </sheetData>
      <sheetData sheetId="10841">
        <row r="6">
          <cell r="H6">
            <v>60.571428571428569</v>
          </cell>
        </row>
      </sheetData>
      <sheetData sheetId="10842"/>
      <sheetData sheetId="10843"/>
      <sheetData sheetId="10844"/>
      <sheetData sheetId="10845">
        <row r="1">
          <cell r="A1" t="str">
            <v>Nombre de Unidad</v>
          </cell>
        </row>
      </sheetData>
      <sheetData sheetId="10846">
        <row r="6">
          <cell r="H6">
            <v>60.571428571428569</v>
          </cell>
        </row>
      </sheetData>
      <sheetData sheetId="10847"/>
      <sheetData sheetId="10848"/>
      <sheetData sheetId="10849">
        <row r="8">
          <cell r="AA8" t="str">
            <v xml:space="preserve">SS.  CUADRADO RUBIO ALEXANDER </v>
          </cell>
        </row>
      </sheetData>
      <sheetData sheetId="10850"/>
      <sheetData sheetId="10851"/>
      <sheetData sheetId="10852">
        <row r="3">
          <cell r="B3" t="str">
            <v>Máximo posible</v>
          </cell>
        </row>
      </sheetData>
      <sheetData sheetId="10853">
        <row r="2">
          <cell r="A2" t="str">
            <v>ADMINISTRADORA COLOMBIANA DE PENSIONES - COLPENSIONES  -</v>
          </cell>
        </row>
      </sheetData>
      <sheetData sheetId="10854">
        <row r="6">
          <cell r="K6" t="str">
            <v>No se realiza</v>
          </cell>
        </row>
      </sheetData>
      <sheetData sheetId="10855"/>
      <sheetData sheetId="10856"/>
      <sheetData sheetId="10857">
        <row r="6">
          <cell r="H6">
            <v>60.571428571428569</v>
          </cell>
        </row>
      </sheetData>
      <sheetData sheetId="10858"/>
      <sheetData sheetId="10859">
        <row r="11">
          <cell r="I11" t="str">
            <v>Niveles</v>
          </cell>
        </row>
      </sheetData>
      <sheetData sheetId="10860"/>
      <sheetData sheetId="10861"/>
      <sheetData sheetId="10862"/>
      <sheetData sheetId="10863"/>
      <sheetData sheetId="10864"/>
      <sheetData sheetId="10865">
        <row r="2">
          <cell r="A2" t="str">
            <v>AGENCIA COLOMBIANA PARA LA REINTEGRACIÓN DE PERSONAS Y GRUPOS ALZADOS EN ARMAS</v>
          </cell>
        </row>
      </sheetData>
      <sheetData sheetId="10866">
        <row r="1">
          <cell r="BF1" t="str">
            <v>PLACA CIVIL</v>
          </cell>
        </row>
      </sheetData>
      <sheetData sheetId="10867"/>
      <sheetData sheetId="10868" refreshError="1"/>
      <sheetData sheetId="10869">
        <row r="6">
          <cell r="H6">
            <v>60.571428571428569</v>
          </cell>
        </row>
      </sheetData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>
        <row r="2">
          <cell r="A2" t="str">
            <v>AGENCIA COLOMBIANA PARA LA REINTEGRACIÓN DE PERSONAS Y GRUPOS ALZADOS EN ARMAS</v>
          </cell>
        </row>
      </sheetData>
      <sheetData sheetId="10877">
        <row r="8">
          <cell r="AA8" t="str">
            <v xml:space="preserve">SS.  CUADRADO RUBIO ALEXANDER </v>
          </cell>
        </row>
      </sheetData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>
        <row r="6">
          <cell r="H6">
            <v>60.571428571428569</v>
          </cell>
        </row>
      </sheetData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>
        <row r="2">
          <cell r="A2" t="str">
            <v>ADMINISTRADORA COLOMBIANA DE PENSIONES - COLPENSIONES  -</v>
          </cell>
        </row>
      </sheetData>
      <sheetData sheetId="10926">
        <row r="6">
          <cell r="K6" t="str">
            <v>No se realiza</v>
          </cell>
        </row>
      </sheetData>
      <sheetData sheetId="10927"/>
      <sheetData sheetId="10928"/>
      <sheetData sheetId="10929">
        <row r="6">
          <cell r="H6">
            <v>60.571428571428569</v>
          </cell>
        </row>
      </sheetData>
      <sheetData sheetId="10930">
        <row r="4">
          <cell r="A4" t="str">
            <v>APELLIDO Y NOMBRE</v>
          </cell>
        </row>
      </sheetData>
      <sheetData sheetId="10931">
        <row r="7">
          <cell r="AC7" t="str">
            <v>Productividad semanal</v>
          </cell>
        </row>
      </sheetData>
      <sheetData sheetId="10932"/>
      <sheetData sheetId="10933"/>
      <sheetData sheetId="10934"/>
      <sheetData sheetId="10935"/>
      <sheetData sheetId="10936">
        <row r="7">
          <cell r="AC7" t="str">
            <v>Productividad semanal</v>
          </cell>
        </row>
      </sheetData>
      <sheetData sheetId="10937">
        <row r="2">
          <cell r="A2" t="str">
            <v>AGENCIA COLOMBIANA PARA LA REINTEGRACIÓN DE PERSONAS Y GRUPOS ALZADOS EN ARMAS</v>
          </cell>
        </row>
      </sheetData>
      <sheetData sheetId="10938">
        <row r="8">
          <cell r="AA8" t="str">
            <v xml:space="preserve">SS.  CUADRADO RUBIO ALEXANDER </v>
          </cell>
        </row>
      </sheetData>
      <sheetData sheetId="10939">
        <row r="4">
          <cell r="A4" t="str">
            <v>APELLIDO Y NOMBRE</v>
          </cell>
        </row>
      </sheetData>
      <sheetData sheetId="10940">
        <row r="12">
          <cell r="F12" t="str">
            <v xml:space="preserve">
1. De presentar la necesidad: Gerente de Proyecto.
2. Estudio de suelos: Contratista externo o  ESING.
3. Levantamiento topografico: La unidad de ingenieros que le asignen el trabajo bajo la supervisión del COING.
4. Estudio de impacto ambiental: COING-AMBIENTAL.
5. Actualización plan piloto: COING-C10 DISEÑOS.
6. Memorias de calculo y planos estructurales: COING-C10 DISEÑO.
7. Memorias de calculo y planos hidrosanitarios: COING-C10 DISEÑO.
8. Memorias de cálculo y planos redes eléctricas: COING-C10 DISEÑO.
9. Memorias de calculo y planos red voz y datos: COING-C10 DISEÑO.
10. Memoria de calculo y planos sistema contra incendios: COING-C10 DISEÑO.
11. Recepción de los estudios y diseños: Gerente de Proyecto con su grupo asesor. 
12. Realizar visita técnica: COING</v>
          </cell>
        </row>
      </sheetData>
      <sheetData sheetId="10941">
        <row r="6">
          <cell r="H6">
            <v>60.571428571428569</v>
          </cell>
        </row>
      </sheetData>
      <sheetData sheetId="10942"/>
      <sheetData sheetId="10943"/>
      <sheetData sheetId="10944">
        <row r="4">
          <cell r="A4" t="str">
            <v>APELLIDO Y NOMBRE</v>
          </cell>
        </row>
      </sheetData>
      <sheetData sheetId="10945">
        <row r="94">
          <cell r="C94" t="str">
            <v>THINNER
Disolvente de pinturas. Presentación en 1 galón.</v>
          </cell>
        </row>
      </sheetData>
      <sheetData sheetId="10946"/>
      <sheetData sheetId="10947"/>
      <sheetData sheetId="10948">
        <row r="2">
          <cell r="A2" t="str">
            <v>AGENCIA COLOMBIANA PARA LA REINTEGRACIÓN DE PERSONAS Y GRUPOS ALZADOS EN ARMAS</v>
          </cell>
        </row>
      </sheetData>
      <sheetData sheetId="10949">
        <row r="8">
          <cell r="AA8" t="str">
            <v xml:space="preserve">SS.  CUADRADO RUBIO ALEXANDER </v>
          </cell>
        </row>
      </sheetData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>
        <row r="7">
          <cell r="AC7" t="str">
            <v>Productividad semanal</v>
          </cell>
        </row>
      </sheetData>
      <sheetData sheetId="10960">
        <row r="32">
          <cell r="D32" t="str">
            <v xml:space="preserve">ACOMPAÑAMIENTO A LAS SECCIONES DE LA DIRRECION Y BIENESTAR </v>
          </cell>
        </row>
      </sheetData>
      <sheetData sheetId="10961"/>
      <sheetData sheetId="10962"/>
      <sheetData sheetId="10963"/>
      <sheetData sheetId="10964"/>
      <sheetData sheetId="10965"/>
      <sheetData sheetId="10966">
        <row r="8">
          <cell r="AB8" t="str">
            <v xml:space="preserve">SS  CEPEDA PEÑA BILLY ALBERTO      </v>
          </cell>
        </row>
      </sheetData>
      <sheetData sheetId="10967">
        <row r="4">
          <cell r="A4" t="str">
            <v>APELLIDO Y NOMBRE</v>
          </cell>
        </row>
      </sheetData>
      <sheetData sheetId="10968">
        <row r="8">
          <cell r="AB8" t="str">
            <v xml:space="preserve">SS JIMENEZ GIL JULIAN MAURICIO </v>
          </cell>
        </row>
      </sheetData>
      <sheetData sheetId="10969"/>
      <sheetData sheetId="10970"/>
      <sheetData sheetId="10971">
        <row r="8">
          <cell r="AB8" t="str">
            <v>MY HERRERA RAMIREZ CÉSAR JULIÁN</v>
          </cell>
        </row>
      </sheetData>
      <sheetData sheetId="10972"/>
      <sheetData sheetId="10973">
        <row r="7">
          <cell r="AC7" t="str">
            <v>Productividad semanal</v>
          </cell>
        </row>
      </sheetData>
      <sheetData sheetId="10974">
        <row r="32">
          <cell r="D32" t="str">
            <v xml:space="preserve">ACOMPAÑAMIENTO A LAS SECCIONES DE LA DIRRECION Y BIENESTAR </v>
          </cell>
        </row>
      </sheetData>
      <sheetData sheetId="10975">
        <row r="8">
          <cell r="AB8" t="str">
            <v xml:space="preserve">SS JIMENEZ GIL JULIAN MAURICIO </v>
          </cell>
        </row>
      </sheetData>
      <sheetData sheetId="10976"/>
      <sheetData sheetId="10977"/>
      <sheetData sheetId="10978">
        <row r="8">
          <cell r="AB8" t="str">
            <v>MY HERRERA RAMIREZ CÉSAR JULIÁN</v>
          </cell>
        </row>
      </sheetData>
      <sheetData sheetId="10979"/>
      <sheetData sheetId="10980">
        <row r="8">
          <cell r="AB8" t="str">
            <v>MY HERRERA RAMIREZ CÉSAR JULIÁN</v>
          </cell>
        </row>
      </sheetData>
      <sheetData sheetId="10981">
        <row r="4">
          <cell r="A4" t="str">
            <v>APELLIDO Y NOMBRE</v>
          </cell>
        </row>
      </sheetData>
      <sheetData sheetId="10982">
        <row r="8">
          <cell r="AB8" t="str">
            <v xml:space="preserve">SS JIMENEZ GIL JULIAN MAURICIO </v>
          </cell>
        </row>
      </sheetData>
      <sheetData sheetId="10983"/>
      <sheetData sheetId="10984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/>
      <sheetData sheetId="10996">
        <row r="7">
          <cell r="B7" t="str">
            <v>&lt;Proceso + Objeto + Localización&gt;</v>
          </cell>
        </row>
      </sheetData>
      <sheetData sheetId="10997">
        <row r="32">
          <cell r="D32" t="str">
            <v xml:space="preserve">ACOMPAÑAMIENTO A LAS SECCIONES DE LA DIRRECION Y BIENESTAR </v>
          </cell>
        </row>
      </sheetData>
      <sheetData sheetId="10998"/>
      <sheetData sheetId="10999" refreshError="1"/>
      <sheetData sheetId="11000"/>
      <sheetData sheetId="11001">
        <row r="7">
          <cell r="AC7" t="str">
            <v>Productividad semanal</v>
          </cell>
        </row>
      </sheetData>
      <sheetData sheetId="11002">
        <row r="4">
          <cell r="A4" t="str">
            <v>APELLIDO Y NOMBRE</v>
          </cell>
        </row>
      </sheetData>
      <sheetData sheetId="11003">
        <row r="7">
          <cell r="AC7" t="str">
            <v>Productividad semanal</v>
          </cell>
        </row>
      </sheetData>
      <sheetData sheetId="11004"/>
      <sheetData sheetId="11005">
        <row r="8">
          <cell r="AB8" t="str">
            <v xml:space="preserve">SS JIMENEZ GIL JULIAN MAURICIO </v>
          </cell>
        </row>
      </sheetData>
      <sheetData sheetId="11006"/>
      <sheetData sheetId="11007" refreshError="1"/>
      <sheetData sheetId="11008">
        <row r="7">
          <cell r="AC7" t="str">
            <v>Productividad semanal</v>
          </cell>
        </row>
      </sheetData>
      <sheetData sheetId="11009">
        <row r="1">
          <cell r="D1" t="str">
            <v>N</v>
          </cell>
        </row>
      </sheetData>
      <sheetData sheetId="11010">
        <row r="8">
          <cell r="AB8" t="str">
            <v xml:space="preserve">SS  CEPEDA PEÑA BILLY ALBERTO      </v>
          </cell>
        </row>
      </sheetData>
      <sheetData sheetId="11011" refreshError="1"/>
      <sheetData sheetId="11012">
        <row r="1">
          <cell r="A1" t="str">
            <v>llave</v>
          </cell>
        </row>
      </sheetData>
      <sheetData sheetId="11013" refreshError="1"/>
      <sheetData sheetId="11014" refreshError="1"/>
      <sheetData sheetId="11015"/>
      <sheetData sheetId="11016"/>
      <sheetData sheetId="11017">
        <row r="29">
          <cell r="AL29" t="str">
            <v>Productividad Semanal</v>
          </cell>
        </row>
      </sheetData>
      <sheetData sheetId="11018"/>
      <sheetData sheetId="11019">
        <row r="8">
          <cell r="AB8" t="str">
            <v xml:space="preserve">SS JIMENEZ GIL JULIAN MAURICIO </v>
          </cell>
        </row>
      </sheetData>
      <sheetData sheetId="11020">
        <row r="3">
          <cell r="BF3" t="str">
            <v>Bogotá</v>
          </cell>
        </row>
      </sheetData>
      <sheetData sheetId="11021"/>
      <sheetData sheetId="11022">
        <row r="8">
          <cell r="AB8" t="str">
            <v>MY HERRERA RAMIREZ CÉSAR JULIÁN</v>
          </cell>
        </row>
      </sheetData>
      <sheetData sheetId="11023">
        <row r="1">
          <cell r="D1" t="str">
            <v>N</v>
          </cell>
        </row>
      </sheetData>
      <sheetData sheetId="11024"/>
      <sheetData sheetId="11025">
        <row r="3">
          <cell r="B3" t="str">
            <v>ORDEN DE FABRICACION</v>
          </cell>
        </row>
      </sheetData>
      <sheetData sheetId="11026">
        <row r="1">
          <cell r="A1" t="str">
            <v>llave</v>
          </cell>
        </row>
      </sheetData>
      <sheetData sheetId="11027">
        <row r="8">
          <cell r="D8" t="str">
            <v>EXCELENTE (5)</v>
          </cell>
        </row>
      </sheetData>
      <sheetData sheetId="11028"/>
      <sheetData sheetId="11029"/>
      <sheetData sheetId="11030"/>
      <sheetData sheetId="11031">
        <row r="7">
          <cell r="AC7" t="str">
            <v>Productividad semanal</v>
          </cell>
        </row>
      </sheetData>
      <sheetData sheetId="11032">
        <row r="32">
          <cell r="D32" t="str">
            <v xml:space="preserve">ACOMPAÑAMIENTO A LAS SECCIONES DE LA DIRRECION Y BIENESTAR </v>
          </cell>
        </row>
      </sheetData>
      <sheetData sheetId="11033"/>
      <sheetData sheetId="11034"/>
      <sheetData sheetId="11035"/>
      <sheetData sheetId="11036"/>
      <sheetData sheetId="11037"/>
      <sheetData sheetId="11038">
        <row r="8">
          <cell r="AB8" t="str">
            <v xml:space="preserve">SS  CEPEDA PEÑA BILLY ALBERTO      </v>
          </cell>
        </row>
      </sheetData>
      <sheetData sheetId="11039">
        <row r="4">
          <cell r="A4" t="str">
            <v>APELLIDO Y NOMBRE</v>
          </cell>
        </row>
      </sheetData>
      <sheetData sheetId="11040">
        <row r="8">
          <cell r="AB8" t="str">
            <v xml:space="preserve">SS JIMENEZ GIL JULIAN MAURICIO </v>
          </cell>
        </row>
      </sheetData>
      <sheetData sheetId="11041">
        <row r="32">
          <cell r="D32" t="str">
            <v xml:space="preserve">ACOMPAÑAMIENTO A LAS SECCIONES DE LA DIRRECION Y BIENESTAR </v>
          </cell>
        </row>
      </sheetData>
      <sheetData sheetId="11042"/>
      <sheetData sheetId="11043">
        <row r="8">
          <cell r="AB8" t="str">
            <v>MY HERRERA RAMIREZ CÉSAR JULIÁN</v>
          </cell>
        </row>
      </sheetData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>
        <row r="8">
          <cell r="AB8" t="str">
            <v>MY HERRERA RAMIREZ CÉSAR JULIÁN</v>
          </cell>
        </row>
      </sheetData>
      <sheetData sheetId="11053">
        <row r="1">
          <cell r="BF1" t="str">
            <v>PLACA CIVIL</v>
          </cell>
        </row>
      </sheetData>
      <sheetData sheetId="11054">
        <row r="1">
          <cell r="A1" t="str">
            <v>CENAC</v>
          </cell>
        </row>
      </sheetData>
      <sheetData sheetId="11055">
        <row r="1">
          <cell r="B1" t="str">
            <v>ELEMENTO</v>
          </cell>
        </row>
      </sheetData>
      <sheetData sheetId="11056"/>
      <sheetData sheetId="11057"/>
      <sheetData sheetId="11058">
        <row r="2">
          <cell r="A2" t="str">
            <v>ADMINISTRADORA COLOMBIANA DE PENSIONES - COLPENSIONES  -</v>
          </cell>
        </row>
      </sheetData>
      <sheetData sheetId="11059" refreshError="1"/>
      <sheetData sheetId="11060">
        <row r="2">
          <cell r="A2" t="str">
            <v>DIARM</v>
          </cell>
        </row>
      </sheetData>
      <sheetData sheetId="11061">
        <row r="10">
          <cell r="D10" t="str">
            <v>NOMBRE DEL INDICADOR</v>
          </cell>
        </row>
      </sheetData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>
        <row r="1">
          <cell r="BF1" t="str">
            <v>PLACA CIVIL</v>
          </cell>
        </row>
      </sheetData>
      <sheetData sheetId="11068">
        <row r="7">
          <cell r="B7" t="str">
            <v>&lt;Proceso + Objeto + Localización&gt;</v>
          </cell>
        </row>
      </sheetData>
      <sheetData sheetId="11069">
        <row r="32">
          <cell r="D32" t="str">
            <v xml:space="preserve">ACOMPAÑAMIENTO A LAS SECCIONES DE LA DIRRECION Y BIENESTAR </v>
          </cell>
        </row>
      </sheetData>
      <sheetData sheetId="11070"/>
      <sheetData sheetId="11071"/>
      <sheetData sheetId="11072"/>
      <sheetData sheetId="11073"/>
      <sheetData sheetId="11074">
        <row r="2">
          <cell r="A2" t="str">
            <v>DIARM</v>
          </cell>
        </row>
      </sheetData>
      <sheetData sheetId="11075">
        <row r="10">
          <cell r="D10" t="str">
            <v>NOMBRE DEL INDICADOR</v>
          </cell>
        </row>
      </sheetData>
      <sheetData sheetId="11076"/>
      <sheetData sheetId="11077">
        <row r="8">
          <cell r="AB8" t="str">
            <v xml:space="preserve">SS JIMENEZ GIL JULIAN MAURICIO </v>
          </cell>
        </row>
      </sheetData>
      <sheetData sheetId="11078"/>
      <sheetData sheetId="11079"/>
      <sheetData sheetId="11080">
        <row r="8">
          <cell r="AB8" t="str">
            <v>MY HERRERA RAMIREZ CÉSAR JULIÁN</v>
          </cell>
        </row>
      </sheetData>
      <sheetData sheetId="11081">
        <row r="1">
          <cell r="D1" t="str">
            <v>N</v>
          </cell>
        </row>
      </sheetData>
      <sheetData sheetId="11082">
        <row r="8">
          <cell r="AB8" t="str">
            <v xml:space="preserve">SS  CEPEDA PEÑA BILLY ALBERTO      </v>
          </cell>
        </row>
      </sheetData>
      <sheetData sheetId="11083"/>
      <sheetData sheetId="11084">
        <row r="1">
          <cell r="A1" t="str">
            <v>llave</v>
          </cell>
        </row>
      </sheetData>
      <sheetData sheetId="11085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>
        <row r="3">
          <cell r="A3">
            <v>1</v>
          </cell>
        </row>
      </sheetData>
      <sheetData sheetId="11095">
        <row r="1">
          <cell r="D1" t="str">
            <v>N</v>
          </cell>
        </row>
      </sheetData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>
        <row r="424">
          <cell r="G424">
            <v>368000</v>
          </cell>
        </row>
      </sheetData>
      <sheetData sheetId="11109" refreshError="1"/>
      <sheetData sheetId="11110" refreshError="1"/>
      <sheetData sheetId="11111" refreshError="1"/>
      <sheetData sheetId="11112"/>
      <sheetData sheetId="11113"/>
      <sheetData sheetId="11114" refreshError="1"/>
      <sheetData sheetId="11115"/>
      <sheetData sheetId="11116"/>
      <sheetData sheetId="11117">
        <row r="624">
          <cell r="F624">
            <v>111664978.40000001</v>
          </cell>
        </row>
      </sheetData>
      <sheetData sheetId="11118">
        <row r="424">
          <cell r="G424">
            <v>368000</v>
          </cell>
        </row>
      </sheetData>
      <sheetData sheetId="11119"/>
      <sheetData sheetId="11120" refreshError="1"/>
      <sheetData sheetId="11121"/>
      <sheetData sheetId="11122">
        <row r="3">
          <cell r="A3">
            <v>1</v>
          </cell>
        </row>
      </sheetData>
      <sheetData sheetId="11123"/>
      <sheetData sheetId="11124">
        <row r="261">
          <cell r="N261" t="str">
            <v>TC. SANCHEZ FLORIAN JULIO VICENTE</v>
          </cell>
        </row>
      </sheetData>
      <sheetData sheetId="11125" refreshError="1"/>
      <sheetData sheetId="11126">
        <row r="1">
          <cell r="A1" t="str">
            <v>CENAC</v>
          </cell>
        </row>
      </sheetData>
      <sheetData sheetId="11127">
        <row r="1">
          <cell r="B1" t="str">
            <v>ELEMENTO</v>
          </cell>
        </row>
      </sheetData>
      <sheetData sheetId="11128"/>
      <sheetData sheetId="11129"/>
      <sheetData sheetId="11130">
        <row r="2">
          <cell r="A2" t="str">
            <v>ADMINISTRADORA COLOMBIANA DE PENSIONES - COLPENSIONES  -</v>
          </cell>
        </row>
      </sheetData>
      <sheetData sheetId="11131">
        <row r="462">
          <cell r="J462">
            <v>2291046</v>
          </cell>
        </row>
      </sheetData>
      <sheetData sheetId="11132">
        <row r="2">
          <cell r="A2" t="str">
            <v>DIARM</v>
          </cell>
        </row>
      </sheetData>
      <sheetData sheetId="11133">
        <row r="10">
          <cell r="D10" t="str">
            <v>NOMBRE DEL INDICADOR</v>
          </cell>
        </row>
      </sheetData>
      <sheetData sheetId="11134">
        <row r="624">
          <cell r="F624">
            <v>111664978.40000001</v>
          </cell>
        </row>
      </sheetData>
      <sheetData sheetId="11135">
        <row r="424">
          <cell r="G424">
            <v>368000</v>
          </cell>
        </row>
      </sheetData>
      <sheetData sheetId="11136">
        <row r="3">
          <cell r="A3">
            <v>1</v>
          </cell>
        </row>
      </sheetData>
      <sheetData sheetId="11137"/>
      <sheetData sheetId="11138"/>
      <sheetData sheetId="11139">
        <row r="1">
          <cell r="BF1" t="str">
            <v>PLACA CIVIL</v>
          </cell>
        </row>
      </sheetData>
      <sheetData sheetId="11140">
        <row r="89">
          <cell r="F89">
            <v>8287366.4000000004</v>
          </cell>
        </row>
      </sheetData>
      <sheetData sheetId="11141">
        <row r="261">
          <cell r="N261" t="str">
            <v>TC. SANCHEZ FLORIAN JULIO VICENTE</v>
          </cell>
        </row>
      </sheetData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/>
      <sheetData sheetId="11177"/>
      <sheetData sheetId="11178" refreshError="1"/>
      <sheetData sheetId="11179"/>
      <sheetData sheetId="11180"/>
      <sheetData sheetId="11181"/>
      <sheetData sheetId="11182"/>
      <sheetData sheetId="11183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/>
      <sheetData sheetId="11231" refreshError="1"/>
      <sheetData sheetId="11232" refreshError="1"/>
      <sheetData sheetId="11233" refreshError="1"/>
      <sheetData sheetId="11234"/>
      <sheetData sheetId="11235" refreshError="1"/>
      <sheetData sheetId="11236"/>
      <sheetData sheetId="11237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>
        <row r="1">
          <cell r="A1" t="str">
            <v>FUERZAS MILITARES DE COLOMBIA</v>
          </cell>
        </row>
      </sheetData>
      <sheetData sheetId="11278"/>
      <sheetData sheetId="11279"/>
      <sheetData sheetId="11280">
        <row r="530">
          <cell r="F530" t="str">
            <v>CONSIGNADO</v>
          </cell>
        </row>
      </sheetData>
      <sheetData sheetId="11281">
        <row r="1">
          <cell r="A1" t="str">
            <v>FUERZAS MILITARES DE COLOMBIA</v>
          </cell>
        </row>
      </sheetData>
      <sheetData sheetId="11282">
        <row r="261">
          <cell r="N261" t="str">
            <v>TC. SANCHEZ FLORIAN JULIO VICENTE</v>
          </cell>
        </row>
      </sheetData>
      <sheetData sheetId="11283"/>
      <sheetData sheetId="11284"/>
      <sheetData sheetId="11285" refreshError="1"/>
      <sheetData sheetId="11286">
        <row r="462">
          <cell r="J462">
            <v>2291046</v>
          </cell>
        </row>
      </sheetData>
      <sheetData sheetId="11287" refreshError="1"/>
      <sheetData sheetId="11288" refreshError="1"/>
      <sheetData sheetId="11289">
        <row r="3">
          <cell r="B3" t="str">
            <v>PUNTOS DE ATENCIÓN</v>
          </cell>
        </row>
      </sheetData>
      <sheetData sheetId="11290">
        <row r="424">
          <cell r="G424">
            <v>368000</v>
          </cell>
        </row>
      </sheetData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>
        <row r="261">
          <cell r="N261" t="str">
            <v>TC. SANCHEZ FLORIAN JULIO VICENTE</v>
          </cell>
        </row>
      </sheetData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>
        <row r="3">
          <cell r="B3" t="str">
            <v>PUNTOS DE ATENCIÓN</v>
          </cell>
        </row>
      </sheetData>
      <sheetData sheetId="11304" refreshError="1"/>
      <sheetData sheetId="11305" refreshError="1"/>
      <sheetData sheetId="11306" refreshError="1"/>
      <sheetData sheetId="11307" refreshError="1"/>
      <sheetData sheetId="11308">
        <row r="3">
          <cell r="H3" t="str">
            <v>OFICIAL GENERAL</v>
          </cell>
        </row>
      </sheetData>
      <sheetData sheetId="11309">
        <row r="1">
          <cell r="A1" t="str">
            <v>FUERZAS MILITARES DE COLOMBIA</v>
          </cell>
        </row>
      </sheetData>
      <sheetData sheetId="11310">
        <row r="261">
          <cell r="N261" t="str">
            <v>TC. SANCHEZ FLORIAN JULIO VICENTE</v>
          </cell>
        </row>
      </sheetData>
      <sheetData sheetId="11311"/>
      <sheetData sheetId="11312">
        <row r="1">
          <cell r="A1" t="str">
            <v>OFICIAL DE DESARROLLO HUMANO B1</v>
          </cell>
        </row>
      </sheetData>
      <sheetData sheetId="11313"/>
      <sheetData sheetId="11314"/>
      <sheetData sheetId="11315"/>
      <sheetData sheetId="11316"/>
      <sheetData sheetId="11317">
        <row r="3">
          <cell r="B3" t="str">
            <v>PUNTOS DE ATENCIÓN</v>
          </cell>
        </row>
      </sheetData>
      <sheetData sheetId="11318"/>
      <sheetData sheetId="11319"/>
      <sheetData sheetId="11320"/>
      <sheetData sheetId="11321"/>
      <sheetData sheetId="11322">
        <row r="3">
          <cell r="H3" t="str">
            <v>OFICIAL GENERAL</v>
          </cell>
        </row>
      </sheetData>
      <sheetData sheetId="11323">
        <row r="1">
          <cell r="A1" t="str">
            <v>FUERZAS MILITARES DE COLOMBIA</v>
          </cell>
        </row>
      </sheetData>
      <sheetData sheetId="11324"/>
      <sheetData sheetId="11325"/>
      <sheetData sheetId="11326"/>
      <sheetData sheetId="11327"/>
      <sheetData sheetId="11328">
        <row r="1">
          <cell r="B1" t="str">
            <v>CONSECUTIVO</v>
          </cell>
        </row>
      </sheetData>
      <sheetData sheetId="11329">
        <row r="1">
          <cell r="P1" t="str">
            <v>ACTUALIZACION 0</v>
          </cell>
        </row>
      </sheetData>
      <sheetData sheetId="11330">
        <row r="1">
          <cell r="A1" t="str">
            <v>OFICIAL DE DESARROLLO HUMANO B1</v>
          </cell>
        </row>
      </sheetData>
      <sheetData sheetId="11331">
        <row r="1">
          <cell r="A1" t="str">
            <v xml:space="preserve">No. </v>
          </cell>
        </row>
      </sheetData>
      <sheetData sheetId="11332">
        <row r="1">
          <cell r="B1" t="str">
            <v>CONSECUTIVO</v>
          </cell>
        </row>
      </sheetData>
      <sheetData sheetId="11333">
        <row r="1">
          <cell r="P1" t="str">
            <v>ACTUALIZACION 0</v>
          </cell>
        </row>
      </sheetData>
      <sheetData sheetId="11334"/>
      <sheetData sheetId="11335">
        <row r="1">
          <cell r="A1" t="str">
            <v xml:space="preserve">No. </v>
          </cell>
        </row>
      </sheetData>
      <sheetData sheetId="11336"/>
      <sheetData sheetId="11337"/>
      <sheetData sheetId="11338"/>
      <sheetData sheetId="11339"/>
      <sheetData sheetId="11340">
        <row r="3">
          <cell r="H3" t="str">
            <v>OFICIAL GENERAL</v>
          </cell>
        </row>
      </sheetData>
      <sheetData sheetId="11341"/>
      <sheetData sheetId="11342">
        <row r="1">
          <cell r="B1" t="str">
            <v>CONSECUTIVO</v>
          </cell>
        </row>
      </sheetData>
      <sheetData sheetId="11343">
        <row r="1">
          <cell r="P1" t="str">
            <v>ACTUALIZACION 0</v>
          </cell>
        </row>
      </sheetData>
      <sheetData sheetId="11344">
        <row r="1">
          <cell r="A1" t="str">
            <v>OFICIAL DE DESARROLLO HUMANO B1</v>
          </cell>
        </row>
      </sheetData>
      <sheetData sheetId="11345">
        <row r="1">
          <cell r="A1" t="str">
            <v xml:space="preserve">No. </v>
          </cell>
        </row>
      </sheetData>
      <sheetData sheetId="11346"/>
      <sheetData sheetId="11347"/>
      <sheetData sheetId="11348"/>
      <sheetData sheetId="11349">
        <row r="1">
          <cell r="A1" t="str">
            <v>FUERZAS MILITARES DE COLOMBIA</v>
          </cell>
        </row>
      </sheetData>
      <sheetData sheetId="11350"/>
      <sheetData sheetId="11351"/>
      <sheetData sheetId="11352">
        <row r="530">
          <cell r="F530" t="str">
            <v>CONSIGNADO</v>
          </cell>
        </row>
      </sheetData>
      <sheetData sheetId="11353">
        <row r="1">
          <cell r="A1" t="str">
            <v>FUERZAS MILITARES DE COLOMBIA</v>
          </cell>
        </row>
      </sheetData>
      <sheetData sheetId="11354">
        <row r="3">
          <cell r="H3" t="str">
            <v>OFICIAL GENERAL</v>
          </cell>
        </row>
      </sheetData>
      <sheetData sheetId="11355"/>
      <sheetData sheetId="11356"/>
      <sheetData sheetId="11357"/>
      <sheetData sheetId="11358">
        <row r="462">
          <cell r="J462">
            <v>2291046</v>
          </cell>
        </row>
      </sheetData>
      <sheetData sheetId="11359"/>
      <sheetData sheetId="11360">
        <row r="1">
          <cell r="B1" t="str">
            <v>CONSECUTIVO</v>
          </cell>
        </row>
      </sheetData>
      <sheetData sheetId="11361">
        <row r="1">
          <cell r="P1" t="str">
            <v>ACTUALIZACION 0</v>
          </cell>
        </row>
      </sheetData>
      <sheetData sheetId="11362">
        <row r="424">
          <cell r="G424">
            <v>368000</v>
          </cell>
        </row>
      </sheetData>
      <sheetData sheetId="11363">
        <row r="1">
          <cell r="A1" t="str">
            <v xml:space="preserve">No. </v>
          </cell>
        </row>
      </sheetData>
      <sheetData sheetId="11364">
        <row r="257">
          <cell r="AF257" t="str">
            <v>DOTACION - PERSONAL CIVIL</v>
          </cell>
        </row>
      </sheetData>
      <sheetData sheetId="11365"/>
      <sheetData sheetId="11366"/>
      <sheetData sheetId="11367"/>
      <sheetData sheetId="11368">
        <row r="257">
          <cell r="AF257" t="str">
            <v>DOTACION - PERSONAL CIVIL</v>
          </cell>
        </row>
      </sheetData>
      <sheetData sheetId="11369">
        <row r="215">
          <cell r="P215">
            <v>336024</v>
          </cell>
        </row>
      </sheetData>
      <sheetData sheetId="11370"/>
      <sheetData sheetId="11371"/>
      <sheetData sheetId="11372">
        <row r="169">
          <cell r="M169">
            <v>12774.998879310346</v>
          </cell>
        </row>
      </sheetData>
      <sheetData sheetId="11373">
        <row r="215">
          <cell r="P215">
            <v>336024</v>
          </cell>
        </row>
      </sheetData>
      <sheetData sheetId="11374">
        <row r="1">
          <cell r="B1" t="str">
            <v>CONSECUTIVO</v>
          </cell>
        </row>
      </sheetData>
      <sheetData sheetId="11375">
        <row r="1">
          <cell r="P1" t="str">
            <v>ACTUALIZACION 0</v>
          </cell>
        </row>
      </sheetData>
      <sheetData sheetId="11376"/>
      <sheetData sheetId="11377">
        <row r="1">
          <cell r="A1" t="str">
            <v xml:space="preserve">No. </v>
          </cell>
        </row>
      </sheetData>
      <sheetData sheetId="11378">
        <row r="30">
          <cell r="A30" t="str">
            <v>TE. DIDIER FERNANDO IRIRA BONILLA</v>
          </cell>
        </row>
      </sheetData>
      <sheetData sheetId="11379"/>
      <sheetData sheetId="11380">
        <row r="3">
          <cell r="H3" t="str">
            <v>OFICIAL GENERAL</v>
          </cell>
        </row>
      </sheetData>
      <sheetData sheetId="11381">
        <row r="1">
          <cell r="A1" t="str">
            <v>FUERZAS MILITARES DE COLOMBIA</v>
          </cell>
        </row>
      </sheetData>
      <sheetData sheetId="11382">
        <row r="30">
          <cell r="A30" t="str">
            <v>TE. DIDIER FERNANDO IRIRA BONILLA</v>
          </cell>
        </row>
      </sheetData>
      <sheetData sheetId="11383">
        <row r="8">
          <cell r="D8">
            <v>5</v>
          </cell>
        </row>
      </sheetData>
      <sheetData sheetId="11384">
        <row r="1">
          <cell r="A1" t="str">
            <v>OFICIAL DE DESARROLLO HUMANO B1</v>
          </cell>
        </row>
      </sheetData>
      <sheetData sheetId="11385"/>
      <sheetData sheetId="11386">
        <row r="169">
          <cell r="M169">
            <v>12774.998879310346</v>
          </cell>
        </row>
      </sheetData>
      <sheetData sheetId="11387">
        <row r="8">
          <cell r="D8">
            <v>5</v>
          </cell>
        </row>
      </sheetData>
      <sheetData sheetId="11388"/>
      <sheetData sheetId="11389">
        <row r="3">
          <cell r="B3" t="str">
            <v>PUNTOS DE ATENCIÓN</v>
          </cell>
        </row>
      </sheetData>
      <sheetData sheetId="11390"/>
      <sheetData sheetId="11391" refreshError="1"/>
      <sheetData sheetId="11392">
        <row r="30">
          <cell r="A30" t="str">
            <v>TE. DIDIER FERNANDO IRIRA BONILLA</v>
          </cell>
        </row>
      </sheetData>
      <sheetData sheetId="11393"/>
      <sheetData sheetId="11394">
        <row r="3">
          <cell r="H3" t="str">
            <v>OFICIAL GENERAL</v>
          </cell>
        </row>
      </sheetData>
      <sheetData sheetId="11395">
        <row r="1">
          <cell r="A1" t="str">
            <v>FUERZAS MILITARES DE COLOMBIA</v>
          </cell>
        </row>
      </sheetData>
      <sheetData sheetId="11396">
        <row r="257">
          <cell r="AF257" t="str">
            <v>DOTACION - PERSONAL CIVIL</v>
          </cell>
        </row>
      </sheetData>
      <sheetData sheetId="11397">
        <row r="8">
          <cell r="D8">
            <v>5</v>
          </cell>
        </row>
      </sheetData>
      <sheetData sheetId="11398"/>
      <sheetData sheetId="11399"/>
      <sheetData sheetId="11400">
        <row r="1">
          <cell r="B1" t="str">
            <v>CONSECUTIVO</v>
          </cell>
        </row>
      </sheetData>
      <sheetData sheetId="11401">
        <row r="1">
          <cell r="P1" t="str">
            <v>ACTUALIZACION 0</v>
          </cell>
        </row>
      </sheetData>
      <sheetData sheetId="11402">
        <row r="1">
          <cell r="A1" t="str">
            <v>OFICIAL DE DESARROLLO HUMANO B1</v>
          </cell>
        </row>
      </sheetData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>
        <row r="2">
          <cell r="E2" t="str">
            <v>H11001</v>
          </cell>
        </row>
      </sheetData>
      <sheetData sheetId="11410">
        <row r="1">
          <cell r="B1" t="str">
            <v>SAP</v>
          </cell>
        </row>
      </sheetData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>
        <row r="1">
          <cell r="A1" t="str">
            <v>OFICIAL DE DESARROLLO HUMANO B1</v>
          </cell>
        </row>
      </sheetData>
      <sheetData sheetId="11434">
        <row r="1">
          <cell r="A1" t="str">
            <v xml:space="preserve">No. </v>
          </cell>
        </row>
      </sheetData>
      <sheetData sheetId="11435"/>
      <sheetData sheetId="11436">
        <row r="257">
          <cell r="AF257" t="str">
            <v>DOTACION - PERSONAL CIVIL</v>
          </cell>
        </row>
      </sheetData>
      <sheetData sheetId="11437">
        <row r="215">
          <cell r="P215">
            <v>336024</v>
          </cell>
        </row>
      </sheetData>
      <sheetData sheetId="11438"/>
      <sheetData sheetId="11439">
        <row r="169">
          <cell r="M169">
            <v>12774.998879310346</v>
          </cell>
        </row>
      </sheetData>
      <sheetData sheetId="11440">
        <row r="215">
          <cell r="P215">
            <v>336024</v>
          </cell>
        </row>
      </sheetData>
      <sheetData sheetId="11441">
        <row r="1">
          <cell r="B1" t="str">
            <v>CONSECUTIVO</v>
          </cell>
        </row>
      </sheetData>
      <sheetData sheetId="11442">
        <row r="1">
          <cell r="P1" t="str">
            <v>ACTUALIZACION 0</v>
          </cell>
        </row>
      </sheetData>
      <sheetData sheetId="11443"/>
      <sheetData sheetId="11444">
        <row r="1">
          <cell r="A1" t="str">
            <v xml:space="preserve">No. </v>
          </cell>
        </row>
      </sheetData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>
        <row r="1">
          <cell r="B1" t="str">
            <v>CONSECUTIVO</v>
          </cell>
        </row>
      </sheetData>
      <sheetData sheetId="11463">
        <row r="1">
          <cell r="P1" t="str">
            <v>ACTUALIZACION 0</v>
          </cell>
        </row>
      </sheetData>
      <sheetData sheetId="11464">
        <row r="8">
          <cell r="D8">
            <v>5</v>
          </cell>
        </row>
      </sheetData>
      <sheetData sheetId="11465">
        <row r="1">
          <cell r="A1" t="str">
            <v xml:space="preserve">No. </v>
          </cell>
        </row>
      </sheetData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/>
      <sheetData sheetId="11498">
        <row r="257">
          <cell r="AF257" t="str">
            <v>DOTACION - PERSONAL CIVIL</v>
          </cell>
        </row>
      </sheetData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>
        <row r="1">
          <cell r="B1" t="str">
            <v>CONSECUTIVO</v>
          </cell>
        </row>
      </sheetData>
      <sheetData sheetId="11530">
        <row r="1">
          <cell r="P1" t="str">
            <v>ACTUALIZACION 0</v>
          </cell>
        </row>
      </sheetData>
      <sheetData sheetId="11531">
        <row r="58">
          <cell r="C58" t="str">
            <v>Cielo raso en pvc, liso color blanco, espesor 1 cm, lamina de 6.00 x .30 cm</v>
          </cell>
        </row>
      </sheetData>
      <sheetData sheetId="11532">
        <row r="1">
          <cell r="A1" t="str">
            <v xml:space="preserve">No. </v>
          </cell>
        </row>
      </sheetData>
      <sheetData sheetId="11533">
        <row r="32">
          <cell r="B32" t="str">
            <v>SEAL, O–RING (8)</v>
          </cell>
        </row>
      </sheetData>
      <sheetData sheetId="11534">
        <row r="10">
          <cell r="D10" t="str">
            <v>DITER - UOM - DIVFE - DAAVA - FUDRA - CENAE - BRIER</v>
          </cell>
        </row>
      </sheetData>
      <sheetData sheetId="11535">
        <row r="5">
          <cell r="A5">
            <v>9200428</v>
          </cell>
        </row>
      </sheetData>
      <sheetData sheetId="11536"/>
      <sheetData sheetId="11537">
        <row r="19">
          <cell r="B19">
            <v>2016</v>
          </cell>
        </row>
      </sheetData>
      <sheetData sheetId="11538">
        <row r="106">
          <cell r="BT106">
            <v>859000</v>
          </cell>
        </row>
      </sheetData>
      <sheetData sheetId="11539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>
        <row r="19">
          <cell r="B19">
            <v>2016</v>
          </cell>
        </row>
      </sheetData>
      <sheetData sheetId="11552"/>
      <sheetData sheetId="11553"/>
      <sheetData sheetId="11554"/>
      <sheetData sheetId="11555"/>
      <sheetData sheetId="11556"/>
      <sheetData sheetId="11557"/>
      <sheetData sheetId="11558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1559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>
        <row r="2">
          <cell r="F2" t="str">
            <v>PRESTAR LOS SERVICIOS PROFESIONALES COMO ASESORA ECONOMICA INTEGRAL EN EL PROCESO DE CONTRATACION DE PRESTADORES DE SERVICIOS PARA LA CENTRAL ADMINISTRATIVA Y CONTABLE ESPECIALIZADA DE INGENIEROS.</v>
          </cell>
        </row>
      </sheetData>
      <sheetData sheetId="11615">
        <row r="3">
          <cell r="A3">
            <v>5107307.8885200014</v>
          </cell>
        </row>
      </sheetData>
      <sheetData sheetId="11616" refreshError="1"/>
      <sheetData sheetId="11617" refreshError="1"/>
      <sheetData sheetId="11618"/>
      <sheetData sheetId="11619" refreshError="1"/>
      <sheetData sheetId="11620">
        <row r="1">
          <cell r="E1">
            <v>52.397204101562487</v>
          </cell>
        </row>
      </sheetData>
      <sheetData sheetId="11621"/>
      <sheetData sheetId="11622"/>
      <sheetData sheetId="11623"/>
      <sheetData sheetId="11624">
        <row r="32">
          <cell r="B32" t="str">
            <v>SEAL, O–RING (8)</v>
          </cell>
        </row>
      </sheetData>
      <sheetData sheetId="11625"/>
      <sheetData sheetId="11626"/>
      <sheetData sheetId="11627"/>
      <sheetData sheetId="11628">
        <row r="3">
          <cell r="B3">
            <v>38838</v>
          </cell>
        </row>
      </sheetData>
      <sheetData sheetId="11629">
        <row r="3">
          <cell r="A3">
            <v>5107307.8885200014</v>
          </cell>
        </row>
      </sheetData>
      <sheetData sheetId="11630"/>
      <sheetData sheetId="11631"/>
      <sheetData sheetId="11632"/>
      <sheetData sheetId="11633">
        <row r="5">
          <cell r="A5" t="str">
            <v>BRLOG1</v>
          </cell>
        </row>
      </sheetData>
      <sheetData sheetId="11634">
        <row r="5">
          <cell r="B5" t="str">
            <v>ADMINISTRACION</v>
          </cell>
        </row>
      </sheetData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/>
      <sheetData sheetId="11665">
        <row r="5">
          <cell r="A5" t="str">
            <v>BRLOG1</v>
          </cell>
        </row>
      </sheetData>
      <sheetData sheetId="11666">
        <row r="5">
          <cell r="B5" t="str">
            <v>ADMINISTRACION</v>
          </cell>
        </row>
      </sheetData>
      <sheetData sheetId="11667">
        <row r="2">
          <cell r="F2">
            <v>160</v>
          </cell>
        </row>
      </sheetData>
      <sheetData sheetId="11668"/>
      <sheetData sheetId="11669"/>
      <sheetData sheetId="11670"/>
      <sheetData sheetId="11671"/>
      <sheetData sheetId="11672"/>
      <sheetData sheetId="11673"/>
      <sheetData sheetId="11674"/>
      <sheetData sheetId="11675">
        <row r="5">
          <cell r="AT5" t="str">
            <v>SEGUROVIDAVOLUN</v>
          </cell>
        </row>
      </sheetData>
      <sheetData sheetId="11676"/>
      <sheetData sheetId="11677"/>
      <sheetData sheetId="11678"/>
      <sheetData sheetId="11679">
        <row r="5">
          <cell r="A5" t="str">
            <v>BRLOG1</v>
          </cell>
        </row>
      </sheetData>
      <sheetData sheetId="11680">
        <row r="5">
          <cell r="B5" t="str">
            <v>ADMINISTRACION</v>
          </cell>
        </row>
      </sheetData>
      <sheetData sheetId="11681">
        <row r="2">
          <cell r="F2">
            <v>160</v>
          </cell>
        </row>
      </sheetData>
      <sheetData sheetId="11682">
        <row r="3">
          <cell r="A3">
            <v>5107307.8885200014</v>
          </cell>
        </row>
      </sheetData>
      <sheetData sheetId="11683"/>
      <sheetData sheetId="11684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>
        <row r="5">
          <cell r="AT5" t="str">
            <v>SEGUROVIDAVOLUN</v>
          </cell>
        </row>
      </sheetData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/>
      <sheetData sheetId="11744">
        <row r="3">
          <cell r="B3" t="str">
            <v xml:space="preserve">POPAYAN - CAUCA </v>
          </cell>
        </row>
      </sheetData>
      <sheetData sheetId="11745">
        <row r="2">
          <cell r="D2" t="str">
            <v>F17073</v>
          </cell>
        </row>
      </sheetData>
      <sheetData sheetId="11746">
        <row r="2">
          <cell r="E2" t="str">
            <v>T14023</v>
          </cell>
        </row>
      </sheetData>
      <sheetData sheetId="11747" refreshError="1"/>
      <sheetData sheetId="11748"/>
      <sheetData sheetId="11749">
        <row r="6">
          <cell r="B6" t="str">
            <v>CANCELACION ANTICIPADA</v>
          </cell>
        </row>
      </sheetData>
      <sheetData sheetId="11750">
        <row r="10">
          <cell r="C10">
            <v>502020.99339825957</v>
          </cell>
        </row>
      </sheetData>
      <sheetData sheetId="11751">
        <row r="1">
          <cell r="A1" t="str">
            <v>CENAC</v>
          </cell>
        </row>
      </sheetData>
      <sheetData sheetId="11752" refreshError="1"/>
      <sheetData sheetId="11753">
        <row r="26">
          <cell r="L26">
            <v>8439523</v>
          </cell>
        </row>
      </sheetData>
      <sheetData sheetId="11754">
        <row r="6">
          <cell r="B6" t="str">
            <v>CANCELACION ANTICIPADA</v>
          </cell>
        </row>
      </sheetData>
      <sheetData sheetId="11755">
        <row r="10">
          <cell r="C10">
            <v>502020.99339825957</v>
          </cell>
        </row>
      </sheetData>
      <sheetData sheetId="11756">
        <row r="11">
          <cell r="C11">
            <v>18</v>
          </cell>
        </row>
      </sheetData>
      <sheetData sheetId="11757"/>
      <sheetData sheetId="11758"/>
      <sheetData sheetId="11759"/>
      <sheetData sheetId="11760"/>
      <sheetData sheetId="11761"/>
      <sheetData sheetId="11762">
        <row r="1">
          <cell r="A1" t="str">
            <v>CENAC</v>
          </cell>
        </row>
      </sheetData>
      <sheetData sheetId="11763"/>
      <sheetData sheetId="11764"/>
      <sheetData sheetId="11765"/>
      <sheetData sheetId="11766"/>
      <sheetData sheetId="11767"/>
      <sheetData sheetId="11768"/>
      <sheetData sheetId="11769"/>
      <sheetData sheetId="11770" refreshError="1"/>
      <sheetData sheetId="11771" refreshError="1"/>
      <sheetData sheetId="11772" refreshError="1"/>
      <sheetData sheetId="11773"/>
      <sheetData sheetId="11774"/>
      <sheetData sheetId="11775"/>
      <sheetData sheetId="11776">
        <row r="1">
          <cell r="A1" t="str">
            <v>CENAC</v>
          </cell>
        </row>
      </sheetData>
      <sheetData sheetId="11777"/>
      <sheetData sheetId="11778" refreshError="1"/>
      <sheetData sheetId="11779" refreshError="1"/>
      <sheetData sheetId="11780">
        <row r="258">
          <cell r="R258">
            <v>138488</v>
          </cell>
        </row>
      </sheetData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/>
      <sheetData sheetId="11806"/>
      <sheetData sheetId="11807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>
        <row r="4">
          <cell r="AA4">
            <v>0</v>
          </cell>
        </row>
      </sheetData>
      <sheetData sheetId="11820">
        <row r="2">
          <cell r="B2" t="str">
            <v>AMAZONAS</v>
          </cell>
        </row>
      </sheetData>
      <sheetData sheetId="11821" refreshError="1"/>
      <sheetData sheetId="11822">
        <row r="4">
          <cell r="AA4">
            <v>0</v>
          </cell>
        </row>
      </sheetData>
      <sheetData sheetId="11823">
        <row r="3">
          <cell r="CN3" t="str">
            <v>ELEMENTO</v>
          </cell>
        </row>
      </sheetData>
      <sheetData sheetId="11824">
        <row r="4">
          <cell r="AA4">
            <v>0</v>
          </cell>
        </row>
      </sheetData>
      <sheetData sheetId="11825">
        <row r="2">
          <cell r="B2" t="str">
            <v>AMAZONAS</v>
          </cell>
        </row>
      </sheetData>
      <sheetData sheetId="11826">
        <row r="1">
          <cell r="B1" t="str">
            <v>ELEMENTO</v>
          </cell>
        </row>
      </sheetData>
      <sheetData sheetId="11827">
        <row r="4">
          <cell r="AA4">
            <v>0</v>
          </cell>
        </row>
      </sheetData>
      <sheetData sheetId="11828">
        <row r="4">
          <cell r="AA4">
            <v>0</v>
          </cell>
        </row>
      </sheetData>
      <sheetData sheetId="11829">
        <row r="3">
          <cell r="EY3" t="str">
            <v>ELEMENTO</v>
          </cell>
        </row>
      </sheetData>
      <sheetData sheetId="11830">
        <row r="2">
          <cell r="B2" t="str">
            <v>AMAZONAS</v>
          </cell>
        </row>
      </sheetData>
      <sheetData sheetId="11831">
        <row r="2">
          <cell r="B2" t="str">
            <v>AMAZONAS</v>
          </cell>
        </row>
      </sheetData>
      <sheetData sheetId="11832">
        <row r="1">
          <cell r="B1" t="str">
            <v>ELEMENTO</v>
          </cell>
        </row>
      </sheetData>
      <sheetData sheetId="11833">
        <row r="1">
          <cell r="B1" t="str">
            <v>ELEMENTO</v>
          </cell>
        </row>
      </sheetData>
      <sheetData sheetId="11834">
        <row r="1">
          <cell r="A1" t="str">
            <v>V1.1. Informes producidos para fortalecer la  función de Contrainteligencia</v>
          </cell>
        </row>
      </sheetData>
      <sheetData sheetId="11835">
        <row r="1">
          <cell r="B1" t="str">
            <v>ELEMENTO</v>
          </cell>
        </row>
      </sheetData>
      <sheetData sheetId="11836">
        <row r="1">
          <cell r="A1" t="str">
            <v>COD</v>
          </cell>
        </row>
      </sheetData>
      <sheetData sheetId="11837">
        <row r="19">
          <cell r="H19">
            <v>17652532.5</v>
          </cell>
        </row>
      </sheetData>
      <sheetData sheetId="11838">
        <row r="2">
          <cell r="B2" t="str">
            <v>AMAZONAS</v>
          </cell>
        </row>
      </sheetData>
      <sheetData sheetId="11839">
        <row r="2">
          <cell r="A2">
            <v>9200776</v>
          </cell>
        </row>
      </sheetData>
      <sheetData sheetId="11840">
        <row r="1">
          <cell r="A1" t="str">
            <v>V1.1. Informes producidos para fortalecer la  función de Contrainteligencia</v>
          </cell>
        </row>
      </sheetData>
      <sheetData sheetId="11841">
        <row r="1">
          <cell r="A1" t="str">
            <v>V1.1. Informes producidos para fortalecer la  función de Contrainteligencia</v>
          </cell>
        </row>
      </sheetData>
      <sheetData sheetId="11842">
        <row r="2">
          <cell r="B2" t="str">
            <v>AMAZONAS</v>
          </cell>
        </row>
      </sheetData>
      <sheetData sheetId="11843">
        <row r="1">
          <cell r="A1" t="str">
            <v>V1.1. Informes producidos para fortalecer la  función de Contrainteligencia</v>
          </cell>
        </row>
      </sheetData>
      <sheetData sheetId="11844">
        <row r="2">
          <cell r="B2" t="str">
            <v>AMAZONAS</v>
          </cell>
        </row>
      </sheetData>
      <sheetData sheetId="11845">
        <row r="5">
          <cell r="A5">
            <v>9200428</v>
          </cell>
        </row>
      </sheetData>
      <sheetData sheetId="11846"/>
      <sheetData sheetId="11847"/>
      <sheetData sheetId="11848">
        <row r="2">
          <cell r="B2" t="str">
            <v>AMAZONAS</v>
          </cell>
        </row>
      </sheetData>
      <sheetData sheetId="11849">
        <row r="2">
          <cell r="B2" t="str">
            <v>AMAZONAS</v>
          </cell>
        </row>
      </sheetData>
      <sheetData sheetId="11850"/>
      <sheetData sheetId="11851"/>
      <sheetData sheetId="11852"/>
      <sheetData sheetId="11853">
        <row r="2">
          <cell r="B2">
            <v>2019</v>
          </cell>
        </row>
      </sheetData>
      <sheetData sheetId="11854"/>
      <sheetData sheetId="11855">
        <row r="16">
          <cell r="B16" t="str">
            <v xml:space="preserve">BOTA VULCANIZADA </v>
          </cell>
        </row>
      </sheetData>
      <sheetData sheetId="11856">
        <row r="2">
          <cell r="B2" t="str">
            <v>TABLA DE PINO 300X20X2,5 MT</v>
          </cell>
        </row>
      </sheetData>
      <sheetData sheetId="11857" refreshError="1"/>
      <sheetData sheetId="11858" refreshError="1"/>
      <sheetData sheetId="11859" refreshError="1"/>
      <sheetData sheetId="11860"/>
      <sheetData sheetId="11861"/>
      <sheetData sheetId="11862">
        <row r="106">
          <cell r="BT106">
            <v>859000</v>
          </cell>
        </row>
      </sheetData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>
        <row r="2">
          <cell r="A2" t="str">
            <v>CODIGO SAP</v>
          </cell>
        </row>
      </sheetData>
      <sheetData sheetId="11874"/>
      <sheetData sheetId="11875"/>
      <sheetData sheetId="11876">
        <row r="1">
          <cell r="D1" t="str">
            <v>Row Labels</v>
          </cell>
        </row>
      </sheetData>
      <sheetData sheetId="11877"/>
      <sheetData sheetId="11878"/>
      <sheetData sheetId="11879"/>
      <sheetData sheetId="11880"/>
      <sheetData sheetId="11881"/>
      <sheetData sheetId="11882" refreshError="1"/>
      <sheetData sheetId="11883" refreshError="1"/>
      <sheetData sheetId="11884" refreshError="1"/>
      <sheetData sheetId="11885">
        <row r="1">
          <cell r="D1" t="str">
            <v>Codigo</v>
          </cell>
        </row>
      </sheetData>
      <sheetData sheetId="11886">
        <row r="1">
          <cell r="A1" t="str">
            <v>PLACA_MILITAR</v>
          </cell>
        </row>
      </sheetData>
      <sheetData sheetId="11887">
        <row r="2">
          <cell r="A2">
            <v>837246760</v>
          </cell>
        </row>
      </sheetData>
      <sheetData sheetId="11888"/>
      <sheetData sheetId="11889"/>
      <sheetData sheetId="11890"/>
      <sheetData sheetId="11891">
        <row r="2">
          <cell r="A2" t="str">
            <v>CODIGO SAP</v>
          </cell>
        </row>
      </sheetData>
      <sheetData sheetId="11892"/>
      <sheetData sheetId="11893"/>
      <sheetData sheetId="11894">
        <row r="1">
          <cell r="D1" t="str">
            <v>Row Labels</v>
          </cell>
        </row>
      </sheetData>
      <sheetData sheetId="11895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/>
      <sheetData sheetId="11997"/>
      <sheetData sheetId="11998" refreshError="1"/>
      <sheetData sheetId="11999" refreshError="1"/>
      <sheetData sheetId="12000">
        <row r="28">
          <cell r="A28" t="str">
            <v>TOTAL CONTRATO</v>
          </cell>
        </row>
      </sheetData>
      <sheetData sheetId="12001">
        <row r="14">
          <cell r="J14">
            <v>36539.293672086162</v>
          </cell>
        </row>
      </sheetData>
      <sheetData sheetId="12002"/>
      <sheetData sheetId="12003">
        <row r="7">
          <cell r="Q7">
            <v>650</v>
          </cell>
        </row>
      </sheetData>
      <sheetData sheetId="12004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>
        <row r="70">
          <cell r="K70">
            <v>3912300</v>
          </cell>
        </row>
      </sheetData>
      <sheetData sheetId="12023">
        <row r="8">
          <cell r="U8">
            <v>335248109</v>
          </cell>
        </row>
      </sheetData>
      <sheetData sheetId="12024">
        <row r="49">
          <cell r="U49">
            <v>103397470.93000001</v>
          </cell>
        </row>
      </sheetData>
      <sheetData sheetId="12025"/>
      <sheetData sheetId="12026" refreshError="1"/>
      <sheetData sheetId="12027" refreshError="1"/>
      <sheetData sheetId="12028" refreshError="1"/>
      <sheetData sheetId="12029" refreshError="1"/>
      <sheetData sheetId="12030">
        <row r="60">
          <cell r="K60">
            <v>1103100</v>
          </cell>
        </row>
      </sheetData>
      <sheetData sheetId="12031">
        <row r="74">
          <cell r="K74">
            <v>3780000</v>
          </cell>
        </row>
      </sheetData>
      <sheetData sheetId="12032">
        <row r="68">
          <cell r="G68">
            <v>4430200</v>
          </cell>
        </row>
      </sheetData>
      <sheetData sheetId="12033">
        <row r="52">
          <cell r="G52">
            <v>3468200</v>
          </cell>
        </row>
      </sheetData>
      <sheetData sheetId="12034">
        <row r="89">
          <cell r="G89">
            <v>527700</v>
          </cell>
        </row>
      </sheetData>
      <sheetData sheetId="12035">
        <row r="76">
          <cell r="M76">
            <v>5554600</v>
          </cell>
        </row>
      </sheetData>
      <sheetData sheetId="12036">
        <row r="7">
          <cell r="Q7">
            <v>650</v>
          </cell>
        </row>
      </sheetData>
      <sheetData sheetId="12037">
        <row r="8">
          <cell r="U8">
            <v>335248109</v>
          </cell>
        </row>
      </sheetData>
      <sheetData sheetId="12038" refreshError="1"/>
      <sheetData sheetId="12039">
        <row r="48">
          <cell r="K48">
            <v>2210000</v>
          </cell>
        </row>
      </sheetData>
      <sheetData sheetId="12040">
        <row r="89">
          <cell r="G89">
            <v>527700</v>
          </cell>
        </row>
      </sheetData>
      <sheetData sheetId="12041">
        <row r="32">
          <cell r="A32" t="str">
            <v>TESORERO UNIDAD EJECUTORA</v>
          </cell>
        </row>
      </sheetData>
      <sheetData sheetId="12042">
        <row r="1">
          <cell r="A1" t="str">
            <v>FUERZAS MILITARES DE COLOMBIA</v>
          </cell>
        </row>
      </sheetData>
      <sheetData sheetId="12043" refreshError="1"/>
      <sheetData sheetId="12044" refreshError="1"/>
      <sheetData sheetId="12045"/>
      <sheetData sheetId="12046">
        <row r="1">
          <cell r="I1" t="str">
            <v>BIAYA</v>
          </cell>
        </row>
      </sheetData>
      <sheetData sheetId="12047"/>
      <sheetData sheetId="12048">
        <row r="74">
          <cell r="K74">
            <v>3780000</v>
          </cell>
        </row>
      </sheetData>
      <sheetData sheetId="12049">
        <row r="68">
          <cell r="G68">
            <v>4430200</v>
          </cell>
        </row>
      </sheetData>
      <sheetData sheetId="12050">
        <row r="28">
          <cell r="A28" t="str">
            <v>TOTAL CONTRATO</v>
          </cell>
        </row>
      </sheetData>
      <sheetData sheetId="12051">
        <row r="60">
          <cell r="K60">
            <v>2756000</v>
          </cell>
        </row>
      </sheetData>
      <sheetData sheetId="12052">
        <row r="76">
          <cell r="M76">
            <v>5554600</v>
          </cell>
        </row>
      </sheetData>
      <sheetData sheetId="12053">
        <row r="50">
          <cell r="K50">
            <v>2393000</v>
          </cell>
        </row>
      </sheetData>
      <sheetData sheetId="12054">
        <row r="32">
          <cell r="A32" t="str">
            <v>TESORERO UNIDAD EJECUTORA</v>
          </cell>
        </row>
      </sheetData>
      <sheetData sheetId="12055"/>
      <sheetData sheetId="12056">
        <row r="48">
          <cell r="K48">
            <v>2210000</v>
          </cell>
        </row>
      </sheetData>
      <sheetData sheetId="12057">
        <row r="472">
          <cell r="I472">
            <v>131672856</v>
          </cell>
        </row>
      </sheetData>
      <sheetData sheetId="12058"/>
      <sheetData sheetId="12059">
        <row r="50">
          <cell r="A50" t="str">
            <v>OFICIAL</v>
          </cell>
        </row>
      </sheetData>
      <sheetData sheetId="12060">
        <row r="32">
          <cell r="A32" t="str">
            <v>TESORERO UNIDAD EJECUTORA</v>
          </cell>
        </row>
      </sheetData>
      <sheetData sheetId="12061">
        <row r="1">
          <cell r="I1" t="str">
            <v>BIAYA</v>
          </cell>
        </row>
      </sheetData>
      <sheetData sheetId="12062">
        <row r="74">
          <cell r="K74">
            <v>3780000</v>
          </cell>
        </row>
      </sheetData>
      <sheetData sheetId="12063">
        <row r="1">
          <cell r="I1" t="str">
            <v>BIAYA</v>
          </cell>
        </row>
      </sheetData>
      <sheetData sheetId="12064">
        <row r="28">
          <cell r="A28" t="str">
            <v>TOTAL CONTRATO</v>
          </cell>
        </row>
      </sheetData>
      <sheetData sheetId="12065">
        <row r="14">
          <cell r="J14">
            <v>36539.293672086162</v>
          </cell>
        </row>
      </sheetData>
      <sheetData sheetId="12066">
        <row r="76">
          <cell r="M76">
            <v>5554600</v>
          </cell>
        </row>
      </sheetData>
      <sheetData sheetId="12067">
        <row r="7">
          <cell r="Q7">
            <v>650</v>
          </cell>
        </row>
      </sheetData>
      <sheetData sheetId="12068"/>
      <sheetData sheetId="12069"/>
      <sheetData sheetId="12070" refreshError="1"/>
      <sheetData sheetId="12071"/>
      <sheetData sheetId="12072">
        <row r="32">
          <cell r="A32" t="str">
            <v>TESORERO UNIDAD EJECUTORA</v>
          </cell>
        </row>
      </sheetData>
      <sheetData sheetId="12073"/>
      <sheetData sheetId="12074"/>
      <sheetData sheetId="12075"/>
      <sheetData sheetId="12076"/>
      <sheetData sheetId="12077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>
        <row r="3">
          <cell r="A3" t="str">
            <v>15-01-01</v>
          </cell>
        </row>
      </sheetData>
      <sheetData sheetId="12190">
        <row r="1">
          <cell r="B1">
            <v>3</v>
          </cell>
        </row>
      </sheetData>
      <sheetData sheetId="12191" refreshError="1"/>
      <sheetData sheetId="12192" refreshError="1"/>
      <sheetData sheetId="12193" refreshError="1"/>
      <sheetData sheetId="12194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>
        <row r="48">
          <cell r="B48" t="str">
            <v>´´8004030000000000001901632</v>
          </cell>
        </row>
      </sheetData>
      <sheetData sheetId="12950"/>
      <sheetData sheetId="12951">
        <row r="42">
          <cell r="K42">
            <v>39503</v>
          </cell>
        </row>
      </sheetData>
      <sheetData sheetId="12952">
        <row r="5">
          <cell r="C5" t="str">
            <v>Nombre de la tarea</v>
          </cell>
        </row>
      </sheetData>
      <sheetData sheetId="12953">
        <row r="2">
          <cell r="F2" t="str">
            <v>Estado del Convenio</v>
          </cell>
        </row>
      </sheetData>
      <sheetData sheetId="12954">
        <row r="31">
          <cell r="I31" t="str">
            <v>BP195/ 2010</v>
          </cell>
        </row>
      </sheetData>
      <sheetData sheetId="12955">
        <row r="17">
          <cell r="F17" t="str">
            <v>BP195/ 2010</v>
          </cell>
        </row>
      </sheetData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>
        <row r="6">
          <cell r="E6" t="str">
            <v>Teniente Coronel WILLIAM TAPIAS CASALLAS</v>
          </cell>
        </row>
      </sheetData>
      <sheetData sheetId="12963"/>
      <sheetData sheetId="12964" refreshError="1"/>
      <sheetData sheetId="12965" refreshError="1"/>
      <sheetData sheetId="12966">
        <row r="6">
          <cell r="A6" t="str">
            <v>UOM: QUINTA DIVISION  UO: BRIGADA 13</v>
          </cell>
        </row>
      </sheetData>
      <sheetData sheetId="12967">
        <row r="101">
          <cell r="G101">
            <v>1036674205</v>
          </cell>
        </row>
      </sheetData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/>
      <sheetData sheetId="12974"/>
      <sheetData sheetId="12975" refreshError="1"/>
      <sheetData sheetId="12976" refreshError="1"/>
      <sheetData sheetId="12977">
        <row r="253">
          <cell r="O253">
            <v>29757049533.07</v>
          </cell>
        </row>
      </sheetData>
      <sheetData sheetId="12978">
        <row r="6">
          <cell r="E6" t="str">
            <v>Teniente Coronel JHON FREDY LOPEZ GUTIERREZ</v>
          </cell>
        </row>
      </sheetData>
      <sheetData sheetId="12979"/>
      <sheetData sheetId="12980" refreshError="1"/>
      <sheetData sheetId="12981" refreshError="1"/>
      <sheetData sheetId="12982" refreshError="1"/>
      <sheetData sheetId="12983" refreshError="1"/>
      <sheetData sheetId="12984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>
        <row r="1">
          <cell r="A1" t="str">
            <v>TC</v>
          </cell>
        </row>
      </sheetData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/>
      <sheetData sheetId="13067"/>
      <sheetData sheetId="13068"/>
      <sheetData sheetId="13069"/>
      <sheetData sheetId="13070">
        <row r="22">
          <cell r="B22">
            <v>24240531</v>
          </cell>
        </row>
      </sheetData>
      <sheetData sheetId="13071">
        <row r="413">
          <cell r="K413" t="str">
            <v>I TRIM</v>
          </cell>
        </row>
      </sheetData>
      <sheetData sheetId="13072"/>
      <sheetData sheetId="13073"/>
      <sheetData sheetId="13074">
        <row r="40">
          <cell r="G40" t="str">
            <v>Coordinador Grupo de Abastecimientos Regional Sur</v>
          </cell>
        </row>
      </sheetData>
      <sheetData sheetId="13075"/>
      <sheetData sheetId="13076">
        <row r="6">
          <cell r="A6">
            <v>12.54</v>
          </cell>
        </row>
      </sheetData>
      <sheetData sheetId="13077"/>
      <sheetData sheetId="13078">
        <row r="2">
          <cell r="B2">
            <v>2019</v>
          </cell>
        </row>
      </sheetData>
      <sheetData sheetId="13079">
        <row r="2">
          <cell r="B2">
            <v>2019</v>
          </cell>
        </row>
      </sheetData>
      <sheetData sheetId="13080">
        <row r="2">
          <cell r="B2">
            <v>2019</v>
          </cell>
        </row>
      </sheetData>
      <sheetData sheetId="13081">
        <row r="13">
          <cell r="B13" t="str">
            <v>ENE</v>
          </cell>
        </row>
      </sheetData>
      <sheetData sheetId="13082">
        <row r="8">
          <cell r="C8" t="str">
            <v>035-1328533224</v>
          </cell>
        </row>
      </sheetData>
      <sheetData sheetId="13083"/>
      <sheetData sheetId="13084" refreshError="1"/>
      <sheetData sheetId="13085" refreshError="1"/>
      <sheetData sheetId="13086" refreshError="1"/>
      <sheetData sheetId="13087">
        <row r="2">
          <cell r="A2">
            <v>1</v>
          </cell>
        </row>
      </sheetData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>
        <row r="6">
          <cell r="E6" t="str">
            <v>Teniente Coronel LUIS ALFONSO REYES RAMIREZ</v>
          </cell>
        </row>
      </sheetData>
      <sheetData sheetId="13095">
        <row r="103">
          <cell r="A103" t="str">
            <v>EJC3375</v>
          </cell>
        </row>
      </sheetData>
      <sheetData sheetId="13096">
        <row r="8">
          <cell r="C8" t="str">
            <v>035-1328533224</v>
          </cell>
        </row>
      </sheetData>
      <sheetData sheetId="13097">
        <row r="103">
          <cell r="A103" t="str">
            <v>EJC3375</v>
          </cell>
        </row>
      </sheetData>
      <sheetData sheetId="13098"/>
      <sheetData sheetId="13099"/>
      <sheetData sheetId="13100">
        <row r="3">
          <cell r="BN3">
            <v>428.1</v>
          </cell>
        </row>
      </sheetData>
      <sheetData sheetId="13101">
        <row r="2">
          <cell r="A2">
            <v>1</v>
          </cell>
        </row>
      </sheetData>
      <sheetData sheetId="13102">
        <row r="2">
          <cell r="A2">
            <v>3113</v>
          </cell>
        </row>
      </sheetData>
      <sheetData sheetId="13103">
        <row r="2">
          <cell r="A2">
            <v>3706</v>
          </cell>
        </row>
      </sheetData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>
        <row r="8">
          <cell r="C8" t="str">
            <v>035-1328533224</v>
          </cell>
        </row>
      </sheetData>
      <sheetData sheetId="13115">
        <row r="11">
          <cell r="B11" t="str">
            <v>&lt;Grado. Nombre del Gerente de Proyecto&gt;</v>
          </cell>
        </row>
      </sheetData>
      <sheetData sheetId="13116">
        <row r="5">
          <cell r="A5" t="str">
            <v xml:space="preserve">SIN CODIGO </v>
          </cell>
        </row>
      </sheetData>
      <sheetData sheetId="13117"/>
      <sheetData sheetId="13118"/>
      <sheetData sheetId="13119">
        <row r="2">
          <cell r="A2">
            <v>1</v>
          </cell>
        </row>
      </sheetData>
      <sheetData sheetId="13120">
        <row r="2">
          <cell r="A2">
            <v>3113</v>
          </cell>
        </row>
      </sheetData>
      <sheetData sheetId="13121">
        <row r="1">
          <cell r="D1" t="str">
            <v>DISPON</v>
          </cell>
        </row>
      </sheetData>
      <sheetData sheetId="13122"/>
      <sheetData sheetId="13123">
        <row r="68">
          <cell r="K68">
            <v>39.1</v>
          </cell>
        </row>
      </sheetData>
      <sheetData sheetId="13124">
        <row r="68">
          <cell r="K68">
            <v>39.1</v>
          </cell>
        </row>
      </sheetData>
      <sheetData sheetId="13125">
        <row r="68">
          <cell r="K68">
            <v>39.1</v>
          </cell>
        </row>
      </sheetData>
      <sheetData sheetId="13126"/>
      <sheetData sheetId="13127"/>
      <sheetData sheetId="13128">
        <row r="8">
          <cell r="C8" t="str">
            <v>035-1328533224</v>
          </cell>
        </row>
      </sheetData>
      <sheetData sheetId="13129"/>
      <sheetData sheetId="13130"/>
      <sheetData sheetId="13131">
        <row r="7">
          <cell r="H7" t="str">
            <v>DEVOLUCION CORRESPONDIENTE AL MES:OCTUBRE 2020</v>
          </cell>
        </row>
      </sheetData>
      <sheetData sheetId="13132"/>
      <sheetData sheetId="13133">
        <row r="2">
          <cell r="A2">
            <v>1</v>
          </cell>
        </row>
      </sheetData>
      <sheetData sheetId="13134">
        <row r="1">
          <cell r="C1">
            <v>43425.354901388891</v>
          </cell>
        </row>
      </sheetData>
      <sheetData sheetId="13135">
        <row r="1">
          <cell r="C1">
            <v>43951.691865624998</v>
          </cell>
        </row>
      </sheetData>
      <sheetData sheetId="13136"/>
      <sheetData sheetId="13137">
        <row r="1">
          <cell r="T1" t="str">
            <v xml:space="preserve">AL  - all </v>
          </cell>
        </row>
      </sheetData>
      <sheetData sheetId="13138">
        <row r="1">
          <cell r="T1" t="str">
            <v xml:space="preserve">AL  - all </v>
          </cell>
        </row>
      </sheetData>
      <sheetData sheetId="13139"/>
      <sheetData sheetId="13140">
        <row r="6">
          <cell r="A6">
            <v>12.54</v>
          </cell>
        </row>
      </sheetData>
      <sheetData sheetId="13141"/>
      <sheetData sheetId="13142">
        <row r="2">
          <cell r="B2">
            <v>2019</v>
          </cell>
        </row>
      </sheetData>
      <sheetData sheetId="13143">
        <row r="2">
          <cell r="B2">
            <v>2019</v>
          </cell>
        </row>
      </sheetData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/>
      <sheetData sheetId="13154"/>
      <sheetData sheetId="13155">
        <row r="8">
          <cell r="G8">
            <v>9996</v>
          </cell>
        </row>
      </sheetData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>
        <row r="7">
          <cell r="H7" t="str">
            <v>DEVOLUCION CORRESPONDIENTE AL MES:OCTUBRE 2020</v>
          </cell>
        </row>
      </sheetData>
      <sheetData sheetId="13164">
        <row r="1">
          <cell r="B1" t="str">
            <v>Matricula1</v>
          </cell>
        </row>
      </sheetData>
      <sheetData sheetId="13165">
        <row r="1">
          <cell r="A1" t="str">
            <v>Alv</v>
          </cell>
        </row>
      </sheetData>
      <sheetData sheetId="13166">
        <row r="2">
          <cell r="A2">
            <v>3706</v>
          </cell>
        </row>
      </sheetData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>
        <row r="2">
          <cell r="B2">
            <v>2019</v>
          </cell>
        </row>
      </sheetData>
      <sheetData sheetId="13188">
        <row r="2">
          <cell r="B2">
            <v>2019</v>
          </cell>
        </row>
      </sheetData>
      <sheetData sheetId="13189">
        <row r="2">
          <cell r="B2">
            <v>2019</v>
          </cell>
        </row>
      </sheetData>
      <sheetData sheetId="13190">
        <row r="13">
          <cell r="B13" t="str">
            <v>ENE</v>
          </cell>
        </row>
      </sheetData>
      <sheetData sheetId="13191">
        <row r="8">
          <cell r="C8" t="str">
            <v>035-1328533224</v>
          </cell>
        </row>
      </sheetData>
      <sheetData sheetId="13192">
        <row r="8">
          <cell r="C8" t="str">
            <v>035-1328533224</v>
          </cell>
        </row>
      </sheetData>
      <sheetData sheetId="13193"/>
      <sheetData sheetId="13194"/>
      <sheetData sheetId="13195">
        <row r="7">
          <cell r="H7" t="str">
            <v>DEVOLUCION CORRESPONDIENTE AL MES:OCTUBRE 2020</v>
          </cell>
        </row>
      </sheetData>
      <sheetData sheetId="13196">
        <row r="2">
          <cell r="A2">
            <v>1</v>
          </cell>
        </row>
      </sheetData>
      <sheetData sheetId="13197">
        <row r="2">
          <cell r="A2">
            <v>3113</v>
          </cell>
        </row>
      </sheetData>
      <sheetData sheetId="13198">
        <row r="1">
          <cell r="C1">
            <v>43425.354901388891</v>
          </cell>
        </row>
      </sheetData>
      <sheetData sheetId="13199">
        <row r="1">
          <cell r="C1">
            <v>43951.691865624998</v>
          </cell>
        </row>
      </sheetData>
      <sheetData sheetId="13200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>
        <row r="82">
          <cell r="F82" t="str">
            <v>1.4.1.</v>
          </cell>
        </row>
      </sheetData>
      <sheetData sheetId="13218"/>
      <sheetData sheetId="13219">
        <row r="2">
          <cell r="B2">
            <v>2019</v>
          </cell>
        </row>
      </sheetData>
      <sheetData sheetId="13220">
        <row r="2">
          <cell r="B2">
            <v>2019</v>
          </cell>
        </row>
      </sheetData>
      <sheetData sheetId="13221">
        <row r="2">
          <cell r="B2">
            <v>2019</v>
          </cell>
        </row>
      </sheetData>
      <sheetData sheetId="13222">
        <row r="13">
          <cell r="B13" t="str">
            <v>ENE</v>
          </cell>
        </row>
      </sheetData>
      <sheetData sheetId="13223">
        <row r="68">
          <cell r="K68">
            <v>39.1</v>
          </cell>
        </row>
      </sheetData>
      <sheetData sheetId="13224">
        <row r="68">
          <cell r="K68">
            <v>39.1</v>
          </cell>
        </row>
      </sheetData>
      <sheetData sheetId="13225">
        <row r="68">
          <cell r="K68">
            <v>39.1</v>
          </cell>
        </row>
      </sheetData>
      <sheetData sheetId="13226"/>
      <sheetData sheetId="13227">
        <row r="7">
          <cell r="H7" t="str">
            <v>DEVOLUCION CORRESPONDIENTE AL MES:OCTUBRE 2020</v>
          </cell>
        </row>
      </sheetData>
      <sheetData sheetId="13228">
        <row r="1">
          <cell r="B1" t="str">
            <v>Matricula1</v>
          </cell>
        </row>
      </sheetData>
      <sheetData sheetId="13229">
        <row r="1">
          <cell r="A1" t="str">
            <v>Alv</v>
          </cell>
        </row>
      </sheetData>
      <sheetData sheetId="13230">
        <row r="2">
          <cell r="A2">
            <v>3706</v>
          </cell>
        </row>
      </sheetData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>
        <row r="1">
          <cell r="B1" t="str">
            <v>Matricula1</v>
          </cell>
        </row>
      </sheetData>
      <sheetData sheetId="13255">
        <row r="1">
          <cell r="A1" t="str">
            <v>Alv</v>
          </cell>
        </row>
      </sheetData>
      <sheetData sheetId="13256">
        <row r="22">
          <cell r="E22" t="str">
            <v>NARIÑO</v>
          </cell>
        </row>
      </sheetData>
      <sheetData sheetId="13257">
        <row r="68">
          <cell r="K68">
            <v>39.1</v>
          </cell>
        </row>
      </sheetData>
      <sheetData sheetId="13258"/>
      <sheetData sheetId="13259">
        <row r="3">
          <cell r="C3" t="str">
            <v>70SO22473</v>
          </cell>
        </row>
      </sheetData>
      <sheetData sheetId="13260">
        <row r="2">
          <cell r="A2">
            <v>1</v>
          </cell>
        </row>
      </sheetData>
      <sheetData sheetId="13261">
        <row r="2">
          <cell r="A2">
            <v>3113</v>
          </cell>
        </row>
      </sheetData>
      <sheetData sheetId="13262">
        <row r="2">
          <cell r="A2">
            <v>3706</v>
          </cell>
        </row>
      </sheetData>
      <sheetData sheetId="13263"/>
      <sheetData sheetId="13264">
        <row r="8">
          <cell r="G8">
            <v>9996</v>
          </cell>
        </row>
      </sheetData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>
        <row r="82">
          <cell r="F82" t="str">
            <v>1.4.1.</v>
          </cell>
        </row>
      </sheetData>
      <sheetData sheetId="13282">
        <row r="18">
          <cell r="AP18">
            <v>131076977637.85001</v>
          </cell>
        </row>
      </sheetData>
      <sheetData sheetId="13283">
        <row r="2">
          <cell r="B2">
            <v>2019</v>
          </cell>
        </row>
      </sheetData>
      <sheetData sheetId="13284">
        <row r="2">
          <cell r="B2">
            <v>2019</v>
          </cell>
        </row>
      </sheetData>
      <sheetData sheetId="13285">
        <row r="2">
          <cell r="B2">
            <v>2019</v>
          </cell>
        </row>
      </sheetData>
      <sheetData sheetId="13286">
        <row r="1">
          <cell r="B1" t="str">
            <v>Matricula1</v>
          </cell>
        </row>
      </sheetData>
      <sheetData sheetId="13287">
        <row r="1">
          <cell r="A1" t="str">
            <v>Alv</v>
          </cell>
        </row>
      </sheetData>
      <sheetData sheetId="13288">
        <row r="22">
          <cell r="E22" t="str">
            <v>NARIÑO</v>
          </cell>
        </row>
      </sheetData>
      <sheetData sheetId="13289">
        <row r="68">
          <cell r="K68">
            <v>39.1</v>
          </cell>
        </row>
      </sheetData>
      <sheetData sheetId="13290"/>
      <sheetData sheetId="13291">
        <row r="3">
          <cell r="D3" t="str">
            <v>Etiquetas de fila</v>
          </cell>
        </row>
      </sheetData>
      <sheetData sheetId="13292" refreshError="1"/>
      <sheetData sheetId="13293" refreshError="1"/>
      <sheetData sheetId="13294">
        <row r="6">
          <cell r="A6">
            <v>12.54</v>
          </cell>
        </row>
      </sheetData>
      <sheetData sheetId="13295"/>
      <sheetData sheetId="13296">
        <row r="2">
          <cell r="B2">
            <v>2019</v>
          </cell>
        </row>
      </sheetData>
      <sheetData sheetId="13297">
        <row r="1">
          <cell r="B1" t="str">
            <v>?</v>
          </cell>
        </row>
      </sheetData>
      <sheetData sheetId="13298">
        <row r="2">
          <cell r="B2">
            <v>2019</v>
          </cell>
        </row>
      </sheetData>
      <sheetData sheetId="13299">
        <row r="13">
          <cell r="B13" t="str">
            <v>ENE</v>
          </cell>
        </row>
      </sheetData>
      <sheetData sheetId="13300">
        <row r="1">
          <cell r="B1" t="str">
            <v>Matricula1</v>
          </cell>
        </row>
      </sheetData>
      <sheetData sheetId="13301">
        <row r="1">
          <cell r="A1" t="str">
            <v>Alv</v>
          </cell>
        </row>
      </sheetData>
      <sheetData sheetId="13302">
        <row r="22">
          <cell r="E22" t="str">
            <v>NARIÑO</v>
          </cell>
        </row>
      </sheetData>
      <sheetData sheetId="13303">
        <row r="1">
          <cell r="J1">
            <v>158844516629.20001</v>
          </cell>
        </row>
      </sheetData>
      <sheetData sheetId="13304">
        <row r="5">
          <cell r="A5" t="str">
            <v>A-A1-10</v>
          </cell>
        </row>
      </sheetData>
      <sheetData sheetId="13305">
        <row r="3">
          <cell r="D3" t="str">
            <v>Etiquetas de fila</v>
          </cell>
        </row>
      </sheetData>
      <sheetData sheetId="13306">
        <row r="103">
          <cell r="A103" t="str">
            <v>EJC3375</v>
          </cell>
        </row>
      </sheetData>
      <sheetData sheetId="13307"/>
      <sheetData sheetId="13308">
        <row r="6">
          <cell r="A6">
            <v>12.54</v>
          </cell>
        </row>
      </sheetData>
      <sheetData sheetId="13309">
        <row r="3">
          <cell r="BN3">
            <v>428.1</v>
          </cell>
        </row>
      </sheetData>
      <sheetData sheetId="13310" refreshError="1"/>
      <sheetData sheetId="13311">
        <row r="2">
          <cell r="B2">
            <v>2019</v>
          </cell>
        </row>
      </sheetData>
      <sheetData sheetId="13312">
        <row r="2">
          <cell r="B2">
            <v>2019</v>
          </cell>
        </row>
      </sheetData>
      <sheetData sheetId="13313">
        <row r="13">
          <cell r="B13" t="str">
            <v>ENE</v>
          </cell>
        </row>
      </sheetData>
      <sheetData sheetId="13314"/>
      <sheetData sheetId="13315"/>
      <sheetData sheetId="13316"/>
      <sheetData sheetId="13317">
        <row r="2">
          <cell r="C2" t="str">
            <v>Numero Documento</v>
          </cell>
        </row>
      </sheetData>
      <sheetData sheetId="13318">
        <row r="1">
          <cell r="B1" t="str">
            <v>Matricula1</v>
          </cell>
        </row>
      </sheetData>
      <sheetData sheetId="13319">
        <row r="1">
          <cell r="A1" t="str">
            <v>Alv</v>
          </cell>
        </row>
      </sheetData>
      <sheetData sheetId="13320">
        <row r="7">
          <cell r="A7" t="str">
            <v>AREA</v>
          </cell>
        </row>
      </sheetData>
      <sheetData sheetId="13321">
        <row r="68">
          <cell r="K68">
            <v>39.1</v>
          </cell>
        </row>
      </sheetData>
      <sheetData sheetId="13322"/>
      <sheetData sheetId="13323">
        <row r="3">
          <cell r="C3" t="str">
            <v>70SO22473</v>
          </cell>
        </row>
      </sheetData>
      <sheetData sheetId="13324">
        <row r="11">
          <cell r="B11" t="str">
            <v>&lt;Grado. Nombre del Gerente de Proyecto&gt;</v>
          </cell>
        </row>
      </sheetData>
      <sheetData sheetId="13325">
        <row r="5">
          <cell r="A5" t="str">
            <v xml:space="preserve">SIN CODIGO </v>
          </cell>
        </row>
      </sheetData>
      <sheetData sheetId="13326">
        <row r="3">
          <cell r="G3" t="str">
            <v>215-75 R17.5 DIRECCIONAL</v>
          </cell>
        </row>
      </sheetData>
      <sheetData sheetId="13327"/>
      <sheetData sheetId="13328">
        <row r="8">
          <cell r="G8">
            <v>9996</v>
          </cell>
        </row>
      </sheetData>
      <sheetData sheetId="13329"/>
      <sheetData sheetId="13330">
        <row r="1">
          <cell r="D1" t="str">
            <v>DISPON</v>
          </cell>
        </row>
      </sheetData>
      <sheetData sheetId="13331"/>
      <sheetData sheetId="13332">
        <row r="68">
          <cell r="K68">
            <v>39.1</v>
          </cell>
        </row>
      </sheetData>
      <sheetData sheetId="13333">
        <row r="68">
          <cell r="K68">
            <v>39.1</v>
          </cell>
        </row>
      </sheetData>
      <sheetData sheetId="13334">
        <row r="68">
          <cell r="K68">
            <v>39.1</v>
          </cell>
        </row>
      </sheetData>
      <sheetData sheetId="13335"/>
      <sheetData sheetId="13336"/>
      <sheetData sheetId="13337">
        <row r="3">
          <cell r="C3" t="str">
            <v>70SO22473</v>
          </cell>
        </row>
      </sheetData>
      <sheetData sheetId="13338">
        <row r="11">
          <cell r="B11" t="str">
            <v>&lt;Grado. Nombre del Gerente de Proyecto&gt;</v>
          </cell>
        </row>
      </sheetData>
      <sheetData sheetId="13339">
        <row r="5">
          <cell r="A5" t="str">
            <v xml:space="preserve">SIN CODIGO </v>
          </cell>
        </row>
      </sheetData>
      <sheetData sheetId="13340"/>
      <sheetData sheetId="13341"/>
      <sheetData sheetId="13342"/>
      <sheetData sheetId="13343">
        <row r="1">
          <cell r="C1">
            <v>43425.354901388891</v>
          </cell>
        </row>
      </sheetData>
      <sheetData sheetId="13344">
        <row r="1">
          <cell r="D1" t="str">
            <v>DISPON</v>
          </cell>
        </row>
      </sheetData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>
        <row r="1">
          <cell r="C1">
            <v>43425.354901388891</v>
          </cell>
        </row>
      </sheetData>
      <sheetData sheetId="13358" refreshError="1"/>
      <sheetData sheetId="13359" refreshError="1"/>
      <sheetData sheetId="13360" refreshError="1"/>
      <sheetData sheetId="13361" refreshError="1"/>
      <sheetData sheetId="13362">
        <row r="2">
          <cell r="B2">
            <v>2019</v>
          </cell>
        </row>
      </sheetData>
      <sheetData sheetId="13363">
        <row r="1">
          <cell r="B1" t="str">
            <v>Matricula1</v>
          </cell>
        </row>
      </sheetData>
      <sheetData sheetId="13364">
        <row r="1">
          <cell r="A1" t="str">
            <v>Alv</v>
          </cell>
        </row>
      </sheetData>
      <sheetData sheetId="13365">
        <row r="1">
          <cell r="A1" t="str">
            <v>Alv</v>
          </cell>
        </row>
      </sheetData>
      <sheetData sheetId="13366">
        <row r="22">
          <cell r="E22" t="str">
            <v>NARIÑO</v>
          </cell>
        </row>
      </sheetData>
      <sheetData sheetId="13367">
        <row r="1">
          <cell r="J1">
            <v>158844516629.20001</v>
          </cell>
        </row>
      </sheetData>
      <sheetData sheetId="13368">
        <row r="3">
          <cell r="D3" t="str">
            <v>Etiquetas de fila</v>
          </cell>
        </row>
      </sheetData>
      <sheetData sheetId="13369">
        <row r="3">
          <cell r="D3" t="str">
            <v>Etiquetas de fila</v>
          </cell>
        </row>
      </sheetData>
      <sheetData sheetId="13370">
        <row r="1">
          <cell r="A1" t="str">
            <v>Nombre</v>
          </cell>
        </row>
      </sheetData>
      <sheetData sheetId="13371">
        <row r="6">
          <cell r="A6">
            <v>12.54</v>
          </cell>
        </row>
      </sheetData>
      <sheetData sheetId="13372">
        <row r="5">
          <cell r="E5">
            <v>712934920.49399996</v>
          </cell>
        </row>
      </sheetData>
      <sheetData sheetId="13373">
        <row r="3">
          <cell r="BN3">
            <v>428.1</v>
          </cell>
        </row>
      </sheetData>
      <sheetData sheetId="13374"/>
      <sheetData sheetId="13375">
        <row r="1">
          <cell r="B1" t="str">
            <v>?</v>
          </cell>
        </row>
      </sheetData>
      <sheetData sheetId="13376">
        <row r="2">
          <cell r="B2">
            <v>2019</v>
          </cell>
        </row>
      </sheetData>
      <sheetData sheetId="13377">
        <row r="1">
          <cell r="B1" t="str">
            <v>Matricula1</v>
          </cell>
        </row>
      </sheetData>
      <sheetData sheetId="13378">
        <row r="1">
          <cell r="A1" t="str">
            <v>Alv</v>
          </cell>
        </row>
      </sheetData>
      <sheetData sheetId="13379">
        <row r="3">
          <cell r="O3" t="str">
            <v>215-60 R16</v>
          </cell>
        </row>
      </sheetData>
      <sheetData sheetId="13380">
        <row r="50">
          <cell r="C50" t="str">
            <v xml:space="preserve">   ?</v>
          </cell>
        </row>
      </sheetData>
      <sheetData sheetId="13381">
        <row r="2">
          <cell r="C2" t="str">
            <v>Numero Documento</v>
          </cell>
        </row>
      </sheetData>
      <sheetData sheetId="13382">
        <row r="3">
          <cell r="D3" t="str">
            <v>Etiquetas de fila</v>
          </cell>
        </row>
      </sheetData>
      <sheetData sheetId="13383">
        <row r="5">
          <cell r="F5">
            <v>72444581.950499997</v>
          </cell>
        </row>
      </sheetData>
      <sheetData sheetId="13384">
        <row r="1">
          <cell r="A1" t="str">
            <v>Nombre</v>
          </cell>
        </row>
      </sheetData>
      <sheetData sheetId="13385">
        <row r="2">
          <cell r="C2" t="str">
            <v xml:space="preserve"> CANTIDAD CONTRATOS </v>
          </cell>
        </row>
      </sheetData>
      <sheetData sheetId="13386">
        <row r="5">
          <cell r="E5">
            <v>712934920.49399996</v>
          </cell>
        </row>
      </sheetData>
      <sheetData sheetId="13387">
        <row r="3">
          <cell r="BN3">
            <v>428.1</v>
          </cell>
        </row>
      </sheetData>
      <sheetData sheetId="13388">
        <row r="11">
          <cell r="B11" t="str">
            <v>&lt;Grado. Nombre del Gerente de Proyecto&gt;</v>
          </cell>
        </row>
      </sheetData>
      <sheetData sheetId="13389">
        <row r="5">
          <cell r="A5" t="str">
            <v xml:space="preserve">SIN CODIGO </v>
          </cell>
        </row>
      </sheetData>
      <sheetData sheetId="13390"/>
      <sheetData sheetId="13391"/>
      <sheetData sheetId="13392"/>
      <sheetData sheetId="13393">
        <row r="3">
          <cell r="O3" t="str">
            <v>215-60 R16</v>
          </cell>
        </row>
      </sheetData>
      <sheetData sheetId="13394">
        <row r="1">
          <cell r="D1" t="str">
            <v>DISPON</v>
          </cell>
        </row>
      </sheetData>
      <sheetData sheetId="13395"/>
      <sheetData sheetId="13396">
        <row r="3">
          <cell r="G3" t="str">
            <v>215-75 R17.5 DIRECCIONAL</v>
          </cell>
        </row>
      </sheetData>
      <sheetData sheetId="13397">
        <row r="68">
          <cell r="K68">
            <v>39.1</v>
          </cell>
        </row>
      </sheetData>
      <sheetData sheetId="13398">
        <row r="2">
          <cell r="A2" t="str">
            <v xml:space="preserve">DERECHOS DE PETICION </v>
          </cell>
        </row>
      </sheetData>
      <sheetData sheetId="13399">
        <row r="5">
          <cell r="E5" t="str">
            <v xml:space="preserve">HALLAZGOS </v>
          </cell>
        </row>
      </sheetData>
      <sheetData sheetId="13400">
        <row r="9">
          <cell r="B9" t="str">
            <v>&lt; Escribir Nombre Completo - Nombre Estratégico&gt;</v>
          </cell>
        </row>
      </sheetData>
      <sheetData sheetId="13401">
        <row r="3">
          <cell r="C3" t="str">
            <v>70SO22473</v>
          </cell>
        </row>
      </sheetData>
      <sheetData sheetId="13402">
        <row r="4">
          <cell r="A4" t="str">
            <v xml:space="preserve">BUCARAMANGA </v>
          </cell>
        </row>
      </sheetData>
      <sheetData sheetId="13403">
        <row r="5">
          <cell r="A5" t="str">
            <v xml:space="preserve">SIN CODIGO </v>
          </cell>
        </row>
      </sheetData>
      <sheetData sheetId="13404" refreshError="1"/>
      <sheetData sheetId="13405" refreshError="1"/>
      <sheetData sheetId="13406"/>
      <sheetData sheetId="13407">
        <row r="1">
          <cell r="C1">
            <v>43425.354901388891</v>
          </cell>
        </row>
      </sheetData>
      <sheetData sheetId="13408">
        <row r="1">
          <cell r="D1" t="str">
            <v>DISPON</v>
          </cell>
        </row>
      </sheetData>
      <sheetData sheetId="13409"/>
      <sheetData sheetId="13410"/>
      <sheetData sheetId="13411">
        <row r="68">
          <cell r="G68">
            <v>1500000271.9542408</v>
          </cell>
        </row>
      </sheetData>
      <sheetData sheetId="13412">
        <row r="9">
          <cell r="D9">
            <v>3500000000</v>
          </cell>
        </row>
      </sheetData>
      <sheetData sheetId="13413">
        <row r="5">
          <cell r="E5">
            <v>36214210.439999998</v>
          </cell>
        </row>
      </sheetData>
      <sheetData sheetId="13414">
        <row r="5">
          <cell r="F5">
            <v>72444581.950499997</v>
          </cell>
        </row>
      </sheetData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>
        <row r="3">
          <cell r="O3" t="str">
            <v>215-60 R16</v>
          </cell>
        </row>
      </sheetData>
      <sheetData sheetId="13444">
        <row r="9">
          <cell r="D9">
            <v>3500000000</v>
          </cell>
        </row>
      </sheetData>
      <sheetData sheetId="13445">
        <row r="5">
          <cell r="E5">
            <v>36214210.439999998</v>
          </cell>
        </row>
      </sheetData>
      <sheetData sheetId="13446">
        <row r="3">
          <cell r="D3" t="str">
            <v>Etiquetas de fila</v>
          </cell>
        </row>
      </sheetData>
      <sheetData sheetId="13447">
        <row r="5">
          <cell r="F5">
            <v>72444581.950499997</v>
          </cell>
        </row>
      </sheetData>
      <sheetData sheetId="13448">
        <row r="1">
          <cell r="A1" t="str">
            <v>Nombre</v>
          </cell>
        </row>
      </sheetData>
      <sheetData sheetId="13449">
        <row r="2">
          <cell r="C2" t="str">
            <v xml:space="preserve"> CANTIDAD CONTRATOS </v>
          </cell>
        </row>
      </sheetData>
      <sheetData sheetId="13450">
        <row r="5">
          <cell r="E5">
            <v>712934920.49399996</v>
          </cell>
        </row>
      </sheetData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>
        <row r="3">
          <cell r="C3" t="str">
            <v>70SO22473</v>
          </cell>
        </row>
      </sheetData>
      <sheetData sheetId="13457">
        <row r="3">
          <cell r="O3" t="str">
            <v>215-60 R16</v>
          </cell>
        </row>
      </sheetData>
      <sheetData sheetId="13458">
        <row r="9">
          <cell r="D9">
            <v>3500000000</v>
          </cell>
        </row>
      </sheetData>
      <sheetData sheetId="13459">
        <row r="3">
          <cell r="G3" t="str">
            <v>215-75 R17.5 DIRECCIONAL</v>
          </cell>
        </row>
      </sheetData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>
        <row r="1">
          <cell r="D1" t="str">
            <v>DISPON</v>
          </cell>
        </row>
      </sheetData>
      <sheetData sheetId="13472"/>
      <sheetData sheetId="13473">
        <row r="3">
          <cell r="G3" t="str">
            <v>215-75 R17.5 DIRECCIONAL</v>
          </cell>
        </row>
      </sheetData>
      <sheetData sheetId="13474"/>
      <sheetData sheetId="13475">
        <row r="2">
          <cell r="A2" t="str">
            <v xml:space="preserve">DERECHOS DE PETICION </v>
          </cell>
        </row>
      </sheetData>
      <sheetData sheetId="13476">
        <row r="1">
          <cell r="B1" t="str">
            <v>?</v>
          </cell>
        </row>
      </sheetData>
      <sheetData sheetId="13477">
        <row r="3">
          <cell r="C3" t="str">
            <v>US$</v>
          </cell>
        </row>
      </sheetData>
      <sheetData sheetId="13478">
        <row r="5">
          <cell r="F5">
            <v>72444581.950499997</v>
          </cell>
        </row>
      </sheetData>
      <sheetData sheetId="13479">
        <row r="4">
          <cell r="A4" t="str">
            <v xml:space="preserve">BUCARAMANGA </v>
          </cell>
        </row>
      </sheetData>
      <sheetData sheetId="13480"/>
      <sheetData sheetId="13481">
        <row r="2">
          <cell r="C2" t="str">
            <v>Numero Documento</v>
          </cell>
        </row>
      </sheetData>
      <sheetData sheetId="13482">
        <row r="1">
          <cell r="J1">
            <v>158844516629.20001</v>
          </cell>
        </row>
      </sheetData>
      <sheetData sheetId="13483">
        <row r="5">
          <cell r="A5" t="str">
            <v>A-A1-10</v>
          </cell>
        </row>
      </sheetData>
      <sheetData sheetId="13484">
        <row r="7">
          <cell r="A7" t="str">
            <v>AREA</v>
          </cell>
        </row>
      </sheetData>
      <sheetData sheetId="13485"/>
      <sheetData sheetId="13486"/>
      <sheetData sheetId="13487">
        <row r="8">
          <cell r="C8" t="str">
            <v>005-SUADQ-INTR-2020</v>
          </cell>
        </row>
      </sheetData>
      <sheetData sheetId="13488">
        <row r="5">
          <cell r="AR5" t="b">
            <v>0</v>
          </cell>
        </row>
      </sheetData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>
        <row r="1">
          <cell r="B1" t="str">
            <v>?</v>
          </cell>
        </row>
      </sheetData>
      <sheetData sheetId="13495">
        <row r="2">
          <cell r="C2" t="str">
            <v>Numero Documento</v>
          </cell>
        </row>
      </sheetData>
      <sheetData sheetId="13496" refreshError="1"/>
      <sheetData sheetId="13497" refreshError="1"/>
      <sheetData sheetId="13498" refreshError="1"/>
      <sheetData sheetId="13499" refreshError="1"/>
      <sheetData sheetId="13500">
        <row r="1">
          <cell r="J1">
            <v>158844516629.20001</v>
          </cell>
        </row>
      </sheetData>
      <sheetData sheetId="13501">
        <row r="3">
          <cell r="C3" t="str">
            <v>70SO22473</v>
          </cell>
        </row>
      </sheetData>
      <sheetData sheetId="13502">
        <row r="5">
          <cell r="AR5" t="b">
            <v>0</v>
          </cell>
        </row>
      </sheetData>
      <sheetData sheetId="13503"/>
      <sheetData sheetId="13504"/>
      <sheetData sheetId="13505"/>
      <sheetData sheetId="13506"/>
      <sheetData sheetId="13507">
        <row r="68">
          <cell r="G68">
            <v>1500000271.9542408</v>
          </cell>
        </row>
      </sheetData>
      <sheetData sheetId="13508">
        <row r="1">
          <cell r="B1" t="str">
            <v>?</v>
          </cell>
        </row>
      </sheetData>
      <sheetData sheetId="13509">
        <row r="3">
          <cell r="C3" t="str">
            <v>US$</v>
          </cell>
        </row>
      </sheetData>
      <sheetData sheetId="13510">
        <row r="5">
          <cell r="F5">
            <v>72444581.950499997</v>
          </cell>
        </row>
      </sheetData>
      <sheetData sheetId="13511">
        <row r="18">
          <cell r="AP18">
            <v>131076977637.85001</v>
          </cell>
        </row>
      </sheetData>
      <sheetData sheetId="13512"/>
      <sheetData sheetId="13513">
        <row r="2">
          <cell r="C2" t="str">
            <v>Numero Documento</v>
          </cell>
        </row>
      </sheetData>
      <sheetData sheetId="13514">
        <row r="1">
          <cell r="J1">
            <v>158844516629.20001</v>
          </cell>
        </row>
      </sheetData>
      <sheetData sheetId="13515">
        <row r="3">
          <cell r="C3" t="str">
            <v>70SO22473</v>
          </cell>
        </row>
      </sheetData>
      <sheetData sheetId="13516">
        <row r="7">
          <cell r="A7" t="str">
            <v>AREA</v>
          </cell>
        </row>
      </sheetData>
      <sheetData sheetId="13517"/>
      <sheetData sheetId="13518"/>
      <sheetData sheetId="13519">
        <row r="8">
          <cell r="C8" t="str">
            <v>005-SUADQ-INTR-2020</v>
          </cell>
        </row>
      </sheetData>
      <sheetData sheetId="13520">
        <row r="3">
          <cell r="C3" t="str">
            <v>70SO22473</v>
          </cell>
        </row>
      </sheetData>
      <sheetData sheetId="13521">
        <row r="68">
          <cell r="G68">
            <v>1500000271.9542408</v>
          </cell>
        </row>
      </sheetData>
      <sheetData sheetId="13522">
        <row r="9">
          <cell r="D9">
            <v>3500000000</v>
          </cell>
        </row>
      </sheetData>
      <sheetData sheetId="13523">
        <row r="3">
          <cell r="G3" t="str">
            <v>215-75 R17.5 DIRECCIONAL</v>
          </cell>
        </row>
      </sheetData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>
        <row r="3">
          <cell r="C3" t="str">
            <v>70SO22473</v>
          </cell>
        </row>
      </sheetData>
      <sheetData sheetId="13534"/>
      <sheetData sheetId="13535">
        <row r="6">
          <cell r="A6" t="str">
            <v>Low</v>
          </cell>
        </row>
      </sheetData>
      <sheetData sheetId="13536"/>
      <sheetData sheetId="13537">
        <row r="3">
          <cell r="G3" t="str">
            <v>215-75 R17.5 DIRECCIONAL</v>
          </cell>
        </row>
      </sheetData>
      <sheetData sheetId="13538">
        <row r="18">
          <cell r="AP18">
            <v>131076977637.85001</v>
          </cell>
        </row>
      </sheetData>
      <sheetData sheetId="13539">
        <row r="1">
          <cell r="B1" t="str">
            <v>?</v>
          </cell>
        </row>
      </sheetData>
      <sheetData sheetId="13540">
        <row r="1">
          <cell r="B1" t="str">
            <v>?</v>
          </cell>
        </row>
      </sheetData>
      <sheetData sheetId="13541">
        <row r="3">
          <cell r="C3" t="str">
            <v>US$</v>
          </cell>
        </row>
      </sheetData>
      <sheetData sheetId="13542">
        <row r="4">
          <cell r="B4" t="str">
            <v>CUMPLE</v>
          </cell>
        </row>
      </sheetData>
      <sheetData sheetId="13543">
        <row r="4">
          <cell r="A4" t="str">
            <v xml:space="preserve">BUCARAMANGA </v>
          </cell>
        </row>
      </sheetData>
      <sheetData sheetId="13544">
        <row r="50">
          <cell r="C50" t="str">
            <v xml:space="preserve">   ?</v>
          </cell>
        </row>
      </sheetData>
      <sheetData sheetId="13545">
        <row r="2">
          <cell r="C2" t="str">
            <v>Numero Documento</v>
          </cell>
        </row>
      </sheetData>
      <sheetData sheetId="13546">
        <row r="1">
          <cell r="J1">
            <v>158844516629.20001</v>
          </cell>
        </row>
      </sheetData>
      <sheetData sheetId="13547">
        <row r="3">
          <cell r="C3" t="str">
            <v>70SO22473</v>
          </cell>
        </row>
      </sheetData>
      <sheetData sheetId="13548">
        <row r="7">
          <cell r="A7" t="str">
            <v>AREA</v>
          </cell>
        </row>
      </sheetData>
      <sheetData sheetId="13549">
        <row r="2">
          <cell r="C2" t="str">
            <v xml:space="preserve"> CANTIDAD CONTRATOS </v>
          </cell>
        </row>
      </sheetData>
      <sheetData sheetId="13550"/>
      <sheetData sheetId="13551">
        <row r="4">
          <cell r="C4" t="str">
            <v>CANTIDAD DE PLANES DICIEMBRE</v>
          </cell>
        </row>
      </sheetData>
      <sheetData sheetId="13552">
        <row r="5">
          <cell r="AR5" t="b">
            <v>0</v>
          </cell>
        </row>
      </sheetData>
      <sheetData sheetId="13553">
        <row r="1">
          <cell r="B1" t="str">
            <v>?</v>
          </cell>
        </row>
      </sheetData>
      <sheetData sheetId="13554">
        <row r="3">
          <cell r="C3" t="str">
            <v>US$</v>
          </cell>
        </row>
      </sheetData>
      <sheetData sheetId="13555"/>
      <sheetData sheetId="13556">
        <row r="18">
          <cell r="AP18">
            <v>131076977637.85001</v>
          </cell>
        </row>
      </sheetData>
      <sheetData sheetId="13557"/>
      <sheetData sheetId="13558">
        <row r="1">
          <cell r="B1" t="str">
            <v>?</v>
          </cell>
        </row>
      </sheetData>
      <sheetData sheetId="13559">
        <row r="2">
          <cell r="C2" t="str">
            <v>Numero Documento</v>
          </cell>
        </row>
      </sheetData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>
        <row r="3">
          <cell r="C3" t="str">
            <v>70SO22473</v>
          </cell>
        </row>
      </sheetData>
      <sheetData sheetId="13566" refreshError="1"/>
      <sheetData sheetId="13567">
        <row r="6">
          <cell r="A6" t="str">
            <v>Low</v>
          </cell>
        </row>
      </sheetData>
      <sheetData sheetId="13568" refreshError="1"/>
      <sheetData sheetId="13569" refreshError="1"/>
      <sheetData sheetId="13570" refreshError="1"/>
      <sheetData sheetId="13571">
        <row r="1">
          <cell r="B1" t="str">
            <v>?</v>
          </cell>
        </row>
      </sheetData>
      <sheetData sheetId="13572">
        <row r="1">
          <cell r="B1" t="str">
            <v>?</v>
          </cell>
        </row>
      </sheetData>
      <sheetData sheetId="13573" refreshError="1"/>
      <sheetData sheetId="13574">
        <row r="4">
          <cell r="C4" t="str">
            <v xml:space="preserve">CANTIDAD DE PROCESO </v>
          </cell>
        </row>
      </sheetData>
      <sheetData sheetId="13575"/>
      <sheetData sheetId="13576">
        <row r="2">
          <cell r="A2" t="str">
            <v xml:space="preserve">DERECHOS DE PETICION </v>
          </cell>
        </row>
      </sheetData>
      <sheetData sheetId="13577">
        <row r="2">
          <cell r="C2" t="str">
            <v>Numero Documento</v>
          </cell>
        </row>
      </sheetData>
      <sheetData sheetId="13578">
        <row r="1">
          <cell r="J1">
            <v>158844516629.20001</v>
          </cell>
        </row>
      </sheetData>
      <sheetData sheetId="13579">
        <row r="3">
          <cell r="C3" t="str">
            <v>70SO22473</v>
          </cell>
        </row>
      </sheetData>
      <sheetData sheetId="13580">
        <row r="4">
          <cell r="A4" t="str">
            <v xml:space="preserve">BUCARAMANGA </v>
          </cell>
        </row>
      </sheetData>
      <sheetData sheetId="13581">
        <row r="2">
          <cell r="C2" t="str">
            <v xml:space="preserve"> CANTIDAD CONTRATOS </v>
          </cell>
        </row>
      </sheetData>
      <sheetData sheetId="13582">
        <row r="1">
          <cell r="A1" t="str">
            <v>GR</v>
          </cell>
        </row>
      </sheetData>
      <sheetData sheetId="13583">
        <row r="4">
          <cell r="C4" t="str">
            <v>CANTIDAD DE PLANES DICIEMBRE</v>
          </cell>
        </row>
      </sheetData>
      <sheetData sheetId="13584"/>
      <sheetData sheetId="13585">
        <row r="1">
          <cell r="B1" t="str">
            <v>?</v>
          </cell>
        </row>
      </sheetData>
      <sheetData sheetId="13586">
        <row r="3">
          <cell r="C3" t="str">
            <v>US$</v>
          </cell>
        </row>
      </sheetData>
      <sheetData sheetId="13587"/>
      <sheetData sheetId="13588"/>
      <sheetData sheetId="13589"/>
      <sheetData sheetId="13590">
        <row r="35">
          <cell r="B35" t="str">
            <v>Número de inventario</v>
          </cell>
        </row>
      </sheetData>
      <sheetData sheetId="13591">
        <row r="1571">
          <cell r="C1571" t="str">
            <v>PRESUPUESTO ASIGNADO AÑO 2019 - AÑO 2020</v>
          </cell>
        </row>
      </sheetData>
      <sheetData sheetId="13592">
        <row r="4">
          <cell r="C4" t="str">
            <v xml:space="preserve">CANTIDAD DE PROCESO </v>
          </cell>
        </row>
      </sheetData>
      <sheetData sheetId="13593"/>
      <sheetData sheetId="13594">
        <row r="2">
          <cell r="A2" t="str">
            <v xml:space="preserve">DERECHOS DE PETICION </v>
          </cell>
        </row>
      </sheetData>
      <sheetData sheetId="13595">
        <row r="2">
          <cell r="C2" t="str">
            <v xml:space="preserve"> CANTIDAD CONTRATOS </v>
          </cell>
        </row>
      </sheetData>
      <sheetData sheetId="13596"/>
      <sheetData sheetId="13597">
        <row r="3">
          <cell r="C3" t="str">
            <v>70SO22473</v>
          </cell>
        </row>
      </sheetData>
      <sheetData sheetId="13598">
        <row r="4">
          <cell r="A4" t="str">
            <v xml:space="preserve">BUCARAMANGA </v>
          </cell>
        </row>
      </sheetData>
      <sheetData sheetId="13599">
        <row r="6">
          <cell r="A6" t="str">
            <v>Low</v>
          </cell>
        </row>
      </sheetData>
      <sheetData sheetId="13600"/>
      <sheetData sheetId="13601"/>
      <sheetData sheetId="13602">
        <row r="6">
          <cell r="I6">
            <v>0</v>
          </cell>
        </row>
      </sheetData>
      <sheetData sheetId="13603">
        <row r="1">
          <cell r="B1" t="str">
            <v>?</v>
          </cell>
        </row>
      </sheetData>
      <sheetData sheetId="13604">
        <row r="3">
          <cell r="C3" t="str">
            <v>US$</v>
          </cell>
        </row>
      </sheetData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 refreshError="1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>
        <row r="2">
          <cell r="C2" t="str">
            <v xml:space="preserve"> CANTIDAD CONTRATOS </v>
          </cell>
        </row>
      </sheetData>
      <sheetData sheetId="13646">
        <row r="1">
          <cell r="A1" t="str">
            <v>GR</v>
          </cell>
        </row>
      </sheetData>
      <sheetData sheetId="13647">
        <row r="4">
          <cell r="C4" t="str">
            <v>CANTIDAD DE PLANES DICIEMBRE</v>
          </cell>
        </row>
      </sheetData>
      <sheetData sheetId="13648">
        <row r="4">
          <cell r="A4" t="str">
            <v xml:space="preserve">BUCARAMANGA </v>
          </cell>
        </row>
      </sheetData>
      <sheetData sheetId="13649">
        <row r="1">
          <cell r="B1" t="str">
            <v>?</v>
          </cell>
        </row>
      </sheetData>
      <sheetData sheetId="13650">
        <row r="3">
          <cell r="C3" t="str">
            <v>US$</v>
          </cell>
        </row>
      </sheetData>
      <sheetData sheetId="13651">
        <row r="4">
          <cell r="C4" t="str">
            <v>CANTIDAD DE PLANES DICIEMBRE</v>
          </cell>
        </row>
      </sheetData>
      <sheetData sheetId="13652" refreshError="1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 refreshError="1"/>
      <sheetData sheetId="13659" refreshError="1"/>
      <sheetData sheetId="13660">
        <row r="4">
          <cell r="C4" t="str">
            <v xml:space="preserve">CANTIDAD DE PROCESO </v>
          </cell>
        </row>
      </sheetData>
      <sheetData sheetId="13661" refreshError="1"/>
      <sheetData sheetId="13662">
        <row r="2">
          <cell r="A2" t="str">
            <v xml:space="preserve">DERECHOS DE PETICION </v>
          </cell>
        </row>
      </sheetData>
      <sheetData sheetId="13663">
        <row r="2">
          <cell r="C2" t="str">
            <v xml:space="preserve"> CANTIDAD CONTRATOS </v>
          </cell>
        </row>
      </sheetData>
      <sheetData sheetId="13664" refreshError="1"/>
      <sheetData sheetId="13665">
        <row r="4">
          <cell r="C4" t="str">
            <v>CANTIDAD DE PLANES DICIEMBRE</v>
          </cell>
        </row>
      </sheetData>
      <sheetData sheetId="13666">
        <row r="4">
          <cell r="A4" t="str">
            <v xml:space="preserve">BUCARAMANGA </v>
          </cell>
        </row>
      </sheetData>
      <sheetData sheetId="13667" refreshError="1"/>
      <sheetData sheetId="13668" refreshError="1"/>
      <sheetData sheetId="13669" refreshError="1"/>
      <sheetData sheetId="13670" refreshError="1"/>
      <sheetData sheetId="1367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>
        <row r="11">
          <cell r="C11" t="str">
            <v>EJE</v>
          </cell>
        </row>
      </sheetData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>
        <row r="4">
          <cell r="B4" t="str">
            <v>CUMPLE</v>
          </cell>
        </row>
      </sheetData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/>
      <sheetData sheetId="13737" refreshError="1"/>
      <sheetData sheetId="13738" refreshError="1"/>
      <sheetData sheetId="13739"/>
      <sheetData sheetId="13740"/>
      <sheetData sheetId="13741" refreshError="1"/>
      <sheetData sheetId="13742"/>
      <sheetData sheetId="13743"/>
      <sheetData sheetId="13744"/>
      <sheetData sheetId="13745"/>
      <sheetData sheetId="13746">
        <row r="6">
          <cell r="I6">
            <v>0</v>
          </cell>
        </row>
      </sheetData>
      <sheetData sheetId="13747">
        <row r="6">
          <cell r="I6">
            <v>0</v>
          </cell>
        </row>
      </sheetData>
      <sheetData sheetId="13748"/>
      <sheetData sheetId="13749"/>
      <sheetData sheetId="13750"/>
      <sheetData sheetId="13751" refreshError="1"/>
      <sheetData sheetId="13752">
        <row r="6">
          <cell r="I6">
            <v>0</v>
          </cell>
        </row>
      </sheetData>
      <sheetData sheetId="13753">
        <row r="6">
          <cell r="I6">
            <v>0</v>
          </cell>
        </row>
      </sheetData>
      <sheetData sheetId="13754"/>
      <sheetData sheetId="13755"/>
      <sheetData sheetId="13756"/>
      <sheetData sheetId="13757"/>
      <sheetData sheetId="13758"/>
      <sheetData sheetId="13759">
        <row r="67">
          <cell r="B67" t="str">
            <v>TASA DE FALLAS</v>
          </cell>
        </row>
      </sheetData>
      <sheetData sheetId="13760"/>
      <sheetData sheetId="13761">
        <row r="67">
          <cell r="B67" t="str">
            <v>TASA DE FALLAS</v>
          </cell>
        </row>
      </sheetData>
      <sheetData sheetId="13762"/>
      <sheetData sheetId="13763">
        <row r="5">
          <cell r="H5">
            <v>0</v>
          </cell>
        </row>
      </sheetData>
      <sheetData sheetId="13764">
        <row r="5">
          <cell r="H5">
            <v>4</v>
          </cell>
        </row>
      </sheetData>
      <sheetData sheetId="13765">
        <row r="67">
          <cell r="B67" t="str">
            <v>TASA DE FALLAS</v>
          </cell>
        </row>
      </sheetData>
      <sheetData sheetId="13766"/>
      <sheetData sheetId="13767">
        <row r="67">
          <cell r="B67" t="str">
            <v>TASA DE FALLAS</v>
          </cell>
        </row>
      </sheetData>
      <sheetData sheetId="13768"/>
      <sheetData sheetId="13769">
        <row r="5">
          <cell r="H5">
            <v>0</v>
          </cell>
        </row>
      </sheetData>
      <sheetData sheetId="13770">
        <row r="5">
          <cell r="H5">
            <v>4</v>
          </cell>
        </row>
      </sheetData>
      <sheetData sheetId="13771" refreshError="1"/>
      <sheetData sheetId="13772">
        <row r="9">
          <cell r="F9">
            <v>0.62332564861305528</v>
          </cell>
        </row>
      </sheetData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/>
      <sheetData sheetId="13780"/>
      <sheetData sheetId="13781" refreshError="1"/>
      <sheetData sheetId="13782" refreshError="1"/>
      <sheetData sheetId="13783">
        <row r="9">
          <cell r="F9">
            <v>0.62332564861305528</v>
          </cell>
        </row>
      </sheetData>
      <sheetData sheetId="13784">
        <row r="9">
          <cell r="F9">
            <v>0.62332564861305528</v>
          </cell>
        </row>
      </sheetData>
      <sheetData sheetId="13785">
        <row r="9">
          <cell r="F9">
            <v>0.62332564861305528</v>
          </cell>
        </row>
      </sheetData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>
        <row r="9">
          <cell r="F9">
            <v>0.62332564861305528</v>
          </cell>
        </row>
      </sheetData>
      <sheetData sheetId="13792"/>
      <sheetData sheetId="13793"/>
      <sheetData sheetId="13794"/>
      <sheetData sheetId="13795"/>
      <sheetData sheetId="13796"/>
      <sheetData sheetId="13797" refreshError="1"/>
      <sheetData sheetId="13798" refreshError="1"/>
      <sheetData sheetId="13799" refreshError="1"/>
      <sheetData sheetId="13800" refreshError="1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>
        <row r="6">
          <cell r="H6">
            <v>181293.75</v>
          </cell>
        </row>
      </sheetData>
      <sheetData sheetId="13817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 refreshError="1"/>
      <sheetData sheetId="13877" refreshError="1"/>
      <sheetData sheetId="13878" refreshError="1"/>
      <sheetData sheetId="13879"/>
      <sheetData sheetId="13880">
        <row r="1">
          <cell r="C1" t="str">
            <v>MATERIAL</v>
          </cell>
        </row>
      </sheetData>
      <sheetData sheetId="13881"/>
      <sheetData sheetId="13882"/>
      <sheetData sheetId="13883"/>
      <sheetData sheetId="13884"/>
      <sheetData sheetId="13885"/>
      <sheetData sheetId="13886">
        <row r="1">
          <cell r="C1" t="str">
            <v>MATERIAL</v>
          </cell>
        </row>
      </sheetData>
      <sheetData sheetId="13887"/>
      <sheetData sheetId="13888">
        <row r="11">
          <cell r="B11" t="str">
            <v>UH_60L</v>
          </cell>
        </row>
      </sheetData>
      <sheetData sheetId="13889"/>
      <sheetData sheetId="13890"/>
      <sheetData sheetId="13891">
        <row r="1">
          <cell r="E1" t="str">
            <v>BCBO</v>
          </cell>
        </row>
      </sheetData>
      <sheetData sheetId="13892">
        <row r="11">
          <cell r="B11" t="str">
            <v>UH_60L</v>
          </cell>
        </row>
      </sheetData>
      <sheetData sheetId="13893">
        <row r="1">
          <cell r="E1" t="str">
            <v>BCBO</v>
          </cell>
        </row>
      </sheetData>
      <sheetData sheetId="13894">
        <row r="6">
          <cell r="H6">
            <v>181293.75</v>
          </cell>
        </row>
      </sheetData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/>
      <sheetData sheetId="13906">
        <row r="1">
          <cell r="A1" t="str">
            <v>Etiquetas de fila</v>
          </cell>
        </row>
      </sheetData>
      <sheetData sheetId="13907"/>
      <sheetData sheetId="13908"/>
      <sheetData sheetId="13909"/>
      <sheetData sheetId="13910" refreshError="1"/>
      <sheetData sheetId="13911" refreshError="1"/>
      <sheetData sheetId="13912" refreshError="1"/>
      <sheetData sheetId="13913">
        <row r="102">
          <cell r="G102" t="str">
            <v>Asignado</v>
          </cell>
        </row>
      </sheetData>
      <sheetData sheetId="13914" refreshError="1"/>
      <sheetData sheetId="13915"/>
      <sheetData sheetId="13916">
        <row r="5">
          <cell r="C5">
            <v>4473009506.9899998</v>
          </cell>
        </row>
      </sheetData>
      <sheetData sheetId="13917"/>
      <sheetData sheetId="13918"/>
      <sheetData sheetId="13919">
        <row r="102">
          <cell r="G102" t="str">
            <v>Asignado</v>
          </cell>
        </row>
      </sheetData>
      <sheetData sheetId="13920">
        <row r="6">
          <cell r="C6">
            <v>2021</v>
          </cell>
        </row>
      </sheetData>
      <sheetData sheetId="13921"/>
      <sheetData sheetId="13922">
        <row r="5">
          <cell r="C5">
            <v>4473009506.9899998</v>
          </cell>
        </row>
      </sheetData>
      <sheetData sheetId="13923"/>
      <sheetData sheetId="13924">
        <row r="6">
          <cell r="H6">
            <v>181293.75</v>
          </cell>
        </row>
      </sheetData>
      <sheetData sheetId="13925"/>
      <sheetData sheetId="13926">
        <row r="1">
          <cell r="A1" t="str">
            <v>Material</v>
          </cell>
        </row>
      </sheetData>
      <sheetData sheetId="13927">
        <row r="102">
          <cell r="G102" t="str">
            <v>Asignado</v>
          </cell>
        </row>
      </sheetData>
      <sheetData sheetId="13928">
        <row r="1">
          <cell r="A1" t="str">
            <v>Material</v>
          </cell>
        </row>
      </sheetData>
      <sheetData sheetId="13929" refreshError="1"/>
      <sheetData sheetId="13930">
        <row r="6">
          <cell r="H6">
            <v>181293.75</v>
          </cell>
        </row>
      </sheetData>
      <sheetData sheetId="13931"/>
      <sheetData sheetId="13932">
        <row r="1">
          <cell r="A1" t="str">
            <v>Material</v>
          </cell>
        </row>
      </sheetData>
      <sheetData sheetId="13933">
        <row r="102">
          <cell r="G102" t="str">
            <v>Asignado</v>
          </cell>
        </row>
      </sheetData>
      <sheetData sheetId="13934">
        <row r="1">
          <cell r="A1" t="str">
            <v>Material</v>
          </cell>
        </row>
      </sheetData>
      <sheetData sheetId="13935"/>
      <sheetData sheetId="13936">
        <row r="6">
          <cell r="C6">
            <v>2021</v>
          </cell>
        </row>
      </sheetData>
      <sheetData sheetId="13937">
        <row r="2">
          <cell r="A2" t="str">
            <v>UH_60L</v>
          </cell>
        </row>
      </sheetData>
      <sheetData sheetId="13938">
        <row r="6">
          <cell r="H6">
            <v>181293.75</v>
          </cell>
        </row>
      </sheetData>
      <sheetData sheetId="13939">
        <row r="2">
          <cell r="A2" t="str">
            <v>UH_60L</v>
          </cell>
        </row>
      </sheetData>
      <sheetData sheetId="13940">
        <row r="1">
          <cell r="A1" t="str">
            <v>Material</v>
          </cell>
        </row>
      </sheetData>
      <sheetData sheetId="13941"/>
      <sheetData sheetId="13942">
        <row r="1">
          <cell r="A1" t="str">
            <v>Material</v>
          </cell>
        </row>
      </sheetData>
      <sheetData sheetId="13943">
        <row r="2">
          <cell r="A2" t="str">
            <v>UH_60L</v>
          </cell>
        </row>
      </sheetData>
      <sheetData sheetId="13944">
        <row r="1">
          <cell r="C1" t="str">
            <v>MATERIAL</v>
          </cell>
        </row>
      </sheetData>
      <sheetData sheetId="13945">
        <row r="2">
          <cell r="A2" t="str">
            <v>UH_60L</v>
          </cell>
        </row>
      </sheetData>
      <sheetData sheetId="13946">
        <row r="1">
          <cell r="A1" t="str">
            <v>Material</v>
          </cell>
        </row>
      </sheetData>
      <sheetData sheetId="13947"/>
      <sheetData sheetId="13948">
        <row r="1">
          <cell r="A1" t="str">
            <v>Material</v>
          </cell>
        </row>
      </sheetData>
      <sheetData sheetId="13949"/>
      <sheetData sheetId="13950">
        <row r="1">
          <cell r="C1" t="str">
            <v>MATERIAL</v>
          </cell>
        </row>
      </sheetData>
      <sheetData sheetId="13951">
        <row r="2">
          <cell r="A2" t="str">
            <v>UH_60L</v>
          </cell>
        </row>
      </sheetData>
      <sheetData sheetId="13952"/>
      <sheetData sheetId="13953">
        <row r="2">
          <cell r="A2" t="str">
            <v>UH_60L</v>
          </cell>
        </row>
      </sheetData>
      <sheetData sheetId="13954"/>
      <sheetData sheetId="13955">
        <row r="1">
          <cell r="E1" t="str">
            <v>BCBO</v>
          </cell>
        </row>
      </sheetData>
      <sheetData sheetId="13956" refreshError="1"/>
      <sheetData sheetId="13957">
        <row r="1">
          <cell r="E1" t="str">
            <v>BCBO</v>
          </cell>
        </row>
      </sheetData>
      <sheetData sheetId="13958">
        <row r="1">
          <cell r="C1" t="str">
            <v>MATERIAL</v>
          </cell>
        </row>
      </sheetData>
      <sheetData sheetId="13959">
        <row r="2">
          <cell r="A2" t="str">
            <v>UH_60L</v>
          </cell>
        </row>
      </sheetData>
      <sheetData sheetId="13960"/>
      <sheetData sheetId="13961">
        <row r="13">
          <cell r="AF13">
            <v>160</v>
          </cell>
        </row>
      </sheetData>
      <sheetData sheetId="13962">
        <row r="1">
          <cell r="E1" t="str">
            <v>BCBO</v>
          </cell>
        </row>
      </sheetData>
      <sheetData sheetId="13963">
        <row r="1">
          <cell r="C1" t="str">
            <v>MATERIAL</v>
          </cell>
        </row>
      </sheetData>
      <sheetData sheetId="13964">
        <row r="13">
          <cell r="AI13">
            <v>160</v>
          </cell>
        </row>
      </sheetData>
      <sheetData sheetId="13965">
        <row r="13">
          <cell r="AI13">
            <v>173</v>
          </cell>
        </row>
      </sheetData>
      <sheetData sheetId="13966"/>
      <sheetData sheetId="13967">
        <row r="1">
          <cell r="A1" t="str">
            <v>Etiquetas de fila</v>
          </cell>
        </row>
      </sheetData>
      <sheetData sheetId="13968">
        <row r="1">
          <cell r="E1" t="str">
            <v>BCBO</v>
          </cell>
        </row>
      </sheetData>
      <sheetData sheetId="13969">
        <row r="1">
          <cell r="A1" t="str">
            <v>Etiquetas de fila</v>
          </cell>
        </row>
      </sheetData>
      <sheetData sheetId="13970">
        <row r="13">
          <cell r="AI13">
            <v>160</v>
          </cell>
        </row>
      </sheetData>
      <sheetData sheetId="13971">
        <row r="13">
          <cell r="AI13">
            <v>173</v>
          </cell>
        </row>
      </sheetData>
      <sheetData sheetId="13972"/>
      <sheetData sheetId="13973">
        <row r="1">
          <cell r="A1" t="str">
            <v>Etiquetas de fila</v>
          </cell>
        </row>
      </sheetData>
      <sheetData sheetId="13974">
        <row r="1">
          <cell r="E1" t="str">
            <v>BCBO</v>
          </cell>
        </row>
      </sheetData>
      <sheetData sheetId="13975">
        <row r="1">
          <cell r="A1" t="str">
            <v>Etiquetas de fila</v>
          </cell>
        </row>
      </sheetData>
      <sheetData sheetId="13976">
        <row r="13">
          <cell r="AF13">
            <v>160</v>
          </cell>
        </row>
      </sheetData>
      <sheetData sheetId="13977">
        <row r="5">
          <cell r="C5">
            <v>4473009506.9899998</v>
          </cell>
        </row>
      </sheetData>
      <sheetData sheetId="13978">
        <row r="13">
          <cell r="AI13">
            <v>173</v>
          </cell>
        </row>
      </sheetData>
      <sheetData sheetId="13979">
        <row r="5">
          <cell r="C5">
            <v>4473009506.9899998</v>
          </cell>
        </row>
      </sheetData>
      <sheetData sheetId="13980">
        <row r="1">
          <cell r="A1" t="str">
            <v>Etiquetas de fila</v>
          </cell>
        </row>
      </sheetData>
      <sheetData sheetId="13981">
        <row r="13">
          <cell r="AI13">
            <v>160</v>
          </cell>
        </row>
      </sheetData>
      <sheetData sheetId="13982">
        <row r="1">
          <cell r="A1" t="str">
            <v>Etiquetas de fila</v>
          </cell>
        </row>
      </sheetData>
      <sheetData sheetId="13983" refreshError="1"/>
      <sheetData sheetId="13984">
        <row r="13">
          <cell r="AI13">
            <v>173</v>
          </cell>
        </row>
      </sheetData>
      <sheetData sheetId="13985" refreshError="1"/>
      <sheetData sheetId="13986" refreshError="1"/>
      <sheetData sheetId="13987"/>
      <sheetData sheetId="13988" refreshError="1"/>
      <sheetData sheetId="13989" refreshError="1"/>
      <sheetData sheetId="13990">
        <row r="5">
          <cell r="C5">
            <v>4473009506.9899998</v>
          </cell>
        </row>
      </sheetData>
      <sheetData sheetId="13991"/>
      <sheetData sheetId="13992">
        <row r="5">
          <cell r="C5">
            <v>4473009506.9899998</v>
          </cell>
        </row>
      </sheetData>
      <sheetData sheetId="13993" refreshError="1"/>
      <sheetData sheetId="13994"/>
      <sheetData sheetId="13995"/>
      <sheetData sheetId="13996" refreshError="1"/>
      <sheetData sheetId="13997"/>
      <sheetData sheetId="13998">
        <row r="5">
          <cell r="C5">
            <v>4473009506.9899998</v>
          </cell>
        </row>
      </sheetData>
      <sheetData sheetId="13999"/>
      <sheetData sheetId="14000">
        <row r="11">
          <cell r="L11">
            <v>6371450441</v>
          </cell>
        </row>
      </sheetData>
      <sheetData sheetId="14001"/>
      <sheetData sheetId="14002">
        <row r="11">
          <cell r="L11">
            <v>6371450441</v>
          </cell>
        </row>
      </sheetData>
      <sheetData sheetId="14003"/>
      <sheetData sheetId="14004"/>
      <sheetData sheetId="14005"/>
      <sheetData sheetId="14006">
        <row r="11">
          <cell r="L11">
            <v>6371450441</v>
          </cell>
        </row>
      </sheetData>
      <sheetData sheetId="14007"/>
      <sheetData sheetId="14008">
        <row r="11">
          <cell r="L11">
            <v>6371450441</v>
          </cell>
        </row>
      </sheetData>
      <sheetData sheetId="14009"/>
      <sheetData sheetId="14010"/>
      <sheetData sheetId="14011"/>
      <sheetData sheetId="14012"/>
      <sheetData sheetId="14013">
        <row r="11">
          <cell r="L11">
            <v>6371450441</v>
          </cell>
        </row>
      </sheetData>
      <sheetData sheetId="14014"/>
      <sheetData sheetId="14015">
        <row r="11">
          <cell r="L11">
            <v>6371450441</v>
          </cell>
        </row>
      </sheetData>
      <sheetData sheetId="14016"/>
      <sheetData sheetId="14017"/>
      <sheetData sheetId="14018">
        <row r="10">
          <cell r="AE10" t="str">
            <v>Ene</v>
          </cell>
        </row>
      </sheetData>
      <sheetData sheetId="14019">
        <row r="11">
          <cell r="L11">
            <v>6371450441</v>
          </cell>
        </row>
      </sheetData>
      <sheetData sheetId="14020">
        <row r="10">
          <cell r="AE10" t="str">
            <v>Ene</v>
          </cell>
        </row>
      </sheetData>
      <sheetData sheetId="14021">
        <row r="11">
          <cell r="L11">
            <v>6371450441</v>
          </cell>
        </row>
      </sheetData>
      <sheetData sheetId="14022"/>
      <sheetData sheetId="14023"/>
      <sheetData sheetId="14024">
        <row r="10">
          <cell r="AE10" t="str">
            <v>Ene</v>
          </cell>
        </row>
      </sheetData>
      <sheetData sheetId="14025"/>
      <sheetData sheetId="14026">
        <row r="10">
          <cell r="AE10" t="str">
            <v>Ene</v>
          </cell>
        </row>
      </sheetData>
      <sheetData sheetId="14027"/>
      <sheetData sheetId="14028" refreshError="1"/>
      <sheetData sheetId="14029" refreshError="1"/>
      <sheetData sheetId="14030">
        <row r="5">
          <cell r="D5">
            <v>14</v>
          </cell>
        </row>
      </sheetData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 refreshError="1"/>
      <sheetData sheetId="14636" refreshError="1"/>
      <sheetData sheetId="14637" refreshError="1"/>
      <sheetData sheetId="14638" refreshError="1"/>
      <sheetData sheetId="14639" refreshError="1"/>
      <sheetData sheetId="14640" refreshError="1"/>
      <sheetData sheetId="14641" refreshError="1"/>
      <sheetData sheetId="14642" refreshError="1"/>
      <sheetData sheetId="14643" refreshError="1"/>
      <sheetData sheetId="14644" refreshError="1"/>
      <sheetData sheetId="14645" refreshError="1"/>
      <sheetData sheetId="14646" refreshError="1"/>
      <sheetData sheetId="14647" refreshError="1"/>
      <sheetData sheetId="14648" refreshError="1"/>
      <sheetData sheetId="14649" refreshError="1"/>
      <sheetData sheetId="14650" refreshError="1"/>
      <sheetData sheetId="14651" refreshError="1"/>
      <sheetData sheetId="14652" refreshError="1"/>
      <sheetData sheetId="14653" refreshError="1"/>
      <sheetData sheetId="14654" refreshError="1"/>
      <sheetData sheetId="14655" refreshError="1"/>
      <sheetData sheetId="14656" refreshError="1"/>
      <sheetData sheetId="14657" refreshError="1"/>
      <sheetData sheetId="14658" refreshError="1"/>
      <sheetData sheetId="14659" refreshError="1"/>
      <sheetData sheetId="14660" refreshError="1"/>
      <sheetData sheetId="14661" refreshError="1"/>
      <sheetData sheetId="14662" refreshError="1"/>
      <sheetData sheetId="14663"/>
      <sheetData sheetId="14664"/>
      <sheetData sheetId="14665">
        <row r="37">
          <cell r="E37">
            <v>2200</v>
          </cell>
        </row>
      </sheetData>
      <sheetData sheetId="14666"/>
      <sheetData sheetId="14667">
        <row r="37">
          <cell r="E37">
            <v>2200</v>
          </cell>
        </row>
      </sheetData>
      <sheetData sheetId="14668"/>
      <sheetData sheetId="14669"/>
      <sheetData sheetId="14670"/>
      <sheetData sheetId="14671">
        <row r="37">
          <cell r="E37">
            <v>2200</v>
          </cell>
        </row>
      </sheetData>
      <sheetData sheetId="14672"/>
      <sheetData sheetId="14673">
        <row r="37">
          <cell r="E37">
            <v>2200</v>
          </cell>
        </row>
      </sheetData>
      <sheetData sheetId="14674"/>
      <sheetData sheetId="14675" refreshError="1"/>
      <sheetData sheetId="14676" refreshError="1"/>
      <sheetData sheetId="14677" refreshError="1"/>
      <sheetData sheetId="14678" refreshError="1"/>
      <sheetData sheetId="14679"/>
      <sheetData sheetId="14680">
        <row r="37">
          <cell r="E37">
            <v>2200</v>
          </cell>
        </row>
      </sheetData>
      <sheetData sheetId="14681"/>
      <sheetData sheetId="14682"/>
      <sheetData sheetId="14683"/>
      <sheetData sheetId="14684"/>
      <sheetData sheetId="14685"/>
      <sheetData sheetId="14686">
        <row r="37">
          <cell r="E37">
            <v>2200</v>
          </cell>
        </row>
      </sheetData>
      <sheetData sheetId="14687"/>
      <sheetData sheetId="14688"/>
      <sheetData sheetId="14689"/>
      <sheetData sheetId="14690"/>
      <sheetData sheetId="14691"/>
      <sheetData sheetId="14692"/>
      <sheetData sheetId="14693"/>
      <sheetData sheetId="14694" refreshError="1"/>
      <sheetData sheetId="14695" refreshError="1"/>
      <sheetData sheetId="14696" refreshError="1"/>
      <sheetData sheetId="14697" refreshError="1"/>
      <sheetData sheetId="14698" refreshError="1"/>
      <sheetData sheetId="14699" refreshError="1"/>
      <sheetData sheetId="14700" refreshError="1"/>
      <sheetData sheetId="14701" refreshError="1"/>
      <sheetData sheetId="14702" refreshError="1"/>
      <sheetData sheetId="14703" refreshError="1"/>
      <sheetData sheetId="14704" refreshError="1"/>
      <sheetData sheetId="14705" refreshError="1"/>
      <sheetData sheetId="14706" refreshError="1"/>
      <sheetData sheetId="14707"/>
      <sheetData sheetId="14708">
        <row r="14">
          <cell r="D14">
            <v>3211938931</v>
          </cell>
        </row>
      </sheetData>
      <sheetData sheetId="14709"/>
      <sheetData sheetId="14710">
        <row r="36">
          <cell r="H36">
            <v>539982</v>
          </cell>
        </row>
      </sheetData>
      <sheetData sheetId="14711">
        <row r="1">
          <cell r="B1" t="str">
            <v>CONSECUTIVO</v>
          </cell>
        </row>
      </sheetData>
      <sheetData sheetId="14712">
        <row r="1">
          <cell r="P1" t="str">
            <v>ACTUALIZACION 0</v>
          </cell>
        </row>
      </sheetData>
      <sheetData sheetId="14713">
        <row r="19">
          <cell r="H19">
            <v>17652532.5</v>
          </cell>
        </row>
      </sheetData>
      <sheetData sheetId="14714">
        <row r="1">
          <cell r="A1" t="str">
            <v xml:space="preserve">No. </v>
          </cell>
        </row>
      </sheetData>
      <sheetData sheetId="14715" refreshError="1"/>
      <sheetData sheetId="14716" refreshError="1"/>
      <sheetData sheetId="14717" refreshError="1"/>
      <sheetData sheetId="14718">
        <row r="1">
          <cell r="P1" t="str">
            <v>ACTUALIZACION 0</v>
          </cell>
        </row>
      </sheetData>
      <sheetData sheetId="14719" refreshError="1"/>
      <sheetData sheetId="14720" refreshError="1"/>
      <sheetData sheetId="14721" refreshError="1"/>
      <sheetData sheetId="14722" refreshError="1"/>
      <sheetData sheetId="14723">
        <row r="36">
          <cell r="H36">
            <v>539982</v>
          </cell>
        </row>
      </sheetData>
      <sheetData sheetId="14724" refreshError="1"/>
      <sheetData sheetId="14725"/>
      <sheetData sheetId="14726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 refreshError="1"/>
      <sheetData sheetId="14735" refreshError="1"/>
      <sheetData sheetId="14736" refreshError="1"/>
      <sheetData sheetId="14737" refreshError="1"/>
      <sheetData sheetId="14738" refreshError="1"/>
      <sheetData sheetId="14739" refreshError="1"/>
      <sheetData sheetId="14740"/>
      <sheetData sheetId="14741" refreshError="1"/>
      <sheetData sheetId="14742" refreshError="1"/>
      <sheetData sheetId="14743"/>
      <sheetData sheetId="14744" refreshError="1"/>
      <sheetData sheetId="14745" refreshError="1"/>
      <sheetData sheetId="14746" refreshError="1"/>
      <sheetData sheetId="14747" refreshError="1"/>
      <sheetData sheetId="14748" refreshError="1"/>
      <sheetData sheetId="14749" refreshError="1"/>
      <sheetData sheetId="14750" refreshError="1"/>
      <sheetData sheetId="14751" refreshError="1"/>
      <sheetData sheetId="14752" refreshError="1"/>
      <sheetData sheetId="14753" refreshError="1"/>
      <sheetData sheetId="14754" refreshError="1"/>
      <sheetData sheetId="14755" refreshError="1"/>
      <sheetData sheetId="14756" refreshError="1"/>
      <sheetData sheetId="14757" refreshError="1"/>
      <sheetData sheetId="14758" refreshError="1"/>
      <sheetData sheetId="14759" refreshError="1"/>
      <sheetData sheetId="14760" refreshError="1"/>
      <sheetData sheetId="14761" refreshError="1"/>
      <sheetData sheetId="14762" refreshError="1"/>
      <sheetData sheetId="14763" refreshError="1"/>
      <sheetData sheetId="14764" refreshError="1"/>
      <sheetData sheetId="14765" refreshError="1"/>
      <sheetData sheetId="14766" refreshError="1"/>
      <sheetData sheetId="14767" refreshError="1"/>
      <sheetData sheetId="14768" refreshError="1"/>
      <sheetData sheetId="14769" refreshError="1"/>
      <sheetData sheetId="14770" refreshError="1"/>
      <sheetData sheetId="14771"/>
      <sheetData sheetId="14772" refreshError="1"/>
      <sheetData sheetId="14773"/>
      <sheetData sheetId="14774"/>
      <sheetData sheetId="14775"/>
      <sheetData sheetId="14776"/>
      <sheetData sheetId="14777"/>
      <sheetData sheetId="14778" refreshError="1"/>
      <sheetData sheetId="14779"/>
      <sheetData sheetId="14780" refreshError="1"/>
      <sheetData sheetId="14781"/>
      <sheetData sheetId="14782" refreshError="1"/>
      <sheetData sheetId="14783" refreshError="1"/>
      <sheetData sheetId="14784" refreshError="1"/>
      <sheetData sheetId="14785" refreshError="1"/>
      <sheetData sheetId="14786" refreshError="1"/>
      <sheetData sheetId="14787" refreshError="1"/>
      <sheetData sheetId="14788" refreshError="1"/>
      <sheetData sheetId="14789" refreshError="1"/>
      <sheetData sheetId="14790" refreshError="1"/>
      <sheetData sheetId="14791" refreshError="1"/>
      <sheetData sheetId="14792" refreshError="1"/>
      <sheetData sheetId="14793">
        <row r="8">
          <cell r="AQ8">
            <v>52</v>
          </cell>
        </row>
      </sheetData>
      <sheetData sheetId="14794"/>
      <sheetData sheetId="14795" refreshError="1"/>
      <sheetData sheetId="14796" refreshError="1"/>
      <sheetData sheetId="14797"/>
      <sheetData sheetId="14798">
        <row r="35">
          <cell r="D35">
            <v>30624</v>
          </cell>
        </row>
      </sheetData>
      <sheetData sheetId="14799">
        <row r="8">
          <cell r="AQ8">
            <v>52</v>
          </cell>
        </row>
      </sheetData>
      <sheetData sheetId="14800">
        <row r="35">
          <cell r="D35">
            <v>30624</v>
          </cell>
        </row>
      </sheetData>
      <sheetData sheetId="14801" refreshError="1"/>
      <sheetData sheetId="14802" refreshError="1"/>
      <sheetData sheetId="14803" refreshError="1"/>
      <sheetData sheetId="14804">
        <row r="32">
          <cell r="R32">
            <v>-12175662119.43</v>
          </cell>
        </row>
      </sheetData>
      <sheetData sheetId="14805">
        <row r="6">
          <cell r="G6">
            <v>45136195104</v>
          </cell>
        </row>
      </sheetData>
      <sheetData sheetId="14806">
        <row r="8">
          <cell r="AQ8">
            <v>52</v>
          </cell>
        </row>
      </sheetData>
      <sheetData sheetId="14807">
        <row r="6">
          <cell r="G6">
            <v>45136195104</v>
          </cell>
        </row>
      </sheetData>
      <sheetData sheetId="14808">
        <row r="35">
          <cell r="R35">
            <v>-23914604820.760002</v>
          </cell>
        </row>
      </sheetData>
      <sheetData sheetId="14809">
        <row r="6">
          <cell r="O6">
            <v>45133295155.389999</v>
          </cell>
        </row>
      </sheetData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>
        <row r="9">
          <cell r="F9">
            <v>0.64</v>
          </cell>
        </row>
      </sheetData>
      <sheetData sheetId="14820">
        <row r="6">
          <cell r="G6">
            <v>45136195104</v>
          </cell>
        </row>
      </sheetData>
      <sheetData sheetId="14821">
        <row r="35">
          <cell r="R35">
            <v>-23914604820.760002</v>
          </cell>
        </row>
      </sheetData>
      <sheetData sheetId="14822">
        <row r="6">
          <cell r="O6">
            <v>45133295155.389999</v>
          </cell>
        </row>
      </sheetData>
      <sheetData sheetId="14823"/>
      <sheetData sheetId="14824"/>
      <sheetData sheetId="14825">
        <row r="9">
          <cell r="F9">
            <v>0.64</v>
          </cell>
        </row>
      </sheetData>
      <sheetData sheetId="14826">
        <row r="5">
          <cell r="B5">
            <v>1</v>
          </cell>
        </row>
      </sheetData>
      <sheetData sheetId="14827">
        <row r="35">
          <cell r="R35">
            <v>-23914604820.760002</v>
          </cell>
        </row>
      </sheetData>
      <sheetData sheetId="14828">
        <row r="5">
          <cell r="B5">
            <v>1</v>
          </cell>
        </row>
      </sheetData>
      <sheetData sheetId="14829"/>
      <sheetData sheetId="14830">
        <row r="2">
          <cell r="L2">
            <v>1000000</v>
          </cell>
        </row>
      </sheetData>
      <sheetData sheetId="14831"/>
      <sheetData sheetId="14832">
        <row r="2">
          <cell r="L2">
            <v>1000000</v>
          </cell>
        </row>
      </sheetData>
      <sheetData sheetId="14833"/>
      <sheetData sheetId="14834">
        <row r="5">
          <cell r="B5">
            <v>1</v>
          </cell>
        </row>
      </sheetData>
      <sheetData sheetId="14835"/>
      <sheetData sheetId="14836">
        <row r="2">
          <cell r="L2">
            <v>1000000</v>
          </cell>
        </row>
      </sheetData>
      <sheetData sheetId="14837">
        <row r="10">
          <cell r="B10">
            <v>5355</v>
          </cell>
        </row>
      </sheetData>
      <sheetData sheetId="14838">
        <row r="2">
          <cell r="L2">
            <v>1000000</v>
          </cell>
        </row>
      </sheetData>
      <sheetData sheetId="14839">
        <row r="10">
          <cell r="B10">
            <v>5355</v>
          </cell>
        </row>
      </sheetData>
      <sheetData sheetId="14840">
        <row r="12">
          <cell r="C12">
            <v>2018</v>
          </cell>
        </row>
      </sheetData>
      <sheetData sheetId="14841">
        <row r="12">
          <cell r="C12">
            <v>2018</v>
          </cell>
        </row>
      </sheetData>
      <sheetData sheetId="14842">
        <row r="12">
          <cell r="C12">
            <v>2018</v>
          </cell>
        </row>
      </sheetData>
      <sheetData sheetId="14843">
        <row r="10">
          <cell r="B10">
            <v>5355</v>
          </cell>
        </row>
      </sheetData>
      <sheetData sheetId="14844">
        <row r="12">
          <cell r="C12">
            <v>2018</v>
          </cell>
        </row>
      </sheetData>
      <sheetData sheetId="14845">
        <row r="10">
          <cell r="B10">
            <v>5355</v>
          </cell>
        </row>
      </sheetData>
      <sheetData sheetId="14846">
        <row r="12">
          <cell r="C12">
            <v>2018</v>
          </cell>
        </row>
      </sheetData>
      <sheetData sheetId="14847">
        <row r="8">
          <cell r="E8">
            <v>309335258.63999999</v>
          </cell>
        </row>
      </sheetData>
      <sheetData sheetId="14848">
        <row r="12">
          <cell r="C12">
            <v>2018</v>
          </cell>
        </row>
      </sheetData>
      <sheetData sheetId="14849">
        <row r="7">
          <cell r="M7">
            <v>62.86</v>
          </cell>
        </row>
      </sheetData>
      <sheetData sheetId="14850">
        <row r="10">
          <cell r="B10">
            <v>5355</v>
          </cell>
        </row>
      </sheetData>
      <sheetData sheetId="14851">
        <row r="7">
          <cell r="M7">
            <v>62.86</v>
          </cell>
        </row>
      </sheetData>
      <sheetData sheetId="14852">
        <row r="10">
          <cell r="B10">
            <v>5355</v>
          </cell>
        </row>
      </sheetData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>
        <row r="35">
          <cell r="D35">
            <v>30624</v>
          </cell>
        </row>
      </sheetData>
      <sheetData sheetId="14864" refreshError="1"/>
      <sheetData sheetId="14865" refreshError="1"/>
      <sheetData sheetId="14866" refreshError="1"/>
      <sheetData sheetId="14867" refreshError="1"/>
      <sheetData sheetId="14868">
        <row r="9">
          <cell r="F9">
            <v>0.64</v>
          </cell>
        </row>
      </sheetData>
      <sheetData sheetId="14869">
        <row r="9">
          <cell r="F9">
            <v>0.64</v>
          </cell>
        </row>
      </sheetData>
      <sheetData sheetId="14870"/>
      <sheetData sheetId="14871"/>
      <sheetData sheetId="14872"/>
      <sheetData sheetId="14873"/>
      <sheetData sheetId="14874">
        <row r="9">
          <cell r="F9">
            <v>0.64</v>
          </cell>
        </row>
      </sheetData>
      <sheetData sheetId="14875">
        <row r="9">
          <cell r="F9">
            <v>0.64</v>
          </cell>
        </row>
      </sheetData>
      <sheetData sheetId="14876">
        <row r="5">
          <cell r="B5">
            <v>1</v>
          </cell>
        </row>
      </sheetData>
      <sheetData sheetId="14877"/>
      <sheetData sheetId="14878">
        <row r="5">
          <cell r="B5">
            <v>1</v>
          </cell>
        </row>
      </sheetData>
      <sheetData sheetId="14879"/>
      <sheetData sheetId="14880">
        <row r="2">
          <cell r="L2">
            <v>1000000</v>
          </cell>
        </row>
      </sheetData>
      <sheetData sheetId="14881">
        <row r="9">
          <cell r="F9">
            <v>0.64</v>
          </cell>
        </row>
      </sheetData>
      <sheetData sheetId="14882">
        <row r="2">
          <cell r="L2">
            <v>1000000</v>
          </cell>
        </row>
      </sheetData>
      <sheetData sheetId="14883"/>
      <sheetData sheetId="14884">
        <row r="5">
          <cell r="B5">
            <v>1</v>
          </cell>
        </row>
      </sheetData>
      <sheetData sheetId="14885"/>
      <sheetData sheetId="14886">
        <row r="2">
          <cell r="L2">
            <v>1000000</v>
          </cell>
        </row>
      </sheetData>
      <sheetData sheetId="14887">
        <row r="9">
          <cell r="F9">
            <v>0.64</v>
          </cell>
        </row>
      </sheetData>
      <sheetData sheetId="14888">
        <row r="2">
          <cell r="L2">
            <v>1000000</v>
          </cell>
        </row>
      </sheetData>
      <sheetData sheetId="14889">
        <row r="5">
          <cell r="B5">
            <v>1</v>
          </cell>
        </row>
      </sheetData>
      <sheetData sheetId="14890">
        <row r="12">
          <cell r="C12">
            <v>2018</v>
          </cell>
        </row>
      </sheetData>
      <sheetData sheetId="14891">
        <row r="5">
          <cell r="B5">
            <v>1</v>
          </cell>
        </row>
      </sheetData>
      <sheetData sheetId="14892">
        <row r="12">
          <cell r="C12">
            <v>2018</v>
          </cell>
        </row>
      </sheetData>
      <sheetData sheetId="14893">
        <row r="2">
          <cell r="L2">
            <v>1000000</v>
          </cell>
        </row>
      </sheetData>
      <sheetData sheetId="14894">
        <row r="12">
          <cell r="C12">
            <v>2018</v>
          </cell>
        </row>
      </sheetData>
      <sheetData sheetId="14895">
        <row r="2">
          <cell r="L2">
            <v>1000000</v>
          </cell>
        </row>
      </sheetData>
      <sheetData sheetId="14896">
        <row r="12">
          <cell r="C12">
            <v>2018</v>
          </cell>
        </row>
      </sheetData>
      <sheetData sheetId="14897">
        <row r="5">
          <cell r="B5">
            <v>1</v>
          </cell>
        </row>
      </sheetData>
      <sheetData sheetId="14898">
        <row r="12">
          <cell r="C12">
            <v>2018</v>
          </cell>
        </row>
      </sheetData>
      <sheetData sheetId="14899">
        <row r="2">
          <cell r="L2">
            <v>1000000</v>
          </cell>
        </row>
      </sheetData>
      <sheetData sheetId="14900"/>
      <sheetData sheetId="14901">
        <row r="2">
          <cell r="L2">
            <v>1000000</v>
          </cell>
        </row>
      </sheetData>
      <sheetData sheetId="14902">
        <row r="12">
          <cell r="C12">
            <v>2018</v>
          </cell>
        </row>
      </sheetData>
      <sheetData sheetId="14903">
        <row r="8">
          <cell r="E8">
            <v>309335258.63999999</v>
          </cell>
        </row>
      </sheetData>
      <sheetData sheetId="14904">
        <row r="12">
          <cell r="C12">
            <v>2018</v>
          </cell>
        </row>
      </sheetData>
      <sheetData sheetId="14905">
        <row r="7">
          <cell r="M7">
            <v>62.86</v>
          </cell>
        </row>
      </sheetData>
      <sheetData sheetId="14906"/>
      <sheetData sheetId="14907">
        <row r="7">
          <cell r="M7">
            <v>62.86</v>
          </cell>
        </row>
      </sheetData>
      <sheetData sheetId="14908">
        <row r="12">
          <cell r="C12">
            <v>2018</v>
          </cell>
        </row>
      </sheetData>
      <sheetData sheetId="14909">
        <row r="12">
          <cell r="C12">
            <v>2018</v>
          </cell>
        </row>
      </sheetData>
      <sheetData sheetId="14910">
        <row r="12">
          <cell r="C12">
            <v>2018</v>
          </cell>
        </row>
      </sheetData>
      <sheetData sheetId="14911">
        <row r="12">
          <cell r="C12">
            <v>2018</v>
          </cell>
        </row>
      </sheetData>
      <sheetData sheetId="14912" refreshError="1"/>
      <sheetData sheetId="14913"/>
      <sheetData sheetId="14914">
        <row r="7">
          <cell r="M7">
            <v>62.86</v>
          </cell>
        </row>
      </sheetData>
      <sheetData sheetId="14915"/>
      <sheetData sheetId="14916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 refreshError="1"/>
      <sheetData sheetId="14923" refreshError="1"/>
      <sheetData sheetId="14924" refreshError="1"/>
      <sheetData sheetId="14925" refreshError="1"/>
      <sheetData sheetId="14926" refreshError="1"/>
      <sheetData sheetId="14927"/>
      <sheetData sheetId="14928"/>
      <sheetData sheetId="14929">
        <row r="262">
          <cell r="O262">
            <v>29457996</v>
          </cell>
        </row>
      </sheetData>
      <sheetData sheetId="14930"/>
      <sheetData sheetId="14931">
        <row r="262">
          <cell r="O262">
            <v>29457996</v>
          </cell>
        </row>
      </sheetData>
      <sheetData sheetId="14932"/>
      <sheetData sheetId="14933" refreshError="1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/>
      <sheetData sheetId="14941" refreshError="1"/>
      <sheetData sheetId="14942">
        <row r="262">
          <cell r="O262">
            <v>29457996</v>
          </cell>
        </row>
      </sheetData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 refreshError="1"/>
      <sheetData sheetId="14959" refreshError="1"/>
      <sheetData sheetId="14960" refreshError="1"/>
      <sheetData sheetId="14961" refreshError="1"/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 refreshError="1"/>
      <sheetData sheetId="14968">
        <row r="22">
          <cell r="E22" t="str">
            <v>TOLIMA</v>
          </cell>
        </row>
      </sheetData>
      <sheetData sheetId="14969">
        <row r="68">
          <cell r="K68">
            <v>4.8</v>
          </cell>
        </row>
      </sheetData>
      <sheetData sheetId="14970"/>
      <sheetData sheetId="14971">
        <row r="68">
          <cell r="K68">
            <v>4.8</v>
          </cell>
        </row>
      </sheetData>
      <sheetData sheetId="14972"/>
      <sheetData sheetId="14973" refreshError="1"/>
      <sheetData sheetId="14974">
        <row r="22">
          <cell r="E22" t="str">
            <v>TOLIMA</v>
          </cell>
        </row>
      </sheetData>
      <sheetData sheetId="14975">
        <row r="2">
          <cell r="N2" t="str">
            <v>SEMEX</v>
          </cell>
        </row>
      </sheetData>
      <sheetData sheetId="14976" refreshError="1"/>
      <sheetData sheetId="14977">
        <row r="68">
          <cell r="K68">
            <v>4.8</v>
          </cell>
        </row>
      </sheetData>
      <sheetData sheetId="14978"/>
      <sheetData sheetId="14979"/>
      <sheetData sheetId="14980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/>
      <sheetData sheetId="14992"/>
      <sheetData sheetId="14993"/>
      <sheetData sheetId="14994"/>
      <sheetData sheetId="14995"/>
      <sheetData sheetId="14996"/>
      <sheetData sheetId="14997"/>
      <sheetData sheetId="14998"/>
      <sheetData sheetId="14999">
        <row r="7">
          <cell r="A7" t="str">
            <v>LISTADO COMPAÑÍA ALEMANIA</v>
          </cell>
        </row>
      </sheetData>
      <sheetData sheetId="15000"/>
      <sheetData sheetId="15001"/>
      <sheetData sheetId="15002"/>
      <sheetData sheetId="15003"/>
      <sheetData sheetId="15004"/>
      <sheetData sheetId="15005">
        <row r="7">
          <cell r="A7" t="str">
            <v>LISTADO COMPAÑÍA ALEMANIA</v>
          </cell>
        </row>
      </sheetData>
      <sheetData sheetId="15006"/>
      <sheetData sheetId="15007">
        <row r="55">
          <cell r="AD55">
            <v>59</v>
          </cell>
        </row>
      </sheetData>
      <sheetData sheetId="15008">
        <row r="55">
          <cell r="AH55">
            <v>168</v>
          </cell>
        </row>
      </sheetData>
      <sheetData sheetId="15009">
        <row r="55">
          <cell r="AH55">
            <v>365</v>
          </cell>
        </row>
      </sheetData>
      <sheetData sheetId="15010"/>
      <sheetData sheetId="15011">
        <row r="7">
          <cell r="A7" t="str">
            <v>LISTADO COMPAÑÍA ALEMANIA</v>
          </cell>
        </row>
      </sheetData>
      <sheetData sheetId="15012">
        <row r="14">
          <cell r="AG14">
            <v>43957</v>
          </cell>
        </row>
      </sheetData>
      <sheetData sheetId="15013">
        <row r="14">
          <cell r="AG14">
            <v>43957</v>
          </cell>
        </row>
      </sheetData>
      <sheetData sheetId="15014">
        <row r="14">
          <cell r="AG14">
            <v>44049</v>
          </cell>
        </row>
      </sheetData>
      <sheetData sheetId="15015">
        <row r="14">
          <cell r="AG14">
            <v>44049</v>
          </cell>
        </row>
      </sheetData>
      <sheetData sheetId="15016">
        <row r="22">
          <cell r="E22" t="str">
            <v>TOLIMA</v>
          </cell>
        </row>
      </sheetData>
      <sheetData sheetId="15017">
        <row r="7">
          <cell r="A7" t="str">
            <v>LISTADO COMPAÑÍA ALEMANIA</v>
          </cell>
        </row>
      </sheetData>
      <sheetData sheetId="15018">
        <row r="14">
          <cell r="AG14">
            <v>43957</v>
          </cell>
        </row>
      </sheetData>
      <sheetData sheetId="15019" refreshError="1"/>
      <sheetData sheetId="15020" refreshError="1"/>
      <sheetData sheetId="15021">
        <row r="75">
          <cell r="Q75">
            <v>588574491.7299999</v>
          </cell>
        </row>
      </sheetData>
      <sheetData sheetId="15022"/>
      <sheetData sheetId="15023"/>
      <sheetData sheetId="15024">
        <row r="22">
          <cell r="E22" t="str">
            <v>TOLIMA</v>
          </cell>
        </row>
      </sheetData>
      <sheetData sheetId="15025"/>
      <sheetData sheetId="15026">
        <row r="22">
          <cell r="E22" t="str">
            <v>TOLIMA</v>
          </cell>
        </row>
      </sheetData>
      <sheetData sheetId="15027"/>
      <sheetData sheetId="15028"/>
      <sheetData sheetId="15029"/>
      <sheetData sheetId="15030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>
        <row r="1">
          <cell r="A1" t="str">
            <v>SIGLA</v>
          </cell>
        </row>
      </sheetData>
      <sheetData sheetId="15048" refreshError="1"/>
      <sheetData sheetId="15049" refreshError="1"/>
      <sheetData sheetId="15050" refreshError="1"/>
      <sheetData sheetId="15051" refreshError="1"/>
      <sheetData sheetId="15052" refreshError="1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 refreshError="1"/>
      <sheetData sheetId="15064" refreshError="1"/>
      <sheetData sheetId="15065" refreshError="1"/>
      <sheetData sheetId="15066" refreshError="1"/>
      <sheetData sheetId="15067" refreshError="1"/>
      <sheetData sheetId="15068" refreshError="1"/>
      <sheetData sheetId="15069" refreshError="1"/>
      <sheetData sheetId="15070" refreshError="1"/>
      <sheetData sheetId="15071" refreshError="1"/>
      <sheetData sheetId="15072" refreshError="1"/>
      <sheetData sheetId="15073" refreshError="1"/>
      <sheetData sheetId="15074" refreshError="1"/>
      <sheetData sheetId="15075" refreshError="1"/>
      <sheetData sheetId="15076" refreshError="1"/>
      <sheetData sheetId="15077" refreshError="1"/>
      <sheetData sheetId="15078" refreshError="1"/>
      <sheetData sheetId="15079" refreshError="1"/>
      <sheetData sheetId="15080" refreshError="1"/>
      <sheetData sheetId="15081" refreshError="1"/>
      <sheetData sheetId="15082" refreshError="1"/>
      <sheetData sheetId="15083" refreshError="1"/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/>
      <sheetData sheetId="15118"/>
      <sheetData sheetId="15119">
        <row r="13">
          <cell r="D13">
            <v>1</v>
          </cell>
        </row>
      </sheetData>
      <sheetData sheetId="15120"/>
      <sheetData sheetId="15121">
        <row r="13">
          <cell r="D13">
            <v>1</v>
          </cell>
        </row>
      </sheetData>
      <sheetData sheetId="15122">
        <row r="13">
          <cell r="D13">
            <v>1</v>
          </cell>
        </row>
      </sheetData>
      <sheetData sheetId="15123" refreshError="1"/>
      <sheetData sheetId="15124" refreshError="1"/>
      <sheetData sheetId="15125" refreshError="1"/>
      <sheetData sheetId="15126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>
        <row r="13">
          <cell r="D13">
            <v>1</v>
          </cell>
        </row>
      </sheetData>
      <sheetData sheetId="15133" refreshError="1"/>
      <sheetData sheetId="15134" refreshError="1"/>
      <sheetData sheetId="15135" refreshError="1"/>
      <sheetData sheetId="15136" refreshError="1"/>
      <sheetData sheetId="15137"/>
      <sheetData sheetId="15138" refreshError="1"/>
      <sheetData sheetId="15139" refreshError="1"/>
      <sheetData sheetId="15140" refreshError="1"/>
      <sheetData sheetId="15141"/>
      <sheetData sheetId="15142"/>
      <sheetData sheetId="15143"/>
      <sheetData sheetId="15144" refreshError="1"/>
      <sheetData sheetId="15145"/>
      <sheetData sheetId="15146" refreshError="1"/>
      <sheetData sheetId="15147" refreshError="1"/>
      <sheetData sheetId="15148" refreshError="1"/>
      <sheetData sheetId="15149" refreshError="1"/>
      <sheetData sheetId="15150">
        <row r="3">
          <cell r="B3" t="str">
            <v>METRIC NAME</v>
          </cell>
        </row>
      </sheetData>
      <sheetData sheetId="15151"/>
      <sheetData sheetId="15152">
        <row r="3">
          <cell r="B3" t="str">
            <v>METRIC NAME</v>
          </cell>
        </row>
      </sheetData>
      <sheetData sheetId="15153">
        <row r="3">
          <cell r="B3" t="str">
            <v>METRIC NAME</v>
          </cell>
        </row>
      </sheetData>
      <sheetData sheetId="15154"/>
      <sheetData sheetId="15155" refreshError="1"/>
      <sheetData sheetId="15156" refreshError="1"/>
      <sheetData sheetId="15157" refreshError="1"/>
      <sheetData sheetId="15158">
        <row r="3">
          <cell r="B3" t="str">
            <v>METRIC NAME</v>
          </cell>
        </row>
      </sheetData>
      <sheetData sheetId="15159" refreshError="1"/>
      <sheetData sheetId="15160" refreshError="1"/>
      <sheetData sheetId="15161" refreshError="1"/>
      <sheetData sheetId="15162"/>
      <sheetData sheetId="15163">
        <row r="3">
          <cell r="B3" t="str">
            <v>METRIC NAME</v>
          </cell>
        </row>
      </sheetData>
      <sheetData sheetId="15164" refreshError="1"/>
      <sheetData sheetId="15165" refreshError="1"/>
      <sheetData sheetId="15166" refreshError="1"/>
      <sheetData sheetId="15167"/>
      <sheetData sheetId="15168"/>
      <sheetData sheetId="15169">
        <row r="3">
          <cell r="B3" t="str">
            <v>METRIC NAME</v>
          </cell>
        </row>
      </sheetData>
      <sheetData sheetId="15170"/>
      <sheetData sheetId="15171">
        <row r="75">
          <cell r="G75">
            <v>4628185303</v>
          </cell>
        </row>
      </sheetData>
      <sheetData sheetId="15172"/>
      <sheetData sheetId="15173"/>
      <sheetData sheetId="15174"/>
      <sheetData sheetId="15175"/>
      <sheetData sheetId="15176"/>
      <sheetData sheetId="15177" refreshError="1"/>
      <sheetData sheetId="15178" refreshError="1"/>
      <sheetData sheetId="15179" refreshError="1"/>
      <sheetData sheetId="15180"/>
      <sheetData sheetId="15181"/>
      <sheetData sheetId="15182" refreshError="1"/>
      <sheetData sheetId="15183"/>
      <sheetData sheetId="15184"/>
      <sheetData sheetId="15185" refreshError="1"/>
      <sheetData sheetId="15186" refreshError="1"/>
      <sheetData sheetId="15187" refreshError="1"/>
      <sheetData sheetId="15188" refreshError="1"/>
      <sheetData sheetId="15189" refreshError="1"/>
      <sheetData sheetId="15190" refreshError="1"/>
      <sheetData sheetId="15191" refreshError="1"/>
      <sheetData sheetId="15192" refreshError="1"/>
      <sheetData sheetId="15193">
        <row r="37">
          <cell r="G37">
            <v>1044548241</v>
          </cell>
        </row>
      </sheetData>
      <sheetData sheetId="15194" refreshError="1"/>
      <sheetData sheetId="15195">
        <row r="37">
          <cell r="G37">
            <v>1044548241</v>
          </cell>
        </row>
      </sheetData>
      <sheetData sheetId="15196">
        <row r="37">
          <cell r="G37">
            <v>1044548241</v>
          </cell>
        </row>
      </sheetData>
      <sheetData sheetId="15197"/>
      <sheetData sheetId="15198" refreshError="1"/>
      <sheetData sheetId="15199" refreshError="1"/>
      <sheetData sheetId="15200" refreshError="1"/>
      <sheetData sheetId="15201" refreshError="1"/>
      <sheetData sheetId="15202" refreshError="1"/>
      <sheetData sheetId="15203" refreshError="1"/>
      <sheetData sheetId="15204" refreshError="1"/>
      <sheetData sheetId="15205" refreshError="1"/>
      <sheetData sheetId="15206" refreshError="1"/>
      <sheetData sheetId="15207" refreshError="1"/>
      <sheetData sheetId="15208" refreshError="1"/>
      <sheetData sheetId="15209" refreshError="1"/>
      <sheetData sheetId="15210" refreshError="1"/>
      <sheetData sheetId="15211" refreshError="1"/>
      <sheetData sheetId="15212" refreshError="1"/>
      <sheetData sheetId="15213" refreshError="1"/>
      <sheetData sheetId="15214" refreshError="1"/>
      <sheetData sheetId="15215" refreshError="1"/>
      <sheetData sheetId="15216" refreshError="1"/>
      <sheetData sheetId="15217" refreshError="1"/>
      <sheetData sheetId="15218" refreshError="1"/>
      <sheetData sheetId="15219" refreshError="1"/>
      <sheetData sheetId="15220" refreshError="1"/>
      <sheetData sheetId="15221" refreshError="1"/>
      <sheetData sheetId="15222" refreshError="1"/>
      <sheetData sheetId="15223" refreshError="1"/>
      <sheetData sheetId="15224" refreshError="1"/>
      <sheetData sheetId="15225" refreshError="1"/>
      <sheetData sheetId="15226" refreshError="1"/>
      <sheetData sheetId="15227" refreshError="1"/>
      <sheetData sheetId="15228" refreshError="1"/>
      <sheetData sheetId="15229" refreshError="1"/>
      <sheetData sheetId="15230" refreshError="1"/>
      <sheetData sheetId="15231" refreshError="1"/>
      <sheetData sheetId="15232" refreshError="1"/>
      <sheetData sheetId="15233" refreshError="1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/>
      <sheetData sheetId="15259" refreshError="1"/>
      <sheetData sheetId="15260" refreshError="1"/>
      <sheetData sheetId="15261" refreshError="1"/>
      <sheetData sheetId="15262" refreshError="1"/>
      <sheetData sheetId="15263" refreshError="1"/>
      <sheetData sheetId="15264" refreshError="1"/>
      <sheetData sheetId="15265" refreshError="1"/>
      <sheetData sheetId="15266" refreshError="1"/>
      <sheetData sheetId="15267" refreshError="1"/>
      <sheetData sheetId="15268" refreshError="1"/>
      <sheetData sheetId="15269" refreshError="1"/>
      <sheetData sheetId="15270" refreshError="1"/>
      <sheetData sheetId="15271" refreshError="1"/>
      <sheetData sheetId="15272" refreshError="1"/>
      <sheetData sheetId="15273" refreshError="1"/>
      <sheetData sheetId="15274" refreshError="1"/>
      <sheetData sheetId="15275" refreshError="1"/>
      <sheetData sheetId="15276" refreshError="1"/>
      <sheetData sheetId="15277" refreshError="1"/>
      <sheetData sheetId="15278" refreshError="1"/>
      <sheetData sheetId="15279">
        <row r="22">
          <cell r="J22" t="str">
            <v>Identificación</v>
          </cell>
        </row>
      </sheetData>
      <sheetData sheetId="15280"/>
      <sheetData sheetId="15281"/>
      <sheetData sheetId="15282"/>
      <sheetData sheetId="15283">
        <row r="5">
          <cell r="H5">
            <v>0</v>
          </cell>
        </row>
      </sheetData>
      <sheetData sheetId="15284">
        <row r="5">
          <cell r="H5">
            <v>4</v>
          </cell>
        </row>
      </sheetData>
      <sheetData sheetId="15285">
        <row r="5">
          <cell r="H5">
            <v>0</v>
          </cell>
        </row>
      </sheetData>
      <sheetData sheetId="15286">
        <row r="5">
          <cell r="H5">
            <v>4</v>
          </cell>
        </row>
      </sheetData>
      <sheetData sheetId="15287">
        <row r="5">
          <cell r="H5">
            <v>6</v>
          </cell>
        </row>
      </sheetData>
      <sheetData sheetId="15288">
        <row r="5">
          <cell r="H5">
            <v>4</v>
          </cell>
        </row>
      </sheetData>
      <sheetData sheetId="15289">
        <row r="5">
          <cell r="H5">
            <v>0</v>
          </cell>
        </row>
      </sheetData>
      <sheetData sheetId="15290">
        <row r="5">
          <cell r="H5">
            <v>4</v>
          </cell>
        </row>
      </sheetData>
      <sheetData sheetId="15291" refreshError="1"/>
      <sheetData sheetId="15292" refreshError="1"/>
      <sheetData sheetId="15293" refreshError="1"/>
      <sheetData sheetId="15294" refreshError="1"/>
      <sheetData sheetId="15295" refreshError="1"/>
      <sheetData sheetId="15296" refreshError="1"/>
      <sheetData sheetId="15297" refreshError="1"/>
      <sheetData sheetId="15298" refreshError="1"/>
      <sheetData sheetId="15299"/>
      <sheetData sheetId="15300" refreshError="1"/>
      <sheetData sheetId="15301" refreshError="1"/>
      <sheetData sheetId="15302" refreshError="1"/>
      <sheetData sheetId="15303">
        <row r="3">
          <cell r="A3">
            <v>9746</v>
          </cell>
        </row>
      </sheetData>
      <sheetData sheetId="15304"/>
      <sheetData sheetId="15305">
        <row r="1">
          <cell r="A1" t="str">
            <v>BAEEV10 16-2018 ECOPETROL</v>
          </cell>
        </row>
      </sheetData>
      <sheetData sheetId="15306"/>
      <sheetData sheetId="15307"/>
      <sheetData sheetId="15308"/>
      <sheetData sheetId="15309">
        <row r="3">
          <cell r="A3">
            <v>9746</v>
          </cell>
        </row>
      </sheetData>
      <sheetData sheetId="15310"/>
      <sheetData sheetId="15311">
        <row r="1">
          <cell r="A1" t="str">
            <v>BAEEV10 16-2018 ECOPETROL</v>
          </cell>
        </row>
      </sheetData>
      <sheetData sheetId="15312"/>
      <sheetData sheetId="15313"/>
      <sheetData sheetId="15314"/>
      <sheetData sheetId="15315"/>
      <sheetData sheetId="15316">
        <row r="3">
          <cell r="A3">
            <v>9746</v>
          </cell>
        </row>
      </sheetData>
      <sheetData sheetId="15317"/>
      <sheetData sheetId="15318">
        <row r="1">
          <cell r="A1" t="str">
            <v>BAEEV10 16-2018 ECOPETROL</v>
          </cell>
        </row>
      </sheetData>
      <sheetData sheetId="15319"/>
      <sheetData sheetId="15320"/>
      <sheetData sheetId="15321"/>
      <sheetData sheetId="15322">
        <row r="3">
          <cell r="A3">
            <v>9746</v>
          </cell>
        </row>
      </sheetData>
      <sheetData sheetId="15323"/>
      <sheetData sheetId="15324">
        <row r="1">
          <cell r="A1" t="str">
            <v>BAEEV10 16-2018 ECOPETROL</v>
          </cell>
        </row>
      </sheetData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>
        <row r="170">
          <cell r="J170">
            <v>14004457637.16</v>
          </cell>
        </row>
      </sheetData>
      <sheetData sheetId="15349"/>
      <sheetData sheetId="15350">
        <row r="95">
          <cell r="Q95">
            <v>9000000</v>
          </cell>
        </row>
      </sheetData>
      <sheetData sheetId="15351" refreshError="1"/>
      <sheetData sheetId="15352"/>
      <sheetData sheetId="15353"/>
      <sheetData sheetId="15354" refreshError="1"/>
      <sheetData sheetId="15355"/>
      <sheetData sheetId="15356">
        <row r="95">
          <cell r="Q95">
            <v>9000000</v>
          </cell>
        </row>
      </sheetData>
      <sheetData sheetId="15357" refreshError="1"/>
      <sheetData sheetId="15358" refreshError="1"/>
      <sheetData sheetId="15359" refreshError="1"/>
      <sheetData sheetId="15360" refreshError="1"/>
      <sheetData sheetId="15361" refreshError="1"/>
      <sheetData sheetId="15362"/>
      <sheetData sheetId="15363">
        <row r="95">
          <cell r="Q95">
            <v>9000000</v>
          </cell>
        </row>
      </sheetData>
      <sheetData sheetId="15364"/>
      <sheetData sheetId="15365"/>
      <sheetData sheetId="15366"/>
      <sheetData sheetId="15367"/>
      <sheetData sheetId="15368" refreshError="1"/>
      <sheetData sheetId="15369" refreshError="1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 refreshError="1"/>
      <sheetData sheetId="15384">
        <row r="93">
          <cell r="F93">
            <v>210</v>
          </cell>
        </row>
      </sheetData>
      <sheetData sheetId="15385"/>
      <sheetData sheetId="15386" refreshError="1"/>
      <sheetData sheetId="15387" refreshError="1"/>
      <sheetData sheetId="15388">
        <row r="38">
          <cell r="D38" t="str">
            <v>DIPSE</v>
          </cell>
        </row>
      </sheetData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 refreshError="1"/>
      <sheetData sheetId="15398" refreshError="1"/>
      <sheetData sheetId="15399" refreshError="1"/>
      <sheetData sheetId="15400" refreshError="1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>
        <row r="6">
          <cell r="D6">
            <v>5321652.26</v>
          </cell>
        </row>
      </sheetData>
      <sheetData sheetId="15447" refreshError="1"/>
      <sheetData sheetId="15448" refreshError="1"/>
      <sheetData sheetId="15449" refreshError="1"/>
      <sheetData sheetId="15450"/>
      <sheetData sheetId="15451"/>
      <sheetData sheetId="15452"/>
      <sheetData sheetId="15453"/>
      <sheetData sheetId="15454"/>
      <sheetData sheetId="15455"/>
      <sheetData sheetId="15456"/>
      <sheetData sheetId="15457"/>
      <sheetData sheetId="15458"/>
      <sheetData sheetId="15459"/>
      <sheetData sheetId="15460"/>
      <sheetData sheetId="15461"/>
      <sheetData sheetId="15462"/>
      <sheetData sheetId="15463"/>
      <sheetData sheetId="15464"/>
      <sheetData sheetId="15465"/>
      <sheetData sheetId="15466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/>
      <sheetData sheetId="15477"/>
      <sheetData sheetId="15478">
        <row r="4">
          <cell r="E4" t="str">
            <v>OSCAR REINALDO REY LINARES</v>
          </cell>
        </row>
      </sheetData>
      <sheetData sheetId="15479" refreshError="1"/>
      <sheetData sheetId="15480" refreshError="1"/>
      <sheetData sheetId="15481" refreshError="1"/>
      <sheetData sheetId="15482" refreshError="1"/>
      <sheetData sheetId="15483"/>
      <sheetData sheetId="15484"/>
      <sheetData sheetId="15485"/>
      <sheetData sheetId="15486" refreshError="1"/>
      <sheetData sheetId="15487"/>
      <sheetData sheetId="15488" refreshError="1"/>
      <sheetData sheetId="15489"/>
      <sheetData sheetId="15490"/>
      <sheetData sheetId="15491"/>
      <sheetData sheetId="15492"/>
      <sheetData sheetId="15493"/>
      <sheetData sheetId="15494"/>
      <sheetData sheetId="15495"/>
      <sheetData sheetId="15496"/>
      <sheetData sheetId="15497"/>
      <sheetData sheetId="15498"/>
      <sheetData sheetId="15499"/>
      <sheetData sheetId="15500"/>
      <sheetData sheetId="15501"/>
      <sheetData sheetId="15502"/>
      <sheetData sheetId="15503"/>
      <sheetData sheetId="15504"/>
      <sheetData sheetId="15505"/>
      <sheetData sheetId="15506"/>
      <sheetData sheetId="15507" refreshError="1"/>
      <sheetData sheetId="15508" refreshError="1"/>
      <sheetData sheetId="15509" refreshError="1"/>
      <sheetData sheetId="15510" refreshError="1"/>
      <sheetData sheetId="15511"/>
      <sheetData sheetId="15512"/>
      <sheetData sheetId="15513"/>
      <sheetData sheetId="15514"/>
      <sheetData sheetId="15515"/>
      <sheetData sheetId="15516"/>
      <sheetData sheetId="15517"/>
      <sheetData sheetId="15518"/>
      <sheetData sheetId="15519"/>
      <sheetData sheetId="15520">
        <row r="4">
          <cell r="F4" t="str">
            <v>BATALLON DE MANTENIMIENTO No.1"JOSE MARIA ROSILLO"</v>
          </cell>
        </row>
      </sheetData>
      <sheetData sheetId="15521"/>
      <sheetData sheetId="15522">
        <row r="22">
          <cell r="I22" t="str">
            <v>hgfhgfhgf</v>
          </cell>
        </row>
      </sheetData>
      <sheetData sheetId="15523"/>
      <sheetData sheetId="15524">
        <row r="32">
          <cell r="J32" t="str">
            <v>Rara Vez (1)</v>
          </cell>
        </row>
      </sheetData>
      <sheetData sheetId="15525"/>
      <sheetData sheetId="15526">
        <row r="18">
          <cell r="Y18">
            <v>8</v>
          </cell>
        </row>
      </sheetData>
      <sheetData sheetId="15527"/>
      <sheetData sheetId="15528"/>
      <sheetData sheetId="15529"/>
      <sheetData sheetId="15530"/>
      <sheetData sheetId="15531"/>
      <sheetData sheetId="15532"/>
      <sheetData sheetId="15533"/>
      <sheetData sheetId="15534"/>
      <sheetData sheetId="15535"/>
      <sheetData sheetId="15536"/>
      <sheetData sheetId="15537"/>
      <sheetData sheetId="15538"/>
      <sheetData sheetId="15539"/>
      <sheetData sheetId="15540" refreshError="1"/>
      <sheetData sheetId="15541"/>
      <sheetData sheetId="15542"/>
      <sheetData sheetId="15543"/>
      <sheetData sheetId="15544">
        <row r="1">
          <cell r="A1" t="str">
            <v>CCEVeh495</v>
          </cell>
        </row>
      </sheetData>
      <sheetData sheetId="15545">
        <row r="4">
          <cell r="J4" t="str">
            <v>CCEVeh1</v>
          </cell>
        </row>
      </sheetData>
      <sheetData sheetId="15546" refreshError="1"/>
      <sheetData sheetId="15547"/>
      <sheetData sheetId="15548"/>
      <sheetData sheetId="15549"/>
      <sheetData sheetId="15550"/>
      <sheetData sheetId="15551" refreshError="1"/>
      <sheetData sheetId="15552">
        <row r="24">
          <cell r="B24">
            <v>167500002154</v>
          </cell>
        </row>
      </sheetData>
      <sheetData sheetId="15553"/>
      <sheetData sheetId="15554" refreshError="1"/>
      <sheetData sheetId="15555" refreshError="1"/>
      <sheetData sheetId="15556" refreshError="1"/>
      <sheetData sheetId="15557" refreshError="1"/>
      <sheetData sheetId="15558">
        <row r="12">
          <cell r="M12">
            <v>344590482.69999999</v>
          </cell>
        </row>
      </sheetData>
      <sheetData sheetId="15559">
        <row r="9">
          <cell r="D9">
            <v>11807743</v>
          </cell>
        </row>
      </sheetData>
      <sheetData sheetId="15560">
        <row r="6">
          <cell r="D6">
            <v>13800000</v>
          </cell>
        </row>
      </sheetData>
      <sheetData sheetId="15561">
        <row r="6">
          <cell r="D6">
            <v>1728000</v>
          </cell>
        </row>
      </sheetData>
      <sheetData sheetId="15562">
        <row r="9">
          <cell r="D9">
            <v>4152188</v>
          </cell>
        </row>
      </sheetData>
      <sheetData sheetId="15563">
        <row r="6">
          <cell r="D6">
            <v>4359792</v>
          </cell>
        </row>
      </sheetData>
      <sheetData sheetId="15564">
        <row r="5">
          <cell r="F5">
            <v>2601170</v>
          </cell>
        </row>
      </sheetData>
      <sheetData sheetId="15565">
        <row r="5">
          <cell r="I5">
            <v>126730000</v>
          </cell>
        </row>
      </sheetData>
      <sheetData sheetId="15566">
        <row r="5">
          <cell r="F5">
            <v>24327970</v>
          </cell>
        </row>
      </sheetData>
      <sheetData sheetId="15567">
        <row r="5">
          <cell r="K5">
            <v>256511400.22</v>
          </cell>
        </row>
      </sheetData>
      <sheetData sheetId="15568">
        <row r="5">
          <cell r="D5">
            <v>436000</v>
          </cell>
        </row>
      </sheetData>
      <sheetData sheetId="15569">
        <row r="5">
          <cell r="E5">
            <v>22163840</v>
          </cell>
        </row>
      </sheetData>
      <sheetData sheetId="15570">
        <row r="5">
          <cell r="E5">
            <v>19250000</v>
          </cell>
        </row>
      </sheetData>
      <sheetData sheetId="15571" refreshError="1"/>
      <sheetData sheetId="15572">
        <row r="5">
          <cell r="E5">
            <v>40000000</v>
          </cell>
        </row>
      </sheetData>
      <sheetData sheetId="15573">
        <row r="6">
          <cell r="D6">
            <v>6266261</v>
          </cell>
        </row>
      </sheetData>
      <sheetData sheetId="15574">
        <row r="6">
          <cell r="D6">
            <v>3100000</v>
          </cell>
        </row>
      </sheetData>
      <sheetData sheetId="15575">
        <row r="6">
          <cell r="D6">
            <v>505662347.42000002</v>
          </cell>
        </row>
      </sheetData>
      <sheetData sheetId="15576">
        <row r="6">
          <cell r="D6">
            <v>3535522</v>
          </cell>
        </row>
      </sheetData>
      <sheetData sheetId="15577">
        <row r="9">
          <cell r="F9">
            <v>66043787</v>
          </cell>
        </row>
      </sheetData>
      <sheetData sheetId="15578">
        <row r="6">
          <cell r="F6">
            <v>2044992</v>
          </cell>
        </row>
      </sheetData>
      <sheetData sheetId="15579">
        <row r="6">
          <cell r="D6">
            <v>755854</v>
          </cell>
        </row>
      </sheetData>
      <sheetData sheetId="15580">
        <row r="6">
          <cell r="D6">
            <v>2121118</v>
          </cell>
        </row>
      </sheetData>
      <sheetData sheetId="15581">
        <row r="6">
          <cell r="D6">
            <v>700972</v>
          </cell>
        </row>
      </sheetData>
      <sheetData sheetId="15582">
        <row r="6">
          <cell r="D6">
            <v>597002</v>
          </cell>
        </row>
      </sheetData>
      <sheetData sheetId="15583">
        <row r="6">
          <cell r="D6">
            <v>1252306</v>
          </cell>
        </row>
      </sheetData>
      <sheetData sheetId="15584">
        <row r="6">
          <cell r="D6">
            <v>1600000</v>
          </cell>
        </row>
      </sheetData>
      <sheetData sheetId="15585">
        <row r="6">
          <cell r="D6">
            <v>63940000</v>
          </cell>
        </row>
      </sheetData>
      <sheetData sheetId="15586">
        <row r="6">
          <cell r="D6">
            <v>3229000</v>
          </cell>
        </row>
      </sheetData>
      <sheetData sheetId="15587">
        <row r="6">
          <cell r="D6">
            <v>25646588</v>
          </cell>
        </row>
      </sheetData>
      <sheetData sheetId="15588">
        <row r="6">
          <cell r="D6">
            <v>9759160</v>
          </cell>
        </row>
      </sheetData>
      <sheetData sheetId="15589">
        <row r="6">
          <cell r="K6">
            <v>467179698.90000004</v>
          </cell>
        </row>
      </sheetData>
      <sheetData sheetId="15590">
        <row r="6">
          <cell r="I6">
            <v>6065730</v>
          </cell>
        </row>
      </sheetData>
      <sheetData sheetId="15591">
        <row r="5">
          <cell r="D5">
            <v>22000000</v>
          </cell>
        </row>
      </sheetData>
      <sheetData sheetId="15592">
        <row r="6">
          <cell r="D6">
            <v>4596842</v>
          </cell>
        </row>
      </sheetData>
      <sheetData sheetId="15593">
        <row r="5">
          <cell r="D5">
            <v>2881020</v>
          </cell>
        </row>
      </sheetData>
      <sheetData sheetId="15594">
        <row r="5">
          <cell r="F5">
            <v>3619638</v>
          </cell>
        </row>
      </sheetData>
      <sheetData sheetId="15595">
        <row r="5">
          <cell r="F5">
            <v>8556779</v>
          </cell>
        </row>
      </sheetData>
      <sheetData sheetId="15596">
        <row r="5">
          <cell r="D5">
            <v>318872.3</v>
          </cell>
        </row>
      </sheetData>
      <sheetData sheetId="15597">
        <row r="5">
          <cell r="E5">
            <v>40000000</v>
          </cell>
        </row>
      </sheetData>
      <sheetData sheetId="15598" refreshError="1"/>
      <sheetData sheetId="15599">
        <row r="5">
          <cell r="I5">
            <v>90000005</v>
          </cell>
        </row>
      </sheetData>
      <sheetData sheetId="15600">
        <row r="14">
          <cell r="D14">
            <v>19080962.5</v>
          </cell>
        </row>
      </sheetData>
      <sheetData sheetId="15601">
        <row r="15">
          <cell r="D15">
            <v>113349588</v>
          </cell>
        </row>
      </sheetData>
      <sheetData sheetId="15602">
        <row r="6">
          <cell r="F6">
            <v>34641355</v>
          </cell>
        </row>
      </sheetData>
      <sheetData sheetId="15603">
        <row r="6">
          <cell r="D6">
            <v>6892549</v>
          </cell>
        </row>
      </sheetData>
      <sheetData sheetId="15604">
        <row r="6">
          <cell r="D6">
            <v>237714</v>
          </cell>
        </row>
      </sheetData>
      <sheetData sheetId="15605">
        <row r="6">
          <cell r="D6">
            <v>5438400</v>
          </cell>
        </row>
      </sheetData>
      <sheetData sheetId="15606">
        <row r="5">
          <cell r="F5">
            <v>2601170</v>
          </cell>
        </row>
      </sheetData>
      <sheetData sheetId="15607">
        <row r="5">
          <cell r="I5">
            <v>126730000</v>
          </cell>
        </row>
      </sheetData>
      <sheetData sheetId="15608">
        <row r="5">
          <cell r="F5">
            <v>24327970</v>
          </cell>
        </row>
      </sheetData>
      <sheetData sheetId="15609">
        <row r="5">
          <cell r="K5">
            <v>256511400.22</v>
          </cell>
        </row>
      </sheetData>
      <sheetData sheetId="15610">
        <row r="5">
          <cell r="D5">
            <v>436000</v>
          </cell>
        </row>
      </sheetData>
      <sheetData sheetId="15611">
        <row r="5">
          <cell r="E5">
            <v>22163840</v>
          </cell>
        </row>
      </sheetData>
      <sheetData sheetId="15612">
        <row r="5">
          <cell r="E5">
            <v>19250000</v>
          </cell>
        </row>
      </sheetData>
      <sheetData sheetId="15613">
        <row r="5">
          <cell r="E5">
            <v>4822356</v>
          </cell>
        </row>
      </sheetData>
      <sheetData sheetId="15614">
        <row r="5">
          <cell r="E5">
            <v>40000000</v>
          </cell>
        </row>
      </sheetData>
      <sheetData sheetId="15615">
        <row r="7">
          <cell r="F7">
            <v>20000000</v>
          </cell>
        </row>
      </sheetData>
      <sheetData sheetId="15616">
        <row r="6">
          <cell r="D6">
            <v>1740526012.5</v>
          </cell>
        </row>
      </sheetData>
      <sheetData sheetId="15617">
        <row r="7">
          <cell r="D7">
            <v>61732140</v>
          </cell>
        </row>
      </sheetData>
      <sheetData sheetId="15618">
        <row r="7">
          <cell r="D7">
            <v>25999200</v>
          </cell>
        </row>
      </sheetData>
      <sheetData sheetId="15619">
        <row r="7">
          <cell r="D7">
            <v>4000000</v>
          </cell>
        </row>
      </sheetData>
      <sheetData sheetId="15620">
        <row r="7">
          <cell r="F7">
            <v>3168002</v>
          </cell>
        </row>
      </sheetData>
      <sheetData sheetId="15621">
        <row r="7">
          <cell r="E7">
            <v>29090040</v>
          </cell>
        </row>
      </sheetData>
      <sheetData sheetId="15622">
        <row r="7">
          <cell r="D7">
            <v>23000000</v>
          </cell>
        </row>
      </sheetData>
      <sheetData sheetId="15623">
        <row r="6">
          <cell r="E6">
            <v>10852093</v>
          </cell>
        </row>
      </sheetData>
      <sheetData sheetId="15624">
        <row r="6">
          <cell r="D6">
            <v>597002</v>
          </cell>
        </row>
      </sheetData>
      <sheetData sheetId="15625">
        <row r="6">
          <cell r="D6">
            <v>181675516</v>
          </cell>
        </row>
      </sheetData>
      <sheetData sheetId="15626">
        <row r="6">
          <cell r="E6">
            <v>46860000</v>
          </cell>
        </row>
      </sheetData>
      <sheetData sheetId="15627">
        <row r="6">
          <cell r="D6">
            <v>63940000</v>
          </cell>
        </row>
      </sheetData>
      <sheetData sheetId="15628">
        <row r="6">
          <cell r="D6">
            <v>3229000</v>
          </cell>
        </row>
      </sheetData>
      <sheetData sheetId="15629">
        <row r="6">
          <cell r="D6">
            <v>2910000</v>
          </cell>
        </row>
      </sheetData>
      <sheetData sheetId="15630">
        <row r="6">
          <cell r="D6">
            <v>1667000</v>
          </cell>
        </row>
      </sheetData>
      <sheetData sheetId="15631">
        <row r="6">
          <cell r="D6">
            <v>24750000</v>
          </cell>
        </row>
      </sheetData>
      <sheetData sheetId="15632">
        <row r="6">
          <cell r="K6">
            <v>467179698.90000004</v>
          </cell>
        </row>
      </sheetData>
      <sheetData sheetId="15633">
        <row r="7">
          <cell r="I7">
            <v>10000000</v>
          </cell>
        </row>
      </sheetData>
      <sheetData sheetId="15634">
        <row r="5">
          <cell r="D5">
            <v>22000000</v>
          </cell>
        </row>
      </sheetData>
      <sheetData sheetId="15635">
        <row r="14">
          <cell r="I14">
            <v>81416621</v>
          </cell>
        </row>
      </sheetData>
      <sheetData sheetId="15636">
        <row r="5">
          <cell r="D5">
            <v>2881020</v>
          </cell>
        </row>
      </sheetData>
      <sheetData sheetId="15637">
        <row r="5">
          <cell r="F5">
            <v>3619638</v>
          </cell>
        </row>
      </sheetData>
      <sheetData sheetId="15638">
        <row r="5">
          <cell r="F5">
            <v>8556779</v>
          </cell>
        </row>
      </sheetData>
      <sheetData sheetId="15639">
        <row r="5">
          <cell r="D5">
            <v>318872.3</v>
          </cell>
        </row>
      </sheetData>
      <sheetData sheetId="15640">
        <row r="5">
          <cell r="E5">
            <v>40000000</v>
          </cell>
        </row>
      </sheetData>
      <sheetData sheetId="15641">
        <row r="5">
          <cell r="D5">
            <v>8486000</v>
          </cell>
        </row>
      </sheetData>
      <sheetData sheetId="15642">
        <row r="5">
          <cell r="D5">
            <v>31570843</v>
          </cell>
        </row>
      </sheetData>
      <sheetData sheetId="15643">
        <row r="5">
          <cell r="H5">
            <v>93079011</v>
          </cell>
        </row>
      </sheetData>
      <sheetData sheetId="15644">
        <row r="5">
          <cell r="D5">
            <v>1060323.0699999998</v>
          </cell>
        </row>
      </sheetData>
      <sheetData sheetId="15645">
        <row r="5">
          <cell r="D5">
            <v>4824213.3200000012</v>
          </cell>
        </row>
      </sheetData>
      <sheetData sheetId="15646">
        <row r="5">
          <cell r="D5">
            <v>266560</v>
          </cell>
        </row>
      </sheetData>
      <sheetData sheetId="15647">
        <row r="5">
          <cell r="I5">
            <v>11773941</v>
          </cell>
        </row>
      </sheetData>
      <sheetData sheetId="15648">
        <row r="5">
          <cell r="D5">
            <v>12848339</v>
          </cell>
        </row>
      </sheetData>
      <sheetData sheetId="15649">
        <row r="5">
          <cell r="D5">
            <v>11432190</v>
          </cell>
        </row>
      </sheetData>
      <sheetData sheetId="15650" refreshError="1"/>
      <sheetData sheetId="15651">
        <row r="5">
          <cell r="J5">
            <v>15192467</v>
          </cell>
        </row>
      </sheetData>
      <sheetData sheetId="15652">
        <row r="5">
          <cell r="G5">
            <v>41322384.25999999</v>
          </cell>
        </row>
      </sheetData>
      <sheetData sheetId="15653">
        <row r="5">
          <cell r="G5">
            <v>3008627.22</v>
          </cell>
        </row>
      </sheetData>
      <sheetData sheetId="15654">
        <row r="5">
          <cell r="H5">
            <v>4800000</v>
          </cell>
        </row>
      </sheetData>
      <sheetData sheetId="15655" refreshError="1"/>
      <sheetData sheetId="15656">
        <row r="5">
          <cell r="I5">
            <v>46213994</v>
          </cell>
        </row>
      </sheetData>
      <sheetData sheetId="15657">
        <row r="5">
          <cell r="D5">
            <v>4050900</v>
          </cell>
        </row>
      </sheetData>
      <sheetData sheetId="15658">
        <row r="5">
          <cell r="D5">
            <v>23237566</v>
          </cell>
        </row>
      </sheetData>
      <sheetData sheetId="15659">
        <row r="5">
          <cell r="F5">
            <v>5722574</v>
          </cell>
        </row>
      </sheetData>
      <sheetData sheetId="15660">
        <row r="5">
          <cell r="E5">
            <v>238678800</v>
          </cell>
        </row>
      </sheetData>
      <sheetData sheetId="15661">
        <row r="6">
          <cell r="E6">
            <v>5540960</v>
          </cell>
        </row>
      </sheetData>
      <sheetData sheetId="15662">
        <row r="7">
          <cell r="D7">
            <v>4000000</v>
          </cell>
        </row>
      </sheetData>
      <sheetData sheetId="15663">
        <row r="6">
          <cell r="D6">
            <v>1880000</v>
          </cell>
        </row>
      </sheetData>
      <sheetData sheetId="15664">
        <row r="6">
          <cell r="D6">
            <v>4160000</v>
          </cell>
        </row>
      </sheetData>
      <sheetData sheetId="15665">
        <row r="6">
          <cell r="K6">
            <v>409788335.13999999</v>
          </cell>
        </row>
      </sheetData>
      <sheetData sheetId="15666">
        <row r="7">
          <cell r="H7">
            <v>8670000</v>
          </cell>
        </row>
      </sheetData>
      <sheetData sheetId="15667" refreshError="1"/>
      <sheetData sheetId="15668">
        <row r="7">
          <cell r="D7">
            <v>17000000</v>
          </cell>
        </row>
      </sheetData>
      <sheetData sheetId="15669">
        <row r="6">
          <cell r="D6">
            <v>1154387996</v>
          </cell>
        </row>
      </sheetData>
      <sheetData sheetId="15670">
        <row r="6">
          <cell r="D6">
            <v>876000</v>
          </cell>
        </row>
      </sheetData>
      <sheetData sheetId="15671">
        <row r="6">
          <cell r="D6">
            <v>293277144</v>
          </cell>
        </row>
      </sheetData>
      <sheetData sheetId="15672">
        <row r="6">
          <cell r="D6">
            <v>1000000000</v>
          </cell>
        </row>
      </sheetData>
      <sheetData sheetId="15673">
        <row r="6">
          <cell r="E6">
            <v>487675784</v>
          </cell>
        </row>
      </sheetData>
      <sheetData sheetId="15674">
        <row r="6">
          <cell r="D6">
            <v>160000008</v>
          </cell>
        </row>
      </sheetData>
      <sheetData sheetId="15675">
        <row r="5">
          <cell r="D5">
            <v>339900000</v>
          </cell>
        </row>
      </sheetData>
      <sheetData sheetId="15676">
        <row r="6">
          <cell r="D6">
            <v>594222879</v>
          </cell>
        </row>
      </sheetData>
      <sheetData sheetId="15677">
        <row r="6">
          <cell r="D6">
            <v>81596656</v>
          </cell>
        </row>
      </sheetData>
      <sheetData sheetId="15678" refreshError="1"/>
      <sheetData sheetId="15679">
        <row r="5">
          <cell r="M5">
            <v>14364424137.740002</v>
          </cell>
        </row>
      </sheetData>
      <sheetData sheetId="15680">
        <row r="6">
          <cell r="D6">
            <v>151088057.11000001</v>
          </cell>
        </row>
      </sheetData>
      <sheetData sheetId="15681">
        <row r="6">
          <cell r="D6">
            <v>232942327</v>
          </cell>
        </row>
      </sheetData>
      <sheetData sheetId="15682">
        <row r="6">
          <cell r="D6">
            <v>251046308</v>
          </cell>
        </row>
      </sheetData>
      <sheetData sheetId="15683">
        <row r="17">
          <cell r="D17">
            <v>196463058</v>
          </cell>
        </row>
      </sheetData>
      <sheetData sheetId="15684">
        <row r="5">
          <cell r="D5">
            <v>3800077</v>
          </cell>
        </row>
      </sheetData>
      <sheetData sheetId="15685">
        <row r="5">
          <cell r="D5">
            <v>31570843</v>
          </cell>
        </row>
      </sheetData>
      <sheetData sheetId="15686">
        <row r="5">
          <cell r="H5">
            <v>93079011</v>
          </cell>
        </row>
      </sheetData>
      <sheetData sheetId="15687">
        <row r="5">
          <cell r="D5">
            <v>1060323.0699999998</v>
          </cell>
        </row>
      </sheetData>
      <sheetData sheetId="15688">
        <row r="5">
          <cell r="D5">
            <v>4824213.3200000012</v>
          </cell>
        </row>
      </sheetData>
      <sheetData sheetId="15689">
        <row r="5">
          <cell r="D5">
            <v>266560</v>
          </cell>
        </row>
      </sheetData>
      <sheetData sheetId="15690">
        <row r="5">
          <cell r="I5">
            <v>11773941</v>
          </cell>
        </row>
      </sheetData>
      <sheetData sheetId="15691">
        <row r="5">
          <cell r="D5">
            <v>12848339</v>
          </cell>
        </row>
      </sheetData>
      <sheetData sheetId="15692">
        <row r="5">
          <cell r="D5">
            <v>11432190</v>
          </cell>
        </row>
      </sheetData>
      <sheetData sheetId="15693">
        <row r="5">
          <cell r="D5">
            <v>11432190</v>
          </cell>
        </row>
      </sheetData>
      <sheetData sheetId="15694">
        <row r="5">
          <cell r="J5">
            <v>15192467</v>
          </cell>
        </row>
      </sheetData>
      <sheetData sheetId="15695">
        <row r="5">
          <cell r="G5">
            <v>41322384.25999999</v>
          </cell>
        </row>
      </sheetData>
      <sheetData sheetId="15696">
        <row r="5">
          <cell r="G5">
            <v>3008627.22</v>
          </cell>
        </row>
      </sheetData>
      <sheetData sheetId="15697">
        <row r="5">
          <cell r="H5">
            <v>4800000</v>
          </cell>
        </row>
      </sheetData>
      <sheetData sheetId="15698">
        <row r="5">
          <cell r="H5">
            <v>7600000</v>
          </cell>
        </row>
      </sheetData>
      <sheetData sheetId="15699">
        <row r="5">
          <cell r="E5">
            <v>89661455</v>
          </cell>
        </row>
      </sheetData>
      <sheetData sheetId="15700">
        <row r="5">
          <cell r="D5">
            <v>4050900</v>
          </cell>
        </row>
      </sheetData>
      <sheetData sheetId="15701">
        <row r="5">
          <cell r="D5">
            <v>23237566</v>
          </cell>
        </row>
      </sheetData>
      <sheetData sheetId="15702">
        <row r="5">
          <cell r="F5">
            <v>5722574</v>
          </cell>
        </row>
      </sheetData>
      <sheetData sheetId="15703">
        <row r="5">
          <cell r="E5">
            <v>238678800</v>
          </cell>
        </row>
      </sheetData>
      <sheetData sheetId="15704">
        <row r="6">
          <cell r="E6">
            <v>5540960</v>
          </cell>
        </row>
      </sheetData>
      <sheetData sheetId="15705" refreshError="1"/>
      <sheetData sheetId="15706">
        <row r="6">
          <cell r="D6">
            <v>1880000</v>
          </cell>
        </row>
      </sheetData>
      <sheetData sheetId="15707">
        <row r="6">
          <cell r="D6">
            <v>4160000</v>
          </cell>
        </row>
      </sheetData>
      <sheetData sheetId="15708">
        <row r="6">
          <cell r="K6">
            <v>409788335.13999999</v>
          </cell>
        </row>
      </sheetData>
      <sheetData sheetId="15709">
        <row r="9">
          <cell r="D9">
            <v>7910447</v>
          </cell>
        </row>
      </sheetData>
      <sheetData sheetId="15710">
        <row r="6">
          <cell r="D6">
            <v>2095384800</v>
          </cell>
        </row>
      </sheetData>
      <sheetData sheetId="15711">
        <row r="6">
          <cell r="D6">
            <v>13000000</v>
          </cell>
        </row>
      </sheetData>
      <sheetData sheetId="15712">
        <row r="6">
          <cell r="D6">
            <v>1154387996</v>
          </cell>
        </row>
      </sheetData>
      <sheetData sheetId="15713">
        <row r="6">
          <cell r="D6">
            <v>876000</v>
          </cell>
        </row>
      </sheetData>
      <sheetData sheetId="15714">
        <row r="6">
          <cell r="D6">
            <v>293277144</v>
          </cell>
        </row>
      </sheetData>
      <sheetData sheetId="15715">
        <row r="6">
          <cell r="D6">
            <v>1000000000</v>
          </cell>
        </row>
      </sheetData>
      <sheetData sheetId="15716">
        <row r="6">
          <cell r="E6">
            <v>487675784</v>
          </cell>
        </row>
      </sheetData>
      <sheetData sheetId="15717">
        <row r="6">
          <cell r="D6">
            <v>160000008</v>
          </cell>
        </row>
      </sheetData>
      <sheetData sheetId="15718">
        <row r="5">
          <cell r="D5">
            <v>339900000</v>
          </cell>
        </row>
      </sheetData>
      <sheetData sheetId="15719">
        <row r="6">
          <cell r="D6">
            <v>594222879</v>
          </cell>
        </row>
      </sheetData>
      <sheetData sheetId="15720">
        <row r="6">
          <cell r="D6">
            <v>81596656</v>
          </cell>
        </row>
      </sheetData>
      <sheetData sheetId="15721">
        <row r="6">
          <cell r="D6">
            <v>131458759.28</v>
          </cell>
        </row>
      </sheetData>
      <sheetData sheetId="15722">
        <row r="5">
          <cell r="M5">
            <v>14364424137.740002</v>
          </cell>
        </row>
      </sheetData>
      <sheetData sheetId="15723">
        <row r="6">
          <cell r="D6">
            <v>151088057.11000001</v>
          </cell>
        </row>
      </sheetData>
      <sheetData sheetId="15724">
        <row r="6">
          <cell r="D6">
            <v>232942327</v>
          </cell>
        </row>
      </sheetData>
      <sheetData sheetId="15725">
        <row r="6">
          <cell r="D6">
            <v>251046308</v>
          </cell>
        </row>
      </sheetData>
      <sheetData sheetId="15726">
        <row r="7">
          <cell r="D7">
            <v>4147218</v>
          </cell>
        </row>
      </sheetData>
      <sheetData sheetId="15727">
        <row r="6">
          <cell r="D6">
            <v>1281400891</v>
          </cell>
        </row>
      </sheetData>
      <sheetData sheetId="15728">
        <row r="6">
          <cell r="D6">
            <v>91240000</v>
          </cell>
        </row>
      </sheetData>
      <sheetData sheetId="15729">
        <row r="6">
          <cell r="H6">
            <v>10167500</v>
          </cell>
        </row>
      </sheetData>
      <sheetData sheetId="15730">
        <row r="6">
          <cell r="E6">
            <v>37073300</v>
          </cell>
        </row>
      </sheetData>
      <sheetData sheetId="15731">
        <row r="8">
          <cell r="E8">
            <v>236258367.53999999</v>
          </cell>
        </row>
      </sheetData>
      <sheetData sheetId="15732">
        <row r="7">
          <cell r="M7">
            <v>1982603434.7900004</v>
          </cell>
        </row>
      </sheetData>
      <sheetData sheetId="15733">
        <row r="7">
          <cell r="J7">
            <v>29999999.998499997</v>
          </cell>
        </row>
      </sheetData>
      <sheetData sheetId="15734">
        <row r="6">
          <cell r="M6">
            <v>31000000</v>
          </cell>
        </row>
      </sheetData>
      <sheetData sheetId="15735">
        <row r="6">
          <cell r="D6">
            <v>1451556446</v>
          </cell>
        </row>
      </sheetData>
      <sheetData sheetId="15736">
        <row r="9">
          <cell r="D9">
            <v>145289309.5</v>
          </cell>
        </row>
      </sheetData>
      <sheetData sheetId="15737">
        <row r="6">
          <cell r="J6">
            <v>535572978</v>
          </cell>
        </row>
      </sheetData>
      <sheetData sheetId="15738">
        <row r="6">
          <cell r="D6">
            <v>60934800</v>
          </cell>
        </row>
      </sheetData>
      <sheetData sheetId="15739">
        <row r="6">
          <cell r="E6">
            <v>110000000</v>
          </cell>
        </row>
      </sheetData>
      <sheetData sheetId="15740">
        <row r="6">
          <cell r="E6">
            <v>21000000</v>
          </cell>
        </row>
      </sheetData>
      <sheetData sheetId="15741">
        <row r="6">
          <cell r="D6">
            <v>15260205</v>
          </cell>
        </row>
      </sheetData>
      <sheetData sheetId="15742">
        <row r="5">
          <cell r="E5">
            <v>89661455</v>
          </cell>
        </row>
      </sheetData>
      <sheetData sheetId="15743">
        <row r="6">
          <cell r="D6">
            <v>3400000</v>
          </cell>
        </row>
      </sheetData>
      <sheetData sheetId="15744">
        <row r="6">
          <cell r="D6">
            <v>630000</v>
          </cell>
        </row>
      </sheetData>
      <sheetData sheetId="15745">
        <row r="6">
          <cell r="F6">
            <v>55200000</v>
          </cell>
        </row>
      </sheetData>
      <sheetData sheetId="15746">
        <row r="9">
          <cell r="E9">
            <v>85000000</v>
          </cell>
        </row>
      </sheetData>
      <sheetData sheetId="15747">
        <row r="6">
          <cell r="J6">
            <v>13024042.73</v>
          </cell>
        </row>
      </sheetData>
      <sheetData sheetId="15748">
        <row r="6">
          <cell r="L6">
            <v>141206505.19999999</v>
          </cell>
        </row>
      </sheetData>
      <sheetData sheetId="15749">
        <row r="9">
          <cell r="E9">
            <v>23840000</v>
          </cell>
        </row>
      </sheetData>
      <sheetData sheetId="15750">
        <row r="8">
          <cell r="D8">
            <v>4750333</v>
          </cell>
        </row>
      </sheetData>
      <sheetData sheetId="15751">
        <row r="23">
          <cell r="N23">
            <v>20072249</v>
          </cell>
        </row>
      </sheetData>
      <sheetData sheetId="15752">
        <row r="9">
          <cell r="D9">
            <v>7910447</v>
          </cell>
        </row>
      </sheetData>
      <sheetData sheetId="15753">
        <row r="6">
          <cell r="D6">
            <v>2095384800</v>
          </cell>
        </row>
      </sheetData>
      <sheetData sheetId="15754">
        <row r="6">
          <cell r="D6">
            <v>13000000</v>
          </cell>
        </row>
      </sheetData>
      <sheetData sheetId="15755">
        <row r="6">
          <cell r="D6">
            <v>160000000</v>
          </cell>
        </row>
      </sheetData>
      <sheetData sheetId="15756">
        <row r="6">
          <cell r="F6">
            <v>1032255200</v>
          </cell>
        </row>
      </sheetData>
      <sheetData sheetId="15757">
        <row r="6">
          <cell r="D6">
            <v>36500500</v>
          </cell>
        </row>
      </sheetData>
      <sheetData sheetId="15758">
        <row r="14">
          <cell r="I14">
            <v>10797705</v>
          </cell>
        </row>
      </sheetData>
      <sheetData sheetId="15759">
        <row r="14">
          <cell r="I14">
            <v>48571057.25</v>
          </cell>
        </row>
      </sheetData>
      <sheetData sheetId="15760">
        <row r="8">
          <cell r="G8">
            <v>27433783</v>
          </cell>
        </row>
      </sheetData>
      <sheetData sheetId="15761">
        <row r="8">
          <cell r="D8">
            <v>8519501</v>
          </cell>
        </row>
      </sheetData>
      <sheetData sheetId="15762">
        <row r="9">
          <cell r="G9">
            <v>126964487.7</v>
          </cell>
        </row>
      </sheetData>
      <sheetData sheetId="15763">
        <row r="8">
          <cell r="D8">
            <v>15990875</v>
          </cell>
        </row>
      </sheetData>
      <sheetData sheetId="15764">
        <row r="6">
          <cell r="D6">
            <v>131458759.28</v>
          </cell>
        </row>
      </sheetData>
      <sheetData sheetId="15765">
        <row r="7">
          <cell r="G7">
            <v>631000</v>
          </cell>
        </row>
      </sheetData>
      <sheetData sheetId="15766">
        <row r="7">
          <cell r="J7">
            <v>14369782</v>
          </cell>
        </row>
      </sheetData>
      <sheetData sheetId="15767">
        <row r="7">
          <cell r="D7">
            <v>8900000</v>
          </cell>
        </row>
      </sheetData>
      <sheetData sheetId="15768">
        <row r="7">
          <cell r="E7">
            <v>752000</v>
          </cell>
        </row>
      </sheetData>
      <sheetData sheetId="15769">
        <row r="7">
          <cell r="D7">
            <v>4147218</v>
          </cell>
        </row>
      </sheetData>
      <sheetData sheetId="15770">
        <row r="7">
          <cell r="D7">
            <v>1200000</v>
          </cell>
        </row>
      </sheetData>
      <sheetData sheetId="15771">
        <row r="17">
          <cell r="H17">
            <v>212857480.38999999</v>
          </cell>
        </row>
      </sheetData>
      <sheetData sheetId="15772">
        <row r="6">
          <cell r="H6">
            <v>10167500</v>
          </cell>
        </row>
      </sheetData>
      <sheetData sheetId="15773">
        <row r="6">
          <cell r="E6">
            <v>37073300</v>
          </cell>
        </row>
      </sheetData>
      <sheetData sheetId="15774">
        <row r="9">
          <cell r="I9">
            <v>37325153</v>
          </cell>
        </row>
      </sheetData>
      <sheetData sheetId="15775">
        <row r="7">
          <cell r="H7">
            <v>3517648</v>
          </cell>
        </row>
      </sheetData>
      <sheetData sheetId="15776">
        <row r="7">
          <cell r="H7">
            <v>1855464</v>
          </cell>
        </row>
      </sheetData>
      <sheetData sheetId="15777">
        <row r="6">
          <cell r="M6">
            <v>31000000</v>
          </cell>
        </row>
      </sheetData>
      <sheetData sheetId="15778">
        <row r="6">
          <cell r="I6">
            <v>5000000</v>
          </cell>
        </row>
      </sheetData>
      <sheetData sheetId="15779">
        <row r="7">
          <cell r="H7">
            <v>1829039</v>
          </cell>
        </row>
      </sheetData>
      <sheetData sheetId="15780">
        <row r="9">
          <cell r="H9">
            <v>2883085</v>
          </cell>
        </row>
      </sheetData>
      <sheetData sheetId="15781">
        <row r="6">
          <cell r="D6">
            <v>60934800</v>
          </cell>
        </row>
      </sheetData>
      <sheetData sheetId="15782">
        <row r="6">
          <cell r="E6">
            <v>110000000</v>
          </cell>
        </row>
      </sheetData>
      <sheetData sheetId="15783">
        <row r="6">
          <cell r="E6">
            <v>21000000</v>
          </cell>
        </row>
      </sheetData>
      <sheetData sheetId="15784">
        <row r="6">
          <cell r="D6">
            <v>5920200</v>
          </cell>
        </row>
      </sheetData>
      <sheetData sheetId="15785">
        <row r="12">
          <cell r="N12">
            <v>122532309.60599999</v>
          </cell>
        </row>
      </sheetData>
      <sheetData sheetId="15786">
        <row r="6">
          <cell r="D6">
            <v>3400000</v>
          </cell>
        </row>
      </sheetData>
      <sheetData sheetId="15787">
        <row r="6">
          <cell r="D6">
            <v>630000</v>
          </cell>
        </row>
      </sheetData>
      <sheetData sheetId="15788">
        <row r="6">
          <cell r="F6">
            <v>55200000</v>
          </cell>
        </row>
      </sheetData>
      <sheetData sheetId="15789">
        <row r="6">
          <cell r="D6">
            <v>54000000</v>
          </cell>
        </row>
      </sheetData>
      <sheetData sheetId="15790">
        <row r="6">
          <cell r="D6">
            <v>170100000</v>
          </cell>
        </row>
      </sheetData>
      <sheetData sheetId="15791">
        <row r="14">
          <cell r="K14">
            <v>324964365</v>
          </cell>
        </row>
      </sheetData>
      <sheetData sheetId="15792">
        <row r="6">
          <cell r="D6">
            <v>836000000</v>
          </cell>
        </row>
      </sheetData>
      <sheetData sheetId="15793">
        <row r="6">
          <cell r="E6">
            <v>1388432202</v>
          </cell>
        </row>
      </sheetData>
      <sheetData sheetId="15794">
        <row r="6">
          <cell r="D6">
            <v>2365000</v>
          </cell>
        </row>
      </sheetData>
      <sheetData sheetId="15795">
        <row r="6">
          <cell r="F6">
            <v>119365815</v>
          </cell>
        </row>
      </sheetData>
      <sheetData sheetId="15796">
        <row r="6">
          <cell r="G6">
            <v>157196509</v>
          </cell>
        </row>
      </sheetData>
      <sheetData sheetId="15797">
        <row r="6">
          <cell r="D6">
            <v>8576397</v>
          </cell>
        </row>
      </sheetData>
      <sheetData sheetId="15798">
        <row r="6">
          <cell r="D6">
            <v>8200000</v>
          </cell>
        </row>
      </sheetData>
      <sheetData sheetId="15799">
        <row r="15">
          <cell r="I15">
            <v>11558737</v>
          </cell>
        </row>
      </sheetData>
      <sheetData sheetId="15800">
        <row r="6">
          <cell r="F6">
            <v>462675561.78000003</v>
          </cell>
        </row>
      </sheetData>
      <sheetData sheetId="15801">
        <row r="6">
          <cell r="D6">
            <v>306313370</v>
          </cell>
        </row>
      </sheetData>
      <sheetData sheetId="15802">
        <row r="6">
          <cell r="D6">
            <v>5382000</v>
          </cell>
        </row>
      </sheetData>
      <sheetData sheetId="15803">
        <row r="6">
          <cell r="L6">
            <v>484442302.87</v>
          </cell>
        </row>
      </sheetData>
      <sheetData sheetId="15804">
        <row r="5">
          <cell r="E5">
            <v>15000000</v>
          </cell>
        </row>
      </sheetData>
      <sheetData sheetId="15805">
        <row r="6">
          <cell r="D6">
            <v>20000000</v>
          </cell>
        </row>
      </sheetData>
      <sheetData sheetId="15806">
        <row r="6">
          <cell r="D6">
            <v>12000000</v>
          </cell>
        </row>
      </sheetData>
      <sheetData sheetId="15807">
        <row r="6">
          <cell r="D6">
            <v>20000000</v>
          </cell>
        </row>
      </sheetData>
      <sheetData sheetId="15808">
        <row r="6">
          <cell r="D6">
            <v>10000000</v>
          </cell>
        </row>
      </sheetData>
      <sheetData sheetId="15809">
        <row r="6">
          <cell r="D6">
            <v>70000000</v>
          </cell>
        </row>
      </sheetData>
      <sheetData sheetId="15810">
        <row r="5">
          <cell r="D5">
            <v>70000000</v>
          </cell>
        </row>
      </sheetData>
      <sheetData sheetId="15811">
        <row r="6">
          <cell r="F6">
            <v>140931973</v>
          </cell>
        </row>
      </sheetData>
      <sheetData sheetId="15812">
        <row r="6">
          <cell r="G6">
            <v>25000000</v>
          </cell>
        </row>
      </sheetData>
      <sheetData sheetId="15813">
        <row r="6">
          <cell r="F6">
            <v>85000000</v>
          </cell>
        </row>
      </sheetData>
      <sheetData sheetId="15814">
        <row r="6">
          <cell r="D6">
            <v>363999988</v>
          </cell>
        </row>
      </sheetData>
      <sheetData sheetId="15815">
        <row r="6">
          <cell r="D6">
            <v>525000000</v>
          </cell>
        </row>
      </sheetData>
      <sheetData sheetId="15816">
        <row r="7">
          <cell r="I7">
            <v>27559100</v>
          </cell>
        </row>
      </sheetData>
      <sheetData sheetId="15817">
        <row r="6">
          <cell r="D6">
            <v>3000000</v>
          </cell>
        </row>
      </sheetData>
      <sheetData sheetId="15818">
        <row r="7">
          <cell r="H7">
            <v>3517648</v>
          </cell>
        </row>
      </sheetData>
      <sheetData sheetId="15819">
        <row r="7">
          <cell r="H7">
            <v>1855464</v>
          </cell>
        </row>
      </sheetData>
      <sheetData sheetId="15820">
        <row r="6">
          <cell r="F6">
            <v>11705229</v>
          </cell>
        </row>
      </sheetData>
      <sheetData sheetId="15821">
        <row r="7">
          <cell r="H7">
            <v>12500000</v>
          </cell>
        </row>
      </sheetData>
      <sheetData sheetId="15822">
        <row r="7">
          <cell r="D7">
            <v>1800000</v>
          </cell>
        </row>
      </sheetData>
      <sheetData sheetId="15823">
        <row r="9">
          <cell r="H9">
            <v>2883085</v>
          </cell>
        </row>
      </sheetData>
      <sheetData sheetId="15824">
        <row r="9">
          <cell r="H9">
            <v>110400</v>
          </cell>
        </row>
      </sheetData>
      <sheetData sheetId="15825">
        <row r="7">
          <cell r="D7">
            <v>5000000</v>
          </cell>
        </row>
      </sheetData>
      <sheetData sheetId="15826">
        <row r="12">
          <cell r="K12">
            <v>6502904.9500000002</v>
          </cell>
        </row>
      </sheetData>
      <sheetData sheetId="15827">
        <row r="15">
          <cell r="D15">
            <v>42250120</v>
          </cell>
        </row>
      </sheetData>
      <sheetData sheetId="15828">
        <row r="12">
          <cell r="N12">
            <v>122532309.60599999</v>
          </cell>
        </row>
      </sheetData>
      <sheetData sheetId="15829">
        <row r="7">
          <cell r="D7">
            <v>19400000</v>
          </cell>
        </row>
      </sheetData>
      <sheetData sheetId="15830">
        <row r="7">
          <cell r="D7">
            <v>950066</v>
          </cell>
        </row>
      </sheetData>
      <sheetData sheetId="15831">
        <row r="8">
          <cell r="D8">
            <v>19089276</v>
          </cell>
        </row>
      </sheetData>
      <sheetData sheetId="15832">
        <row r="6">
          <cell r="D6">
            <v>54000000</v>
          </cell>
        </row>
      </sheetData>
      <sheetData sheetId="15833">
        <row r="6">
          <cell r="D6">
            <v>170100000</v>
          </cell>
        </row>
      </sheetData>
      <sheetData sheetId="15834" refreshError="1"/>
      <sheetData sheetId="15835">
        <row r="6">
          <cell r="D6">
            <v>836000000</v>
          </cell>
        </row>
      </sheetData>
      <sheetData sheetId="15836">
        <row r="6">
          <cell r="E6">
            <v>1388432202</v>
          </cell>
        </row>
      </sheetData>
      <sheetData sheetId="15837">
        <row r="6">
          <cell r="D6">
            <v>2365000</v>
          </cell>
        </row>
      </sheetData>
      <sheetData sheetId="15838">
        <row r="6">
          <cell r="D6">
            <v>1318404</v>
          </cell>
        </row>
      </sheetData>
      <sheetData sheetId="15839">
        <row r="6">
          <cell r="G6">
            <v>157196509</v>
          </cell>
        </row>
      </sheetData>
      <sheetData sheetId="15840">
        <row r="6">
          <cell r="D6">
            <v>8576397</v>
          </cell>
        </row>
      </sheetData>
      <sheetData sheetId="15841">
        <row r="6">
          <cell r="D6">
            <v>8200000</v>
          </cell>
        </row>
      </sheetData>
      <sheetData sheetId="15842">
        <row r="6">
          <cell r="G6">
            <v>8000000</v>
          </cell>
        </row>
      </sheetData>
      <sheetData sheetId="15843">
        <row r="6">
          <cell r="F6">
            <v>462675561.78000003</v>
          </cell>
        </row>
      </sheetData>
      <sheetData sheetId="15844">
        <row r="6">
          <cell r="D6">
            <v>306313370</v>
          </cell>
        </row>
      </sheetData>
      <sheetData sheetId="15845">
        <row r="6">
          <cell r="D6">
            <v>5382000</v>
          </cell>
        </row>
      </sheetData>
      <sheetData sheetId="15846">
        <row r="6">
          <cell r="L6">
            <v>484442302.87</v>
          </cell>
        </row>
      </sheetData>
      <sheetData sheetId="15847">
        <row r="5">
          <cell r="E5">
            <v>15000000</v>
          </cell>
        </row>
      </sheetData>
      <sheetData sheetId="15848">
        <row r="6">
          <cell r="D6">
            <v>20000000</v>
          </cell>
        </row>
      </sheetData>
      <sheetData sheetId="15849">
        <row r="6">
          <cell r="D6">
            <v>12000000</v>
          </cell>
        </row>
      </sheetData>
      <sheetData sheetId="15850">
        <row r="6">
          <cell r="D6">
            <v>20000000</v>
          </cell>
        </row>
      </sheetData>
      <sheetData sheetId="15851">
        <row r="6">
          <cell r="D6">
            <v>10000000</v>
          </cell>
        </row>
      </sheetData>
      <sheetData sheetId="15852">
        <row r="6">
          <cell r="D6">
            <v>70000000</v>
          </cell>
        </row>
      </sheetData>
      <sheetData sheetId="15853">
        <row r="5">
          <cell r="D5">
            <v>70000000</v>
          </cell>
        </row>
      </sheetData>
      <sheetData sheetId="15854">
        <row r="6">
          <cell r="F6">
            <v>140931973</v>
          </cell>
        </row>
      </sheetData>
      <sheetData sheetId="15855">
        <row r="5">
          <cell r="I5">
            <v>5000000</v>
          </cell>
        </row>
      </sheetData>
      <sheetData sheetId="15856">
        <row r="5">
          <cell r="D5">
            <v>4167815.4</v>
          </cell>
        </row>
      </sheetData>
      <sheetData sheetId="15857">
        <row r="6">
          <cell r="D6">
            <v>363999988</v>
          </cell>
        </row>
      </sheetData>
      <sheetData sheetId="15858">
        <row r="6">
          <cell r="D6">
            <v>525000000</v>
          </cell>
        </row>
      </sheetData>
      <sheetData sheetId="15859">
        <row r="7">
          <cell r="D7">
            <v>950067</v>
          </cell>
        </row>
      </sheetData>
      <sheetData sheetId="15860">
        <row r="6">
          <cell r="D6">
            <v>3000000</v>
          </cell>
        </row>
      </sheetData>
      <sheetData sheetId="15861">
        <row r="10">
          <cell r="D10">
            <v>39662400</v>
          </cell>
        </row>
      </sheetData>
      <sheetData sheetId="15862">
        <row r="16">
          <cell r="D16">
            <v>339215000</v>
          </cell>
        </row>
      </sheetData>
      <sheetData sheetId="15863">
        <row r="6">
          <cell r="F6">
            <v>11705229</v>
          </cell>
        </row>
      </sheetData>
      <sheetData sheetId="15864">
        <row r="10">
          <cell r="D10">
            <v>7539600</v>
          </cell>
        </row>
      </sheetData>
      <sheetData sheetId="15865">
        <row r="7">
          <cell r="D7">
            <v>1800000</v>
          </cell>
        </row>
      </sheetData>
      <sheetData sheetId="15866">
        <row r="7">
          <cell r="D7">
            <v>23200000</v>
          </cell>
        </row>
      </sheetData>
      <sheetData sheetId="15867">
        <row r="7">
          <cell r="D7">
            <v>23700000</v>
          </cell>
        </row>
      </sheetData>
      <sheetData sheetId="15868">
        <row r="7">
          <cell r="D7">
            <v>5000000</v>
          </cell>
        </row>
      </sheetData>
      <sheetData sheetId="15869">
        <row r="7">
          <cell r="D7">
            <v>2500000</v>
          </cell>
        </row>
      </sheetData>
      <sheetData sheetId="15870">
        <row r="7">
          <cell r="D7">
            <v>10850000</v>
          </cell>
        </row>
      </sheetData>
      <sheetData sheetId="15871">
        <row r="6">
          <cell r="D6">
            <v>36000000</v>
          </cell>
        </row>
      </sheetData>
      <sheetData sheetId="15872">
        <row r="6">
          <cell r="D6">
            <v>3896885</v>
          </cell>
        </row>
      </sheetData>
      <sheetData sheetId="15873">
        <row r="6">
          <cell r="D6">
            <v>276000</v>
          </cell>
        </row>
      </sheetData>
      <sheetData sheetId="15874">
        <row r="6">
          <cell r="D6">
            <v>15000000</v>
          </cell>
        </row>
      </sheetData>
      <sheetData sheetId="15875">
        <row r="6">
          <cell r="E6">
            <v>27555460</v>
          </cell>
        </row>
      </sheetData>
      <sheetData sheetId="15876">
        <row r="7">
          <cell r="D7">
            <v>49000000</v>
          </cell>
        </row>
      </sheetData>
      <sheetData sheetId="15877">
        <row r="6">
          <cell r="D6">
            <v>18474750</v>
          </cell>
        </row>
      </sheetData>
      <sheetData sheetId="15878">
        <row r="6">
          <cell r="D6">
            <v>8380000</v>
          </cell>
        </row>
      </sheetData>
      <sheetData sheetId="15879">
        <row r="6">
          <cell r="K6">
            <v>493950670.41000003</v>
          </cell>
        </row>
      </sheetData>
      <sheetData sheetId="15880">
        <row r="6">
          <cell r="D6">
            <v>1000000</v>
          </cell>
        </row>
      </sheetData>
      <sheetData sheetId="15881">
        <row r="6">
          <cell r="D6">
            <v>1318404</v>
          </cell>
        </row>
      </sheetData>
      <sheetData sheetId="15882">
        <row r="6">
          <cell r="D6">
            <v>30000000</v>
          </cell>
        </row>
      </sheetData>
      <sheetData sheetId="15883">
        <row r="5">
          <cell r="D5">
            <v>87000000</v>
          </cell>
        </row>
      </sheetData>
      <sheetData sheetId="15884">
        <row r="6">
          <cell r="D6">
            <v>211260</v>
          </cell>
        </row>
      </sheetData>
      <sheetData sheetId="15885">
        <row r="6">
          <cell r="G6">
            <v>8000000</v>
          </cell>
        </row>
      </sheetData>
      <sheetData sheetId="15886">
        <row r="6">
          <cell r="M6">
            <v>41035489</v>
          </cell>
        </row>
      </sheetData>
      <sheetData sheetId="15887">
        <row r="6">
          <cell r="D6">
            <v>122485128</v>
          </cell>
        </row>
      </sheetData>
      <sheetData sheetId="15888">
        <row r="6">
          <cell r="G6">
            <v>3400000</v>
          </cell>
        </row>
      </sheetData>
      <sheetData sheetId="15889">
        <row r="6">
          <cell r="D6">
            <v>6750000</v>
          </cell>
        </row>
      </sheetData>
      <sheetData sheetId="15890">
        <row r="6">
          <cell r="D6">
            <v>1056253</v>
          </cell>
        </row>
      </sheetData>
      <sheetData sheetId="15891">
        <row r="6">
          <cell r="D6">
            <v>13750000</v>
          </cell>
        </row>
      </sheetData>
      <sheetData sheetId="15892">
        <row r="6">
          <cell r="D6">
            <v>256500000</v>
          </cell>
        </row>
      </sheetData>
      <sheetData sheetId="15893">
        <row r="6">
          <cell r="E6">
            <v>40935776.280000001</v>
          </cell>
        </row>
      </sheetData>
      <sheetData sheetId="15894">
        <row r="6">
          <cell r="D6">
            <v>20000000</v>
          </cell>
        </row>
      </sheetData>
      <sheetData sheetId="15895">
        <row r="6">
          <cell r="D6">
            <v>130000</v>
          </cell>
        </row>
      </sheetData>
      <sheetData sheetId="15896">
        <row r="11">
          <cell r="F11">
            <v>1082934528</v>
          </cell>
        </row>
      </sheetData>
      <sheetData sheetId="15897">
        <row r="6">
          <cell r="G6">
            <v>10081162</v>
          </cell>
        </row>
      </sheetData>
      <sheetData sheetId="15898">
        <row r="5">
          <cell r="I5">
            <v>5000000</v>
          </cell>
        </row>
      </sheetData>
      <sheetData sheetId="15899">
        <row r="5">
          <cell r="D5">
            <v>4167815.4</v>
          </cell>
        </row>
      </sheetData>
      <sheetData sheetId="15900">
        <row r="6">
          <cell r="J6">
            <v>155784358.49000001</v>
          </cell>
        </row>
      </sheetData>
      <sheetData sheetId="15901">
        <row r="11">
          <cell r="F11">
            <v>79466809</v>
          </cell>
        </row>
      </sheetData>
      <sheetData sheetId="15902">
        <row r="6">
          <cell r="E6">
            <v>107246397</v>
          </cell>
        </row>
      </sheetData>
      <sheetData sheetId="15903">
        <row r="6">
          <cell r="D6">
            <v>6337518</v>
          </cell>
        </row>
      </sheetData>
      <sheetData sheetId="15904">
        <row r="6">
          <cell r="F6">
            <v>250160152</v>
          </cell>
        </row>
      </sheetData>
      <sheetData sheetId="15905">
        <row r="7">
          <cell r="G7">
            <v>31026947</v>
          </cell>
        </row>
      </sheetData>
      <sheetData sheetId="15906">
        <row r="12">
          <cell r="E12">
            <v>29568000</v>
          </cell>
        </row>
      </sheetData>
      <sheetData sheetId="15907">
        <row r="8">
          <cell r="D8">
            <v>56753022</v>
          </cell>
        </row>
      </sheetData>
      <sheetData sheetId="15908">
        <row r="7">
          <cell r="D7">
            <v>2790000</v>
          </cell>
        </row>
      </sheetData>
      <sheetData sheetId="15909">
        <row r="6">
          <cell r="F6">
            <v>38217750</v>
          </cell>
        </row>
      </sheetData>
      <sheetData sheetId="15910">
        <row r="7">
          <cell r="D7">
            <v>23700000</v>
          </cell>
        </row>
      </sheetData>
      <sheetData sheetId="15911">
        <row r="6">
          <cell r="D6">
            <v>20000000</v>
          </cell>
        </row>
      </sheetData>
      <sheetData sheetId="15912">
        <row r="7">
          <cell r="D7">
            <v>2500000</v>
          </cell>
        </row>
      </sheetData>
      <sheetData sheetId="15913">
        <row r="7">
          <cell r="D7">
            <v>10850000</v>
          </cell>
        </row>
      </sheetData>
      <sheetData sheetId="15914">
        <row r="6">
          <cell r="D6">
            <v>36000000</v>
          </cell>
        </row>
      </sheetData>
      <sheetData sheetId="15915">
        <row r="6">
          <cell r="D6">
            <v>3896885</v>
          </cell>
        </row>
      </sheetData>
      <sheetData sheetId="15916">
        <row r="6">
          <cell r="D6">
            <v>276000</v>
          </cell>
        </row>
      </sheetData>
      <sheetData sheetId="15917">
        <row r="6">
          <cell r="D6">
            <v>15000000</v>
          </cell>
        </row>
      </sheetData>
      <sheetData sheetId="15918">
        <row r="6">
          <cell r="D6">
            <v>38270004</v>
          </cell>
        </row>
      </sheetData>
      <sheetData sheetId="15919">
        <row r="6">
          <cell r="K6">
            <v>44093364.839999996</v>
          </cell>
        </row>
      </sheetData>
      <sheetData sheetId="15920">
        <row r="6">
          <cell r="F6">
            <v>7000000</v>
          </cell>
        </row>
      </sheetData>
      <sheetData sheetId="15921">
        <row r="6">
          <cell r="D6">
            <v>8380000</v>
          </cell>
        </row>
      </sheetData>
      <sheetData sheetId="15922">
        <row r="6">
          <cell r="D6">
            <v>14439400</v>
          </cell>
        </row>
      </sheetData>
      <sheetData sheetId="15923">
        <row r="6">
          <cell r="D6">
            <v>1000000</v>
          </cell>
        </row>
      </sheetData>
      <sheetData sheetId="15924">
        <row r="6">
          <cell r="D6">
            <v>2500000</v>
          </cell>
        </row>
      </sheetData>
      <sheetData sheetId="15925">
        <row r="6">
          <cell r="D6">
            <v>30000000</v>
          </cell>
        </row>
      </sheetData>
      <sheetData sheetId="15926">
        <row r="5">
          <cell r="D5">
            <v>87000000</v>
          </cell>
        </row>
      </sheetData>
      <sheetData sheetId="15927">
        <row r="6">
          <cell r="H6">
            <v>80000000</v>
          </cell>
        </row>
      </sheetData>
      <sheetData sheetId="15928">
        <row r="7">
          <cell r="D7">
            <v>26000000</v>
          </cell>
        </row>
      </sheetData>
      <sheetData sheetId="15929">
        <row r="17">
          <cell r="D17">
            <v>56700344</v>
          </cell>
        </row>
      </sheetData>
      <sheetData sheetId="15930">
        <row r="6">
          <cell r="D6">
            <v>21050000</v>
          </cell>
        </row>
      </sheetData>
      <sheetData sheetId="15931">
        <row r="6">
          <cell r="K6">
            <v>512847826.76999998</v>
          </cell>
        </row>
      </sheetData>
      <sheetData sheetId="15932">
        <row r="6">
          <cell r="D6">
            <v>6750000</v>
          </cell>
        </row>
      </sheetData>
      <sheetData sheetId="15933">
        <row r="6">
          <cell r="D6">
            <v>6200000</v>
          </cell>
        </row>
      </sheetData>
      <sheetData sheetId="15934">
        <row r="6">
          <cell r="D6">
            <v>13750000</v>
          </cell>
        </row>
      </sheetData>
      <sheetData sheetId="15935">
        <row r="6">
          <cell r="D6">
            <v>40800000</v>
          </cell>
        </row>
      </sheetData>
      <sheetData sheetId="15936">
        <row r="6">
          <cell r="E6">
            <v>40935776.280000001</v>
          </cell>
        </row>
      </sheetData>
      <sheetData sheetId="15937">
        <row r="6">
          <cell r="D6">
            <v>30000000</v>
          </cell>
        </row>
      </sheetData>
      <sheetData sheetId="15938">
        <row r="6">
          <cell r="D6">
            <v>130000</v>
          </cell>
        </row>
      </sheetData>
      <sheetData sheetId="15939">
        <row r="6">
          <cell r="D6">
            <v>9620000</v>
          </cell>
        </row>
      </sheetData>
      <sheetData sheetId="15940">
        <row r="6">
          <cell r="D6">
            <v>24500000</v>
          </cell>
        </row>
      </sheetData>
      <sheetData sheetId="15941">
        <row r="6">
          <cell r="E6">
            <v>17815950</v>
          </cell>
        </row>
      </sheetData>
      <sheetData sheetId="15942">
        <row r="6">
          <cell r="F6">
            <v>18812112.300000001</v>
          </cell>
        </row>
      </sheetData>
      <sheetData sheetId="15943">
        <row r="9">
          <cell r="D9">
            <v>30493584</v>
          </cell>
        </row>
      </sheetData>
      <sheetData sheetId="15944">
        <row r="6">
          <cell r="D6">
            <v>6602579</v>
          </cell>
        </row>
      </sheetData>
      <sheetData sheetId="15945">
        <row r="6">
          <cell r="D6">
            <v>46474692</v>
          </cell>
        </row>
      </sheetData>
      <sheetData sheetId="15946">
        <row r="6">
          <cell r="D6">
            <v>6337518</v>
          </cell>
        </row>
      </sheetData>
      <sheetData sheetId="15947">
        <row r="6">
          <cell r="F6">
            <v>250160152</v>
          </cell>
        </row>
      </sheetData>
      <sheetData sheetId="15948">
        <row r="7">
          <cell r="G7">
            <v>31026947</v>
          </cell>
        </row>
      </sheetData>
      <sheetData sheetId="15949">
        <row r="6">
          <cell r="E6">
            <v>45240000</v>
          </cell>
        </row>
      </sheetData>
      <sheetData sheetId="15950">
        <row r="6">
          <cell r="F6">
            <v>70000000</v>
          </cell>
        </row>
      </sheetData>
      <sheetData sheetId="15951">
        <row r="6">
          <cell r="F6">
            <v>96153495</v>
          </cell>
        </row>
      </sheetData>
      <sheetData sheetId="15952">
        <row r="6">
          <cell r="E6">
            <v>42032000</v>
          </cell>
        </row>
      </sheetData>
      <sheetData sheetId="15953">
        <row r="5">
          <cell r="E5">
            <v>96153495</v>
          </cell>
        </row>
      </sheetData>
      <sheetData sheetId="15954">
        <row r="6">
          <cell r="D6">
            <v>20000000</v>
          </cell>
        </row>
      </sheetData>
      <sheetData sheetId="15955">
        <row r="6">
          <cell r="D6">
            <v>6518000</v>
          </cell>
        </row>
      </sheetData>
      <sheetData sheetId="15956">
        <row r="6">
          <cell r="E6">
            <v>1174715371.97</v>
          </cell>
        </row>
      </sheetData>
      <sheetData sheetId="15957">
        <row r="6">
          <cell r="D6">
            <v>12675036</v>
          </cell>
        </row>
      </sheetData>
      <sheetData sheetId="15958">
        <row r="6">
          <cell r="D6">
            <v>100000000</v>
          </cell>
        </row>
      </sheetData>
      <sheetData sheetId="15959">
        <row r="6">
          <cell r="D6">
            <v>15000000</v>
          </cell>
        </row>
      </sheetData>
      <sheetData sheetId="15960">
        <row r="6">
          <cell r="D6">
            <v>16500000</v>
          </cell>
        </row>
      </sheetData>
      <sheetData sheetId="15961">
        <row r="6">
          <cell r="D6">
            <v>38270004</v>
          </cell>
        </row>
      </sheetData>
      <sheetData sheetId="15962">
        <row r="6">
          <cell r="D6">
            <v>80000000</v>
          </cell>
        </row>
      </sheetData>
      <sheetData sheetId="15963">
        <row r="6">
          <cell r="D6">
            <v>20000000</v>
          </cell>
        </row>
      </sheetData>
      <sheetData sheetId="15964">
        <row r="6">
          <cell r="D6">
            <v>37058446</v>
          </cell>
        </row>
      </sheetData>
      <sheetData sheetId="15965">
        <row r="6">
          <cell r="D6">
            <v>14439400</v>
          </cell>
        </row>
      </sheetData>
      <sheetData sheetId="15966">
        <row r="6">
          <cell r="D6">
            <v>22000000</v>
          </cell>
        </row>
      </sheetData>
      <sheetData sheetId="15967">
        <row r="6">
          <cell r="D6">
            <v>24750000</v>
          </cell>
        </row>
      </sheetData>
      <sheetData sheetId="15968">
        <row r="6">
          <cell r="D6">
            <v>50000000</v>
          </cell>
        </row>
      </sheetData>
      <sheetData sheetId="15969">
        <row r="6">
          <cell r="D6">
            <v>28428000</v>
          </cell>
        </row>
      </sheetData>
      <sheetData sheetId="15970">
        <row r="6">
          <cell r="D6">
            <v>85000000</v>
          </cell>
        </row>
      </sheetData>
      <sheetData sheetId="15971">
        <row r="6">
          <cell r="J6">
            <v>1200000</v>
          </cell>
        </row>
      </sheetData>
      <sheetData sheetId="15972">
        <row r="6">
          <cell r="K6">
            <v>65726129.439999998</v>
          </cell>
        </row>
      </sheetData>
      <sheetData sheetId="15973">
        <row r="6">
          <cell r="D6">
            <v>21050000</v>
          </cell>
        </row>
      </sheetData>
      <sheetData sheetId="15974">
        <row r="6">
          <cell r="E6">
            <v>85000000</v>
          </cell>
        </row>
      </sheetData>
      <sheetData sheetId="15975">
        <row r="6">
          <cell r="E6">
            <v>63905660</v>
          </cell>
        </row>
      </sheetData>
      <sheetData sheetId="15976">
        <row r="6">
          <cell r="D6">
            <v>30000000</v>
          </cell>
        </row>
      </sheetData>
      <sheetData sheetId="15977">
        <row r="6">
          <cell r="D6">
            <v>5000000</v>
          </cell>
        </row>
      </sheetData>
      <sheetData sheetId="15978">
        <row r="6">
          <cell r="D6">
            <v>40800000</v>
          </cell>
        </row>
      </sheetData>
      <sheetData sheetId="15979">
        <row r="6">
          <cell r="E6">
            <v>254924620.25</v>
          </cell>
        </row>
      </sheetData>
      <sheetData sheetId="15980">
        <row r="6">
          <cell r="D6">
            <v>30000000</v>
          </cell>
        </row>
      </sheetData>
      <sheetData sheetId="15981">
        <row r="6">
          <cell r="I6">
            <v>1200000000.0000005</v>
          </cell>
        </row>
      </sheetData>
      <sheetData sheetId="15982">
        <row r="6">
          <cell r="D6">
            <v>9620000</v>
          </cell>
        </row>
      </sheetData>
      <sheetData sheetId="15983">
        <row r="6">
          <cell r="D6">
            <v>24500000</v>
          </cell>
        </row>
      </sheetData>
      <sheetData sheetId="15984">
        <row r="6">
          <cell r="E6">
            <v>17815950</v>
          </cell>
        </row>
      </sheetData>
      <sheetData sheetId="15985">
        <row r="6">
          <cell r="E6">
            <v>51884000</v>
          </cell>
        </row>
      </sheetData>
      <sheetData sheetId="15986">
        <row r="6">
          <cell r="E6">
            <v>900000000</v>
          </cell>
        </row>
      </sheetData>
      <sheetData sheetId="15987">
        <row r="6">
          <cell r="D6">
            <v>6602579</v>
          </cell>
        </row>
      </sheetData>
      <sheetData sheetId="15988">
        <row r="6">
          <cell r="D6">
            <v>46474692</v>
          </cell>
        </row>
      </sheetData>
      <sheetData sheetId="15989">
        <row r="6">
          <cell r="E6">
            <v>120000000</v>
          </cell>
        </row>
      </sheetData>
      <sheetData sheetId="15990">
        <row r="6">
          <cell r="I6">
            <v>12480000</v>
          </cell>
        </row>
      </sheetData>
      <sheetData sheetId="15991">
        <row r="6">
          <cell r="L6">
            <v>135000000</v>
          </cell>
        </row>
      </sheetData>
      <sheetData sheetId="15992">
        <row r="5">
          <cell r="I5">
            <v>199999999.99999997</v>
          </cell>
        </row>
      </sheetData>
      <sheetData sheetId="15993">
        <row r="5">
          <cell r="F5">
            <v>10057700</v>
          </cell>
        </row>
      </sheetData>
      <sheetData sheetId="15994">
        <row r="6">
          <cell r="F6">
            <v>96153495</v>
          </cell>
        </row>
      </sheetData>
      <sheetData sheetId="15995">
        <row r="6">
          <cell r="E6">
            <v>42032000</v>
          </cell>
        </row>
      </sheetData>
      <sheetData sheetId="15996">
        <row r="5">
          <cell r="E5">
            <v>96153495</v>
          </cell>
        </row>
      </sheetData>
      <sheetData sheetId="15997">
        <row r="6">
          <cell r="H6">
            <v>82766990</v>
          </cell>
        </row>
      </sheetData>
      <sheetData sheetId="15998">
        <row r="6">
          <cell r="D6">
            <v>6518000</v>
          </cell>
        </row>
      </sheetData>
      <sheetData sheetId="15999">
        <row r="6">
          <cell r="E6">
            <v>1174715371.97</v>
          </cell>
        </row>
      </sheetData>
      <sheetData sheetId="16000">
        <row r="6">
          <cell r="D6">
            <v>1755606</v>
          </cell>
        </row>
      </sheetData>
      <sheetData sheetId="16001">
        <row r="6">
          <cell r="E6">
            <v>106948370.27</v>
          </cell>
        </row>
      </sheetData>
      <sheetData sheetId="16002">
        <row r="6">
          <cell r="D6">
            <v>2633409</v>
          </cell>
        </row>
      </sheetData>
      <sheetData sheetId="16003">
        <row r="6">
          <cell r="D6">
            <v>4879710</v>
          </cell>
        </row>
      </sheetData>
      <sheetData sheetId="16004">
        <row r="6">
          <cell r="D6">
            <v>44248550</v>
          </cell>
        </row>
      </sheetData>
      <sheetData sheetId="16005">
        <row r="6">
          <cell r="D6">
            <v>80000000</v>
          </cell>
        </row>
      </sheetData>
      <sheetData sheetId="16006">
        <row r="6">
          <cell r="D6">
            <v>20000000</v>
          </cell>
        </row>
      </sheetData>
      <sheetData sheetId="16007">
        <row r="6">
          <cell r="D6">
            <v>23000000</v>
          </cell>
        </row>
      </sheetData>
      <sheetData sheetId="16008">
        <row r="6">
          <cell r="E6">
            <v>75000000</v>
          </cell>
        </row>
      </sheetData>
      <sheetData sheetId="16009">
        <row r="6">
          <cell r="D6">
            <v>9500000</v>
          </cell>
        </row>
      </sheetData>
      <sheetData sheetId="16010">
        <row r="6">
          <cell r="E6">
            <v>150000000</v>
          </cell>
        </row>
      </sheetData>
      <sheetData sheetId="16011">
        <row r="6">
          <cell r="D6">
            <v>50000000</v>
          </cell>
        </row>
      </sheetData>
      <sheetData sheetId="16012">
        <row r="6">
          <cell r="D6">
            <v>2000000</v>
          </cell>
        </row>
      </sheetData>
      <sheetData sheetId="16013">
        <row r="6">
          <cell r="D6">
            <v>85000000</v>
          </cell>
        </row>
      </sheetData>
      <sheetData sheetId="16014">
        <row r="6">
          <cell r="J6">
            <v>1200000</v>
          </cell>
        </row>
      </sheetData>
      <sheetData sheetId="16015">
        <row r="6">
          <cell r="K6">
            <v>65726129.439999998</v>
          </cell>
        </row>
      </sheetData>
      <sheetData sheetId="16016">
        <row r="6">
          <cell r="E6">
            <v>447000000</v>
          </cell>
        </row>
      </sheetData>
      <sheetData sheetId="16017">
        <row r="6">
          <cell r="E6">
            <v>85000000</v>
          </cell>
        </row>
      </sheetData>
      <sheetData sheetId="16018">
        <row r="6">
          <cell r="E6">
            <v>36000000</v>
          </cell>
        </row>
      </sheetData>
      <sheetData sheetId="16019">
        <row r="6">
          <cell r="E6">
            <v>29922200</v>
          </cell>
        </row>
      </sheetData>
      <sheetData sheetId="16020">
        <row r="6">
          <cell r="I6">
            <v>3970497996.4660101</v>
          </cell>
        </row>
      </sheetData>
      <sheetData sheetId="16021">
        <row r="6">
          <cell r="I6">
            <v>501094784.86000001</v>
          </cell>
        </row>
      </sheetData>
      <sheetData sheetId="16022">
        <row r="6">
          <cell r="E6">
            <v>254924620.25</v>
          </cell>
        </row>
      </sheetData>
      <sheetData sheetId="16023">
        <row r="6">
          <cell r="E6">
            <v>120000000</v>
          </cell>
        </row>
      </sheetData>
      <sheetData sheetId="16024">
        <row r="6">
          <cell r="I6">
            <v>1200000000.0000005</v>
          </cell>
        </row>
      </sheetData>
      <sheetData sheetId="16025">
        <row r="6">
          <cell r="E6">
            <v>36000000</v>
          </cell>
        </row>
      </sheetData>
      <sheetData sheetId="16026">
        <row r="6">
          <cell r="G6">
            <v>292471456</v>
          </cell>
        </row>
      </sheetData>
      <sheetData sheetId="16027">
        <row r="6">
          <cell r="E6">
            <v>30000000</v>
          </cell>
        </row>
      </sheetData>
      <sheetData sheetId="16028">
        <row r="6">
          <cell r="E6">
            <v>51884000</v>
          </cell>
        </row>
      </sheetData>
      <sheetData sheetId="16029">
        <row r="6">
          <cell r="E6">
            <v>900000000</v>
          </cell>
        </row>
      </sheetData>
      <sheetData sheetId="16030">
        <row r="6">
          <cell r="E6">
            <v>12000000</v>
          </cell>
        </row>
      </sheetData>
      <sheetData sheetId="16031">
        <row r="6">
          <cell r="E6">
            <v>34113205</v>
          </cell>
        </row>
      </sheetData>
      <sheetData sheetId="16032">
        <row r="7">
          <cell r="E7">
            <v>30000000</v>
          </cell>
        </row>
      </sheetData>
      <sheetData sheetId="16033">
        <row r="7">
          <cell r="E7">
            <v>82000</v>
          </cell>
        </row>
      </sheetData>
      <sheetData sheetId="16034">
        <row r="6">
          <cell r="L6">
            <v>135000000</v>
          </cell>
        </row>
      </sheetData>
      <sheetData sheetId="16035">
        <row r="5">
          <cell r="I5">
            <v>199999999.99999997</v>
          </cell>
        </row>
      </sheetData>
      <sheetData sheetId="16036">
        <row r="5">
          <cell r="F5">
            <v>10057700</v>
          </cell>
        </row>
      </sheetData>
      <sheetData sheetId="16037">
        <row r="6">
          <cell r="N6">
            <v>4125902</v>
          </cell>
        </row>
      </sheetData>
      <sheetData sheetId="16038" refreshError="1"/>
      <sheetData sheetId="16039" refreshError="1"/>
      <sheetData sheetId="16040">
        <row r="7">
          <cell r="F7">
            <v>22000000</v>
          </cell>
        </row>
      </sheetData>
      <sheetData sheetId="16041">
        <row r="7">
          <cell r="F7">
            <v>25000000</v>
          </cell>
        </row>
      </sheetData>
      <sheetData sheetId="16042">
        <row r="6">
          <cell r="F6">
            <v>41573083</v>
          </cell>
        </row>
      </sheetData>
      <sheetData sheetId="16043">
        <row r="6">
          <cell r="F6">
            <v>10856506</v>
          </cell>
        </row>
      </sheetData>
      <sheetData sheetId="16044">
        <row r="7">
          <cell r="F7">
            <v>2266042</v>
          </cell>
        </row>
      </sheetData>
      <sheetData sheetId="16045">
        <row r="10">
          <cell r="F10">
            <v>25800000</v>
          </cell>
        </row>
      </sheetData>
      <sheetData sheetId="16046">
        <row r="6">
          <cell r="D6">
            <v>282873752</v>
          </cell>
        </row>
      </sheetData>
      <sheetData sheetId="16047">
        <row r="10">
          <cell r="H10">
            <v>840000000</v>
          </cell>
        </row>
      </sheetData>
      <sheetData sheetId="16048">
        <row r="7">
          <cell r="E7">
            <v>101355924</v>
          </cell>
        </row>
      </sheetData>
      <sheetData sheetId="16049">
        <row r="8">
          <cell r="F8">
            <v>870258252</v>
          </cell>
        </row>
      </sheetData>
      <sheetData sheetId="16050">
        <row r="6">
          <cell r="D6">
            <v>90852600</v>
          </cell>
        </row>
      </sheetData>
      <sheetData sheetId="16051">
        <row r="6">
          <cell r="D6">
            <v>90000000</v>
          </cell>
        </row>
      </sheetData>
      <sheetData sheetId="16052">
        <row r="8">
          <cell r="F8">
            <v>599557999.5</v>
          </cell>
        </row>
      </sheetData>
      <sheetData sheetId="16053">
        <row r="8">
          <cell r="F8">
            <v>1500442000</v>
          </cell>
        </row>
      </sheetData>
      <sheetData sheetId="16054">
        <row r="7">
          <cell r="E7">
            <v>47112449.370000005</v>
          </cell>
        </row>
      </sheetData>
      <sheetData sheetId="16055">
        <row r="6">
          <cell r="D6">
            <v>60000000</v>
          </cell>
        </row>
      </sheetData>
      <sheetData sheetId="16056">
        <row r="9">
          <cell r="H9">
            <v>71275968</v>
          </cell>
        </row>
      </sheetData>
      <sheetData sheetId="16057">
        <row r="6">
          <cell r="D6">
            <v>16501142</v>
          </cell>
        </row>
      </sheetData>
      <sheetData sheetId="16058">
        <row r="6">
          <cell r="D6">
            <v>18776287</v>
          </cell>
        </row>
      </sheetData>
      <sheetData sheetId="16059">
        <row r="7">
          <cell r="E7">
            <v>20245188</v>
          </cell>
        </row>
      </sheetData>
      <sheetData sheetId="16060">
        <row r="6">
          <cell r="D6">
            <v>32000000</v>
          </cell>
        </row>
      </sheetData>
      <sheetData sheetId="16061">
        <row r="6">
          <cell r="D6">
            <v>312846432</v>
          </cell>
        </row>
      </sheetData>
      <sheetData sheetId="16062">
        <row r="6">
          <cell r="D6">
            <v>59243376</v>
          </cell>
        </row>
      </sheetData>
      <sheetData sheetId="16063">
        <row r="6">
          <cell r="D6">
            <v>26323998</v>
          </cell>
        </row>
      </sheetData>
      <sheetData sheetId="16064">
        <row r="6">
          <cell r="D6">
            <v>52517720</v>
          </cell>
        </row>
      </sheetData>
      <sheetData sheetId="16065">
        <row r="6">
          <cell r="D6">
            <v>197595334</v>
          </cell>
        </row>
      </sheetData>
      <sheetData sheetId="16066">
        <row r="6">
          <cell r="D6">
            <v>5861861</v>
          </cell>
        </row>
      </sheetData>
      <sheetData sheetId="16067">
        <row r="6">
          <cell r="D6">
            <v>136062019</v>
          </cell>
        </row>
      </sheetData>
      <sheetData sheetId="16068">
        <row r="6">
          <cell r="D6">
            <v>8503098</v>
          </cell>
        </row>
      </sheetData>
      <sheetData sheetId="16069">
        <row r="6">
          <cell r="D6">
            <v>4708800</v>
          </cell>
        </row>
      </sheetData>
      <sheetData sheetId="16070">
        <row r="6">
          <cell r="D6">
            <v>160598444</v>
          </cell>
        </row>
      </sheetData>
      <sheetData sheetId="16071">
        <row r="7">
          <cell r="E7">
            <v>1236349883</v>
          </cell>
        </row>
      </sheetData>
      <sheetData sheetId="16072">
        <row r="7">
          <cell r="E7">
            <v>2484300000</v>
          </cell>
        </row>
      </sheetData>
      <sheetData sheetId="16073">
        <row r="5">
          <cell r="D5">
            <v>135000000</v>
          </cell>
        </row>
      </sheetData>
      <sheetData sheetId="16074">
        <row r="6">
          <cell r="D6">
            <v>60000000</v>
          </cell>
        </row>
      </sheetData>
      <sheetData sheetId="16075">
        <row r="6">
          <cell r="D6">
            <v>21500000</v>
          </cell>
        </row>
      </sheetData>
      <sheetData sheetId="16076">
        <row r="7">
          <cell r="F7">
            <v>1000000</v>
          </cell>
        </row>
      </sheetData>
      <sheetData sheetId="16077">
        <row r="7">
          <cell r="F7">
            <v>17200000</v>
          </cell>
        </row>
      </sheetData>
      <sheetData sheetId="16078">
        <row r="7">
          <cell r="E7">
            <v>60439000</v>
          </cell>
        </row>
      </sheetData>
      <sheetData sheetId="16079">
        <row r="7">
          <cell r="E7">
            <v>654214500</v>
          </cell>
        </row>
      </sheetData>
      <sheetData sheetId="16080">
        <row r="6">
          <cell r="D6">
            <v>360168900</v>
          </cell>
        </row>
      </sheetData>
      <sheetData sheetId="16081">
        <row r="6">
          <cell r="D6">
            <v>40000000</v>
          </cell>
        </row>
      </sheetData>
      <sheetData sheetId="16082">
        <row r="6">
          <cell r="F6">
            <v>1000000</v>
          </cell>
        </row>
      </sheetData>
      <sheetData sheetId="16083">
        <row r="7">
          <cell r="E7">
            <v>88321800</v>
          </cell>
        </row>
      </sheetData>
      <sheetData sheetId="16084">
        <row r="5">
          <cell r="D5">
            <v>227938000</v>
          </cell>
        </row>
      </sheetData>
      <sheetData sheetId="16085">
        <row r="6">
          <cell r="D6">
            <v>90710600</v>
          </cell>
        </row>
      </sheetData>
      <sheetData sheetId="16086">
        <row r="6">
          <cell r="D6">
            <v>68437240</v>
          </cell>
        </row>
      </sheetData>
      <sheetData sheetId="16087">
        <row r="6">
          <cell r="D6">
            <v>173900698.87</v>
          </cell>
        </row>
      </sheetData>
      <sheetData sheetId="16088">
        <row r="7">
          <cell r="E7">
            <v>90852600</v>
          </cell>
        </row>
      </sheetData>
      <sheetData sheetId="16089">
        <row r="6">
          <cell r="D6">
            <v>282873752</v>
          </cell>
        </row>
      </sheetData>
      <sheetData sheetId="16090">
        <row r="6">
          <cell r="D6">
            <v>155742094</v>
          </cell>
        </row>
      </sheetData>
      <sheetData sheetId="16091">
        <row r="6">
          <cell r="G6">
            <v>151223000</v>
          </cell>
        </row>
      </sheetData>
      <sheetData sheetId="16092">
        <row r="6">
          <cell r="D6">
            <v>54900000</v>
          </cell>
        </row>
      </sheetData>
      <sheetData sheetId="16093">
        <row r="6">
          <cell r="D6">
            <v>90852600</v>
          </cell>
        </row>
      </sheetData>
      <sheetData sheetId="16094">
        <row r="6">
          <cell r="D6">
            <v>90000000</v>
          </cell>
        </row>
      </sheetData>
      <sheetData sheetId="16095">
        <row r="7">
          <cell r="D7">
            <v>68464416</v>
          </cell>
        </row>
      </sheetData>
      <sheetData sheetId="16096">
        <row r="6">
          <cell r="D6">
            <v>32916950</v>
          </cell>
        </row>
      </sheetData>
      <sheetData sheetId="16097">
        <row r="6">
          <cell r="E6">
            <v>1349250</v>
          </cell>
        </row>
      </sheetData>
      <sheetData sheetId="16098">
        <row r="6">
          <cell r="D6">
            <v>60000000</v>
          </cell>
        </row>
      </sheetData>
      <sheetData sheetId="16099">
        <row r="6">
          <cell r="E6">
            <v>36110000</v>
          </cell>
        </row>
      </sheetData>
      <sheetData sheetId="16100">
        <row r="6">
          <cell r="D6">
            <v>16501142</v>
          </cell>
        </row>
      </sheetData>
      <sheetData sheetId="16101">
        <row r="6">
          <cell r="D6">
            <v>18776287</v>
          </cell>
        </row>
      </sheetData>
      <sheetData sheetId="16102">
        <row r="6">
          <cell r="E6">
            <v>5544000</v>
          </cell>
        </row>
      </sheetData>
      <sheetData sheetId="16103">
        <row r="6">
          <cell r="D6">
            <v>32000000</v>
          </cell>
        </row>
      </sheetData>
      <sheetData sheetId="16104">
        <row r="6">
          <cell r="D6">
            <v>312846432</v>
          </cell>
        </row>
      </sheetData>
      <sheetData sheetId="16105">
        <row r="6">
          <cell r="D6">
            <v>59243376</v>
          </cell>
        </row>
      </sheetData>
      <sheetData sheetId="16106">
        <row r="6">
          <cell r="D6">
            <v>26323998</v>
          </cell>
        </row>
      </sheetData>
      <sheetData sheetId="16107">
        <row r="6">
          <cell r="D6">
            <v>52517720</v>
          </cell>
        </row>
      </sheetData>
      <sheetData sheetId="16108">
        <row r="6">
          <cell r="D6">
            <v>197595334</v>
          </cell>
        </row>
      </sheetData>
      <sheetData sheetId="16109">
        <row r="6">
          <cell r="D6">
            <v>5861861</v>
          </cell>
        </row>
      </sheetData>
      <sheetData sheetId="16110">
        <row r="6">
          <cell r="D6">
            <v>136062019</v>
          </cell>
        </row>
      </sheetData>
      <sheetData sheetId="16111">
        <row r="6">
          <cell r="D6">
            <v>8503098</v>
          </cell>
        </row>
      </sheetData>
      <sheetData sheetId="16112">
        <row r="6">
          <cell r="D6">
            <v>4708800</v>
          </cell>
        </row>
      </sheetData>
      <sheetData sheetId="16113">
        <row r="6">
          <cell r="D6">
            <v>160598444</v>
          </cell>
        </row>
      </sheetData>
      <sheetData sheetId="16114">
        <row r="6">
          <cell r="D6">
            <v>12000000</v>
          </cell>
        </row>
      </sheetData>
      <sheetData sheetId="16115">
        <row r="6">
          <cell r="D6">
            <v>19000000</v>
          </cell>
        </row>
      </sheetData>
      <sheetData sheetId="16116">
        <row r="5">
          <cell r="D5">
            <v>135000000</v>
          </cell>
        </row>
      </sheetData>
      <sheetData sheetId="16117">
        <row r="6">
          <cell r="D6">
            <v>60000000</v>
          </cell>
        </row>
      </sheetData>
      <sheetData sheetId="16118">
        <row r="6">
          <cell r="D6">
            <v>21500000</v>
          </cell>
        </row>
      </sheetData>
      <sheetData sheetId="16119">
        <row r="6">
          <cell r="D6">
            <v>70000000</v>
          </cell>
        </row>
      </sheetData>
      <sheetData sheetId="16120">
        <row r="6">
          <cell r="D6">
            <v>10000000</v>
          </cell>
        </row>
      </sheetData>
      <sheetData sheetId="16121">
        <row r="7">
          <cell r="D7">
            <v>106500000</v>
          </cell>
        </row>
      </sheetData>
      <sheetData sheetId="16122">
        <row r="6">
          <cell r="E6">
            <v>7000000</v>
          </cell>
        </row>
      </sheetData>
      <sheetData sheetId="16123">
        <row r="6">
          <cell r="D6">
            <v>360168900</v>
          </cell>
        </row>
      </sheetData>
      <sheetData sheetId="16124">
        <row r="6">
          <cell r="D6">
            <v>40000000</v>
          </cell>
        </row>
      </sheetData>
      <sheetData sheetId="16125">
        <row r="7">
          <cell r="E7">
            <v>5870000</v>
          </cell>
        </row>
      </sheetData>
      <sheetData sheetId="16126">
        <row r="7">
          <cell r="E7">
            <v>88321800</v>
          </cell>
        </row>
      </sheetData>
      <sheetData sheetId="16127">
        <row r="5">
          <cell r="D5">
            <v>227938000</v>
          </cell>
        </row>
      </sheetData>
      <sheetData sheetId="16128">
        <row r="6">
          <cell r="D6">
            <v>90710600</v>
          </cell>
        </row>
      </sheetData>
      <sheetData sheetId="16129">
        <row r="6">
          <cell r="D6">
            <v>68437240</v>
          </cell>
        </row>
      </sheetData>
      <sheetData sheetId="16130">
        <row r="6">
          <cell r="D6">
            <v>173900698.87</v>
          </cell>
        </row>
      </sheetData>
      <sheetData sheetId="16131">
        <row r="6">
          <cell r="D6">
            <v>12000000</v>
          </cell>
        </row>
      </sheetData>
      <sheetData sheetId="16132">
        <row r="7">
          <cell r="E7">
            <v>374312890</v>
          </cell>
        </row>
      </sheetData>
      <sheetData sheetId="16133">
        <row r="6">
          <cell r="D6">
            <v>155742094</v>
          </cell>
        </row>
      </sheetData>
      <sheetData sheetId="16134">
        <row r="6">
          <cell r="E6">
            <v>44049246</v>
          </cell>
        </row>
      </sheetData>
      <sheetData sheetId="16135">
        <row r="6">
          <cell r="D6">
            <v>54900000</v>
          </cell>
        </row>
      </sheetData>
      <sheetData sheetId="16136">
        <row r="6">
          <cell r="D6">
            <v>2400000</v>
          </cell>
        </row>
      </sheetData>
      <sheetData sheetId="16137">
        <row r="6">
          <cell r="D6">
            <v>18355000</v>
          </cell>
        </row>
      </sheetData>
      <sheetData sheetId="16138">
        <row r="6">
          <cell r="D6">
            <v>10000000</v>
          </cell>
        </row>
      </sheetData>
      <sheetData sheetId="16139">
        <row r="6">
          <cell r="D6">
            <v>32916950</v>
          </cell>
        </row>
      </sheetData>
      <sheetData sheetId="16140">
        <row r="6">
          <cell r="E6">
            <v>1349250</v>
          </cell>
        </row>
      </sheetData>
      <sheetData sheetId="16141">
        <row r="6">
          <cell r="E6">
            <v>64000000</v>
          </cell>
        </row>
      </sheetData>
      <sheetData sheetId="16142">
        <row r="6">
          <cell r="E6">
            <v>36110000</v>
          </cell>
        </row>
      </sheetData>
      <sheetData sheetId="16143">
        <row r="6">
          <cell r="D6">
            <v>3000000</v>
          </cell>
        </row>
      </sheetData>
      <sheetData sheetId="16144">
        <row r="6">
          <cell r="F6">
            <v>75433698</v>
          </cell>
        </row>
      </sheetData>
      <sheetData sheetId="16145">
        <row r="6">
          <cell r="E6">
            <v>5544000</v>
          </cell>
        </row>
      </sheetData>
      <sheetData sheetId="16146">
        <row r="6">
          <cell r="D6">
            <v>809293367</v>
          </cell>
        </row>
      </sheetData>
      <sheetData sheetId="16147">
        <row r="6">
          <cell r="D6">
            <v>64542190.810000002</v>
          </cell>
        </row>
      </sheetData>
      <sheetData sheetId="16148">
        <row r="6">
          <cell r="D6">
            <v>6000000</v>
          </cell>
        </row>
      </sheetData>
      <sheetData sheetId="16149">
        <row r="6">
          <cell r="D6">
            <v>60000000</v>
          </cell>
        </row>
      </sheetData>
      <sheetData sheetId="16150">
        <row r="6">
          <cell r="D6">
            <v>5000000</v>
          </cell>
        </row>
      </sheetData>
      <sheetData sheetId="16151">
        <row r="6">
          <cell r="E6">
            <v>7605080</v>
          </cell>
        </row>
      </sheetData>
      <sheetData sheetId="16152">
        <row r="6">
          <cell r="D6">
            <v>35000000</v>
          </cell>
        </row>
      </sheetData>
      <sheetData sheetId="16153">
        <row r="6">
          <cell r="D6">
            <v>25000000</v>
          </cell>
        </row>
      </sheetData>
      <sheetData sheetId="16154">
        <row r="6">
          <cell r="D6">
            <v>15000000</v>
          </cell>
        </row>
      </sheetData>
      <sheetData sheetId="16155">
        <row r="6">
          <cell r="D6">
            <v>18000000</v>
          </cell>
        </row>
      </sheetData>
      <sheetData sheetId="16156">
        <row r="6">
          <cell r="D6">
            <v>12000000</v>
          </cell>
        </row>
      </sheetData>
      <sheetData sheetId="16157">
        <row r="6">
          <cell r="D6">
            <v>19000000</v>
          </cell>
        </row>
      </sheetData>
      <sheetData sheetId="16158">
        <row r="6">
          <cell r="D6">
            <v>5000000</v>
          </cell>
        </row>
      </sheetData>
      <sheetData sheetId="16159">
        <row r="6">
          <cell r="D6">
            <v>4000000</v>
          </cell>
        </row>
      </sheetData>
      <sheetData sheetId="16160">
        <row r="6">
          <cell r="D6">
            <v>12000000</v>
          </cell>
        </row>
      </sheetData>
      <sheetData sheetId="16161">
        <row r="6">
          <cell r="D6">
            <v>70000000</v>
          </cell>
        </row>
      </sheetData>
      <sheetData sheetId="16162">
        <row r="6">
          <cell r="D6">
            <v>10000000</v>
          </cell>
        </row>
      </sheetData>
      <sheetData sheetId="16163">
        <row r="6">
          <cell r="F6">
            <v>10000000</v>
          </cell>
        </row>
      </sheetData>
      <sheetData sheetId="16164">
        <row r="6">
          <cell r="E6">
            <v>7000000</v>
          </cell>
        </row>
      </sheetData>
      <sheetData sheetId="16165">
        <row r="6">
          <cell r="D6">
            <v>20000000</v>
          </cell>
        </row>
      </sheetData>
      <sheetData sheetId="16166">
        <row r="7">
          <cell r="D7">
            <v>1900132</v>
          </cell>
        </row>
      </sheetData>
      <sheetData sheetId="16167">
        <row r="9">
          <cell r="D9">
            <v>12440000</v>
          </cell>
        </row>
      </sheetData>
      <sheetData sheetId="16168">
        <row r="11">
          <cell r="J11">
            <v>8937276</v>
          </cell>
        </row>
      </sheetData>
      <sheetData sheetId="16169">
        <row r="12">
          <cell r="J12">
            <v>22870951</v>
          </cell>
        </row>
      </sheetData>
      <sheetData sheetId="16170">
        <row r="6">
          <cell r="D6">
            <v>5000000</v>
          </cell>
        </row>
      </sheetData>
      <sheetData sheetId="16171">
        <row r="7">
          <cell r="Y7">
            <v>834000000</v>
          </cell>
        </row>
      </sheetData>
      <sheetData sheetId="16172">
        <row r="14">
          <cell r="D14">
            <v>107833096</v>
          </cell>
        </row>
      </sheetData>
      <sheetData sheetId="16173">
        <row r="6">
          <cell r="D6">
            <v>12000000</v>
          </cell>
        </row>
      </sheetData>
      <sheetData sheetId="16174" refreshError="1"/>
      <sheetData sheetId="16175">
        <row r="6">
          <cell r="G6">
            <v>30076840</v>
          </cell>
        </row>
      </sheetData>
      <sheetData sheetId="16176">
        <row r="6">
          <cell r="E6">
            <v>44049246</v>
          </cell>
        </row>
      </sheetData>
      <sheetData sheetId="16177">
        <row r="6">
          <cell r="D6">
            <v>250000000</v>
          </cell>
        </row>
      </sheetData>
      <sheetData sheetId="16178">
        <row r="6">
          <cell r="K6">
            <v>236582720</v>
          </cell>
        </row>
      </sheetData>
      <sheetData sheetId="16179">
        <row r="6">
          <cell r="D6">
            <v>3000000</v>
          </cell>
        </row>
      </sheetData>
      <sheetData sheetId="16180">
        <row r="6">
          <cell r="D6">
            <v>10000000</v>
          </cell>
        </row>
      </sheetData>
      <sheetData sheetId="16181">
        <row r="6">
          <cell r="K6">
            <v>25196208.48</v>
          </cell>
        </row>
      </sheetData>
      <sheetData sheetId="16182">
        <row r="6">
          <cell r="E6">
            <v>136500000</v>
          </cell>
        </row>
      </sheetData>
      <sheetData sheetId="16183">
        <row r="6">
          <cell r="E6">
            <v>64000000</v>
          </cell>
        </row>
      </sheetData>
      <sheetData sheetId="16184">
        <row r="6">
          <cell r="H6">
            <v>28600000</v>
          </cell>
        </row>
      </sheetData>
      <sheetData sheetId="16185">
        <row r="6">
          <cell r="D6">
            <v>3000000</v>
          </cell>
        </row>
      </sheetData>
      <sheetData sheetId="16186">
        <row r="14">
          <cell r="E14">
            <v>79332191</v>
          </cell>
        </row>
      </sheetData>
      <sheetData sheetId="16187">
        <row r="6">
          <cell r="E6">
            <v>9060000</v>
          </cell>
        </row>
      </sheetData>
      <sheetData sheetId="16188">
        <row r="6">
          <cell r="G6">
            <v>10940000</v>
          </cell>
        </row>
      </sheetData>
      <sheetData sheetId="16189">
        <row r="6">
          <cell r="D6">
            <v>600000000</v>
          </cell>
        </row>
      </sheetData>
      <sheetData sheetId="16190">
        <row r="6">
          <cell r="D6">
            <v>6000000</v>
          </cell>
        </row>
      </sheetData>
      <sheetData sheetId="16191">
        <row r="6">
          <cell r="D6">
            <v>848416975</v>
          </cell>
        </row>
      </sheetData>
      <sheetData sheetId="16192">
        <row r="6">
          <cell r="E6">
            <v>31500000</v>
          </cell>
        </row>
      </sheetData>
      <sheetData sheetId="16193">
        <row r="6">
          <cell r="D6">
            <v>20000000</v>
          </cell>
        </row>
      </sheetData>
      <sheetData sheetId="16194">
        <row r="6">
          <cell r="I6">
            <v>79000000</v>
          </cell>
        </row>
      </sheetData>
      <sheetData sheetId="16195">
        <row r="6">
          <cell r="H6">
            <v>560747664</v>
          </cell>
        </row>
      </sheetData>
      <sheetData sheetId="16196">
        <row r="6">
          <cell r="E6">
            <v>2739743475</v>
          </cell>
        </row>
      </sheetData>
      <sheetData sheetId="16197">
        <row r="6">
          <cell r="D6">
            <v>17009345.800000001</v>
          </cell>
        </row>
      </sheetData>
      <sheetData sheetId="16198">
        <row r="6">
          <cell r="D6">
            <v>39252336.479999997</v>
          </cell>
        </row>
      </sheetData>
      <sheetData sheetId="16199">
        <row r="6">
          <cell r="F6">
            <v>20550000</v>
          </cell>
        </row>
      </sheetData>
      <sheetData sheetId="16200">
        <row r="6">
          <cell r="G6">
            <v>50000000</v>
          </cell>
        </row>
      </sheetData>
      <sheetData sheetId="16201">
        <row r="6">
          <cell r="E6">
            <v>40000000</v>
          </cell>
        </row>
      </sheetData>
      <sheetData sheetId="16202">
        <row r="6">
          <cell r="E6">
            <v>57302070</v>
          </cell>
        </row>
      </sheetData>
      <sheetData sheetId="16203">
        <row r="6">
          <cell r="G6">
            <v>10000000</v>
          </cell>
        </row>
      </sheetData>
      <sheetData sheetId="16204">
        <row r="6">
          <cell r="G6">
            <v>2100759347.6699998</v>
          </cell>
        </row>
      </sheetData>
      <sheetData sheetId="16205">
        <row r="6">
          <cell r="D6">
            <v>42300000</v>
          </cell>
        </row>
      </sheetData>
      <sheetData sheetId="16206">
        <row r="6">
          <cell r="D6">
            <v>1484981636.8800001</v>
          </cell>
        </row>
      </sheetData>
      <sheetData sheetId="16207">
        <row r="6">
          <cell r="E6">
            <v>30000000</v>
          </cell>
        </row>
      </sheetData>
      <sheetData sheetId="16208">
        <row r="6">
          <cell r="D6">
            <v>20000000</v>
          </cell>
        </row>
      </sheetData>
      <sheetData sheetId="16209">
        <row r="6">
          <cell r="D6">
            <v>196420000</v>
          </cell>
        </row>
      </sheetData>
      <sheetData sheetId="16210">
        <row r="9">
          <cell r="H9">
            <v>3155492178</v>
          </cell>
        </row>
      </sheetData>
      <sheetData sheetId="16211">
        <row r="6">
          <cell r="D6">
            <v>758050092</v>
          </cell>
        </row>
      </sheetData>
      <sheetData sheetId="16212">
        <row r="6">
          <cell r="E6">
            <v>107097263</v>
          </cell>
        </row>
      </sheetData>
      <sheetData sheetId="16213">
        <row r="6">
          <cell r="D6">
            <v>786105832</v>
          </cell>
        </row>
      </sheetData>
      <sheetData sheetId="16214">
        <row r="7">
          <cell r="Y7">
            <v>834000000</v>
          </cell>
        </row>
      </sheetData>
      <sheetData sheetId="16215">
        <row r="6">
          <cell r="D6">
            <v>246400000</v>
          </cell>
        </row>
      </sheetData>
      <sheetData sheetId="16216">
        <row r="6">
          <cell r="K6">
            <v>66334049</v>
          </cell>
        </row>
      </sheetData>
      <sheetData sheetId="16217">
        <row r="6">
          <cell r="D6">
            <v>49777581</v>
          </cell>
        </row>
      </sheetData>
      <sheetData sheetId="16218">
        <row r="6">
          <cell r="G6">
            <v>30076840</v>
          </cell>
        </row>
      </sheetData>
      <sheetData sheetId="16219">
        <row r="6">
          <cell r="D6">
            <v>31187063</v>
          </cell>
        </row>
      </sheetData>
      <sheetData sheetId="16220">
        <row r="6">
          <cell r="D6">
            <v>250000000</v>
          </cell>
        </row>
      </sheetData>
      <sheetData sheetId="16221">
        <row r="6">
          <cell r="K6">
            <v>236582720</v>
          </cell>
        </row>
      </sheetData>
      <sheetData sheetId="16222">
        <row r="6">
          <cell r="D6">
            <v>3017256221</v>
          </cell>
        </row>
      </sheetData>
      <sheetData sheetId="16223">
        <row r="6">
          <cell r="G6">
            <v>306626680</v>
          </cell>
        </row>
      </sheetData>
      <sheetData sheetId="16224">
        <row r="6">
          <cell r="K6">
            <v>25196208.48</v>
          </cell>
        </row>
      </sheetData>
      <sheetData sheetId="16225">
        <row r="7">
          <cell r="F7">
            <v>1281918575</v>
          </cell>
        </row>
      </sheetData>
      <sheetData sheetId="16226">
        <row r="9">
          <cell r="D9">
            <v>235191200</v>
          </cell>
        </row>
      </sheetData>
      <sheetData sheetId="16227">
        <row r="10">
          <cell r="D10">
            <v>1292139376</v>
          </cell>
        </row>
      </sheetData>
      <sheetData sheetId="16228">
        <row r="6">
          <cell r="D6">
            <v>20000000</v>
          </cell>
        </row>
      </sheetData>
      <sheetData sheetId="16229">
        <row r="7">
          <cell r="F7">
            <v>44811917.329999998</v>
          </cell>
        </row>
      </sheetData>
      <sheetData sheetId="16230">
        <row r="7">
          <cell r="F7">
            <v>16555779.25</v>
          </cell>
        </row>
      </sheetData>
      <sheetData sheetId="16231">
        <row r="6">
          <cell r="F6">
            <v>3700000</v>
          </cell>
        </row>
      </sheetData>
      <sheetData sheetId="16232">
        <row r="6">
          <cell r="D6">
            <v>600000000</v>
          </cell>
        </row>
      </sheetData>
      <sheetData sheetId="16233">
        <row r="6">
          <cell r="G6">
            <v>20285500</v>
          </cell>
        </row>
      </sheetData>
      <sheetData sheetId="16234">
        <row r="6">
          <cell r="D6">
            <v>848416975</v>
          </cell>
        </row>
      </sheetData>
      <sheetData sheetId="16235">
        <row r="6">
          <cell r="F6">
            <v>3801619864</v>
          </cell>
        </row>
      </sheetData>
      <sheetData sheetId="16236">
        <row r="6">
          <cell r="D6">
            <v>20000000</v>
          </cell>
        </row>
      </sheetData>
      <sheetData sheetId="16237">
        <row r="8">
          <cell r="Q8">
            <v>68439975</v>
          </cell>
        </row>
      </sheetData>
      <sheetData sheetId="16238">
        <row r="6">
          <cell r="H6">
            <v>3794452380</v>
          </cell>
        </row>
      </sheetData>
      <sheetData sheetId="16239">
        <row r="6">
          <cell r="E6">
            <v>2739743475</v>
          </cell>
        </row>
      </sheetData>
      <sheetData sheetId="16240">
        <row r="6">
          <cell r="G6">
            <v>12898398155</v>
          </cell>
        </row>
      </sheetData>
      <sheetData sheetId="16241">
        <row r="7">
          <cell r="M7">
            <v>2839389612.3499999</v>
          </cell>
        </row>
      </sheetData>
      <sheetData sheetId="16242">
        <row r="9">
          <cell r="D9">
            <v>395398750</v>
          </cell>
        </row>
      </sheetData>
      <sheetData sheetId="16243">
        <row r="7">
          <cell r="D7">
            <v>115799999</v>
          </cell>
        </row>
      </sheetData>
      <sheetData sheetId="16244">
        <row r="8">
          <cell r="D8">
            <v>929568793.02999997</v>
          </cell>
        </row>
      </sheetData>
      <sheetData sheetId="16245">
        <row r="6">
          <cell r="D6">
            <v>130000000</v>
          </cell>
        </row>
      </sheetData>
      <sheetData sheetId="16246">
        <row r="6">
          <cell r="K6">
            <v>236582720</v>
          </cell>
        </row>
      </sheetData>
      <sheetData sheetId="16247">
        <row r="6">
          <cell r="G6">
            <v>2100759347.6699998</v>
          </cell>
        </row>
      </sheetData>
      <sheetData sheetId="16248">
        <row r="6">
          <cell r="D6">
            <v>3229188748</v>
          </cell>
        </row>
      </sheetData>
      <sheetData sheetId="16249">
        <row r="6">
          <cell r="D6">
            <v>1484981636.8800001</v>
          </cell>
        </row>
      </sheetData>
      <sheetData sheetId="16250">
        <row r="6">
          <cell r="E6">
            <v>1116827776</v>
          </cell>
        </row>
      </sheetData>
      <sheetData sheetId="16251">
        <row r="6">
          <cell r="D6">
            <v>27176066</v>
          </cell>
        </row>
      </sheetData>
      <sheetData sheetId="16252">
        <row r="6">
          <cell r="D6">
            <v>196420000</v>
          </cell>
        </row>
      </sheetData>
      <sheetData sheetId="16253">
        <row r="9">
          <cell r="D9">
            <v>30328635</v>
          </cell>
        </row>
      </sheetData>
      <sheetData sheetId="16254">
        <row r="6">
          <cell r="D6">
            <v>758050092</v>
          </cell>
        </row>
      </sheetData>
      <sheetData sheetId="16255">
        <row r="6">
          <cell r="E6">
            <v>107097263</v>
          </cell>
        </row>
      </sheetData>
      <sheetData sheetId="16256">
        <row r="6">
          <cell r="D6">
            <v>786105832</v>
          </cell>
        </row>
      </sheetData>
      <sheetData sheetId="16257">
        <row r="8">
          <cell r="D8">
            <v>1491662528</v>
          </cell>
        </row>
      </sheetData>
      <sheetData sheetId="16258">
        <row r="6">
          <cell r="D6">
            <v>246400000</v>
          </cell>
        </row>
      </sheetData>
      <sheetData sheetId="16259">
        <row r="7">
          <cell r="E7">
            <v>318520724</v>
          </cell>
        </row>
      </sheetData>
      <sheetData sheetId="16260">
        <row r="6">
          <cell r="D6">
            <v>49777581</v>
          </cell>
        </row>
      </sheetData>
      <sheetData sheetId="16261">
        <row r="6">
          <cell r="I6">
            <v>71296704</v>
          </cell>
        </row>
      </sheetData>
      <sheetData sheetId="16262">
        <row r="6">
          <cell r="D6">
            <v>31187063</v>
          </cell>
        </row>
      </sheetData>
      <sheetData sheetId="16263">
        <row r="10">
          <cell r="D10">
            <v>136393902</v>
          </cell>
        </row>
      </sheetData>
      <sheetData sheetId="16264">
        <row r="13">
          <cell r="D13">
            <v>862146124.74000001</v>
          </cell>
        </row>
      </sheetData>
      <sheetData sheetId="16265">
        <row r="6">
          <cell r="D6">
            <v>4968000</v>
          </cell>
        </row>
      </sheetData>
      <sheetData sheetId="16266">
        <row r="15">
          <cell r="D15">
            <v>753983656</v>
          </cell>
        </row>
      </sheetData>
      <sheetData sheetId="16267">
        <row r="15">
          <cell r="D15">
            <v>20225681857.880001</v>
          </cell>
        </row>
      </sheetData>
      <sheetData sheetId="16268">
        <row r="32">
          <cell r="D32">
            <v>41929341871.419998</v>
          </cell>
        </row>
      </sheetData>
      <sheetData sheetId="16269">
        <row r="15">
          <cell r="D15">
            <v>434409536.74000001</v>
          </cell>
        </row>
      </sheetData>
      <sheetData sheetId="16270">
        <row r="11">
          <cell r="G11">
            <v>359290000</v>
          </cell>
        </row>
      </sheetData>
      <sheetData sheetId="16271">
        <row r="8">
          <cell r="G8">
            <v>32330000</v>
          </cell>
        </row>
      </sheetData>
      <sheetData sheetId="16272">
        <row r="7">
          <cell r="F7">
            <v>44811917.329999998</v>
          </cell>
        </row>
      </sheetData>
      <sheetData sheetId="16273">
        <row r="26">
          <cell r="Q26">
            <v>750692462.63999999</v>
          </cell>
        </row>
      </sheetData>
      <sheetData sheetId="16274">
        <row r="6">
          <cell r="F6">
            <v>3700000</v>
          </cell>
        </row>
      </sheetData>
      <sheetData sheetId="16275">
        <row r="7">
          <cell r="F7">
            <v>17727000</v>
          </cell>
        </row>
      </sheetData>
      <sheetData sheetId="16276">
        <row r="6">
          <cell r="G6">
            <v>20285500</v>
          </cell>
        </row>
      </sheetData>
      <sheetData sheetId="16277">
        <row r="9">
          <cell r="R9">
            <v>16701202</v>
          </cell>
        </row>
      </sheetData>
      <sheetData sheetId="16278">
        <row r="6">
          <cell r="D6">
            <v>29700000</v>
          </cell>
        </row>
      </sheetData>
      <sheetData sheetId="16279">
        <row r="6">
          <cell r="Q6">
            <v>4015820</v>
          </cell>
        </row>
      </sheetData>
      <sheetData sheetId="16280">
        <row r="8">
          <cell r="Q8">
            <v>68439975</v>
          </cell>
        </row>
      </sheetData>
      <sheetData sheetId="16281">
        <row r="7">
          <cell r="J7">
            <v>50016003</v>
          </cell>
        </row>
      </sheetData>
      <sheetData sheetId="16282">
        <row r="6">
          <cell r="D6">
            <v>21796186</v>
          </cell>
        </row>
      </sheetData>
      <sheetData sheetId="16283">
        <row r="6">
          <cell r="G6">
            <v>8719638</v>
          </cell>
        </row>
      </sheetData>
      <sheetData sheetId="16284" refreshError="1"/>
      <sheetData sheetId="16285">
        <row r="9">
          <cell r="D9">
            <v>395398750</v>
          </cell>
        </row>
      </sheetData>
      <sheetData sheetId="16286">
        <row r="7">
          <cell r="D7">
            <v>115799999</v>
          </cell>
        </row>
      </sheetData>
      <sheetData sheetId="16287">
        <row r="8">
          <cell r="D8">
            <v>929568793.02999997</v>
          </cell>
        </row>
      </sheetData>
      <sheetData sheetId="16288">
        <row r="6">
          <cell r="D6">
            <v>130000000</v>
          </cell>
        </row>
      </sheetData>
      <sheetData sheetId="16289">
        <row r="8">
          <cell r="D8">
            <v>341146350</v>
          </cell>
        </row>
      </sheetData>
      <sheetData sheetId="16290">
        <row r="8">
          <cell r="D8">
            <v>4319872500</v>
          </cell>
        </row>
      </sheetData>
      <sheetData sheetId="16291">
        <row r="7">
          <cell r="D7">
            <v>1856197700</v>
          </cell>
        </row>
      </sheetData>
      <sheetData sheetId="16292"/>
      <sheetData sheetId="16293">
        <row r="9">
          <cell r="D9">
            <v>4551000</v>
          </cell>
        </row>
      </sheetData>
      <sheetData sheetId="16294">
        <row r="6">
          <cell r="D6">
            <v>27176066</v>
          </cell>
        </row>
      </sheetData>
      <sheetData sheetId="16295">
        <row r="6">
          <cell r="D6">
            <v>3936096</v>
          </cell>
        </row>
      </sheetData>
      <sheetData sheetId="16296">
        <row r="9">
          <cell r="D9">
            <v>30328635</v>
          </cell>
        </row>
      </sheetData>
      <sheetData sheetId="16297">
        <row r="7">
          <cell r="D7">
            <v>69613200</v>
          </cell>
        </row>
      </sheetData>
      <sheetData sheetId="16298">
        <row r="10">
          <cell r="D10">
            <v>172458692</v>
          </cell>
        </row>
      </sheetData>
      <sheetData sheetId="16299">
        <row r="9">
          <cell r="D9">
            <v>280000</v>
          </cell>
        </row>
      </sheetData>
      <sheetData sheetId="16300">
        <row r="7">
          <cell r="AE7">
            <v>13</v>
          </cell>
        </row>
      </sheetData>
      <sheetData sheetId="16301">
        <row r="35">
          <cell r="D35">
            <v>2321018581</v>
          </cell>
        </row>
      </sheetData>
      <sheetData sheetId="16302">
        <row r="24">
          <cell r="D24">
            <v>595990295.96000004</v>
          </cell>
        </row>
      </sheetData>
      <sheetData sheetId="16303">
        <row r="16">
          <cell r="D16">
            <v>127815443.81999999</v>
          </cell>
        </row>
      </sheetData>
      <sheetData sheetId="16304">
        <row r="11">
          <cell r="D11">
            <v>149324507</v>
          </cell>
        </row>
      </sheetData>
      <sheetData sheetId="16305">
        <row r="28">
          <cell r="D28">
            <v>4678685771.3999996</v>
          </cell>
        </row>
      </sheetData>
      <sheetData sheetId="16306">
        <row r="10">
          <cell r="D10">
            <v>136393902</v>
          </cell>
        </row>
      </sheetData>
      <sheetData sheetId="16307">
        <row r="13">
          <cell r="D13">
            <v>862146124.74000001</v>
          </cell>
        </row>
      </sheetData>
      <sheetData sheetId="16308">
        <row r="18">
          <cell r="D18">
            <v>46414624</v>
          </cell>
        </row>
      </sheetData>
      <sheetData sheetId="16309">
        <row r="15">
          <cell r="D15">
            <v>753983656</v>
          </cell>
        </row>
      </sheetData>
      <sheetData sheetId="16310">
        <row r="15">
          <cell r="D15">
            <v>20225681857.880001</v>
          </cell>
        </row>
      </sheetData>
      <sheetData sheetId="16311">
        <row r="32">
          <cell r="D32">
            <v>41929341871.419998</v>
          </cell>
        </row>
      </sheetData>
      <sheetData sheetId="16312">
        <row r="15">
          <cell r="D15">
            <v>434409536.74000001</v>
          </cell>
        </row>
      </sheetData>
      <sheetData sheetId="16313">
        <row r="17">
          <cell r="D17">
            <v>14719216801</v>
          </cell>
        </row>
      </sheetData>
      <sheetData sheetId="16314">
        <row r="15">
          <cell r="D15">
            <v>9137383936</v>
          </cell>
        </row>
      </sheetData>
      <sheetData sheetId="16315">
        <row r="8">
          <cell r="D8">
            <v>46738282027.580002</v>
          </cell>
        </row>
      </sheetData>
      <sheetData sheetId="16316">
        <row r="33">
          <cell r="D33">
            <v>1031927500</v>
          </cell>
        </row>
      </sheetData>
      <sheetData sheetId="16317">
        <row r="66">
          <cell r="D66">
            <v>1677049667.5</v>
          </cell>
        </row>
      </sheetData>
      <sheetData sheetId="16318">
        <row r="21">
          <cell r="D21">
            <v>2917676146.3699999</v>
          </cell>
        </row>
      </sheetData>
      <sheetData sheetId="16319">
        <row r="9">
          <cell r="D9">
            <v>1019711454.74</v>
          </cell>
        </row>
      </sheetData>
      <sheetData sheetId="16320">
        <row r="70">
          <cell r="D70">
            <v>85024091958.919998</v>
          </cell>
        </row>
      </sheetData>
      <sheetData sheetId="16321">
        <row r="6">
          <cell r="D6">
            <v>29700000</v>
          </cell>
        </row>
      </sheetData>
      <sheetData sheetId="16322">
        <row r="50">
          <cell r="D50">
            <v>29190540611</v>
          </cell>
        </row>
      </sheetData>
      <sheetData sheetId="16323">
        <row r="26">
          <cell r="D26">
            <v>533792678</v>
          </cell>
        </row>
      </sheetData>
      <sheetData sheetId="16324">
        <row r="9">
          <cell r="D9">
            <v>13728401</v>
          </cell>
        </row>
      </sheetData>
      <sheetData sheetId="16325">
        <row r="6">
          <cell r="D6">
            <v>21796186</v>
          </cell>
        </row>
      </sheetData>
      <sheetData sheetId="16326">
        <row r="14">
          <cell r="D14">
            <v>588428835</v>
          </cell>
        </row>
      </sheetData>
      <sheetData sheetId="16327">
        <row r="15">
          <cell r="D15">
            <v>70000000000</v>
          </cell>
        </row>
      </sheetData>
      <sheetData sheetId="16328"/>
      <sheetData sheetId="16329"/>
      <sheetData sheetId="16330"/>
      <sheetData sheetId="16331" refreshError="1"/>
      <sheetData sheetId="16332" refreshError="1"/>
      <sheetData sheetId="16333"/>
      <sheetData sheetId="16334" refreshError="1"/>
      <sheetData sheetId="16335" refreshError="1"/>
      <sheetData sheetId="16336" refreshError="1"/>
      <sheetData sheetId="16337" refreshError="1"/>
      <sheetData sheetId="16338" refreshError="1"/>
      <sheetData sheetId="16339" refreshError="1"/>
      <sheetData sheetId="16340" refreshError="1"/>
      <sheetData sheetId="16341" refreshError="1"/>
      <sheetData sheetId="16342" refreshError="1"/>
      <sheetData sheetId="16343" refreshError="1"/>
      <sheetData sheetId="16344" refreshError="1"/>
      <sheetData sheetId="16345" refreshError="1"/>
      <sheetData sheetId="16346"/>
      <sheetData sheetId="16347"/>
      <sheetData sheetId="16348"/>
      <sheetData sheetId="16349"/>
      <sheetData sheetId="16350"/>
      <sheetData sheetId="16351">
        <row r="31">
          <cell r="D31">
            <v>41</v>
          </cell>
        </row>
      </sheetData>
      <sheetData sheetId="16352">
        <row r="3">
          <cell r="D3">
            <v>25</v>
          </cell>
        </row>
      </sheetData>
      <sheetData sheetId="16353"/>
      <sheetData sheetId="16354"/>
      <sheetData sheetId="16355"/>
      <sheetData sheetId="16356"/>
      <sheetData sheetId="16357"/>
      <sheetData sheetId="16358"/>
      <sheetData sheetId="16359" refreshError="1"/>
      <sheetData sheetId="16360"/>
      <sheetData sheetId="16361" refreshError="1"/>
      <sheetData sheetId="16362"/>
      <sheetData sheetId="16363"/>
      <sheetData sheetId="16364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>
        <row r="9">
          <cell r="D9">
            <v>11807743</v>
          </cell>
        </row>
      </sheetData>
      <sheetData sheetId="16372">
        <row r="6">
          <cell r="D6">
            <v>13800000</v>
          </cell>
        </row>
      </sheetData>
      <sheetData sheetId="16373">
        <row r="6">
          <cell r="D6">
            <v>1728000</v>
          </cell>
        </row>
      </sheetData>
      <sheetData sheetId="16374">
        <row r="9">
          <cell r="D9">
            <v>4152188</v>
          </cell>
        </row>
      </sheetData>
      <sheetData sheetId="16375">
        <row r="6">
          <cell r="D6">
            <v>4359792</v>
          </cell>
        </row>
      </sheetData>
      <sheetData sheetId="16376">
        <row r="6">
          <cell r="I6">
            <v>35593152</v>
          </cell>
        </row>
      </sheetData>
      <sheetData sheetId="16377" refreshError="1"/>
      <sheetData sheetId="16378"/>
      <sheetData sheetId="16379" refreshError="1"/>
      <sheetData sheetId="16380" refreshError="1"/>
      <sheetData sheetId="16381">
        <row r="27">
          <cell r="D27">
            <v>786200</v>
          </cell>
        </row>
      </sheetData>
      <sheetData sheetId="16382">
        <row r="72">
          <cell r="N72">
            <v>88350</v>
          </cell>
        </row>
      </sheetData>
      <sheetData sheetId="16383">
        <row r="20">
          <cell r="P20">
            <v>200000</v>
          </cell>
        </row>
      </sheetData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>
        <row r="79">
          <cell r="F79">
            <v>106600</v>
          </cell>
        </row>
      </sheetData>
      <sheetData sheetId="16395"/>
      <sheetData sheetId="16396"/>
      <sheetData sheetId="16397" refreshError="1"/>
      <sheetData sheetId="16398"/>
      <sheetData sheetId="16399"/>
      <sheetData sheetId="16400"/>
      <sheetData sheetId="16401"/>
      <sheetData sheetId="16402"/>
      <sheetData sheetId="16403" refreshError="1"/>
      <sheetData sheetId="16404">
        <row r="8">
          <cell r="A8">
            <v>1</v>
          </cell>
        </row>
      </sheetData>
      <sheetData sheetId="16405">
        <row r="6">
          <cell r="A6" t="str">
            <v>ITEM</v>
          </cell>
        </row>
      </sheetData>
      <sheetData sheetId="16406"/>
      <sheetData sheetId="16407"/>
      <sheetData sheetId="16408"/>
      <sheetData sheetId="16409"/>
      <sheetData sheetId="16410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>
        <row r="1">
          <cell r="D1" t="str">
            <v>SIGLA UNIDAD</v>
          </cell>
        </row>
      </sheetData>
      <sheetData sheetId="16419" refreshError="1"/>
      <sheetData sheetId="16420" refreshError="1"/>
      <sheetData sheetId="16421"/>
      <sheetData sheetId="16422"/>
      <sheetData sheetId="16423" refreshError="1"/>
      <sheetData sheetId="16424" refreshError="1"/>
      <sheetData sheetId="16425">
        <row r="2">
          <cell r="E2" t="str">
            <v>DOE331</v>
          </cell>
        </row>
      </sheetData>
      <sheetData sheetId="16426">
        <row r="2">
          <cell r="F2" t="str">
            <v>PLACA CIVIL</v>
          </cell>
        </row>
      </sheetData>
      <sheetData sheetId="16427">
        <row r="1">
          <cell r="A1" t="str">
            <v>Unidad</v>
          </cell>
        </row>
      </sheetData>
      <sheetData sheetId="16428"/>
      <sheetData sheetId="16429"/>
      <sheetData sheetId="16430"/>
      <sheetData sheetId="16431"/>
      <sheetData sheetId="16432"/>
      <sheetData sheetId="16433"/>
      <sheetData sheetId="16434"/>
      <sheetData sheetId="16435"/>
      <sheetData sheetId="16436"/>
      <sheetData sheetId="16437"/>
      <sheetData sheetId="16438"/>
      <sheetData sheetId="16439"/>
      <sheetData sheetId="16440"/>
      <sheetData sheetId="16441"/>
      <sheetData sheetId="16442" refreshError="1"/>
      <sheetData sheetId="16443">
        <row r="2">
          <cell r="B2">
            <v>21</v>
          </cell>
        </row>
      </sheetData>
      <sheetData sheetId="16444"/>
      <sheetData sheetId="16445"/>
      <sheetData sheetId="16446"/>
      <sheetData sheetId="16447"/>
      <sheetData sheetId="16448"/>
      <sheetData sheetId="16449">
        <row r="731">
          <cell r="D731">
            <v>86072722</v>
          </cell>
        </row>
      </sheetData>
      <sheetData sheetId="16450"/>
      <sheetData sheetId="16451"/>
      <sheetData sheetId="16452"/>
      <sheetData sheetId="16453"/>
      <sheetData sheetId="16454"/>
      <sheetData sheetId="16455"/>
      <sheetData sheetId="16456"/>
      <sheetData sheetId="16457"/>
      <sheetData sheetId="16458"/>
      <sheetData sheetId="16459"/>
      <sheetData sheetId="16460"/>
      <sheetData sheetId="16461"/>
      <sheetData sheetId="16462"/>
      <sheetData sheetId="16463"/>
      <sheetData sheetId="16464"/>
      <sheetData sheetId="16465"/>
      <sheetData sheetId="16466"/>
      <sheetData sheetId="16467"/>
      <sheetData sheetId="16468"/>
      <sheetData sheetId="16469"/>
      <sheetData sheetId="16470"/>
      <sheetData sheetId="16471"/>
      <sheetData sheetId="16472"/>
      <sheetData sheetId="16473"/>
      <sheetData sheetId="16474"/>
      <sheetData sheetId="16475">
        <row r="1">
          <cell r="B1" t="str">
            <v>CONTRATO</v>
          </cell>
        </row>
      </sheetData>
      <sheetData sheetId="16476"/>
      <sheetData sheetId="16477"/>
      <sheetData sheetId="16478"/>
      <sheetData sheetId="16479"/>
      <sheetData sheetId="16480"/>
      <sheetData sheetId="16481"/>
      <sheetData sheetId="16482"/>
      <sheetData sheetId="16483"/>
      <sheetData sheetId="16484"/>
      <sheetData sheetId="16485"/>
      <sheetData sheetId="16486"/>
      <sheetData sheetId="16487"/>
      <sheetData sheetId="16488"/>
      <sheetData sheetId="16489"/>
      <sheetData sheetId="16490"/>
      <sheetData sheetId="16491"/>
      <sheetData sheetId="16492"/>
      <sheetData sheetId="16493"/>
      <sheetData sheetId="16494"/>
      <sheetData sheetId="16495" refreshError="1"/>
      <sheetData sheetId="16496" refreshError="1"/>
      <sheetData sheetId="16497" refreshError="1"/>
      <sheetData sheetId="16498" refreshError="1"/>
      <sheetData sheetId="16499" refreshError="1"/>
      <sheetData sheetId="16500" refreshError="1"/>
      <sheetData sheetId="16501" refreshError="1"/>
      <sheetData sheetId="16502" refreshError="1"/>
      <sheetData sheetId="16503"/>
      <sheetData sheetId="16504"/>
      <sheetData sheetId="16505"/>
      <sheetData sheetId="16506" refreshError="1"/>
      <sheetData sheetId="16507" refreshError="1"/>
      <sheetData sheetId="16508" refreshError="1"/>
      <sheetData sheetId="16509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/>
      <sheetData sheetId="16519"/>
      <sheetData sheetId="16520" refreshError="1"/>
      <sheetData sheetId="16521" refreshError="1"/>
      <sheetData sheetId="16522"/>
      <sheetData sheetId="16523"/>
      <sheetData sheetId="16524"/>
      <sheetData sheetId="16525"/>
      <sheetData sheetId="16526"/>
      <sheetData sheetId="16527" refreshError="1"/>
      <sheetData sheetId="16528" refreshError="1"/>
      <sheetData sheetId="16529" refreshError="1"/>
      <sheetData sheetId="16530" refreshError="1"/>
      <sheetData sheetId="16531"/>
      <sheetData sheetId="16532"/>
      <sheetData sheetId="16533"/>
      <sheetData sheetId="16534">
        <row r="18">
          <cell r="A18" t="str">
            <v>Posibilidad de afectación reputacional y/o afectación económica por el inadecuado cumplimiento de los marcos legales y éticos por parte de los servidores públicos propiciados por fraudes en documentación soporte o plataformas tecnológicas para la realización de procedimientos de administración de talento humano en el ejército nacional.</v>
          </cell>
        </row>
      </sheetData>
      <sheetData sheetId="16535">
        <row r="18">
          <cell r="A18" t="str">
            <v>Posibilidad de afectación reputacional por el inadecuado cumplimiento de los protocolos de seguridad y reserva de la información en razón la vulneración del secreto profesional en casos de familia por parte del personal de la DIFAB.</v>
          </cell>
        </row>
      </sheetData>
      <sheetData sheetId="16536"/>
      <sheetData sheetId="16537"/>
      <sheetData sheetId="16538" refreshError="1"/>
      <sheetData sheetId="16539"/>
      <sheetData sheetId="16540"/>
      <sheetData sheetId="16541"/>
      <sheetData sheetId="16542" refreshError="1"/>
      <sheetData sheetId="16543" refreshError="1"/>
      <sheetData sheetId="16544" refreshError="1"/>
      <sheetData sheetId="16545" refreshError="1"/>
      <sheetData sheetId="16546"/>
      <sheetData sheetId="16547"/>
      <sheetData sheetId="16548"/>
      <sheetData sheetId="16549"/>
      <sheetData sheetId="16550"/>
      <sheetData sheetId="16551">
        <row r="14">
          <cell r="M14">
            <v>1</v>
          </cell>
        </row>
      </sheetData>
      <sheetData sheetId="16552"/>
      <sheetData sheetId="16553"/>
      <sheetData sheetId="16554"/>
      <sheetData sheetId="16555"/>
      <sheetData sheetId="16556">
        <row r="3">
          <cell r="F3" t="str">
            <v xml:space="preserve"> I TRIM </v>
          </cell>
        </row>
      </sheetData>
      <sheetData sheetId="16557" refreshError="1"/>
      <sheetData sheetId="16558" refreshError="1"/>
      <sheetData sheetId="16559" refreshError="1"/>
      <sheetData sheetId="16560" refreshError="1"/>
      <sheetData sheetId="16561"/>
      <sheetData sheetId="16562">
        <row r="6">
          <cell r="B6" t="str">
            <v>Cambio e instalación de la Bomba del freno (Incluye suministro del repuesto)</v>
          </cell>
        </row>
      </sheetData>
      <sheetData sheetId="16563"/>
      <sheetData sheetId="16564"/>
      <sheetData sheetId="16565"/>
      <sheetData sheetId="16566"/>
      <sheetData sheetId="16567"/>
      <sheetData sheetId="16568" refreshError="1"/>
      <sheetData sheetId="16569" refreshError="1"/>
      <sheetData sheetId="16570" refreshError="1"/>
      <sheetData sheetId="16571">
        <row r="1">
          <cell r="A1" t="str">
            <v xml:space="preserve">PLACA CIVIL </v>
          </cell>
        </row>
      </sheetData>
      <sheetData sheetId="16572"/>
      <sheetData sheetId="16573"/>
      <sheetData sheetId="16574"/>
      <sheetData sheetId="16575"/>
      <sheetData sheetId="16576"/>
      <sheetData sheetId="16577" refreshError="1"/>
      <sheetData sheetId="16578"/>
      <sheetData sheetId="16579">
        <row r="462">
          <cell r="J462">
            <v>2291046</v>
          </cell>
        </row>
      </sheetData>
      <sheetData sheetId="16580"/>
      <sheetData sheetId="16581"/>
      <sheetData sheetId="16582">
        <row r="624">
          <cell r="F624">
            <v>111664978.40000001</v>
          </cell>
        </row>
      </sheetData>
      <sheetData sheetId="16583">
        <row r="424">
          <cell r="G424">
            <v>368000</v>
          </cell>
        </row>
      </sheetData>
      <sheetData sheetId="16584"/>
      <sheetData sheetId="16585"/>
      <sheetData sheetId="16586"/>
      <sheetData sheetId="16587" refreshError="1"/>
      <sheetData sheetId="16588"/>
      <sheetData sheetId="16589"/>
      <sheetData sheetId="16590"/>
      <sheetData sheetId="16591" refreshError="1"/>
      <sheetData sheetId="16592" refreshError="1"/>
      <sheetData sheetId="16593">
        <row r="6">
          <cell r="J6">
            <v>10488000</v>
          </cell>
        </row>
      </sheetData>
      <sheetData sheetId="16594">
        <row r="6">
          <cell r="J6">
            <v>10488000</v>
          </cell>
        </row>
      </sheetData>
      <sheetData sheetId="16595"/>
      <sheetData sheetId="16596"/>
      <sheetData sheetId="16597"/>
      <sheetData sheetId="16598">
        <row r="5">
          <cell r="A5" t="str">
            <v>APOYO LOGÍSTICO</v>
          </cell>
        </row>
      </sheetData>
      <sheetData sheetId="16599"/>
      <sheetData sheetId="16600"/>
      <sheetData sheetId="16601">
        <row r="4">
          <cell r="C4" t="str">
            <v>Accesorios De Material Plástico Para Tuberías, Codo De Alta Presión De 3" En Pvc</v>
          </cell>
        </row>
      </sheetData>
      <sheetData sheetId="16602">
        <row r="4">
          <cell r="B4" t="str">
            <v>CEAYG</v>
          </cell>
        </row>
      </sheetData>
      <sheetData sheetId="16603"/>
      <sheetData sheetId="16604"/>
      <sheetData sheetId="16605">
        <row r="1">
          <cell r="A1" t="str">
            <v xml:space="preserve">       MINISTERIO DE DEFENSA NACIONAL</v>
          </cell>
        </row>
      </sheetData>
      <sheetData sheetId="16606">
        <row r="1">
          <cell r="A1" t="str">
            <v>FUERZAS MILITARES DE COLOMBIA</v>
          </cell>
        </row>
      </sheetData>
      <sheetData sheetId="16607">
        <row r="1">
          <cell r="B1">
            <v>0</v>
          </cell>
        </row>
      </sheetData>
      <sheetData sheetId="16608" refreshError="1"/>
      <sheetData sheetId="16609">
        <row r="15252">
          <cell r="E15252">
            <v>73455.56</v>
          </cell>
        </row>
      </sheetData>
      <sheetData sheetId="16610"/>
      <sheetData sheetId="16611" refreshError="1"/>
      <sheetData sheetId="16612"/>
      <sheetData sheetId="16613"/>
      <sheetData sheetId="16614"/>
      <sheetData sheetId="16615"/>
      <sheetData sheetId="16616"/>
      <sheetData sheetId="16617"/>
      <sheetData sheetId="16618"/>
      <sheetData sheetId="16619"/>
      <sheetData sheetId="16620">
        <row r="12">
          <cell r="G12">
            <v>2333516.61</v>
          </cell>
        </row>
      </sheetData>
      <sheetData sheetId="16621">
        <row r="12">
          <cell r="E12">
            <v>442384.46</v>
          </cell>
        </row>
      </sheetData>
      <sheetData sheetId="16622">
        <row r="12">
          <cell r="E12">
            <v>2405575.75</v>
          </cell>
        </row>
      </sheetData>
      <sheetData sheetId="16623">
        <row r="12">
          <cell r="E12">
            <v>3101852.75</v>
          </cell>
        </row>
      </sheetData>
      <sheetData sheetId="16624">
        <row r="12">
          <cell r="G12">
            <v>2532822.02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S  TE ROSERO 10 ABRIL"/>
      <sheetName val="FLUJO DE BIENES ARMAMENTO"/>
      <sheetName val="Hoja2"/>
      <sheetName val="STOCK BAMAN"/>
      <sheetName val="FLUJO DE BIENES KIT ARMAMENTO "/>
      <sheetName val="PRONOSTICO ARMAMENTO"/>
      <sheetName val="GRAFICA"/>
      <sheetName val="GRÁFICA"/>
    </sheetNames>
    <sheetDataSet>
      <sheetData sheetId="0"/>
      <sheetData sheetId="1"/>
      <sheetData sheetId="2"/>
      <sheetData sheetId="3"/>
      <sheetData sheetId="4"/>
      <sheetData sheetId="5">
        <row r="7">
          <cell r="B7" t="str">
            <v>DESCRIPCIÓN Y CÓDIGO DE USO</v>
          </cell>
          <cell r="C7" t="str">
            <v>No. PARTE</v>
          </cell>
          <cell r="D7" t="str">
            <v>CODIGO SAP</v>
          </cell>
          <cell r="E7" t="str">
            <v>TIPO DE ARMA</v>
          </cell>
          <cell r="F7" t="str">
            <v>N°</v>
          </cell>
          <cell r="G7" t="str">
            <v>INV. INICIAL</v>
          </cell>
          <cell r="H7" t="str">
            <v>DEMANDA ENERO</v>
          </cell>
          <cell r="I7" t="str">
            <v>ENTRADA ENERO</v>
          </cell>
          <cell r="J7" t="str">
            <v>INV. FINAL ENERO</v>
          </cell>
          <cell r="K7" t="str">
            <v>DEMANDA FEBRERO</v>
          </cell>
          <cell r="L7" t="str">
            <v>ENTRADA FEBRERO</v>
          </cell>
          <cell r="M7" t="str">
            <v>INV. FINAL FEBRERO</v>
          </cell>
          <cell r="N7" t="str">
            <v>DEMANDA MARZO</v>
          </cell>
          <cell r="O7" t="str">
            <v>ENTRADA MARZO</v>
          </cell>
          <cell r="P7" t="str">
            <v>INV. FINAL MARZO</v>
          </cell>
          <cell r="Q7" t="str">
            <v>DEMANDA ABRIL</v>
          </cell>
          <cell r="R7" t="str">
            <v>ENTRADA ABRIL</v>
          </cell>
          <cell r="S7" t="str">
            <v>INV. FINAL ABRIL</v>
          </cell>
          <cell r="T7" t="str">
            <v>DEMANDA MAYO</v>
          </cell>
          <cell r="U7" t="str">
            <v>ENTRADA MAYO</v>
          </cell>
          <cell r="V7" t="str">
            <v>INV. FINAL MAYO</v>
          </cell>
          <cell r="W7" t="str">
            <v>DEMANDA JUNIO</v>
          </cell>
          <cell r="X7" t="str">
            <v>ENTRADA JUNIO</v>
          </cell>
          <cell r="Y7" t="str">
            <v>INV. FINAL JUNIO</v>
          </cell>
          <cell r="Z7" t="str">
            <v>DEMANDA JULIO</v>
          </cell>
          <cell r="AA7" t="str">
            <v>ENTRADA JULIO</v>
          </cell>
          <cell r="AB7" t="str">
            <v>INV. FINAL JULIO</v>
          </cell>
          <cell r="AC7" t="str">
            <v>DEMANDA AGOSTO</v>
          </cell>
          <cell r="AD7" t="str">
            <v>ENTRADA AGOSTO</v>
          </cell>
          <cell r="AE7" t="str">
            <v>INV. FINAL AGOSTO</v>
          </cell>
          <cell r="AF7" t="str">
            <v>DEMANDA SEPTIEMBRE</v>
          </cell>
          <cell r="AG7" t="str">
            <v>ENTRADA SEPTIEMBRE</v>
          </cell>
          <cell r="AH7" t="str">
            <v>INV. FINAL SEPTIEMBRE</v>
          </cell>
          <cell r="AI7" t="str">
            <v>DEMANDA OCTUBRE</v>
          </cell>
          <cell r="AJ7" t="str">
            <v>ENTRADA OCTUBRE</v>
          </cell>
          <cell r="AK7" t="str">
            <v>INV. FINAL OCTUBRE</v>
          </cell>
          <cell r="AL7" t="str">
            <v>DEMANDA NOVIEMBRE</v>
          </cell>
          <cell r="AM7" t="str">
            <v>ENTRADA NOVIEMBRE</v>
          </cell>
          <cell r="AN7" t="str">
            <v>INV. FINAL NOVIEMBRE</v>
          </cell>
          <cell r="AO7" t="str">
            <v>DEMANDA DICIEMBRE</v>
          </cell>
          <cell r="AP7" t="str">
            <v>ENTRADA DICIEMBRE</v>
          </cell>
          <cell r="AQ7" t="str">
            <v>INV. FINAL DICIEMBRE</v>
          </cell>
          <cell r="AR7">
            <v>0</v>
          </cell>
          <cell r="AS7">
            <v>0</v>
          </cell>
          <cell r="AT7" t="str">
            <v>NECESIDAD ENERO</v>
          </cell>
          <cell r="AU7" t="str">
            <v>NECESIDAD FEBRERO</v>
          </cell>
          <cell r="AV7" t="str">
            <v>NECESIDAD MARZO</v>
          </cell>
          <cell r="AW7" t="str">
            <v>NECESIDAD ABRIL</v>
          </cell>
          <cell r="AX7" t="str">
            <v>NECESIDAD MAYO</v>
          </cell>
          <cell r="AY7" t="str">
            <v>NECESIDAD JUNIO</v>
          </cell>
          <cell r="AZ7" t="str">
            <v>NECESIDAD JULIO</v>
          </cell>
          <cell r="BA7" t="str">
            <v>NECESIDAD AGOSTO</v>
          </cell>
          <cell r="BB7" t="str">
            <v>NECESIDAD SEPTIEMBRE</v>
          </cell>
          <cell r="BC7" t="str">
            <v>NECESIDAD OCTUBRE</v>
          </cell>
          <cell r="BD7" t="str">
            <v>NECESIDAD NOVIEMBRE</v>
          </cell>
          <cell r="BE7" t="str">
            <v>NECESIDAD DICIEMBRE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 t="str">
            <v>MES DE PEDIDO</v>
          </cell>
          <cell r="BX7" t="str">
            <v>FICHA TECNICA</v>
          </cell>
          <cell r="BY7" t="str">
            <v>LEAD TIME MESES</v>
          </cell>
          <cell r="BZ7" t="str">
            <v>ficha tecnica</v>
          </cell>
          <cell r="CA7" t="str">
            <v>INGRESO ENERO</v>
          </cell>
          <cell r="CB7" t="str">
            <v>INGRESO FEBRERO</v>
          </cell>
          <cell r="CC7" t="str">
            <v>INGRESO MARZO</v>
          </cell>
          <cell r="CD7" t="str">
            <v>INGRESO ABRIL</v>
          </cell>
          <cell r="CE7" t="str">
            <v>INGRESO MAYO</v>
          </cell>
          <cell r="CF7" t="str">
            <v>INGRESO JUNIO</v>
          </cell>
          <cell r="CG7" t="str">
            <v>INGRESO JULIO</v>
          </cell>
          <cell r="CH7" t="str">
            <v>INGRESO AGOSTO</v>
          </cell>
          <cell r="CI7" t="str">
            <v>INGRESO SEPTIEMBRE</v>
          </cell>
          <cell r="CJ7" t="str">
            <v>INGRESO OCTUBRE</v>
          </cell>
          <cell r="CK7" t="str">
            <v>INGRESO NOVIEMBRE</v>
          </cell>
          <cell r="CL7" t="str">
            <v>INGRESO DICIEMBRE</v>
          </cell>
          <cell r="CM7">
            <v>0</v>
          </cell>
          <cell r="CN7">
            <v>0</v>
          </cell>
        </row>
        <row r="8">
          <cell r="B8" t="str">
            <v>CASCOS BALISTICOS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133410</v>
          </cell>
          <cell r="H8">
            <v>18234.75</v>
          </cell>
          <cell r="I8">
            <v>0</v>
          </cell>
          <cell r="J8">
            <v>115175.25</v>
          </cell>
          <cell r="K8">
            <v>18234.75</v>
          </cell>
          <cell r="L8">
            <v>0</v>
          </cell>
          <cell r="M8">
            <v>96940.5</v>
          </cell>
          <cell r="N8">
            <v>18234.75</v>
          </cell>
          <cell r="O8">
            <v>0</v>
          </cell>
          <cell r="P8">
            <v>78705.75</v>
          </cell>
          <cell r="Q8">
            <v>18234.75</v>
          </cell>
          <cell r="R8">
            <v>0</v>
          </cell>
          <cell r="S8">
            <v>60471</v>
          </cell>
          <cell r="T8">
            <v>18234.75</v>
          </cell>
          <cell r="U8">
            <v>0</v>
          </cell>
          <cell r="V8">
            <v>42236.25</v>
          </cell>
          <cell r="W8">
            <v>18234.75</v>
          </cell>
          <cell r="X8">
            <v>0</v>
          </cell>
          <cell r="Y8">
            <v>24001.5</v>
          </cell>
          <cell r="Z8">
            <v>18234.75</v>
          </cell>
          <cell r="AA8">
            <v>0</v>
          </cell>
          <cell r="AB8">
            <v>5766.75</v>
          </cell>
          <cell r="AC8">
            <v>18234.75</v>
          </cell>
          <cell r="AD8">
            <v>0</v>
          </cell>
          <cell r="AE8">
            <v>-12468</v>
          </cell>
          <cell r="AF8">
            <v>18234.75</v>
          </cell>
          <cell r="AG8">
            <v>0</v>
          </cell>
          <cell r="AH8">
            <v>-30702.75</v>
          </cell>
          <cell r="AI8">
            <v>18234.75</v>
          </cell>
          <cell r="AJ8">
            <v>0</v>
          </cell>
          <cell r="AK8">
            <v>-48937.5</v>
          </cell>
          <cell r="AL8">
            <v>18234.75</v>
          </cell>
          <cell r="AM8">
            <v>0</v>
          </cell>
          <cell r="AN8">
            <v>-67172.25</v>
          </cell>
          <cell r="AO8">
            <v>18234.75</v>
          </cell>
          <cell r="AP8">
            <v>0</v>
          </cell>
          <cell r="AQ8">
            <v>-85407</v>
          </cell>
          <cell r="AR8">
            <v>218817</v>
          </cell>
          <cell r="AT8">
            <v>115175.25</v>
          </cell>
          <cell r="AU8">
            <v>96940.5</v>
          </cell>
          <cell r="AV8">
            <v>78705.75</v>
          </cell>
          <cell r="AW8">
            <v>60471</v>
          </cell>
          <cell r="AX8">
            <v>42236.25</v>
          </cell>
          <cell r="AY8">
            <v>24001.5</v>
          </cell>
          <cell r="AZ8">
            <v>5766.75</v>
          </cell>
          <cell r="BA8">
            <v>-12468</v>
          </cell>
          <cell r="BB8">
            <v>-30702.75</v>
          </cell>
          <cell r="BC8">
            <v>-48937.5</v>
          </cell>
          <cell r="BD8">
            <v>-67172.25</v>
          </cell>
          <cell r="BE8">
            <v>-85407</v>
          </cell>
          <cell r="BG8" t="str">
            <v>-</v>
          </cell>
          <cell r="BH8" t="str">
            <v>-</v>
          </cell>
          <cell r="BI8" t="str">
            <v>-</v>
          </cell>
          <cell r="BJ8" t="str">
            <v>-</v>
          </cell>
          <cell r="BK8" t="str">
            <v>-</v>
          </cell>
          <cell r="BL8" t="str">
            <v>-</v>
          </cell>
          <cell r="BM8" t="str">
            <v>-</v>
          </cell>
          <cell r="BN8" t="str">
            <v>AGOSTO</v>
          </cell>
          <cell r="BO8" t="str">
            <v>AGOSTO</v>
          </cell>
          <cell r="BP8" t="str">
            <v>AGOSTO</v>
          </cell>
          <cell r="BQ8" t="str">
            <v>AGOSTO</v>
          </cell>
          <cell r="BR8" t="str">
            <v>AGOSTO</v>
          </cell>
          <cell r="BT8" t="str">
            <v>JULIO</v>
          </cell>
          <cell r="BW8" t="str">
            <v>DICIEMBRE</v>
          </cell>
          <cell r="BY8">
            <v>6</v>
          </cell>
          <cell r="BZ8" t="str">
            <v>NTMD-0288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</row>
        <row r="9">
          <cell r="B9" t="str">
            <v>CHALECO BLINDADOS NIVEL IIIA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9488</v>
          </cell>
          <cell r="H9">
            <v>13333.333333333334</v>
          </cell>
          <cell r="I9">
            <v>0</v>
          </cell>
          <cell r="J9">
            <v>-3845.3333333333339</v>
          </cell>
          <cell r="K9">
            <v>13333.333333333334</v>
          </cell>
          <cell r="L9">
            <v>0</v>
          </cell>
          <cell r="M9">
            <v>-17178.666666666668</v>
          </cell>
          <cell r="N9">
            <v>13333.333333333334</v>
          </cell>
          <cell r="O9">
            <v>0</v>
          </cell>
          <cell r="P9">
            <v>-30512</v>
          </cell>
          <cell r="Q9">
            <v>13333.333333333334</v>
          </cell>
          <cell r="R9">
            <v>0</v>
          </cell>
          <cell r="S9">
            <v>-43845.333333333336</v>
          </cell>
          <cell r="T9">
            <v>13333.333333333334</v>
          </cell>
          <cell r="U9">
            <v>0</v>
          </cell>
          <cell r="V9">
            <v>-57178.666666666672</v>
          </cell>
          <cell r="W9">
            <v>13333.333333333334</v>
          </cell>
          <cell r="X9">
            <v>0</v>
          </cell>
          <cell r="Y9">
            <v>-70512</v>
          </cell>
          <cell r="Z9">
            <v>13333.333333333334</v>
          </cell>
          <cell r="AA9">
            <v>0</v>
          </cell>
          <cell r="AB9">
            <v>-83845.333333333328</v>
          </cell>
          <cell r="AC9">
            <v>13333.333333333334</v>
          </cell>
          <cell r="AD9">
            <v>0</v>
          </cell>
          <cell r="AE9">
            <v>-97178.666666666657</v>
          </cell>
          <cell r="AF9">
            <v>13333.333333333334</v>
          </cell>
          <cell r="AG9">
            <v>0</v>
          </cell>
          <cell r="AH9">
            <v>-110511.99999999999</v>
          </cell>
          <cell r="AI9">
            <v>13333.333333333334</v>
          </cell>
          <cell r="AJ9">
            <v>0</v>
          </cell>
          <cell r="AK9">
            <v>-123845.33333333331</v>
          </cell>
          <cell r="AL9">
            <v>13333.333333333334</v>
          </cell>
          <cell r="AM9">
            <v>0</v>
          </cell>
          <cell r="AN9">
            <v>-137178.66666666666</v>
          </cell>
          <cell r="AO9">
            <v>13333.333333333334</v>
          </cell>
          <cell r="AP9">
            <v>0</v>
          </cell>
          <cell r="AQ9">
            <v>-150512</v>
          </cell>
          <cell r="AR9">
            <v>160000</v>
          </cell>
          <cell r="AT9">
            <v>-3845.3333333333339</v>
          </cell>
          <cell r="AU9">
            <v>-17178.666666666668</v>
          </cell>
          <cell r="AV9">
            <v>-30512</v>
          </cell>
          <cell r="AW9">
            <v>-43845.333333333336</v>
          </cell>
          <cell r="AX9">
            <v>-57178.666666666672</v>
          </cell>
          <cell r="AY9">
            <v>-70512</v>
          </cell>
          <cell r="AZ9">
            <v>-83845.333333333328</v>
          </cell>
          <cell r="BA9">
            <v>-97178.666666666657</v>
          </cell>
          <cell r="BB9">
            <v>-110511.99999999999</v>
          </cell>
          <cell r="BC9">
            <v>-123845.33333333331</v>
          </cell>
          <cell r="BD9">
            <v>-137178.66666666666</v>
          </cell>
          <cell r="BE9">
            <v>-150512</v>
          </cell>
          <cell r="BG9" t="str">
            <v>ENERO</v>
          </cell>
          <cell r="BH9" t="str">
            <v>ENERO</v>
          </cell>
          <cell r="BI9" t="str">
            <v>ENERO</v>
          </cell>
          <cell r="BJ9" t="str">
            <v>ENERO</v>
          </cell>
          <cell r="BK9" t="str">
            <v>ENERO</v>
          </cell>
          <cell r="BL9" t="str">
            <v>ENERO</v>
          </cell>
          <cell r="BM9" t="str">
            <v>ENERO</v>
          </cell>
          <cell r="BN9" t="str">
            <v>ENERO</v>
          </cell>
          <cell r="BO9" t="str">
            <v>ENERO</v>
          </cell>
          <cell r="BP9" t="str">
            <v>ENERO</v>
          </cell>
          <cell r="BQ9" t="str">
            <v>ENERO</v>
          </cell>
          <cell r="BR9" t="str">
            <v>ENERO</v>
          </cell>
          <cell r="BT9" t="str">
            <v>JULIO</v>
          </cell>
          <cell r="BW9" t="str">
            <v>DICIEMBRE</v>
          </cell>
          <cell r="BY9">
            <v>6</v>
          </cell>
          <cell r="BZ9" t="str">
            <v>NTMD-0028-A5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A8F5D-24CF-4A83-BC29-5F57925B3B35}">
  <sheetPr>
    <tabColor theme="5" tint="0.39997558519241921"/>
  </sheetPr>
  <dimension ref="B1:BL20"/>
  <sheetViews>
    <sheetView workbookViewId="0">
      <pane xSplit="7" ySplit="4" topLeftCell="AJ5" activePane="bottomRight" state="frozen"/>
      <selection pane="topRight" activeCell="F1" sqref="F1"/>
      <selection pane="bottomLeft" activeCell="A6" sqref="A6"/>
      <selection pane="bottomRight" activeCell="E7" sqref="E7"/>
    </sheetView>
  </sheetViews>
  <sheetFormatPr baseColWidth="10" defaultColWidth="11.42578125" defaultRowHeight="15" x14ac:dyDescent="0.25"/>
  <cols>
    <col min="1" max="1" width="2.7109375" style="5" customWidth="1"/>
    <col min="2" max="2" width="3.28515625" style="1" customWidth="1"/>
    <col min="3" max="3" width="9.85546875" style="2" customWidth="1"/>
    <col min="4" max="5" width="9.140625" style="3" customWidth="1"/>
    <col min="6" max="6" width="9.140625" style="4" customWidth="1"/>
    <col min="7" max="7" width="46.85546875" style="5" customWidth="1"/>
    <col min="8" max="8" width="9.140625" style="6" customWidth="1"/>
    <col min="9" max="9" width="9.140625" style="7" hidden="1" customWidth="1"/>
    <col min="10" max="10" width="9.140625" style="7" customWidth="1"/>
    <col min="15" max="15" width="56.28515625" style="94" hidden="1" customWidth="1"/>
    <col min="21" max="33" width="9.28515625" style="8" hidden="1" customWidth="1"/>
    <col min="34" max="34" width="0" style="8" hidden="1" customWidth="1"/>
    <col min="35" max="41" width="11.42578125" style="8"/>
    <col min="42" max="16384" width="11.42578125" style="5"/>
  </cols>
  <sheetData>
    <row r="1" spans="2:64" ht="4.5" customHeight="1" x14ac:dyDescent="0.25"/>
    <row r="2" spans="2:64" ht="4.5" customHeight="1" x14ac:dyDescent="0.25"/>
    <row r="3" spans="2:64" ht="22.5" customHeight="1" x14ac:dyDescent="0.25">
      <c r="B3" s="169" t="s">
        <v>0</v>
      </c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U3" s="9"/>
      <c r="V3" s="10"/>
    </row>
    <row r="4" spans="2:64" s="22" customFormat="1" ht="54" customHeight="1" x14ac:dyDescent="0.25">
      <c r="B4" s="11" t="s">
        <v>1</v>
      </c>
      <c r="C4" s="12" t="s">
        <v>2</v>
      </c>
      <c r="D4" s="13" t="s">
        <v>3</v>
      </c>
      <c r="E4" s="14" t="s">
        <v>4</v>
      </c>
      <c r="F4" s="15" t="s">
        <v>5</v>
      </c>
      <c r="G4" s="14" t="s">
        <v>6</v>
      </c>
      <c r="H4" s="15" t="s">
        <v>7</v>
      </c>
      <c r="I4" s="16" t="s">
        <v>8</v>
      </c>
      <c r="J4" s="77" t="s">
        <v>9</v>
      </c>
      <c r="K4" s="78" t="s">
        <v>10</v>
      </c>
      <c r="L4" s="78" t="s">
        <v>11</v>
      </c>
      <c r="M4" s="78" t="s">
        <v>12</v>
      </c>
      <c r="N4" s="78" t="s">
        <v>59</v>
      </c>
      <c r="O4" s="17" t="s">
        <v>60</v>
      </c>
      <c r="P4" s="17"/>
      <c r="Q4" s="17"/>
      <c r="R4" s="17"/>
      <c r="S4" s="17"/>
      <c r="T4" s="17"/>
      <c r="U4" s="18" t="s">
        <v>13</v>
      </c>
      <c r="V4" s="19" t="s">
        <v>14</v>
      </c>
      <c r="W4" s="19" t="s">
        <v>15</v>
      </c>
      <c r="X4" s="19" t="s">
        <v>16</v>
      </c>
      <c r="Y4" s="19" t="s">
        <v>17</v>
      </c>
      <c r="Z4" s="19" t="s">
        <v>18</v>
      </c>
      <c r="AA4" s="19" t="s">
        <v>19</v>
      </c>
      <c r="AB4" s="20" t="s">
        <v>20</v>
      </c>
      <c r="AC4" s="19" t="s">
        <v>21</v>
      </c>
      <c r="AD4" s="19" t="s">
        <v>22</v>
      </c>
      <c r="AE4" s="19" t="s">
        <v>23</v>
      </c>
      <c r="AF4" s="19" t="s">
        <v>24</v>
      </c>
      <c r="AG4" s="19" t="s">
        <v>25</v>
      </c>
      <c r="AH4" s="19" t="s">
        <v>26</v>
      </c>
      <c r="AI4" s="21"/>
      <c r="AJ4" s="21"/>
      <c r="AK4" s="21"/>
      <c r="AL4" s="21"/>
      <c r="AM4" s="21"/>
      <c r="AN4" s="21"/>
      <c r="AO4" s="21"/>
    </row>
    <row r="5" spans="2:64" ht="93" customHeight="1" x14ac:dyDescent="0.2">
      <c r="B5" s="23">
        <v>1</v>
      </c>
      <c r="C5" s="24" t="s">
        <v>27</v>
      </c>
      <c r="D5" s="25">
        <v>15121500</v>
      </c>
      <c r="E5" s="25" t="s">
        <v>28</v>
      </c>
      <c r="F5" s="26" t="s">
        <v>29</v>
      </c>
      <c r="G5" s="27" t="s">
        <v>86</v>
      </c>
      <c r="H5" s="26" t="s">
        <v>30</v>
      </c>
      <c r="I5" s="28">
        <f>AH5</f>
        <v>205</v>
      </c>
      <c r="J5" s="28">
        <v>205</v>
      </c>
      <c r="K5" s="29"/>
      <c r="L5" s="29"/>
      <c r="M5" s="29"/>
      <c r="N5" s="29"/>
      <c r="O5" s="52" t="s">
        <v>62</v>
      </c>
      <c r="P5" s="5"/>
      <c r="Q5" s="5"/>
      <c r="R5" s="5"/>
      <c r="S5" s="5"/>
      <c r="T5" s="5"/>
      <c r="U5" s="30"/>
      <c r="V5" s="31">
        <v>120</v>
      </c>
      <c r="W5" s="31"/>
      <c r="X5" s="31"/>
      <c r="Y5" s="31"/>
      <c r="Z5" s="31">
        <v>80</v>
      </c>
      <c r="AA5" s="31"/>
      <c r="AB5" s="31"/>
      <c r="AC5" s="31"/>
      <c r="AD5" s="31"/>
      <c r="AE5" s="31"/>
      <c r="AF5" s="31"/>
      <c r="AG5" s="31">
        <v>5</v>
      </c>
      <c r="AH5" s="32">
        <f t="shared" ref="AH5:AH18" si="0">SUM(U5:AG5)</f>
        <v>205</v>
      </c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</row>
    <row r="6" spans="2:64" ht="103.5" customHeight="1" x14ac:dyDescent="0.2">
      <c r="B6" s="23">
        <v>2</v>
      </c>
      <c r="C6" s="24" t="s">
        <v>31</v>
      </c>
      <c r="D6" s="34">
        <v>15121504</v>
      </c>
      <c r="E6" s="25" t="s">
        <v>32</v>
      </c>
      <c r="F6" s="26" t="s">
        <v>29</v>
      </c>
      <c r="G6" s="27" t="s">
        <v>87</v>
      </c>
      <c r="H6" s="26" t="s">
        <v>30</v>
      </c>
      <c r="I6" s="28">
        <f t="shared" ref="I6:I17" si="1">AH6</f>
        <v>49</v>
      </c>
      <c r="J6" s="28">
        <v>49</v>
      </c>
      <c r="K6" s="29"/>
      <c r="L6" s="29"/>
      <c r="M6" s="29"/>
      <c r="N6" s="29"/>
      <c r="O6" s="52" t="s">
        <v>66</v>
      </c>
      <c r="P6" s="5"/>
      <c r="Q6" s="5"/>
      <c r="R6" s="5"/>
      <c r="S6" s="5"/>
      <c r="T6" s="5"/>
      <c r="U6" s="30"/>
      <c r="V6" s="31">
        <v>1</v>
      </c>
      <c r="W6" s="31"/>
      <c r="X6" s="31"/>
      <c r="Y6" s="31">
        <v>8</v>
      </c>
      <c r="Z6" s="31"/>
      <c r="AA6" s="31"/>
      <c r="AB6" s="31"/>
      <c r="AC6" s="31"/>
      <c r="AD6" s="31"/>
      <c r="AE6" s="31"/>
      <c r="AF6" s="31">
        <v>30</v>
      </c>
      <c r="AG6" s="31">
        <v>10</v>
      </c>
      <c r="AH6" s="32">
        <f t="shared" si="0"/>
        <v>49</v>
      </c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</row>
    <row r="7" spans="2:64" ht="115.5" customHeight="1" x14ac:dyDescent="0.2">
      <c r="B7" s="23">
        <v>3</v>
      </c>
      <c r="C7" s="24">
        <v>3338009</v>
      </c>
      <c r="D7" s="34">
        <v>15121501</v>
      </c>
      <c r="E7" s="25" t="s">
        <v>33</v>
      </c>
      <c r="F7" s="26" t="s">
        <v>29</v>
      </c>
      <c r="G7" s="35" t="s">
        <v>67</v>
      </c>
      <c r="H7" s="26" t="s">
        <v>30</v>
      </c>
      <c r="I7" s="28">
        <f t="shared" si="1"/>
        <v>226</v>
      </c>
      <c r="J7" s="28">
        <v>226</v>
      </c>
      <c r="K7" s="29"/>
      <c r="L7" s="29"/>
      <c r="M7" s="29"/>
      <c r="N7" s="29"/>
      <c r="O7" s="52" t="s">
        <v>68</v>
      </c>
      <c r="P7" s="5"/>
      <c r="Q7" s="5"/>
      <c r="R7" s="5"/>
      <c r="S7" s="5"/>
      <c r="T7" s="5"/>
      <c r="U7" s="30"/>
      <c r="V7" s="31"/>
      <c r="W7" s="31"/>
      <c r="X7" s="31"/>
      <c r="Y7" s="31"/>
      <c r="Z7" s="31">
        <v>10</v>
      </c>
      <c r="AA7" s="31"/>
      <c r="AB7" s="31"/>
      <c r="AC7" s="31"/>
      <c r="AD7" s="31"/>
      <c r="AE7" s="31"/>
      <c r="AF7" s="31"/>
      <c r="AG7" s="31">
        <v>216</v>
      </c>
      <c r="AH7" s="32">
        <f t="shared" si="0"/>
        <v>226</v>
      </c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</row>
    <row r="8" spans="2:64" ht="160.5" customHeight="1" x14ac:dyDescent="0.2">
      <c r="B8" s="23">
        <v>4</v>
      </c>
      <c r="C8" s="36">
        <v>3338009</v>
      </c>
      <c r="D8" s="34">
        <v>15121501</v>
      </c>
      <c r="E8" s="37">
        <v>1145570</v>
      </c>
      <c r="F8" s="38" t="s">
        <v>29</v>
      </c>
      <c r="G8" s="39" t="s">
        <v>71</v>
      </c>
      <c r="H8" s="26" t="s">
        <v>30</v>
      </c>
      <c r="I8" s="28">
        <f t="shared" si="1"/>
        <v>380</v>
      </c>
      <c r="J8" s="28">
        <v>380</v>
      </c>
      <c r="K8" s="29"/>
      <c r="L8" s="29"/>
      <c r="M8" s="29"/>
      <c r="N8" s="29"/>
      <c r="O8" s="52" t="s">
        <v>72</v>
      </c>
      <c r="P8" s="5"/>
      <c r="Q8" s="5"/>
      <c r="R8" s="5"/>
      <c r="S8" s="5"/>
      <c r="T8" s="5"/>
      <c r="U8" s="40"/>
      <c r="V8" s="31">
        <v>140</v>
      </c>
      <c r="W8" s="31"/>
      <c r="X8" s="31"/>
      <c r="Y8" s="31"/>
      <c r="Z8" s="31">
        <v>110</v>
      </c>
      <c r="AA8" s="31"/>
      <c r="AB8" s="31">
        <v>40</v>
      </c>
      <c r="AC8" s="31"/>
      <c r="AD8" s="31">
        <v>4</v>
      </c>
      <c r="AE8" s="31">
        <v>30</v>
      </c>
      <c r="AF8" s="31"/>
      <c r="AG8" s="31">
        <v>56</v>
      </c>
      <c r="AH8" s="32">
        <f t="shared" si="0"/>
        <v>380</v>
      </c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</row>
    <row r="9" spans="2:64" ht="171" customHeight="1" x14ac:dyDescent="0.2">
      <c r="B9" s="23">
        <v>5</v>
      </c>
      <c r="C9" s="36">
        <v>3338009</v>
      </c>
      <c r="D9" s="25">
        <v>15121501</v>
      </c>
      <c r="E9" s="37">
        <v>1145570</v>
      </c>
      <c r="F9" s="38" t="s">
        <v>29</v>
      </c>
      <c r="G9" s="41" t="s">
        <v>73</v>
      </c>
      <c r="H9" s="26" t="s">
        <v>30</v>
      </c>
      <c r="I9" s="28">
        <f t="shared" si="1"/>
        <v>25</v>
      </c>
      <c r="J9" s="28">
        <v>25</v>
      </c>
      <c r="K9" s="29"/>
      <c r="L9" s="29"/>
      <c r="M9" s="29"/>
      <c r="N9" s="29"/>
      <c r="O9" s="52" t="s">
        <v>72</v>
      </c>
      <c r="P9" s="5"/>
      <c r="Q9" s="5"/>
      <c r="R9" s="5"/>
      <c r="S9" s="5"/>
      <c r="T9" s="5"/>
      <c r="U9" s="40"/>
      <c r="V9" s="29"/>
      <c r="W9" s="31"/>
      <c r="X9" s="31"/>
      <c r="Y9" s="31">
        <v>16</v>
      </c>
      <c r="Z9" s="31"/>
      <c r="AA9" s="31"/>
      <c r="AB9" s="31"/>
      <c r="AC9" s="31">
        <v>9</v>
      </c>
      <c r="AD9" s="31"/>
      <c r="AE9" s="31"/>
      <c r="AF9" s="31"/>
      <c r="AG9" s="31"/>
      <c r="AH9" s="32">
        <f t="shared" si="0"/>
        <v>25</v>
      </c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</row>
    <row r="10" spans="2:64" ht="112.5" customHeight="1" x14ac:dyDescent="0.2">
      <c r="B10" s="23">
        <v>6</v>
      </c>
      <c r="C10" s="36">
        <v>3338009</v>
      </c>
      <c r="D10" s="25">
        <v>15121501</v>
      </c>
      <c r="E10" s="37">
        <v>1045665</v>
      </c>
      <c r="F10" s="38" t="s">
        <v>29</v>
      </c>
      <c r="G10" s="42" t="s">
        <v>88</v>
      </c>
      <c r="H10" s="26" t="s">
        <v>30</v>
      </c>
      <c r="I10" s="28">
        <f t="shared" si="1"/>
        <v>26</v>
      </c>
      <c r="J10" s="28">
        <v>26</v>
      </c>
      <c r="K10" s="29"/>
      <c r="L10" s="29"/>
      <c r="M10" s="29"/>
      <c r="N10" s="29"/>
      <c r="O10" s="52" t="s">
        <v>89</v>
      </c>
      <c r="P10" s="5"/>
      <c r="Q10" s="5"/>
      <c r="R10" s="5"/>
      <c r="S10" s="5"/>
      <c r="T10" s="5"/>
      <c r="U10" s="30"/>
      <c r="V10" s="31"/>
      <c r="W10" s="31"/>
      <c r="X10" s="31"/>
      <c r="Y10" s="31"/>
      <c r="Z10" s="31"/>
      <c r="AA10" s="31"/>
      <c r="AB10" s="31"/>
      <c r="AC10" s="31">
        <v>25</v>
      </c>
      <c r="AD10" s="31"/>
      <c r="AE10" s="31">
        <v>1</v>
      </c>
      <c r="AF10" s="31"/>
      <c r="AG10" s="31"/>
      <c r="AH10" s="32">
        <f t="shared" si="0"/>
        <v>26</v>
      </c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</row>
    <row r="11" spans="2:64" ht="112.5" customHeight="1" x14ac:dyDescent="0.2">
      <c r="B11" s="23">
        <v>7</v>
      </c>
      <c r="C11" s="36">
        <v>3338009</v>
      </c>
      <c r="D11" s="25">
        <v>15121501</v>
      </c>
      <c r="E11" s="37"/>
      <c r="F11" s="38" t="s">
        <v>29</v>
      </c>
      <c r="G11" s="42" t="s">
        <v>90</v>
      </c>
      <c r="H11" s="26" t="s">
        <v>30</v>
      </c>
      <c r="I11" s="28">
        <f t="shared" si="1"/>
        <v>20</v>
      </c>
      <c r="J11" s="28">
        <v>20</v>
      </c>
      <c r="K11" s="29"/>
      <c r="L11" s="29"/>
      <c r="M11" s="29"/>
      <c r="N11" s="29"/>
      <c r="O11" s="52" t="s">
        <v>89</v>
      </c>
      <c r="P11" s="5"/>
      <c r="Q11" s="5"/>
      <c r="R11" s="5"/>
      <c r="S11" s="5"/>
      <c r="T11" s="5"/>
      <c r="U11" s="30"/>
      <c r="V11" s="31"/>
      <c r="W11" s="31"/>
      <c r="X11" s="31"/>
      <c r="Y11" s="31"/>
      <c r="Z11" s="31"/>
      <c r="AA11" s="31"/>
      <c r="AB11" s="31"/>
      <c r="AC11" s="31"/>
      <c r="AD11" s="31">
        <v>20</v>
      </c>
      <c r="AE11" s="31"/>
      <c r="AF11" s="31"/>
      <c r="AG11" s="31"/>
      <c r="AH11" s="32">
        <f t="shared" si="0"/>
        <v>20</v>
      </c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</row>
    <row r="12" spans="2:64" ht="112.5" customHeight="1" x14ac:dyDescent="0.2">
      <c r="B12" s="23">
        <v>8</v>
      </c>
      <c r="C12" s="36">
        <v>3338009</v>
      </c>
      <c r="D12" s="25"/>
      <c r="E12" s="37"/>
      <c r="F12" s="38" t="s">
        <v>29</v>
      </c>
      <c r="G12" s="43" t="s">
        <v>91</v>
      </c>
      <c r="H12" s="26" t="s">
        <v>30</v>
      </c>
      <c r="I12" s="28">
        <f t="shared" si="1"/>
        <v>298</v>
      </c>
      <c r="J12" s="28">
        <v>298</v>
      </c>
      <c r="K12" s="29"/>
      <c r="L12" s="29"/>
      <c r="M12" s="29"/>
      <c r="N12" s="29"/>
      <c r="O12" s="52" t="s">
        <v>70</v>
      </c>
      <c r="P12" s="5"/>
      <c r="Q12" s="5"/>
      <c r="R12" s="5"/>
      <c r="S12" s="5"/>
      <c r="T12" s="5"/>
      <c r="U12" s="30">
        <v>35</v>
      </c>
      <c r="V12" s="31"/>
      <c r="W12" s="31">
        <v>30</v>
      </c>
      <c r="X12" s="31"/>
      <c r="Y12" s="31">
        <v>8</v>
      </c>
      <c r="Z12" s="31">
        <v>180</v>
      </c>
      <c r="AA12" s="31">
        <v>25</v>
      </c>
      <c r="AB12" s="31"/>
      <c r="AC12" s="31"/>
      <c r="AD12" s="31"/>
      <c r="AE12" s="31"/>
      <c r="AF12" s="31">
        <v>20</v>
      </c>
      <c r="AG12" s="31"/>
      <c r="AH12" s="32">
        <f t="shared" si="0"/>
        <v>298</v>
      </c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</row>
    <row r="13" spans="2:64" ht="35.25" customHeight="1" x14ac:dyDescent="0.2">
      <c r="B13" s="23">
        <v>9</v>
      </c>
      <c r="C13" s="24">
        <v>3338008</v>
      </c>
      <c r="D13" s="34">
        <v>15121902</v>
      </c>
      <c r="E13" s="44">
        <v>1248028</v>
      </c>
      <c r="F13" s="26" t="s">
        <v>29</v>
      </c>
      <c r="G13" s="45" t="s">
        <v>75</v>
      </c>
      <c r="H13" s="26" t="s">
        <v>30</v>
      </c>
      <c r="I13" s="28">
        <f t="shared" si="1"/>
        <v>77</v>
      </c>
      <c r="J13" s="28">
        <v>77</v>
      </c>
      <c r="K13" s="29"/>
      <c r="L13" s="29"/>
      <c r="M13" s="29"/>
      <c r="N13" s="29"/>
      <c r="O13" s="52" t="s">
        <v>76</v>
      </c>
      <c r="P13" s="5"/>
      <c r="Q13" s="5"/>
      <c r="R13" s="5"/>
      <c r="S13" s="5"/>
      <c r="T13" s="5"/>
      <c r="U13" s="30">
        <v>5</v>
      </c>
      <c r="V13" s="31"/>
      <c r="W13" s="31">
        <v>15</v>
      </c>
      <c r="X13" s="31">
        <v>30</v>
      </c>
      <c r="Y13" s="31"/>
      <c r="Z13" s="31"/>
      <c r="AA13" s="31">
        <v>10</v>
      </c>
      <c r="AB13" s="31"/>
      <c r="AC13" s="31">
        <v>7</v>
      </c>
      <c r="AD13" s="31">
        <v>5</v>
      </c>
      <c r="AE13" s="31">
        <v>5</v>
      </c>
      <c r="AF13" s="31"/>
      <c r="AG13" s="31"/>
      <c r="AH13" s="32">
        <f t="shared" si="0"/>
        <v>77</v>
      </c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</row>
    <row r="14" spans="2:64" ht="141.75" customHeight="1" x14ac:dyDescent="0.2">
      <c r="B14" s="23">
        <v>10</v>
      </c>
      <c r="C14" s="24">
        <v>3338008</v>
      </c>
      <c r="D14" s="34">
        <v>15121902</v>
      </c>
      <c r="E14" s="44" t="s">
        <v>38</v>
      </c>
      <c r="F14" s="38" t="s">
        <v>29</v>
      </c>
      <c r="G14" s="27" t="s">
        <v>92</v>
      </c>
      <c r="H14" s="26" t="s">
        <v>30</v>
      </c>
      <c r="I14" s="28">
        <f t="shared" si="1"/>
        <v>3</v>
      </c>
      <c r="J14" s="28">
        <v>3</v>
      </c>
      <c r="K14" s="29"/>
      <c r="L14" s="29"/>
      <c r="M14" s="29"/>
      <c r="N14" s="29"/>
      <c r="O14" s="52" t="s">
        <v>76</v>
      </c>
      <c r="P14" s="5"/>
      <c r="Q14" s="5"/>
      <c r="R14" s="5"/>
      <c r="S14" s="5"/>
      <c r="T14" s="5"/>
      <c r="U14" s="30"/>
      <c r="V14" s="31">
        <v>2</v>
      </c>
      <c r="W14" s="31"/>
      <c r="X14" s="31"/>
      <c r="Y14" s="31"/>
      <c r="Z14" s="31"/>
      <c r="AA14" s="31"/>
      <c r="AB14" s="31"/>
      <c r="AC14" s="31">
        <v>1</v>
      </c>
      <c r="AD14" s="31"/>
      <c r="AE14" s="31"/>
      <c r="AF14" s="31"/>
      <c r="AG14" s="31"/>
      <c r="AH14" s="32">
        <f t="shared" si="0"/>
        <v>3</v>
      </c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</row>
    <row r="15" spans="2:64" ht="124.5" customHeight="1" x14ac:dyDescent="0.2">
      <c r="B15" s="23">
        <v>11</v>
      </c>
      <c r="C15" s="46">
        <v>3338008</v>
      </c>
      <c r="D15" s="34">
        <v>15121902</v>
      </c>
      <c r="E15" s="44" t="s">
        <v>54</v>
      </c>
      <c r="F15" s="38" t="s">
        <v>29</v>
      </c>
      <c r="G15" s="41" t="s">
        <v>93</v>
      </c>
      <c r="H15" s="26" t="s">
        <v>30</v>
      </c>
      <c r="I15" s="28">
        <f t="shared" si="1"/>
        <v>8</v>
      </c>
      <c r="J15" s="28">
        <v>8</v>
      </c>
      <c r="K15" s="29"/>
      <c r="L15" s="29"/>
      <c r="M15" s="29"/>
      <c r="N15" s="29"/>
      <c r="O15" s="52" t="s">
        <v>76</v>
      </c>
      <c r="P15" s="5"/>
      <c r="Q15" s="5"/>
      <c r="R15" s="5"/>
      <c r="S15" s="5"/>
      <c r="T15" s="5"/>
      <c r="U15" s="30"/>
      <c r="V15" s="31"/>
      <c r="W15" s="31"/>
      <c r="X15" s="31"/>
      <c r="Y15" s="31">
        <v>8</v>
      </c>
      <c r="Z15" s="31"/>
      <c r="AA15" s="31"/>
      <c r="AB15" s="31"/>
      <c r="AC15" s="31"/>
      <c r="AD15" s="31"/>
      <c r="AE15" s="31"/>
      <c r="AF15" s="31"/>
      <c r="AG15" s="31"/>
      <c r="AH15" s="32">
        <f t="shared" si="0"/>
        <v>8</v>
      </c>
      <c r="AJ15" s="8">
        <f>14*330</f>
        <v>4620</v>
      </c>
      <c r="AK15" s="8">
        <f>AJ15/500</f>
        <v>9.24</v>
      </c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</row>
    <row r="16" spans="2:64" ht="152.25" customHeight="1" x14ac:dyDescent="0.2">
      <c r="B16" s="23">
        <v>12</v>
      </c>
      <c r="C16" s="46" t="s">
        <v>39</v>
      </c>
      <c r="D16" s="34">
        <v>24131513</v>
      </c>
      <c r="E16" s="37">
        <v>1019051</v>
      </c>
      <c r="F16" s="26" t="s">
        <v>29</v>
      </c>
      <c r="G16" s="27" t="s">
        <v>94</v>
      </c>
      <c r="H16" s="26" t="s">
        <v>30</v>
      </c>
      <c r="I16" s="28">
        <f t="shared" si="1"/>
        <v>225</v>
      </c>
      <c r="J16" s="28">
        <v>225</v>
      </c>
      <c r="K16" s="29"/>
      <c r="L16" s="29"/>
      <c r="M16" s="29"/>
      <c r="N16" s="29"/>
      <c r="O16" s="52" t="s">
        <v>84</v>
      </c>
      <c r="P16" s="5"/>
      <c r="Q16" s="5"/>
      <c r="R16" s="5"/>
      <c r="S16" s="5"/>
      <c r="T16" s="5"/>
      <c r="U16" s="30"/>
      <c r="V16" s="31">
        <v>60</v>
      </c>
      <c r="W16" s="31"/>
      <c r="X16" s="31"/>
      <c r="Y16" s="31"/>
      <c r="Z16" s="31">
        <v>80</v>
      </c>
      <c r="AA16" s="31"/>
      <c r="AB16" s="31">
        <v>36</v>
      </c>
      <c r="AC16" s="31"/>
      <c r="AD16" s="31">
        <v>9</v>
      </c>
      <c r="AE16" s="31"/>
      <c r="AF16" s="31"/>
      <c r="AG16" s="31">
        <v>40</v>
      </c>
      <c r="AH16" s="32">
        <f t="shared" si="0"/>
        <v>225</v>
      </c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</row>
    <row r="17" spans="2:64" ht="78" customHeight="1" x14ac:dyDescent="0.2">
      <c r="B17" s="23">
        <v>13</v>
      </c>
      <c r="C17" s="24">
        <v>3338008</v>
      </c>
      <c r="D17" s="34">
        <v>15121902</v>
      </c>
      <c r="E17" s="44"/>
      <c r="F17" s="26" t="s">
        <v>29</v>
      </c>
      <c r="G17" s="95" t="s">
        <v>95</v>
      </c>
      <c r="H17" s="26" t="s">
        <v>30</v>
      </c>
      <c r="I17" s="28">
        <f t="shared" si="1"/>
        <v>10</v>
      </c>
      <c r="J17" s="28">
        <v>10</v>
      </c>
      <c r="K17" s="29"/>
      <c r="L17" s="29"/>
      <c r="M17" s="29"/>
      <c r="N17" s="29"/>
      <c r="O17" s="52" t="s">
        <v>84</v>
      </c>
      <c r="P17" s="5"/>
      <c r="Q17" s="5"/>
      <c r="R17" s="5"/>
      <c r="S17" s="5"/>
      <c r="T17" s="5"/>
      <c r="U17" s="30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>
        <v>10</v>
      </c>
      <c r="AG17" s="31"/>
      <c r="AH17" s="32">
        <f t="shared" si="0"/>
        <v>10</v>
      </c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</row>
    <row r="18" spans="2:64" ht="12.75" x14ac:dyDescent="0.2">
      <c r="I18" s="47">
        <f>SUM(I5:I17)</f>
        <v>1552</v>
      </c>
      <c r="J18" s="47">
        <f>SUM(J5:J17)</f>
        <v>1552</v>
      </c>
      <c r="K18" s="5"/>
      <c r="L18" s="5"/>
      <c r="M18" s="5"/>
      <c r="N18" s="5"/>
      <c r="O18" s="96"/>
      <c r="P18" s="5"/>
      <c r="Q18" s="5"/>
      <c r="R18" s="5"/>
      <c r="S18" s="5"/>
      <c r="T18" s="5"/>
      <c r="U18" s="47">
        <f>SUM(U5:U17)</f>
        <v>40</v>
      </c>
      <c r="V18" s="47">
        <f t="shared" ref="V18:AG18" si="2">SUM(V5:V17)</f>
        <v>323</v>
      </c>
      <c r="W18" s="47">
        <f t="shared" si="2"/>
        <v>45</v>
      </c>
      <c r="X18" s="47">
        <f t="shared" si="2"/>
        <v>30</v>
      </c>
      <c r="Y18" s="47">
        <f t="shared" si="2"/>
        <v>40</v>
      </c>
      <c r="Z18" s="47">
        <f t="shared" si="2"/>
        <v>460</v>
      </c>
      <c r="AA18" s="47">
        <f t="shared" si="2"/>
        <v>35</v>
      </c>
      <c r="AB18" s="47">
        <f t="shared" si="2"/>
        <v>76</v>
      </c>
      <c r="AC18" s="47">
        <f t="shared" si="2"/>
        <v>42</v>
      </c>
      <c r="AD18" s="47">
        <f t="shared" si="2"/>
        <v>38</v>
      </c>
      <c r="AE18" s="47">
        <f t="shared" si="2"/>
        <v>36</v>
      </c>
      <c r="AF18" s="47">
        <f t="shared" si="2"/>
        <v>60</v>
      </c>
      <c r="AG18" s="47">
        <f t="shared" si="2"/>
        <v>327</v>
      </c>
      <c r="AH18" s="48">
        <f t="shared" si="0"/>
        <v>1552</v>
      </c>
      <c r="AI18" s="8">
        <v>1552</v>
      </c>
    </row>
    <row r="19" spans="2:64" ht="12.75" x14ac:dyDescent="0.2">
      <c r="K19" s="5"/>
      <c r="L19" s="5"/>
      <c r="M19" s="5"/>
      <c r="N19" s="5"/>
      <c r="O19" s="96"/>
      <c r="P19" s="5"/>
      <c r="Q19" s="5"/>
      <c r="R19" s="5"/>
      <c r="S19" s="5"/>
      <c r="T19" s="5"/>
      <c r="AH19" s="49">
        <f>SUM(AH5:AH17)</f>
        <v>1552</v>
      </c>
    </row>
    <row r="20" spans="2:64" ht="12.75" x14ac:dyDescent="0.2">
      <c r="K20" s="5"/>
      <c r="L20" s="5"/>
      <c r="M20" s="5"/>
      <c r="N20" s="5"/>
      <c r="O20" s="96"/>
      <c r="P20" s="5"/>
      <c r="Q20" s="5"/>
      <c r="R20" s="5"/>
      <c r="S20" s="5"/>
      <c r="T20" s="5"/>
    </row>
  </sheetData>
  <autoFilter ref="B4:BL18" xr:uid="{3064885B-8EE0-407A-BF16-3E246BF42460}"/>
  <mergeCells count="1">
    <mergeCell ref="B3:N3"/>
  </mergeCells>
  <conditionalFormatting sqref="E8">
    <cfRule type="duplicateValues" dxfId="44" priority="21" stopIfTrue="1"/>
    <cfRule type="duplicateValues" dxfId="43" priority="22" stopIfTrue="1"/>
    <cfRule type="duplicateValues" dxfId="42" priority="23" stopIfTrue="1"/>
    <cfRule type="duplicateValues" dxfId="41" priority="24"/>
    <cfRule type="duplicateValues" dxfId="40" priority="25"/>
  </conditionalFormatting>
  <conditionalFormatting sqref="E9">
    <cfRule type="duplicateValues" dxfId="39" priority="16" stopIfTrue="1"/>
    <cfRule type="duplicateValues" dxfId="38" priority="17" stopIfTrue="1"/>
    <cfRule type="duplicateValues" dxfId="37" priority="18" stopIfTrue="1"/>
    <cfRule type="duplicateValues" dxfId="36" priority="19"/>
    <cfRule type="duplicateValues" dxfId="35" priority="20"/>
  </conditionalFormatting>
  <conditionalFormatting sqref="E10 E12">
    <cfRule type="duplicateValues" dxfId="34" priority="6" stopIfTrue="1"/>
    <cfRule type="duplicateValues" dxfId="33" priority="7" stopIfTrue="1"/>
    <cfRule type="duplicateValues" dxfId="32" priority="8" stopIfTrue="1"/>
    <cfRule type="duplicateValues" dxfId="31" priority="10"/>
  </conditionalFormatting>
  <conditionalFormatting sqref="E10">
    <cfRule type="duplicateValues" dxfId="30" priority="9"/>
  </conditionalFormatting>
  <conditionalFormatting sqref="E11">
    <cfRule type="duplicateValues" dxfId="29" priority="1" stopIfTrue="1"/>
    <cfRule type="duplicateValues" dxfId="28" priority="2" stopIfTrue="1"/>
    <cfRule type="duplicateValues" dxfId="27" priority="3" stopIfTrue="1"/>
    <cfRule type="duplicateValues" dxfId="26" priority="4"/>
    <cfRule type="duplicateValues" dxfId="25" priority="5"/>
  </conditionalFormatting>
  <conditionalFormatting sqref="E16">
    <cfRule type="duplicateValues" dxfId="24" priority="11" stopIfTrue="1"/>
    <cfRule type="duplicateValues" dxfId="23" priority="12" stopIfTrue="1"/>
    <cfRule type="duplicateValues" dxfId="22" priority="13" stopIfTrue="1"/>
    <cfRule type="duplicateValues" dxfId="21" priority="14"/>
    <cfRule type="duplicateValues" dxfId="20" priority="15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8B3AF-6860-4F85-857A-14F9FE4EF30A}">
  <sheetPr>
    <tabColor theme="5" tint="0.39997558519241921"/>
  </sheetPr>
  <dimension ref="B1:BT21"/>
  <sheetViews>
    <sheetView workbookViewId="0">
      <pane xSplit="7" ySplit="3" topLeftCell="AI4" activePane="bottomRight" state="frozen"/>
      <selection pane="topRight" activeCell="F1" sqref="F1"/>
      <selection pane="bottomLeft" activeCell="A6" sqref="A6"/>
      <selection pane="bottomRight" activeCell="U1" sqref="U1:AQ1048576"/>
    </sheetView>
  </sheetViews>
  <sheetFormatPr baseColWidth="10" defaultColWidth="11.42578125" defaultRowHeight="15" x14ac:dyDescent="0.25"/>
  <cols>
    <col min="1" max="1" width="2.7109375" style="4" customWidth="1"/>
    <col min="2" max="2" width="3.85546875" style="4" customWidth="1"/>
    <col min="3" max="3" width="9" style="70" customWidth="1"/>
    <col min="4" max="4" width="9" style="55" customWidth="1"/>
    <col min="5" max="5" width="10.85546875" style="55" customWidth="1"/>
    <col min="6" max="6" width="9.85546875" style="4" customWidth="1"/>
    <col min="7" max="7" width="39.85546875" style="71" customWidth="1"/>
    <col min="8" max="8" width="6.7109375" style="6" customWidth="1"/>
    <col min="9" max="9" width="8" style="71" hidden="1" customWidth="1"/>
    <col min="10" max="10" width="8.85546875" style="71" customWidth="1"/>
    <col min="11" max="14" width="3" style="92" customWidth="1"/>
    <col min="15" max="20" width="0.7109375" style="4" customWidth="1"/>
    <col min="21" max="41" width="9.28515625" style="51" hidden="1" customWidth="1"/>
    <col min="42" max="42" width="11.42578125" style="51" hidden="1" customWidth="1"/>
    <col min="43" max="43" width="53.5703125" style="52" hidden="1" customWidth="1"/>
    <col min="44" max="49" width="11.42578125" style="51"/>
    <col min="50" max="16384" width="11.42578125" style="4"/>
  </cols>
  <sheetData>
    <row r="1" spans="2:72" ht="15" customHeight="1" x14ac:dyDescent="0.2">
      <c r="B1" s="72"/>
      <c r="C1" s="72"/>
      <c r="D1" s="72"/>
      <c r="E1" s="72"/>
      <c r="F1" s="72"/>
      <c r="G1" s="72"/>
      <c r="H1" s="72"/>
      <c r="I1" s="72"/>
      <c r="J1" s="72"/>
      <c r="K1" s="4"/>
      <c r="L1" s="4"/>
      <c r="M1" s="4"/>
      <c r="N1" s="4"/>
      <c r="O1" s="73"/>
      <c r="P1" s="73"/>
      <c r="Q1" s="73"/>
      <c r="R1" s="73"/>
      <c r="S1" s="73"/>
      <c r="T1" s="73"/>
    </row>
    <row r="2" spans="2:72" ht="18.75" customHeight="1" x14ac:dyDescent="0.2">
      <c r="B2" s="169" t="s">
        <v>40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62"/>
      <c r="P2" s="62"/>
      <c r="Q2" s="62"/>
      <c r="R2" s="62"/>
      <c r="S2" s="62"/>
      <c r="T2" s="62"/>
    </row>
    <row r="3" spans="2:72" s="79" customFormat="1" ht="54" customHeight="1" x14ac:dyDescent="0.25">
      <c r="B3" s="75" t="s">
        <v>1</v>
      </c>
      <c r="C3" s="76" t="s">
        <v>2</v>
      </c>
      <c r="D3" s="77" t="s">
        <v>3</v>
      </c>
      <c r="E3" s="77" t="s">
        <v>4</v>
      </c>
      <c r="F3" s="77" t="s">
        <v>5</v>
      </c>
      <c r="G3" s="77" t="s">
        <v>6</v>
      </c>
      <c r="H3" s="77" t="s">
        <v>7</v>
      </c>
      <c r="I3" s="77" t="s">
        <v>8</v>
      </c>
      <c r="J3" s="77" t="s">
        <v>9</v>
      </c>
      <c r="K3" s="78" t="s">
        <v>10</v>
      </c>
      <c r="L3" s="78" t="s">
        <v>11</v>
      </c>
      <c r="M3" s="78" t="s">
        <v>12</v>
      </c>
      <c r="N3" s="78" t="s">
        <v>59</v>
      </c>
      <c r="O3" s="61"/>
      <c r="P3" s="61"/>
      <c r="Q3" s="61"/>
      <c r="R3" s="61"/>
      <c r="S3" s="61"/>
      <c r="T3" s="61"/>
      <c r="U3" s="50" t="s">
        <v>13</v>
      </c>
      <c r="V3" s="53" t="s">
        <v>14</v>
      </c>
      <c r="W3" s="53" t="s">
        <v>15</v>
      </c>
      <c r="X3" s="53" t="s">
        <v>16</v>
      </c>
      <c r="Y3" s="53" t="s">
        <v>41</v>
      </c>
      <c r="Z3" s="53" t="s">
        <v>17</v>
      </c>
      <c r="AA3" s="53" t="s">
        <v>18</v>
      </c>
      <c r="AB3" s="53" t="s">
        <v>42</v>
      </c>
      <c r="AC3" s="53" t="s">
        <v>19</v>
      </c>
      <c r="AD3" s="53" t="s">
        <v>43</v>
      </c>
      <c r="AE3" s="82" t="s">
        <v>44</v>
      </c>
      <c r="AF3" s="53" t="s">
        <v>45</v>
      </c>
      <c r="AG3" s="53" t="s">
        <v>46</v>
      </c>
      <c r="AH3" s="53" t="s">
        <v>21</v>
      </c>
      <c r="AI3" s="53" t="s">
        <v>22</v>
      </c>
      <c r="AJ3" s="53" t="s">
        <v>23</v>
      </c>
      <c r="AK3" s="53" t="s">
        <v>47</v>
      </c>
      <c r="AL3" s="53" t="s">
        <v>24</v>
      </c>
      <c r="AM3" s="53" t="s">
        <v>25</v>
      </c>
      <c r="AN3" s="81" t="s">
        <v>48</v>
      </c>
      <c r="AO3" s="53" t="s">
        <v>49</v>
      </c>
      <c r="AP3" s="53" t="s">
        <v>26</v>
      </c>
      <c r="AQ3" s="83" t="s">
        <v>60</v>
      </c>
      <c r="AR3" s="84"/>
      <c r="AS3" s="84"/>
      <c r="AT3" s="84"/>
      <c r="AU3" s="84"/>
      <c r="AV3" s="84"/>
      <c r="AW3" s="84"/>
    </row>
    <row r="4" spans="2:72" ht="70.5" customHeight="1" x14ac:dyDescent="0.25">
      <c r="B4" s="26">
        <v>1</v>
      </c>
      <c r="C4" s="63" t="s">
        <v>27</v>
      </c>
      <c r="D4" s="25">
        <v>15121500</v>
      </c>
      <c r="E4" s="25" t="s">
        <v>28</v>
      </c>
      <c r="F4" s="26" t="s">
        <v>29</v>
      </c>
      <c r="G4" s="27" t="s">
        <v>61</v>
      </c>
      <c r="H4" s="26" t="s">
        <v>30</v>
      </c>
      <c r="I4" s="64">
        <f>AP4</f>
        <v>1405</v>
      </c>
      <c r="J4" s="64">
        <v>1405</v>
      </c>
      <c r="K4" s="85"/>
      <c r="L4" s="85"/>
      <c r="M4" s="85"/>
      <c r="N4" s="85"/>
      <c r="O4" s="56"/>
      <c r="P4" s="56"/>
      <c r="Q4" s="56"/>
      <c r="R4" s="56"/>
      <c r="S4" s="56"/>
      <c r="T4" s="56"/>
      <c r="U4" s="86">
        <v>138</v>
      </c>
      <c r="V4" s="87"/>
      <c r="W4" s="87"/>
      <c r="X4" s="87">
        <v>20</v>
      </c>
      <c r="Y4" s="87"/>
      <c r="Z4" s="87">
        <v>20</v>
      </c>
      <c r="AA4" s="87">
        <v>26</v>
      </c>
      <c r="AB4" s="87"/>
      <c r="AC4" s="87"/>
      <c r="AD4" s="87">
        <v>30</v>
      </c>
      <c r="AE4" s="87">
        <v>64</v>
      </c>
      <c r="AF4" s="87">
        <v>5</v>
      </c>
      <c r="AG4" s="87"/>
      <c r="AH4" s="87">
        <v>258</v>
      </c>
      <c r="AI4" s="87">
        <v>84</v>
      </c>
      <c r="AJ4" s="87">
        <v>141</v>
      </c>
      <c r="AK4" s="87">
        <v>528</v>
      </c>
      <c r="AL4" s="87">
        <v>86</v>
      </c>
      <c r="AM4" s="87"/>
      <c r="AN4" s="87">
        <v>5</v>
      </c>
      <c r="AO4" s="87"/>
      <c r="AP4" s="87">
        <f>SUM(U4:AO4)</f>
        <v>1405</v>
      </c>
      <c r="AQ4" s="52" t="s">
        <v>62</v>
      </c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</row>
    <row r="5" spans="2:72" ht="56.25" customHeight="1" x14ac:dyDescent="0.25">
      <c r="B5" s="26">
        <v>2</v>
      </c>
      <c r="C5" s="63" t="s">
        <v>27</v>
      </c>
      <c r="D5" s="25">
        <v>15121500</v>
      </c>
      <c r="E5" s="25" t="s">
        <v>50</v>
      </c>
      <c r="F5" s="26" t="s">
        <v>29</v>
      </c>
      <c r="G5" s="57" t="s">
        <v>63</v>
      </c>
      <c r="H5" s="26" t="s">
        <v>30</v>
      </c>
      <c r="I5" s="64">
        <f t="shared" ref="I5:I19" si="0">AP5</f>
        <v>519</v>
      </c>
      <c r="J5" s="64">
        <v>519</v>
      </c>
      <c r="K5" s="85"/>
      <c r="L5" s="85"/>
      <c r="M5" s="85"/>
      <c r="N5" s="85"/>
      <c r="O5" s="56"/>
      <c r="P5" s="56"/>
      <c r="Q5" s="56"/>
      <c r="R5" s="56"/>
      <c r="S5" s="56"/>
      <c r="T5" s="56"/>
      <c r="U5" s="86">
        <v>265</v>
      </c>
      <c r="V5" s="87"/>
      <c r="W5" s="87"/>
      <c r="X5" s="87"/>
      <c r="Y5" s="87"/>
      <c r="Z5" s="87"/>
      <c r="AA5" s="87"/>
      <c r="AB5" s="87">
        <v>222</v>
      </c>
      <c r="AC5" s="87"/>
      <c r="AD5" s="87"/>
      <c r="AE5" s="87"/>
      <c r="AF5" s="87"/>
      <c r="AG5" s="87"/>
      <c r="AH5" s="87"/>
      <c r="AI5" s="87"/>
      <c r="AJ5" s="87">
        <v>32</v>
      </c>
      <c r="AK5" s="87"/>
      <c r="AL5" s="87"/>
      <c r="AM5" s="87"/>
      <c r="AN5" s="87"/>
      <c r="AO5" s="87"/>
      <c r="AP5" s="87">
        <f t="shared" ref="AP5:AP18" si="1">SUM(U5:AO5)</f>
        <v>519</v>
      </c>
      <c r="AQ5" s="52" t="s">
        <v>64</v>
      </c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</row>
    <row r="6" spans="2:72" ht="70.5" customHeight="1" x14ac:dyDescent="0.25">
      <c r="B6" s="26">
        <v>3</v>
      </c>
      <c r="C6" s="63" t="s">
        <v>31</v>
      </c>
      <c r="D6" s="25">
        <v>15121504</v>
      </c>
      <c r="E6" s="25" t="s">
        <v>32</v>
      </c>
      <c r="F6" s="26" t="s">
        <v>29</v>
      </c>
      <c r="G6" s="27" t="s">
        <v>65</v>
      </c>
      <c r="H6" s="26" t="s">
        <v>30</v>
      </c>
      <c r="I6" s="64">
        <f t="shared" si="0"/>
        <v>502</v>
      </c>
      <c r="J6" s="64">
        <v>502</v>
      </c>
      <c r="K6" s="85"/>
      <c r="L6" s="85"/>
      <c r="M6" s="85"/>
      <c r="N6" s="85"/>
      <c r="O6" s="56"/>
      <c r="P6" s="56"/>
      <c r="Q6" s="56"/>
      <c r="R6" s="56"/>
      <c r="S6" s="56"/>
      <c r="T6" s="56"/>
      <c r="U6" s="86">
        <v>64</v>
      </c>
      <c r="V6" s="87"/>
      <c r="W6" s="87"/>
      <c r="X6" s="87">
        <v>12</v>
      </c>
      <c r="Y6" s="87"/>
      <c r="Z6" s="87">
        <v>20</v>
      </c>
      <c r="AA6" s="87"/>
      <c r="AB6" s="87">
        <v>75</v>
      </c>
      <c r="AC6" s="87"/>
      <c r="AD6" s="87">
        <v>6</v>
      </c>
      <c r="AE6" s="87">
        <v>36</v>
      </c>
      <c r="AF6" s="87">
        <v>4</v>
      </c>
      <c r="AG6" s="87"/>
      <c r="AH6" s="87">
        <v>116</v>
      </c>
      <c r="AI6" s="87"/>
      <c r="AJ6" s="87">
        <v>50</v>
      </c>
      <c r="AK6" s="87">
        <v>93</v>
      </c>
      <c r="AL6" s="87">
        <v>16</v>
      </c>
      <c r="AM6" s="87"/>
      <c r="AN6" s="87">
        <v>10</v>
      </c>
      <c r="AO6" s="87"/>
      <c r="AP6" s="87">
        <f t="shared" si="1"/>
        <v>502</v>
      </c>
      <c r="AQ6" s="52" t="s">
        <v>66</v>
      </c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</row>
    <row r="7" spans="2:72" ht="84" customHeight="1" x14ac:dyDescent="0.25">
      <c r="B7" s="26">
        <v>4</v>
      </c>
      <c r="C7" s="63">
        <v>3338009</v>
      </c>
      <c r="D7" s="25">
        <v>15121501</v>
      </c>
      <c r="E7" s="25" t="s">
        <v>33</v>
      </c>
      <c r="F7" s="26" t="s">
        <v>29</v>
      </c>
      <c r="G7" s="35" t="s">
        <v>67</v>
      </c>
      <c r="H7" s="26" t="s">
        <v>30</v>
      </c>
      <c r="I7" s="64">
        <f t="shared" si="0"/>
        <v>1007</v>
      </c>
      <c r="J7" s="64">
        <v>871</v>
      </c>
      <c r="K7" s="85"/>
      <c r="L7" s="85"/>
      <c r="M7" s="85"/>
      <c r="N7" s="85"/>
      <c r="O7" s="56"/>
      <c r="P7" s="56"/>
      <c r="Q7" s="56"/>
      <c r="R7" s="56"/>
      <c r="S7" s="56"/>
      <c r="T7" s="56"/>
      <c r="U7" s="86">
        <v>232</v>
      </c>
      <c r="V7" s="87">
        <v>136</v>
      </c>
      <c r="W7" s="87">
        <v>48</v>
      </c>
      <c r="X7" s="87"/>
      <c r="Y7" s="87">
        <v>25</v>
      </c>
      <c r="Z7" s="87"/>
      <c r="AA7" s="87"/>
      <c r="AB7" s="87">
        <v>18</v>
      </c>
      <c r="AC7" s="87">
        <v>14</v>
      </c>
      <c r="AD7" s="87"/>
      <c r="AE7" s="87">
        <v>40</v>
      </c>
      <c r="AF7" s="87">
        <v>11</v>
      </c>
      <c r="AG7" s="87"/>
      <c r="AH7" s="87"/>
      <c r="AI7" s="87">
        <v>240</v>
      </c>
      <c r="AJ7" s="87"/>
      <c r="AK7" s="87"/>
      <c r="AL7" s="87"/>
      <c r="AM7" s="87">
        <v>27</v>
      </c>
      <c r="AN7" s="87">
        <v>216</v>
      </c>
      <c r="AO7" s="87"/>
      <c r="AP7" s="87">
        <f t="shared" si="1"/>
        <v>1007</v>
      </c>
      <c r="AQ7" s="52" t="s">
        <v>68</v>
      </c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</row>
    <row r="8" spans="2:72" ht="41.25" customHeight="1" x14ac:dyDescent="0.25">
      <c r="B8" s="26">
        <v>5</v>
      </c>
      <c r="C8" s="63">
        <v>3338009</v>
      </c>
      <c r="D8" s="25">
        <v>15121501</v>
      </c>
      <c r="E8" s="25" t="s">
        <v>33</v>
      </c>
      <c r="F8" s="26" t="s">
        <v>29</v>
      </c>
      <c r="G8" s="65" t="s">
        <v>69</v>
      </c>
      <c r="H8" s="26" t="s">
        <v>30</v>
      </c>
      <c r="I8" s="64">
        <f t="shared" si="0"/>
        <v>1055</v>
      </c>
      <c r="J8" s="64">
        <v>1191</v>
      </c>
      <c r="K8" s="85"/>
      <c r="L8" s="85"/>
      <c r="M8" s="85"/>
      <c r="N8" s="85"/>
      <c r="O8" s="56"/>
      <c r="P8" s="56"/>
      <c r="Q8" s="56"/>
      <c r="R8" s="56"/>
      <c r="S8" s="56"/>
      <c r="T8" s="56"/>
      <c r="U8" s="86"/>
      <c r="W8" s="87">
        <v>496</v>
      </c>
      <c r="X8" s="87"/>
      <c r="Y8" s="87">
        <v>16</v>
      </c>
      <c r="Z8" s="87"/>
      <c r="AA8" s="87">
        <v>12</v>
      </c>
      <c r="AB8" s="87"/>
      <c r="AC8" s="87">
        <v>96</v>
      </c>
      <c r="AD8" s="87">
        <v>36</v>
      </c>
      <c r="AE8" s="87">
        <v>11</v>
      </c>
      <c r="AF8" s="87"/>
      <c r="AG8" s="87"/>
      <c r="AH8" s="87">
        <v>160</v>
      </c>
      <c r="AI8" s="87"/>
      <c r="AJ8" s="87"/>
      <c r="AK8" s="87">
        <v>216</v>
      </c>
      <c r="AL8" s="87">
        <v>12</v>
      </c>
      <c r="AM8" s="87"/>
      <c r="AN8" s="87"/>
      <c r="AO8" s="87"/>
      <c r="AP8" s="87">
        <f>SUM(U8:AO8)</f>
        <v>1055</v>
      </c>
      <c r="AQ8" s="52" t="s">
        <v>70</v>
      </c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</row>
    <row r="9" spans="2:72" ht="133.5" customHeight="1" x14ac:dyDescent="0.25">
      <c r="B9" s="26">
        <v>6</v>
      </c>
      <c r="C9" s="66">
        <v>3338009</v>
      </c>
      <c r="D9" s="25">
        <v>15121501</v>
      </c>
      <c r="E9" s="89">
        <v>1145570</v>
      </c>
      <c r="F9" s="38" t="s">
        <v>29</v>
      </c>
      <c r="G9" s="39" t="s">
        <v>71</v>
      </c>
      <c r="H9" s="26" t="s">
        <v>30</v>
      </c>
      <c r="I9" s="64">
        <f t="shared" si="0"/>
        <v>2514</v>
      </c>
      <c r="J9" s="64">
        <v>2514</v>
      </c>
      <c r="K9" s="85"/>
      <c r="L9" s="85"/>
      <c r="M9" s="85"/>
      <c r="N9" s="85"/>
      <c r="O9" s="58"/>
      <c r="P9" s="58"/>
      <c r="Q9" s="58"/>
      <c r="R9" s="58"/>
      <c r="S9" s="58"/>
      <c r="T9" s="58"/>
      <c r="U9" s="90">
        <v>0</v>
      </c>
      <c r="V9" s="87">
        <v>134</v>
      </c>
      <c r="W9" s="87">
        <v>204</v>
      </c>
      <c r="X9" s="87">
        <v>114</v>
      </c>
      <c r="Y9" s="87"/>
      <c r="Z9" s="87"/>
      <c r="AA9" s="87">
        <v>56</v>
      </c>
      <c r="AB9" s="87"/>
      <c r="AC9" s="87">
        <v>48</v>
      </c>
      <c r="AD9" s="87">
        <v>12</v>
      </c>
      <c r="AE9" s="87">
        <v>27</v>
      </c>
      <c r="AF9" s="87"/>
      <c r="AG9" s="87"/>
      <c r="AH9" s="87">
        <v>243</v>
      </c>
      <c r="AI9" s="87">
        <v>690</v>
      </c>
      <c r="AJ9" s="87">
        <v>434</v>
      </c>
      <c r="AK9" s="87"/>
      <c r="AL9" s="87"/>
      <c r="AM9" s="87"/>
      <c r="AN9" s="87"/>
      <c r="AO9" s="87">
        <v>552</v>
      </c>
      <c r="AP9" s="87">
        <f>SUM(U9:AO9)</f>
        <v>2514</v>
      </c>
      <c r="AQ9" s="52" t="s">
        <v>72</v>
      </c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</row>
    <row r="10" spans="2:72" ht="105" customHeight="1" x14ac:dyDescent="0.25">
      <c r="B10" s="26">
        <v>7</v>
      </c>
      <c r="C10" s="66">
        <v>3338009</v>
      </c>
      <c r="D10" s="25">
        <v>15121501</v>
      </c>
      <c r="E10" s="89">
        <v>1145570</v>
      </c>
      <c r="F10" s="38" t="s">
        <v>29</v>
      </c>
      <c r="G10" s="41" t="s">
        <v>73</v>
      </c>
      <c r="H10" s="26" t="s">
        <v>30</v>
      </c>
      <c r="I10" s="64">
        <f t="shared" si="0"/>
        <v>2583</v>
      </c>
      <c r="J10" s="64">
        <v>2583</v>
      </c>
      <c r="K10" s="85"/>
      <c r="L10" s="85"/>
      <c r="M10" s="85"/>
      <c r="N10" s="85"/>
      <c r="O10" s="58"/>
      <c r="P10" s="58"/>
      <c r="Q10" s="58"/>
      <c r="R10" s="58"/>
      <c r="S10" s="58"/>
      <c r="T10" s="58"/>
      <c r="U10" s="90">
        <v>1164</v>
      </c>
      <c r="V10" s="60"/>
      <c r="W10" s="87"/>
      <c r="X10" s="87"/>
      <c r="Y10" s="87"/>
      <c r="Z10" s="87">
        <v>134</v>
      </c>
      <c r="AA10" s="87"/>
      <c r="AB10" s="87">
        <v>198</v>
      </c>
      <c r="AC10" s="87"/>
      <c r="AD10" s="87"/>
      <c r="AE10" s="87"/>
      <c r="AF10" s="87"/>
      <c r="AG10" s="87">
        <v>21</v>
      </c>
      <c r="AH10" s="87"/>
      <c r="AI10" s="87"/>
      <c r="AJ10" s="87"/>
      <c r="AK10" s="87">
        <v>777</v>
      </c>
      <c r="AL10" s="87">
        <v>226</v>
      </c>
      <c r="AM10" s="87">
        <v>7</v>
      </c>
      <c r="AN10" s="87">
        <v>56</v>
      </c>
      <c r="AO10" s="87"/>
      <c r="AP10" s="87">
        <f>SUM(U10:AO10)</f>
        <v>2583</v>
      </c>
      <c r="AQ10" s="52" t="s">
        <v>72</v>
      </c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</row>
    <row r="11" spans="2:72" ht="116.25" customHeight="1" x14ac:dyDescent="0.25">
      <c r="B11" s="26">
        <v>8</v>
      </c>
      <c r="C11" s="66">
        <v>3338009</v>
      </c>
      <c r="D11" s="25">
        <v>15121501</v>
      </c>
      <c r="E11" s="89">
        <v>1045665</v>
      </c>
      <c r="F11" s="38" t="s">
        <v>29</v>
      </c>
      <c r="G11" s="91" t="s">
        <v>74</v>
      </c>
      <c r="H11" s="26" t="s">
        <v>30</v>
      </c>
      <c r="I11" s="64">
        <f t="shared" si="0"/>
        <v>1</v>
      </c>
      <c r="J11" s="64">
        <v>1</v>
      </c>
      <c r="K11" s="85"/>
      <c r="L11" s="85"/>
      <c r="M11" s="85"/>
      <c r="N11" s="85"/>
      <c r="O11" s="58"/>
      <c r="P11" s="58"/>
      <c r="Q11" s="58"/>
      <c r="R11" s="58"/>
      <c r="S11" s="58"/>
      <c r="T11" s="58"/>
      <c r="U11" s="86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>
        <v>1</v>
      </c>
      <c r="AH11" s="87"/>
      <c r="AI11" s="87"/>
      <c r="AJ11" s="87"/>
      <c r="AK11" s="87"/>
      <c r="AL11" s="87"/>
      <c r="AM11" s="87"/>
      <c r="AN11" s="87"/>
      <c r="AO11" s="87"/>
      <c r="AP11" s="87">
        <f>SUM(U11:AO11)</f>
        <v>1</v>
      </c>
      <c r="AQ11" s="52" t="s">
        <v>64</v>
      </c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</row>
    <row r="12" spans="2:72" ht="24" customHeight="1" x14ac:dyDescent="0.25">
      <c r="B12" s="26">
        <v>9</v>
      </c>
      <c r="C12" s="63">
        <v>3338008</v>
      </c>
      <c r="D12" s="25">
        <v>15121902</v>
      </c>
      <c r="E12" s="44">
        <v>1248028</v>
      </c>
      <c r="F12" s="26" t="s">
        <v>29</v>
      </c>
      <c r="G12" s="45" t="s">
        <v>75</v>
      </c>
      <c r="H12" s="26" t="s">
        <v>30</v>
      </c>
      <c r="I12" s="64">
        <f t="shared" si="0"/>
        <v>279</v>
      </c>
      <c r="J12" s="64">
        <v>279</v>
      </c>
      <c r="K12" s="85"/>
      <c r="L12" s="85"/>
      <c r="M12" s="85"/>
      <c r="N12" s="85"/>
      <c r="O12" s="56"/>
      <c r="P12" s="56"/>
      <c r="Q12" s="56"/>
      <c r="R12" s="56"/>
      <c r="S12" s="56"/>
      <c r="T12" s="56"/>
      <c r="U12" s="86">
        <v>10</v>
      </c>
      <c r="V12" s="87"/>
      <c r="W12" s="87"/>
      <c r="X12" s="87"/>
      <c r="Y12" s="87">
        <v>8</v>
      </c>
      <c r="Z12" s="87"/>
      <c r="AA12" s="87"/>
      <c r="AB12" s="87"/>
      <c r="AC12" s="87"/>
      <c r="AD12" s="87"/>
      <c r="AE12" s="87"/>
      <c r="AF12" s="87">
        <v>4</v>
      </c>
      <c r="AG12" s="87"/>
      <c r="AH12" s="87">
        <v>139</v>
      </c>
      <c r="AI12" s="87"/>
      <c r="AJ12" s="87">
        <v>70</v>
      </c>
      <c r="AK12" s="87"/>
      <c r="AL12" s="87">
        <v>8</v>
      </c>
      <c r="AM12" s="87"/>
      <c r="AN12" s="87"/>
      <c r="AO12" s="87">
        <v>40</v>
      </c>
      <c r="AP12" s="87">
        <f t="shared" si="1"/>
        <v>279</v>
      </c>
      <c r="AQ12" s="52" t="s">
        <v>76</v>
      </c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</row>
    <row r="13" spans="2:72" ht="96" customHeight="1" x14ac:dyDescent="0.25">
      <c r="B13" s="26">
        <v>10</v>
      </c>
      <c r="C13" s="63">
        <v>3338008</v>
      </c>
      <c r="D13" s="25">
        <v>15121902</v>
      </c>
      <c r="E13" s="44" t="s">
        <v>38</v>
      </c>
      <c r="F13" s="38" t="s">
        <v>29</v>
      </c>
      <c r="G13" s="27" t="s">
        <v>77</v>
      </c>
      <c r="H13" s="26" t="s">
        <v>30</v>
      </c>
      <c r="I13" s="64">
        <f t="shared" si="0"/>
        <v>50</v>
      </c>
      <c r="J13" s="64">
        <v>50</v>
      </c>
      <c r="K13" s="85"/>
      <c r="L13" s="85"/>
      <c r="M13" s="85"/>
      <c r="N13" s="85"/>
      <c r="O13" s="58"/>
      <c r="P13" s="58"/>
      <c r="Q13" s="58"/>
      <c r="R13" s="58"/>
      <c r="S13" s="58"/>
      <c r="T13" s="58"/>
      <c r="U13" s="86">
        <v>1</v>
      </c>
      <c r="V13" s="87"/>
      <c r="W13" s="87"/>
      <c r="X13" s="87"/>
      <c r="Y13" s="87"/>
      <c r="Z13" s="87"/>
      <c r="AA13" s="87"/>
      <c r="AB13" s="87"/>
      <c r="AC13" s="87"/>
      <c r="AD13" s="87">
        <v>1</v>
      </c>
      <c r="AE13" s="87">
        <v>2</v>
      </c>
      <c r="AF13" s="87">
        <v>4</v>
      </c>
      <c r="AG13" s="87"/>
      <c r="AH13" s="87"/>
      <c r="AI13" s="87"/>
      <c r="AJ13" s="87"/>
      <c r="AK13" s="87"/>
      <c r="AL13" s="87">
        <v>2</v>
      </c>
      <c r="AM13" s="87"/>
      <c r="AN13" s="87"/>
      <c r="AO13" s="87">
        <v>40</v>
      </c>
      <c r="AP13" s="87">
        <f t="shared" si="1"/>
        <v>50</v>
      </c>
      <c r="AQ13" s="52" t="s">
        <v>76</v>
      </c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</row>
    <row r="14" spans="2:72" ht="88.5" customHeight="1" x14ac:dyDescent="0.25">
      <c r="B14" s="26">
        <v>11</v>
      </c>
      <c r="C14" s="67">
        <v>3338008</v>
      </c>
      <c r="D14" s="25">
        <v>15121902</v>
      </c>
      <c r="E14" s="44" t="s">
        <v>54</v>
      </c>
      <c r="F14" s="38" t="s">
        <v>29</v>
      </c>
      <c r="G14" s="59" t="s">
        <v>78</v>
      </c>
      <c r="H14" s="26" t="s">
        <v>30</v>
      </c>
      <c r="I14" s="64">
        <f t="shared" si="0"/>
        <v>66</v>
      </c>
      <c r="J14" s="64">
        <v>66</v>
      </c>
      <c r="K14" s="85"/>
      <c r="L14" s="85"/>
      <c r="M14" s="85"/>
      <c r="N14" s="85"/>
      <c r="O14" s="58"/>
      <c r="P14" s="58"/>
      <c r="Q14" s="58"/>
      <c r="R14" s="58"/>
      <c r="S14" s="58"/>
      <c r="T14" s="58"/>
      <c r="U14" s="86"/>
      <c r="V14" s="87"/>
      <c r="W14" s="87"/>
      <c r="X14" s="87"/>
      <c r="Y14" s="87"/>
      <c r="Z14" s="87"/>
      <c r="AA14" s="87"/>
      <c r="AB14" s="87">
        <v>66</v>
      </c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>
        <f t="shared" si="1"/>
        <v>66</v>
      </c>
      <c r="AQ14" s="52" t="s">
        <v>76</v>
      </c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</row>
    <row r="15" spans="2:72" ht="93" customHeight="1" x14ac:dyDescent="0.25">
      <c r="B15" s="26">
        <v>12</v>
      </c>
      <c r="C15" s="67">
        <v>3338008</v>
      </c>
      <c r="D15" s="25">
        <v>15121902</v>
      </c>
      <c r="E15" s="44" t="s">
        <v>54</v>
      </c>
      <c r="F15" s="38" t="s">
        <v>29</v>
      </c>
      <c r="G15" s="41" t="s">
        <v>79</v>
      </c>
      <c r="H15" s="26" t="s">
        <v>30</v>
      </c>
      <c r="I15" s="64">
        <f t="shared" si="0"/>
        <v>14</v>
      </c>
      <c r="J15" s="64">
        <v>14</v>
      </c>
      <c r="K15" s="85"/>
      <c r="L15" s="85"/>
      <c r="M15" s="85"/>
      <c r="N15" s="85"/>
      <c r="O15" s="58"/>
      <c r="P15" s="58"/>
      <c r="Q15" s="58"/>
      <c r="R15" s="58"/>
      <c r="S15" s="58"/>
      <c r="T15" s="58"/>
      <c r="U15" s="86"/>
      <c r="V15" s="87"/>
      <c r="W15" s="87"/>
      <c r="X15" s="87"/>
      <c r="Y15" s="87"/>
      <c r="Z15" s="87">
        <v>14</v>
      </c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>
        <f t="shared" si="1"/>
        <v>14</v>
      </c>
      <c r="AQ15" s="52" t="s">
        <v>76</v>
      </c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</row>
    <row r="16" spans="2:72" ht="61.5" customHeight="1" x14ac:dyDescent="0.25">
      <c r="B16" s="26">
        <v>13</v>
      </c>
      <c r="C16" s="67" t="s">
        <v>56</v>
      </c>
      <c r="D16" s="68"/>
      <c r="E16" s="54">
        <v>1471333</v>
      </c>
      <c r="F16" s="60"/>
      <c r="G16" s="35" t="s">
        <v>80</v>
      </c>
      <c r="H16" s="26" t="s">
        <v>30</v>
      </c>
      <c r="I16" s="64">
        <f t="shared" si="0"/>
        <v>32</v>
      </c>
      <c r="J16" s="64">
        <v>32</v>
      </c>
      <c r="K16" s="85"/>
      <c r="L16" s="85"/>
      <c r="M16" s="85"/>
      <c r="N16" s="85"/>
      <c r="U16" s="86">
        <v>32</v>
      </c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>
        <f t="shared" si="1"/>
        <v>32</v>
      </c>
      <c r="AQ16" s="52" t="s">
        <v>81</v>
      </c>
    </row>
    <row r="17" spans="2:72" ht="107.25" customHeight="1" x14ac:dyDescent="0.25">
      <c r="B17" s="26">
        <v>14</v>
      </c>
      <c r="C17" s="67" t="s">
        <v>56</v>
      </c>
      <c r="D17" s="68"/>
      <c r="E17" s="54">
        <v>1779221</v>
      </c>
      <c r="F17" s="60"/>
      <c r="G17" s="69" t="s">
        <v>82</v>
      </c>
      <c r="H17" s="26" t="s">
        <v>30</v>
      </c>
      <c r="I17" s="64">
        <f t="shared" si="0"/>
        <v>28</v>
      </c>
      <c r="J17" s="64">
        <v>28</v>
      </c>
      <c r="K17" s="85"/>
      <c r="L17" s="85"/>
      <c r="M17" s="85"/>
      <c r="N17" s="85"/>
      <c r="U17" s="86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>
        <v>28</v>
      </c>
      <c r="AK17" s="87"/>
      <c r="AL17" s="87"/>
      <c r="AM17" s="87"/>
      <c r="AN17" s="87"/>
      <c r="AO17" s="87"/>
      <c r="AP17" s="87">
        <f t="shared" si="1"/>
        <v>28</v>
      </c>
      <c r="AQ17" s="52" t="s">
        <v>81</v>
      </c>
    </row>
    <row r="18" spans="2:72" ht="45.75" customHeight="1" x14ac:dyDescent="0.25">
      <c r="B18" s="26">
        <v>15</v>
      </c>
      <c r="C18" s="67" t="s">
        <v>39</v>
      </c>
      <c r="D18" s="68"/>
      <c r="E18" s="54">
        <v>1779221</v>
      </c>
      <c r="F18" s="60"/>
      <c r="G18" s="91" t="s">
        <v>83</v>
      </c>
      <c r="H18" s="26" t="s">
        <v>30</v>
      </c>
      <c r="I18" s="64">
        <f t="shared" si="0"/>
        <v>1</v>
      </c>
      <c r="J18" s="64">
        <v>1</v>
      </c>
      <c r="K18" s="85"/>
      <c r="L18" s="85"/>
      <c r="M18" s="85"/>
      <c r="N18" s="85"/>
      <c r="U18" s="86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>
        <v>1</v>
      </c>
      <c r="AH18" s="87"/>
      <c r="AI18" s="87"/>
      <c r="AJ18" s="87"/>
      <c r="AK18" s="87"/>
      <c r="AL18" s="87"/>
      <c r="AM18" s="87"/>
      <c r="AN18" s="87"/>
      <c r="AO18" s="87"/>
      <c r="AP18" s="87">
        <f t="shared" si="1"/>
        <v>1</v>
      </c>
      <c r="AQ18" s="52" t="s">
        <v>84</v>
      </c>
    </row>
    <row r="19" spans="2:72" ht="103.5" customHeight="1" x14ac:dyDescent="0.25">
      <c r="B19" s="26">
        <v>16</v>
      </c>
      <c r="C19" s="67" t="s">
        <v>39</v>
      </c>
      <c r="D19" s="25">
        <v>24131513</v>
      </c>
      <c r="E19" s="89">
        <v>1019051</v>
      </c>
      <c r="F19" s="26" t="s">
        <v>29</v>
      </c>
      <c r="G19" s="27" t="s">
        <v>85</v>
      </c>
      <c r="H19" s="26" t="s">
        <v>30</v>
      </c>
      <c r="I19" s="64">
        <f t="shared" si="0"/>
        <v>486</v>
      </c>
      <c r="J19" s="64">
        <v>486</v>
      </c>
      <c r="K19" s="85"/>
      <c r="L19" s="85"/>
      <c r="M19" s="85"/>
      <c r="N19" s="85"/>
      <c r="O19" s="56"/>
      <c r="P19" s="56"/>
      <c r="Q19" s="56"/>
      <c r="R19" s="56"/>
      <c r="S19" s="56"/>
      <c r="T19" s="56"/>
      <c r="U19" s="86">
        <v>97</v>
      </c>
      <c r="V19" s="87"/>
      <c r="W19" s="87"/>
      <c r="X19" s="87"/>
      <c r="Y19" s="87"/>
      <c r="Z19" s="87">
        <v>28</v>
      </c>
      <c r="AA19" s="87">
        <v>50</v>
      </c>
      <c r="AB19" s="87"/>
      <c r="AC19" s="87"/>
      <c r="AD19" s="87">
        <v>24</v>
      </c>
      <c r="AE19" s="87">
        <v>60</v>
      </c>
      <c r="AF19" s="87">
        <v>3</v>
      </c>
      <c r="AG19" s="87"/>
      <c r="AH19" s="87">
        <v>160</v>
      </c>
      <c r="AI19" s="87"/>
      <c r="AJ19" s="87"/>
      <c r="AK19" s="87"/>
      <c r="AL19" s="87">
        <v>24</v>
      </c>
      <c r="AM19" s="87"/>
      <c r="AN19" s="87">
        <v>40</v>
      </c>
      <c r="AO19" s="87"/>
      <c r="AP19" s="87">
        <f>SUM(U19:AO19)</f>
        <v>486</v>
      </c>
      <c r="AQ19" s="52" t="s">
        <v>84</v>
      </c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</row>
    <row r="20" spans="2:72" x14ac:dyDescent="0.25">
      <c r="I20" s="74">
        <f>SUM(I4:I19)</f>
        <v>10542</v>
      </c>
      <c r="J20" s="80">
        <f>SUM(J4:J19)</f>
        <v>10542</v>
      </c>
      <c r="U20" s="93">
        <f t="shared" ref="U20:AO20" si="2">SUM(U4:U19)</f>
        <v>2003</v>
      </c>
      <c r="V20" s="93">
        <f t="shared" si="2"/>
        <v>270</v>
      </c>
      <c r="W20" s="93">
        <f t="shared" si="2"/>
        <v>748</v>
      </c>
      <c r="X20" s="93">
        <f t="shared" si="2"/>
        <v>146</v>
      </c>
      <c r="Y20" s="93">
        <f t="shared" si="2"/>
        <v>49</v>
      </c>
      <c r="Z20" s="93">
        <f t="shared" si="2"/>
        <v>216</v>
      </c>
      <c r="AA20" s="93">
        <f t="shared" si="2"/>
        <v>144</v>
      </c>
      <c r="AB20" s="93">
        <f t="shared" si="2"/>
        <v>579</v>
      </c>
      <c r="AC20" s="93">
        <f t="shared" si="2"/>
        <v>158</v>
      </c>
      <c r="AD20" s="93">
        <f t="shared" si="2"/>
        <v>109</v>
      </c>
      <c r="AE20" s="93">
        <f t="shared" si="2"/>
        <v>240</v>
      </c>
      <c r="AF20" s="93">
        <f t="shared" si="2"/>
        <v>31</v>
      </c>
      <c r="AG20" s="93">
        <f t="shared" si="2"/>
        <v>23</v>
      </c>
      <c r="AH20" s="93">
        <f t="shared" si="2"/>
        <v>1076</v>
      </c>
      <c r="AI20" s="93">
        <f t="shared" si="2"/>
        <v>1014</v>
      </c>
      <c r="AJ20" s="93">
        <f t="shared" si="2"/>
        <v>755</v>
      </c>
      <c r="AK20" s="93">
        <f t="shared" si="2"/>
        <v>1614</v>
      </c>
      <c r="AL20" s="93">
        <f t="shared" si="2"/>
        <v>374</v>
      </c>
      <c r="AM20" s="93">
        <f t="shared" si="2"/>
        <v>34</v>
      </c>
      <c r="AN20" s="93">
        <f t="shared" si="2"/>
        <v>327</v>
      </c>
      <c r="AO20" s="93">
        <f t="shared" si="2"/>
        <v>632</v>
      </c>
      <c r="AP20" s="93">
        <f>SUM(AP4:AP19)</f>
        <v>10542</v>
      </c>
    </row>
    <row r="21" spans="2:72" x14ac:dyDescent="0.25">
      <c r="AP21" s="51">
        <f>SUM(U20:AO20)</f>
        <v>10542</v>
      </c>
    </row>
  </sheetData>
  <autoFilter ref="B3:BT19" xr:uid="{3064885B-8EE0-407A-BF16-3E246BF42460}"/>
  <mergeCells count="1">
    <mergeCell ref="B2:N2"/>
  </mergeCells>
  <conditionalFormatting sqref="E9">
    <cfRule type="duplicateValues" dxfId="19" priority="16" stopIfTrue="1"/>
    <cfRule type="duplicateValues" dxfId="18" priority="17" stopIfTrue="1"/>
    <cfRule type="duplicateValues" dxfId="17" priority="18" stopIfTrue="1"/>
    <cfRule type="duplicateValues" dxfId="16" priority="19"/>
    <cfRule type="duplicateValues" dxfId="15" priority="20"/>
  </conditionalFormatting>
  <conditionalFormatting sqref="E10">
    <cfRule type="duplicateValues" dxfId="14" priority="11" stopIfTrue="1"/>
    <cfRule type="duplicateValues" dxfId="13" priority="12" stopIfTrue="1"/>
    <cfRule type="duplicateValues" dxfId="12" priority="13" stopIfTrue="1"/>
    <cfRule type="duplicateValues" dxfId="11" priority="14"/>
    <cfRule type="duplicateValues" dxfId="10" priority="15"/>
  </conditionalFormatting>
  <conditionalFormatting sqref="E11">
    <cfRule type="duplicateValues" dxfId="9" priority="6" stopIfTrue="1"/>
    <cfRule type="duplicateValues" dxfId="8" priority="7" stopIfTrue="1"/>
    <cfRule type="duplicateValues" dxfId="7" priority="8" stopIfTrue="1"/>
    <cfRule type="duplicateValues" dxfId="6" priority="9"/>
    <cfRule type="duplicateValues" dxfId="5" priority="10"/>
  </conditionalFormatting>
  <conditionalFormatting sqref="E19">
    <cfRule type="duplicateValues" dxfId="4" priority="1" stopIfTrue="1"/>
    <cfRule type="duplicateValues" dxfId="3" priority="2" stopIfTrue="1"/>
    <cfRule type="duplicateValues" dxfId="2" priority="3" stopIfTrue="1"/>
    <cfRule type="duplicateValues" dxfId="1" priority="4"/>
    <cfRule type="duplicateValues" dxfId="0" priority="5"/>
  </conditionalFormatting>
  <pageMargins left="0.39370078740157483" right="0.19685039370078741" top="0.39370078740157483" bottom="0.19685039370078741" header="0" footer="0"/>
  <pageSetup paperSize="187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8D0B-2631-49DB-80CD-69582EB2F585}">
  <sheetPr>
    <tabColor rgb="FF92D050"/>
  </sheetPr>
  <dimension ref="B1:FA68"/>
  <sheetViews>
    <sheetView showGridLines="0" tabSelected="1" zoomScale="70" zoomScaleNormal="70" workbookViewId="0">
      <pane xSplit="13" ySplit="2" topLeftCell="N3" activePane="bottomRight" state="frozen"/>
      <selection pane="topRight" activeCell="N1" sqref="N1"/>
      <selection pane="bottomLeft" activeCell="A3" sqref="A3"/>
      <selection pane="bottomRight" activeCell="ED37" sqref="ED37"/>
    </sheetView>
  </sheetViews>
  <sheetFormatPr baseColWidth="10" defaultRowHeight="15" x14ac:dyDescent="0.25"/>
  <cols>
    <col min="1" max="1" width="2.7109375" style="4" customWidth="1"/>
    <col min="2" max="2" width="7.85546875" style="4" customWidth="1"/>
    <col min="3" max="3" width="5.140625" style="70" customWidth="1"/>
    <col min="4" max="4" width="6.42578125" style="55" customWidth="1"/>
    <col min="5" max="5" width="5.42578125" style="55" customWidth="1"/>
    <col min="6" max="6" width="4.5703125" style="4" customWidth="1"/>
    <col min="7" max="7" width="35.7109375" style="71" customWidth="1"/>
    <col min="8" max="8" width="5.140625" style="6" customWidth="1"/>
    <col min="9" max="9" width="7.5703125" style="71" hidden="1" customWidth="1"/>
    <col min="10" max="10" width="13.7109375" style="71" customWidth="1"/>
    <col min="11" max="11" width="27.85546875" style="131" hidden="1" customWidth="1"/>
    <col min="12" max="12" width="18.42578125" style="167" customWidth="1"/>
    <col min="13" max="13" width="12.7109375" style="131" hidden="1" customWidth="1"/>
    <col min="14" max="14" width="5.42578125" style="4" customWidth="1"/>
    <col min="15" max="15" width="14" style="132" customWidth="1"/>
    <col min="16" max="16" width="17" style="132" customWidth="1"/>
    <col min="17" max="17" width="14" style="132" customWidth="1"/>
    <col min="18" max="18" width="14" style="132" hidden="1" customWidth="1"/>
    <col min="19" max="19" width="22.7109375" style="132" customWidth="1"/>
    <col min="20" max="20" width="13" style="132" customWidth="1"/>
    <col min="21" max="21" width="19.5703125" style="132" customWidth="1"/>
    <col min="22" max="22" width="13" style="132" customWidth="1"/>
    <col min="23" max="23" width="13" style="132" hidden="1" customWidth="1"/>
    <col min="24" max="24" width="20" style="132" customWidth="1"/>
    <col min="25" max="25" width="12.140625" style="132" customWidth="1"/>
    <col min="26" max="26" width="17.5703125" style="132" customWidth="1"/>
    <col min="27" max="27" width="12.140625" style="132" customWidth="1"/>
    <col min="28" max="28" width="12.140625" style="132" hidden="1" customWidth="1"/>
    <col min="29" max="29" width="22.28515625" style="132" customWidth="1"/>
    <col min="30" max="30" width="15.85546875" style="132" customWidth="1"/>
    <col min="31" max="31" width="18" style="132" customWidth="1"/>
    <col min="32" max="32" width="15.85546875" style="132" customWidth="1"/>
    <col min="33" max="33" width="15.85546875" style="132" hidden="1" customWidth="1"/>
    <col min="34" max="34" width="21.7109375" style="132" customWidth="1"/>
    <col min="35" max="35" width="13.28515625" style="113" customWidth="1"/>
    <col min="36" max="36" width="18" style="113" customWidth="1"/>
    <col min="37" max="37" width="13.28515625" style="113" customWidth="1"/>
    <col min="38" max="38" width="13.28515625" style="113" hidden="1" customWidth="1"/>
    <col min="39" max="39" width="25.5703125" style="236" customWidth="1"/>
    <col min="40" max="42" width="18" style="113" customWidth="1"/>
    <col min="43" max="43" width="18" style="113" hidden="1" customWidth="1"/>
    <col min="44" max="44" width="21.28515625" style="113" customWidth="1"/>
    <col min="45" max="45" width="13.5703125" style="113" customWidth="1"/>
    <col min="46" max="46" width="19.28515625" style="113" customWidth="1"/>
    <col min="47" max="47" width="13.5703125" style="113" customWidth="1"/>
    <col min="48" max="48" width="13.5703125" style="113" hidden="1" customWidth="1"/>
    <col min="49" max="49" width="20.28515625" style="113" customWidth="1"/>
    <col min="50" max="50" width="17.42578125" style="113" customWidth="1"/>
    <col min="51" max="51" width="17.42578125" style="236" customWidth="1"/>
    <col min="52" max="52" width="17.42578125" style="113" customWidth="1"/>
    <col min="53" max="53" width="17.42578125" style="113" hidden="1" customWidth="1"/>
    <col min="54" max="54" width="24" style="113" customWidth="1"/>
    <col min="55" max="57" width="21.85546875" style="132" customWidth="1"/>
    <col min="58" max="58" width="21.85546875" style="132" hidden="1" customWidth="1"/>
    <col min="59" max="59" width="21.85546875" style="132" customWidth="1"/>
    <col min="60" max="60" width="15" style="132" customWidth="1"/>
    <col min="61" max="61" width="21" style="241" customWidth="1"/>
    <col min="62" max="62" width="15" style="132" customWidth="1"/>
    <col min="63" max="63" width="15" style="132" hidden="1" customWidth="1"/>
    <col min="64" max="64" width="32" style="241" customWidth="1"/>
    <col min="65" max="65" width="15" style="132" customWidth="1"/>
    <col min="66" max="66" width="21.5703125" style="241" customWidth="1"/>
    <col min="67" max="67" width="15" style="132" customWidth="1"/>
    <col min="68" max="68" width="15" style="132" hidden="1" customWidth="1"/>
    <col min="69" max="69" width="21.42578125" style="241" customWidth="1"/>
    <col min="70" max="70" width="15.140625" style="132" customWidth="1"/>
    <col min="71" max="71" width="15.140625" style="241" customWidth="1"/>
    <col min="72" max="72" width="15.140625" style="132" customWidth="1"/>
    <col min="73" max="73" width="15.140625" style="132" hidden="1" customWidth="1"/>
    <col min="74" max="74" width="21.28515625" style="241" customWidth="1"/>
    <col min="75" max="75" width="17.85546875" style="113" customWidth="1"/>
    <col min="76" max="76" width="17.85546875" style="236" customWidth="1"/>
    <col min="77" max="77" width="17.85546875" style="113" customWidth="1"/>
    <col min="78" max="78" width="17.85546875" style="113" hidden="1" customWidth="1"/>
    <col min="79" max="79" width="22.7109375" style="113" customWidth="1"/>
    <col min="80" max="80" width="16.28515625" style="113" customWidth="1"/>
    <col min="81" max="81" width="16.28515625" style="236" customWidth="1"/>
    <col min="82" max="82" width="16.28515625" style="113" customWidth="1"/>
    <col min="83" max="83" width="16.28515625" style="113" hidden="1" customWidth="1"/>
    <col min="84" max="84" width="20.5703125" style="236" customWidth="1"/>
    <col min="85" max="87" width="15.42578125" style="132" customWidth="1"/>
    <col min="88" max="88" width="15.42578125" style="132" hidden="1" customWidth="1"/>
    <col min="89" max="89" width="23" style="132" customWidth="1"/>
    <col min="90" max="90" width="13.140625" style="132" customWidth="1"/>
    <col min="91" max="91" width="17.42578125" style="132" customWidth="1"/>
    <col min="92" max="92" width="13.140625" style="132" customWidth="1"/>
    <col min="93" max="93" width="13.140625" style="132" hidden="1" customWidth="1"/>
    <col min="94" max="94" width="23.7109375" style="132" customWidth="1"/>
    <col min="95" max="97" width="15.85546875" style="132" customWidth="1"/>
    <col min="98" max="98" width="15.85546875" style="132" hidden="1" customWidth="1"/>
    <col min="99" max="99" width="23.42578125" style="132" customWidth="1"/>
    <col min="100" max="100" width="14.140625" style="132" customWidth="1"/>
    <col min="101" max="101" width="17.140625" style="132" customWidth="1"/>
    <col min="102" max="102" width="14.140625" style="132" customWidth="1"/>
    <col min="103" max="103" width="14.140625" style="132" hidden="1" customWidth="1"/>
    <col min="104" max="104" width="23.42578125" style="132" customWidth="1"/>
    <col min="105" max="105" width="17.7109375" style="132" customWidth="1"/>
    <col min="106" max="106" width="17.7109375" style="241" customWidth="1"/>
    <col min="107" max="107" width="17.7109375" style="132" customWidth="1"/>
    <col min="108" max="108" width="17.7109375" style="132" hidden="1" customWidth="1"/>
    <col min="109" max="109" width="21.140625" style="132" customWidth="1"/>
    <col min="110" max="110" width="16.28515625" style="113" customWidth="1"/>
    <col min="111" max="111" width="16.28515625" style="236" customWidth="1"/>
    <col min="112" max="112" width="16.28515625" style="113" customWidth="1"/>
    <col min="113" max="113" width="16.28515625" style="113" hidden="1" customWidth="1"/>
    <col min="114" max="114" width="21.42578125" style="113" customWidth="1"/>
    <col min="115" max="115" width="16.42578125" style="113" customWidth="1"/>
    <col min="116" max="116" width="16.42578125" style="236" customWidth="1"/>
    <col min="117" max="117" width="16.42578125" style="113" customWidth="1"/>
    <col min="118" max="118" width="16.42578125" style="113" hidden="1" customWidth="1"/>
    <col min="119" max="119" width="20.85546875" style="236" customWidth="1"/>
    <col min="120" max="120" width="17" style="113" customWidth="1"/>
    <col min="121" max="121" width="17" style="236" customWidth="1"/>
    <col min="122" max="122" width="17" style="113" customWidth="1"/>
    <col min="123" max="123" width="17" style="113" hidden="1" customWidth="1"/>
    <col min="124" max="124" width="20.85546875" style="236" customWidth="1"/>
    <col min="125" max="125" width="7.42578125" style="113" hidden="1" customWidth="1"/>
    <col min="126" max="126" width="6.28515625" style="113" hidden="1" customWidth="1"/>
    <col min="127" max="127" width="11.42578125" style="132" hidden="1" customWidth="1"/>
    <col min="128" max="128" width="11.42578125" style="113" hidden="1" customWidth="1"/>
    <col min="129" max="131" width="15.140625" style="114" hidden="1" customWidth="1"/>
    <col min="132" max="132" width="11.42578125" style="114" customWidth="1"/>
    <col min="133" max="133" width="11.42578125" style="114"/>
    <col min="134" max="134" width="20.5703125" style="114" customWidth="1"/>
    <col min="135" max="135" width="22.7109375" style="4" customWidth="1"/>
    <col min="136" max="136" width="23" style="4" hidden="1" customWidth="1"/>
    <col min="137" max="137" width="14.42578125" style="4" hidden="1" customWidth="1"/>
    <col min="138" max="16384" width="11.42578125" style="4"/>
  </cols>
  <sheetData>
    <row r="1" spans="2:157" s="79" customFormat="1" ht="54" customHeight="1" thickBot="1" x14ac:dyDescent="0.3">
      <c r="B1" s="103" t="s">
        <v>1</v>
      </c>
      <c r="C1" s="76" t="s">
        <v>2</v>
      </c>
      <c r="D1" s="77" t="s">
        <v>3</v>
      </c>
      <c r="E1" s="77" t="s">
        <v>4</v>
      </c>
      <c r="F1" s="77" t="s">
        <v>5</v>
      </c>
      <c r="G1" s="77" t="s">
        <v>6</v>
      </c>
      <c r="H1" s="77" t="s">
        <v>7</v>
      </c>
      <c r="I1" s="77" t="s">
        <v>8</v>
      </c>
      <c r="J1" s="143" t="s">
        <v>142</v>
      </c>
      <c r="L1" s="223" t="s">
        <v>134</v>
      </c>
      <c r="N1" s="61"/>
      <c r="O1" s="142" t="s">
        <v>127</v>
      </c>
      <c r="P1" s="143" t="s">
        <v>128</v>
      </c>
      <c r="Q1" s="144" t="s">
        <v>129</v>
      </c>
      <c r="R1" s="145" t="s">
        <v>130</v>
      </c>
      <c r="S1" s="146" t="s">
        <v>131</v>
      </c>
      <c r="T1" s="142" t="s">
        <v>127</v>
      </c>
      <c r="U1" s="143" t="s">
        <v>128</v>
      </c>
      <c r="V1" s="144" t="s">
        <v>129</v>
      </c>
      <c r="W1" s="145" t="s">
        <v>130</v>
      </c>
      <c r="X1" s="146" t="s">
        <v>131</v>
      </c>
      <c r="Y1" s="142" t="s">
        <v>127</v>
      </c>
      <c r="Z1" s="143" t="s">
        <v>128</v>
      </c>
      <c r="AA1" s="144" t="s">
        <v>129</v>
      </c>
      <c r="AB1" s="145" t="s">
        <v>130</v>
      </c>
      <c r="AC1" s="146" t="s">
        <v>131</v>
      </c>
      <c r="AD1" s="142" t="s">
        <v>127</v>
      </c>
      <c r="AE1" s="143" t="s">
        <v>128</v>
      </c>
      <c r="AF1" s="144" t="s">
        <v>129</v>
      </c>
      <c r="AG1" s="145" t="s">
        <v>130</v>
      </c>
      <c r="AH1" s="146" t="s">
        <v>131</v>
      </c>
      <c r="AI1" s="142" t="s">
        <v>127</v>
      </c>
      <c r="AJ1" s="143" t="s">
        <v>128</v>
      </c>
      <c r="AK1" s="144" t="s">
        <v>129</v>
      </c>
      <c r="AL1" s="145" t="s">
        <v>130</v>
      </c>
      <c r="AM1" s="146" t="s">
        <v>131</v>
      </c>
      <c r="AN1" s="142" t="s">
        <v>127</v>
      </c>
      <c r="AO1" s="143" t="s">
        <v>128</v>
      </c>
      <c r="AP1" s="144" t="s">
        <v>129</v>
      </c>
      <c r="AQ1" s="145" t="s">
        <v>130</v>
      </c>
      <c r="AR1" s="146" t="s">
        <v>131</v>
      </c>
      <c r="AS1" s="142" t="s">
        <v>127</v>
      </c>
      <c r="AT1" s="143" t="s">
        <v>128</v>
      </c>
      <c r="AU1" s="144" t="s">
        <v>129</v>
      </c>
      <c r="AV1" s="145" t="s">
        <v>130</v>
      </c>
      <c r="AW1" s="146" t="s">
        <v>131</v>
      </c>
      <c r="AX1" s="142" t="s">
        <v>127</v>
      </c>
      <c r="AY1" s="237" t="s">
        <v>128</v>
      </c>
      <c r="AZ1" s="144" t="s">
        <v>129</v>
      </c>
      <c r="BA1" s="145" t="s">
        <v>130</v>
      </c>
      <c r="BB1" s="146" t="s">
        <v>131</v>
      </c>
      <c r="BC1" s="142" t="s">
        <v>127</v>
      </c>
      <c r="BD1" s="143" t="s">
        <v>128</v>
      </c>
      <c r="BE1" s="144" t="s">
        <v>129</v>
      </c>
      <c r="BF1" s="145" t="s">
        <v>130</v>
      </c>
      <c r="BG1" s="146" t="s">
        <v>131</v>
      </c>
      <c r="BH1" s="142" t="s">
        <v>127</v>
      </c>
      <c r="BI1" s="237" t="s">
        <v>128</v>
      </c>
      <c r="BJ1" s="144" t="s">
        <v>129</v>
      </c>
      <c r="BK1" s="145" t="s">
        <v>130</v>
      </c>
      <c r="BL1" s="146" t="s">
        <v>131</v>
      </c>
      <c r="BM1" s="142" t="s">
        <v>127</v>
      </c>
      <c r="BN1" s="237" t="s">
        <v>128</v>
      </c>
      <c r="BO1" s="144" t="s">
        <v>129</v>
      </c>
      <c r="BP1" s="145" t="s">
        <v>130</v>
      </c>
      <c r="BQ1" s="146" t="s">
        <v>131</v>
      </c>
      <c r="BR1" s="142" t="s">
        <v>127</v>
      </c>
      <c r="BS1" s="237" t="s">
        <v>128</v>
      </c>
      <c r="BT1" s="144" t="s">
        <v>129</v>
      </c>
      <c r="BU1" s="145" t="s">
        <v>130</v>
      </c>
      <c r="BV1" s="146" t="s">
        <v>131</v>
      </c>
      <c r="BW1" s="142" t="s">
        <v>127</v>
      </c>
      <c r="BX1" s="237" t="s">
        <v>128</v>
      </c>
      <c r="BY1" s="144" t="s">
        <v>129</v>
      </c>
      <c r="BZ1" s="145" t="s">
        <v>130</v>
      </c>
      <c r="CA1" s="146" t="s">
        <v>131</v>
      </c>
      <c r="CB1" s="142" t="s">
        <v>127</v>
      </c>
      <c r="CC1" s="237" t="s">
        <v>128</v>
      </c>
      <c r="CD1" s="144" t="s">
        <v>129</v>
      </c>
      <c r="CE1" s="145" t="s">
        <v>130</v>
      </c>
      <c r="CF1" s="146" t="s">
        <v>131</v>
      </c>
      <c r="CG1" s="142" t="s">
        <v>127</v>
      </c>
      <c r="CH1" s="143" t="s">
        <v>128</v>
      </c>
      <c r="CI1" s="144" t="s">
        <v>129</v>
      </c>
      <c r="CJ1" s="145" t="s">
        <v>130</v>
      </c>
      <c r="CK1" s="146" t="s">
        <v>131</v>
      </c>
      <c r="CL1" s="142" t="s">
        <v>127</v>
      </c>
      <c r="CM1" s="143" t="s">
        <v>128</v>
      </c>
      <c r="CN1" s="144" t="s">
        <v>129</v>
      </c>
      <c r="CO1" s="145" t="s">
        <v>130</v>
      </c>
      <c r="CP1" s="146" t="s">
        <v>131</v>
      </c>
      <c r="CQ1" s="142" t="s">
        <v>127</v>
      </c>
      <c r="CR1" s="143" t="s">
        <v>128</v>
      </c>
      <c r="CS1" s="144" t="s">
        <v>129</v>
      </c>
      <c r="CT1" s="145" t="s">
        <v>130</v>
      </c>
      <c r="CU1" s="146" t="s">
        <v>131</v>
      </c>
      <c r="CV1" s="142" t="s">
        <v>127</v>
      </c>
      <c r="CW1" s="143" t="s">
        <v>128</v>
      </c>
      <c r="CX1" s="144" t="s">
        <v>129</v>
      </c>
      <c r="CY1" s="145" t="s">
        <v>130</v>
      </c>
      <c r="CZ1" s="146" t="s">
        <v>131</v>
      </c>
      <c r="DA1" s="142" t="s">
        <v>127</v>
      </c>
      <c r="DB1" s="237" t="s">
        <v>128</v>
      </c>
      <c r="DC1" s="144" t="s">
        <v>129</v>
      </c>
      <c r="DD1" s="145" t="s">
        <v>130</v>
      </c>
      <c r="DE1" s="146" t="s">
        <v>131</v>
      </c>
      <c r="DF1" s="142" t="s">
        <v>127</v>
      </c>
      <c r="DG1" s="237" t="s">
        <v>128</v>
      </c>
      <c r="DH1" s="144" t="s">
        <v>129</v>
      </c>
      <c r="DI1" s="145" t="s">
        <v>130</v>
      </c>
      <c r="DJ1" s="146" t="s">
        <v>131</v>
      </c>
      <c r="DK1" s="142" t="s">
        <v>127</v>
      </c>
      <c r="DL1" s="237" t="s">
        <v>128</v>
      </c>
      <c r="DM1" s="144" t="s">
        <v>129</v>
      </c>
      <c r="DN1" s="145" t="s">
        <v>130</v>
      </c>
      <c r="DO1" s="146" t="s">
        <v>131</v>
      </c>
      <c r="DP1" s="142" t="s">
        <v>127</v>
      </c>
      <c r="DQ1" s="237" t="s">
        <v>128</v>
      </c>
      <c r="DR1" s="144" t="s">
        <v>129</v>
      </c>
      <c r="DS1" s="145" t="s">
        <v>130</v>
      </c>
      <c r="DT1" s="146" t="s">
        <v>131</v>
      </c>
      <c r="ED1" s="227" t="s">
        <v>140</v>
      </c>
      <c r="EE1" s="227" t="s">
        <v>141</v>
      </c>
      <c r="EF1" s="227" t="s">
        <v>137</v>
      </c>
    </row>
    <row r="2" spans="2:157" s="6" customFormat="1" ht="36" customHeight="1" x14ac:dyDescent="0.25">
      <c r="B2" s="182" t="s">
        <v>100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4"/>
      <c r="N2" s="62"/>
      <c r="O2" s="188" t="s">
        <v>13</v>
      </c>
      <c r="P2" s="189"/>
      <c r="Q2" s="189"/>
      <c r="R2" s="189"/>
      <c r="S2" s="190"/>
      <c r="T2" s="203" t="s">
        <v>101</v>
      </c>
      <c r="U2" s="204"/>
      <c r="V2" s="204"/>
      <c r="W2" s="204"/>
      <c r="X2" s="205"/>
      <c r="Y2" s="206" t="s">
        <v>14</v>
      </c>
      <c r="Z2" s="207"/>
      <c r="AA2" s="207"/>
      <c r="AB2" s="207"/>
      <c r="AC2" s="208"/>
      <c r="AD2" s="173" t="s">
        <v>15</v>
      </c>
      <c r="AE2" s="174"/>
      <c r="AF2" s="174"/>
      <c r="AG2" s="174"/>
      <c r="AH2" s="175"/>
      <c r="AI2" s="170" t="s">
        <v>16</v>
      </c>
      <c r="AJ2" s="171"/>
      <c r="AK2" s="171"/>
      <c r="AL2" s="171"/>
      <c r="AM2" s="172"/>
      <c r="AN2" s="176" t="s">
        <v>41</v>
      </c>
      <c r="AO2" s="177"/>
      <c r="AP2" s="177"/>
      <c r="AQ2" s="177"/>
      <c r="AR2" s="178"/>
      <c r="AS2" s="200" t="s">
        <v>17</v>
      </c>
      <c r="AT2" s="201"/>
      <c r="AU2" s="201"/>
      <c r="AV2" s="201"/>
      <c r="AW2" s="202"/>
      <c r="AX2" s="170" t="s">
        <v>18</v>
      </c>
      <c r="AY2" s="171"/>
      <c r="AZ2" s="171"/>
      <c r="BA2" s="171"/>
      <c r="BB2" s="172"/>
      <c r="BC2" s="173" t="s">
        <v>42</v>
      </c>
      <c r="BD2" s="174"/>
      <c r="BE2" s="174"/>
      <c r="BF2" s="174"/>
      <c r="BG2" s="175"/>
      <c r="BH2" s="176" t="s">
        <v>19</v>
      </c>
      <c r="BI2" s="243"/>
      <c r="BJ2" s="177"/>
      <c r="BK2" s="177"/>
      <c r="BL2" s="244"/>
      <c r="BM2" s="179" t="s">
        <v>43</v>
      </c>
      <c r="BN2" s="242"/>
      <c r="BO2" s="180"/>
      <c r="BP2" s="180"/>
      <c r="BQ2" s="181"/>
      <c r="BR2" s="209" t="s">
        <v>135</v>
      </c>
      <c r="BS2" s="210"/>
      <c r="BT2" s="210"/>
      <c r="BU2" s="210"/>
      <c r="BV2" s="211"/>
      <c r="BW2" s="170" t="s">
        <v>45</v>
      </c>
      <c r="BX2" s="171"/>
      <c r="BY2" s="171"/>
      <c r="BZ2" s="171"/>
      <c r="CA2" s="172"/>
      <c r="CB2" s="179" t="s">
        <v>46</v>
      </c>
      <c r="CC2" s="180"/>
      <c r="CD2" s="180"/>
      <c r="CE2" s="180"/>
      <c r="CF2" s="181"/>
      <c r="CG2" s="173" t="s">
        <v>21</v>
      </c>
      <c r="CH2" s="174"/>
      <c r="CI2" s="174"/>
      <c r="CJ2" s="174"/>
      <c r="CK2" s="175"/>
      <c r="CL2" s="176" t="s">
        <v>22</v>
      </c>
      <c r="CM2" s="177"/>
      <c r="CN2" s="177"/>
      <c r="CO2" s="177"/>
      <c r="CP2" s="178"/>
      <c r="CQ2" s="173" t="s">
        <v>23</v>
      </c>
      <c r="CR2" s="174"/>
      <c r="CS2" s="174"/>
      <c r="CT2" s="174"/>
      <c r="CU2" s="175"/>
      <c r="CV2" s="176" t="s">
        <v>47</v>
      </c>
      <c r="CW2" s="177"/>
      <c r="CX2" s="177"/>
      <c r="CY2" s="177"/>
      <c r="CZ2" s="178"/>
      <c r="DA2" s="173" t="s">
        <v>24</v>
      </c>
      <c r="DB2" s="174"/>
      <c r="DC2" s="174"/>
      <c r="DD2" s="174"/>
      <c r="DE2" s="175"/>
      <c r="DF2" s="179" t="s">
        <v>25</v>
      </c>
      <c r="DG2" s="180"/>
      <c r="DH2" s="180"/>
      <c r="DI2" s="180"/>
      <c r="DJ2" s="181"/>
      <c r="DK2" s="216" t="s">
        <v>136</v>
      </c>
      <c r="DL2" s="217"/>
      <c r="DM2" s="217"/>
      <c r="DN2" s="217"/>
      <c r="DO2" s="218"/>
      <c r="DP2" s="179" t="s">
        <v>49</v>
      </c>
      <c r="DQ2" s="180"/>
      <c r="DR2" s="180"/>
      <c r="DS2" s="180"/>
      <c r="DT2" s="181"/>
      <c r="DU2" s="104" t="s">
        <v>26</v>
      </c>
      <c r="DV2" s="105"/>
      <c r="DW2" s="106" t="s">
        <v>102</v>
      </c>
      <c r="DX2" s="107"/>
      <c r="DY2" s="107"/>
      <c r="DZ2" s="107"/>
      <c r="EA2" s="107"/>
      <c r="EB2" s="107"/>
      <c r="EC2" s="107"/>
      <c r="ED2" s="226" t="s">
        <v>139</v>
      </c>
      <c r="EE2" s="226"/>
      <c r="EF2" s="226"/>
      <c r="EG2" s="79"/>
    </row>
    <row r="3" spans="2:157" ht="15.75" thickBot="1" x14ac:dyDescent="0.3">
      <c r="K3" s="185" t="s">
        <v>125</v>
      </c>
      <c r="L3" s="186"/>
      <c r="M3" s="187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234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234"/>
      <c r="AZ3" s="131"/>
      <c r="BA3" s="131"/>
      <c r="BB3" s="131"/>
      <c r="BC3" s="131"/>
      <c r="BD3" s="131"/>
      <c r="BE3" s="131"/>
      <c r="BF3" s="131"/>
      <c r="BG3" s="131"/>
      <c r="BH3" s="131"/>
      <c r="BI3" s="234"/>
      <c r="BJ3" s="131"/>
      <c r="BK3" s="131"/>
      <c r="BL3" s="234"/>
      <c r="BM3" s="131"/>
      <c r="BN3" s="234"/>
      <c r="BO3" s="131"/>
      <c r="BP3" s="131"/>
      <c r="BQ3" s="234"/>
      <c r="BR3" s="131"/>
      <c r="BS3" s="234"/>
      <c r="BT3" s="131"/>
      <c r="BU3" s="131"/>
      <c r="BV3" s="234"/>
      <c r="BW3" s="131"/>
      <c r="BX3" s="234"/>
      <c r="BY3" s="131"/>
      <c r="BZ3" s="131"/>
      <c r="CA3" s="131"/>
      <c r="CB3" s="131"/>
      <c r="CC3" s="234"/>
      <c r="CD3" s="131"/>
      <c r="CE3" s="131"/>
      <c r="CF3" s="234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234"/>
      <c r="DC3" s="131"/>
      <c r="DD3" s="131"/>
      <c r="DE3" s="131"/>
      <c r="DF3" s="131"/>
      <c r="DG3" s="234"/>
      <c r="DH3" s="131"/>
      <c r="DI3" s="131"/>
      <c r="DJ3" s="131"/>
      <c r="DK3" s="131"/>
      <c r="DL3" s="234"/>
      <c r="DM3" s="131"/>
      <c r="DN3" s="131"/>
      <c r="DO3" s="234"/>
      <c r="DP3" s="131"/>
      <c r="DQ3" s="234"/>
      <c r="DR3" s="131"/>
      <c r="DS3" s="131"/>
      <c r="DT3" s="234"/>
      <c r="DU3" s="131"/>
      <c r="DV3" s="131"/>
      <c r="DW3" s="131"/>
      <c r="DX3" s="131"/>
      <c r="DY3" s="131"/>
      <c r="DZ3" s="131"/>
      <c r="EA3" s="131"/>
      <c r="EB3" s="131"/>
      <c r="EC3" s="131"/>
      <c r="ED3" s="131"/>
    </row>
    <row r="4" spans="2:157" ht="60.75" customHeight="1" x14ac:dyDescent="0.25">
      <c r="B4" s="108">
        <v>1</v>
      </c>
      <c r="C4" s="67" t="s">
        <v>103</v>
      </c>
      <c r="D4" s="25" t="s">
        <v>99</v>
      </c>
      <c r="E4" s="25" t="s">
        <v>28</v>
      </c>
      <c r="F4" s="26" t="s">
        <v>29</v>
      </c>
      <c r="G4" s="39" t="s">
        <v>96</v>
      </c>
      <c r="H4" s="26" t="s">
        <v>30</v>
      </c>
      <c r="I4" s="64">
        <f>DU4</f>
        <v>1405</v>
      </c>
      <c r="J4" s="64">
        <v>1405</v>
      </c>
      <c r="K4" s="133" t="s">
        <v>114</v>
      </c>
      <c r="L4" s="246">
        <v>38308</v>
      </c>
      <c r="M4" s="109" t="s">
        <v>126</v>
      </c>
      <c r="N4" s="56"/>
      <c r="O4" s="147">
        <v>138</v>
      </c>
      <c r="P4" s="160">
        <f>+O4*L4</f>
        <v>5286504</v>
      </c>
      <c r="Q4" s="161">
        <f>+O4/2</f>
        <v>69</v>
      </c>
      <c r="R4" s="148"/>
      <c r="S4" s="160">
        <f>+Q4*L4</f>
        <v>2643252</v>
      </c>
      <c r="T4" s="149"/>
      <c r="U4" s="162">
        <f>+T4*L4</f>
        <v>0</v>
      </c>
      <c r="V4" s="149">
        <f>+T4</f>
        <v>0</v>
      </c>
      <c r="W4" s="149"/>
      <c r="X4" s="162">
        <f>+V4*L4</f>
        <v>0</v>
      </c>
      <c r="Y4" s="110"/>
      <c r="Z4" s="164">
        <f>+Y4*L4</f>
        <v>0</v>
      </c>
      <c r="AA4" s="165">
        <f>+Y4/2</f>
        <v>0</v>
      </c>
      <c r="AB4" s="110"/>
      <c r="AC4" s="164">
        <f>+AA4*L4</f>
        <v>0</v>
      </c>
      <c r="AD4" s="110"/>
      <c r="AE4" s="164">
        <f>+AD4*L4</f>
        <v>0</v>
      </c>
      <c r="AF4" s="165">
        <f>+AD4/3</f>
        <v>0</v>
      </c>
      <c r="AG4" s="110"/>
      <c r="AH4" s="164">
        <f>+AF4*L4</f>
        <v>0</v>
      </c>
      <c r="AI4" s="110">
        <v>20</v>
      </c>
      <c r="AJ4" s="164">
        <f>+AI4*L4</f>
        <v>766160</v>
      </c>
      <c r="AK4" s="110">
        <v>9</v>
      </c>
      <c r="AL4" s="110"/>
      <c r="AM4" s="164">
        <f>+AK4*L4</f>
        <v>344772</v>
      </c>
      <c r="AN4" s="110"/>
      <c r="AO4" s="164">
        <f>+AN4*L4</f>
        <v>0</v>
      </c>
      <c r="AP4" s="110">
        <f>+AN4</f>
        <v>0</v>
      </c>
      <c r="AQ4" s="110"/>
      <c r="AR4" s="164">
        <f>+AP4*L4</f>
        <v>0</v>
      </c>
      <c r="AS4" s="110">
        <v>20</v>
      </c>
      <c r="AT4" s="164">
        <f>+AS4*L4</f>
        <v>766160</v>
      </c>
      <c r="AU4" s="165">
        <f>+AS4/2</f>
        <v>10</v>
      </c>
      <c r="AV4" s="110"/>
      <c r="AW4" s="164">
        <f>+AU4*L4</f>
        <v>383080</v>
      </c>
      <c r="AX4" s="110">
        <v>26</v>
      </c>
      <c r="AY4" s="164">
        <f>+AX4*L4</f>
        <v>996008</v>
      </c>
      <c r="AZ4" s="165">
        <v>20</v>
      </c>
      <c r="BA4" s="110"/>
      <c r="BB4" s="164">
        <f>+AZ4*L4</f>
        <v>766160</v>
      </c>
      <c r="BC4" s="110"/>
      <c r="BD4" s="164">
        <f>+BC4*L4</f>
        <v>0</v>
      </c>
      <c r="BE4" s="165">
        <f>+BC4/10</f>
        <v>0</v>
      </c>
      <c r="BF4" s="110"/>
      <c r="BG4" s="164">
        <f>+BE4*L4</f>
        <v>0</v>
      </c>
      <c r="BH4" s="110"/>
      <c r="BI4" s="164">
        <f>+BH4*L4</f>
        <v>0</v>
      </c>
      <c r="BJ4" s="165">
        <f>+BH4/2</f>
        <v>0</v>
      </c>
      <c r="BK4" s="110"/>
      <c r="BL4" s="164">
        <f>+BJ4*L4</f>
        <v>0</v>
      </c>
      <c r="BM4" s="110">
        <v>30</v>
      </c>
      <c r="BN4" s="164">
        <f>+BM4*L4</f>
        <v>1149240</v>
      </c>
      <c r="BO4" s="110">
        <v>11</v>
      </c>
      <c r="BP4" s="110"/>
      <c r="BQ4" s="164">
        <f>+BO4*L4</f>
        <v>421388</v>
      </c>
      <c r="BR4" s="110">
        <v>64</v>
      </c>
      <c r="BS4" s="164">
        <f>+BR4*L4</f>
        <v>2451712</v>
      </c>
      <c r="BT4" s="214">
        <v>41</v>
      </c>
      <c r="BU4" s="110"/>
      <c r="BV4" s="164">
        <f>+BT4*L4</f>
        <v>1570628</v>
      </c>
      <c r="BW4" s="110">
        <v>5</v>
      </c>
      <c r="BX4" s="164">
        <f>+BW4*L4</f>
        <v>191540</v>
      </c>
      <c r="BY4" s="212">
        <v>3</v>
      </c>
      <c r="BZ4" s="110"/>
      <c r="CA4" s="164">
        <f>+BY4*L4</f>
        <v>114924</v>
      </c>
      <c r="CB4" s="110"/>
      <c r="CC4" s="164">
        <f>+CB4*L4</f>
        <v>0</v>
      </c>
      <c r="CD4" s="110"/>
      <c r="CE4" s="110"/>
      <c r="CF4" s="164">
        <f>+CD4*L4</f>
        <v>0</v>
      </c>
      <c r="CG4" s="110">
        <v>258</v>
      </c>
      <c r="CH4" s="164">
        <f>+CG4*L4</f>
        <v>9883464</v>
      </c>
      <c r="CI4" s="215">
        <v>90</v>
      </c>
      <c r="CJ4" s="110"/>
      <c r="CK4" s="164">
        <f>+CI4*L4</f>
        <v>3447720</v>
      </c>
      <c r="CL4" s="110">
        <v>84</v>
      </c>
      <c r="CM4" s="164">
        <f>+CL4*L4</f>
        <v>3217872</v>
      </c>
      <c r="CN4" s="215">
        <v>20</v>
      </c>
      <c r="CO4" s="110"/>
      <c r="CP4" s="164">
        <f>+CN4*L4</f>
        <v>766160</v>
      </c>
      <c r="CQ4" s="110">
        <v>141</v>
      </c>
      <c r="CR4" s="164">
        <f>+CQ4*L4</f>
        <v>5401428</v>
      </c>
      <c r="CS4" s="215">
        <v>50</v>
      </c>
      <c r="CT4" s="110"/>
      <c r="CU4" s="164">
        <f>+CS4*L4</f>
        <v>1915400</v>
      </c>
      <c r="CV4" s="110">
        <v>528</v>
      </c>
      <c r="CW4" s="164">
        <f>+CV4*L4</f>
        <v>20226624</v>
      </c>
      <c r="CX4" s="215">
        <v>110</v>
      </c>
      <c r="CY4" s="110"/>
      <c r="CZ4" s="164">
        <f>+CX4*L4</f>
        <v>4213880</v>
      </c>
      <c r="DA4" s="110">
        <v>86</v>
      </c>
      <c r="DB4" s="164">
        <f>+DA4*L4</f>
        <v>3294488</v>
      </c>
      <c r="DC4" s="215">
        <v>45</v>
      </c>
      <c r="DD4" s="110"/>
      <c r="DE4" s="164">
        <f>+DC4*L4</f>
        <v>1723860</v>
      </c>
      <c r="DF4" s="110"/>
      <c r="DG4" s="164">
        <f>+DF4*L4</f>
        <v>0</v>
      </c>
      <c r="DH4" s="215">
        <f>+DF4</f>
        <v>0</v>
      </c>
      <c r="DI4" s="110"/>
      <c r="DJ4" s="164">
        <f>+DH4*L4</f>
        <v>0</v>
      </c>
      <c r="DK4" s="110">
        <v>5</v>
      </c>
      <c r="DL4" s="164">
        <f>+DK4*L4</f>
        <v>191540</v>
      </c>
      <c r="DM4" s="215">
        <v>5</v>
      </c>
      <c r="DN4" s="110"/>
      <c r="DO4" s="164">
        <f>+DM4*L4</f>
        <v>191540</v>
      </c>
      <c r="DP4" s="110"/>
      <c r="DQ4" s="238">
        <f>+DP4*L4</f>
        <v>0</v>
      </c>
      <c r="DR4" s="219">
        <f>+DP4*20%</f>
        <v>0</v>
      </c>
      <c r="DS4" s="219"/>
      <c r="DT4" s="164">
        <f>+DR4*L4</f>
        <v>0</v>
      </c>
      <c r="DU4" s="111">
        <v>1405</v>
      </c>
      <c r="DV4" s="102"/>
      <c r="DW4" s="112">
        <v>1329</v>
      </c>
      <c r="DX4" s="113">
        <f>AI4+AN4+AS4+AX4+BW4+CB4+DF4+DK4+DP4</f>
        <v>76</v>
      </c>
      <c r="DY4" s="114">
        <f>SUM(DW4:DX4)</f>
        <v>1405</v>
      </c>
      <c r="DZ4" s="114">
        <f>SUM(O4:DP4)</f>
        <v>72327392</v>
      </c>
      <c r="EA4" s="114">
        <f>+DU4-DZ4</f>
        <v>-72325987</v>
      </c>
      <c r="ED4" s="215">
        <f>+Q4+V4+AA4+AF4+AK4+AP4+AU4+AZ4+BE4+BJ4+BO4+BT4+BY4+CD4+CI4+CN4+CS4+CX4+DC4+DH4+DM4+DR4</f>
        <v>483</v>
      </c>
      <c r="EE4" s="164">
        <f>+ED4*L4</f>
        <v>18502764</v>
      </c>
      <c r="EF4" s="164">
        <f>+S4+X4+AC4+AH4+AM4+AR4+AW4+BB4+BG4+BL4+BQ4+BV4+CA4+CF4+CK4+CP4+CU4+CZ4+DE4+DJ4+DO4+DT4</f>
        <v>18502764</v>
      </c>
      <c r="EG4" s="221">
        <f>+EE4-EF4</f>
        <v>0</v>
      </c>
      <c r="EH4" s="115"/>
      <c r="EI4" s="115"/>
      <c r="EJ4" s="115"/>
      <c r="EK4" s="115"/>
      <c r="EL4" s="115"/>
      <c r="EM4" s="115"/>
      <c r="EN4" s="115"/>
      <c r="EO4" s="115"/>
      <c r="EP4" s="115"/>
      <c r="EQ4" s="115"/>
      <c r="ER4" s="115"/>
      <c r="ES4" s="115"/>
      <c r="ET4" s="115"/>
      <c r="EU4" s="115"/>
      <c r="EV4" s="115"/>
      <c r="EW4" s="115"/>
      <c r="EX4" s="115"/>
      <c r="EY4" s="115"/>
      <c r="EZ4" s="115"/>
      <c r="FA4" s="115"/>
    </row>
    <row r="5" spans="2:157" ht="60.75" customHeight="1" x14ac:dyDescent="0.25">
      <c r="B5" s="108">
        <v>2</v>
      </c>
      <c r="C5" s="67" t="s">
        <v>103</v>
      </c>
      <c r="D5" s="25" t="s">
        <v>99</v>
      </c>
      <c r="E5" s="25" t="s">
        <v>50</v>
      </c>
      <c r="F5" s="26" t="s">
        <v>29</v>
      </c>
      <c r="G5" s="99" t="s">
        <v>51</v>
      </c>
      <c r="H5" s="26" t="s">
        <v>30</v>
      </c>
      <c r="I5" s="64">
        <f t="shared" ref="I5:I16" si="0">DU5</f>
        <v>525</v>
      </c>
      <c r="J5" s="64">
        <v>525</v>
      </c>
      <c r="K5" s="134" t="s">
        <v>115</v>
      </c>
      <c r="L5" s="246">
        <v>56003</v>
      </c>
      <c r="M5" s="109" t="s">
        <v>126</v>
      </c>
      <c r="N5" s="56"/>
      <c r="O5" s="150">
        <v>265</v>
      </c>
      <c r="P5" s="160">
        <f t="shared" ref="P5:P16" si="1">+O5*L5</f>
        <v>14840795</v>
      </c>
      <c r="Q5" s="161">
        <v>133</v>
      </c>
      <c r="R5" s="149"/>
      <c r="S5" s="160">
        <f t="shared" ref="S5:S16" si="2">+Q5*L5</f>
        <v>7448399</v>
      </c>
      <c r="T5" s="149">
        <v>5</v>
      </c>
      <c r="U5" s="162">
        <f t="shared" ref="U5:U16" si="3">+T5*L5</f>
        <v>280015</v>
      </c>
      <c r="V5" s="149">
        <f t="shared" ref="V5:V16" si="4">+T5</f>
        <v>5</v>
      </c>
      <c r="W5" s="149"/>
      <c r="X5" s="162">
        <f t="shared" ref="X5:X18" si="5">+V5*L5</f>
        <v>280015</v>
      </c>
      <c r="Y5" s="110"/>
      <c r="Z5" s="164">
        <f t="shared" ref="Z5:Z16" si="6">+Y5*L5</f>
        <v>0</v>
      </c>
      <c r="AA5" s="165">
        <f t="shared" ref="AA5:AA16" si="7">+Y5/2</f>
        <v>0</v>
      </c>
      <c r="AB5" s="110"/>
      <c r="AC5" s="164">
        <f t="shared" ref="AC5:AC16" si="8">+AA5*L5</f>
        <v>0</v>
      </c>
      <c r="AD5" s="110"/>
      <c r="AE5" s="164">
        <f t="shared" ref="AE5:AE16" si="9">+AD5*L5</f>
        <v>0</v>
      </c>
      <c r="AF5" s="165">
        <f t="shared" ref="AF5:AF16" si="10">+AD5/3</f>
        <v>0</v>
      </c>
      <c r="AG5" s="110"/>
      <c r="AH5" s="164">
        <f t="shared" ref="AH5:AH18" si="11">+AF5*L5</f>
        <v>0</v>
      </c>
      <c r="AI5" s="110"/>
      <c r="AJ5" s="164">
        <f t="shared" ref="AJ5:AJ16" si="12">+AI5*L5</f>
        <v>0</v>
      </c>
      <c r="AK5" s="110"/>
      <c r="AL5" s="110"/>
      <c r="AM5" s="164">
        <f t="shared" ref="AM5:AM18" si="13">+AK5*L5</f>
        <v>0</v>
      </c>
      <c r="AN5" s="110"/>
      <c r="AO5" s="164">
        <f t="shared" ref="AO5:AO16" si="14">+AN5*L5</f>
        <v>0</v>
      </c>
      <c r="AP5" s="110">
        <f t="shared" ref="AP5:AP16" si="15">+AN5</f>
        <v>0</v>
      </c>
      <c r="AQ5" s="110"/>
      <c r="AR5" s="164">
        <f t="shared" ref="AR5:AR18" si="16">+AP5*L5</f>
        <v>0</v>
      </c>
      <c r="AS5" s="110"/>
      <c r="AT5" s="164">
        <f t="shared" ref="AT5:AT16" si="17">+AS5*L5</f>
        <v>0</v>
      </c>
      <c r="AU5" s="165">
        <f t="shared" ref="AU5:AU16" si="18">+AS5/2</f>
        <v>0</v>
      </c>
      <c r="AV5" s="110"/>
      <c r="AW5" s="164">
        <f t="shared" ref="AW5:AW16" si="19">+AU5*L5</f>
        <v>0</v>
      </c>
      <c r="AX5" s="110"/>
      <c r="AY5" s="164">
        <f t="shared" ref="AY5:AY16" si="20">+AX5*L5</f>
        <v>0</v>
      </c>
      <c r="AZ5" s="165">
        <f t="shared" ref="AZ5:AZ16" si="21">+AX5/3</f>
        <v>0</v>
      </c>
      <c r="BA5" s="110"/>
      <c r="BB5" s="164">
        <f t="shared" ref="BB5:BB16" si="22">+AZ5*L5</f>
        <v>0</v>
      </c>
      <c r="BC5" s="110">
        <v>222</v>
      </c>
      <c r="BD5" s="164">
        <f t="shared" ref="BD5:BD16" si="23">+BC5*L5</f>
        <v>12432666</v>
      </c>
      <c r="BE5" s="165">
        <v>22</v>
      </c>
      <c r="BF5" s="110"/>
      <c r="BG5" s="164">
        <f t="shared" ref="BG5:BG16" si="24">+BE5*L5</f>
        <v>1232066</v>
      </c>
      <c r="BH5" s="110"/>
      <c r="BI5" s="164">
        <f t="shared" ref="BI5:BI16" si="25">+BH5*L5</f>
        <v>0</v>
      </c>
      <c r="BJ5" s="165">
        <f t="shared" ref="BJ5:BJ16" si="26">+BH5/2</f>
        <v>0</v>
      </c>
      <c r="BK5" s="110"/>
      <c r="BL5" s="164">
        <f t="shared" ref="BL5:BL16" si="27">+BJ5*L5</f>
        <v>0</v>
      </c>
      <c r="BM5" s="110"/>
      <c r="BN5" s="164">
        <f t="shared" ref="BN5:BN16" si="28">+BM5*L5</f>
        <v>0</v>
      </c>
      <c r="BO5" s="110">
        <f t="shared" ref="BO5:BO16" si="29">+BM5</f>
        <v>0</v>
      </c>
      <c r="BP5" s="110"/>
      <c r="BQ5" s="164">
        <f t="shared" ref="BQ5:BQ16" si="30">+BO5*L5</f>
        <v>0</v>
      </c>
      <c r="BR5" s="110"/>
      <c r="BS5" s="164">
        <f t="shared" ref="BS5:BS16" si="31">+BR5*L5</f>
        <v>0</v>
      </c>
      <c r="BT5" s="214">
        <f t="shared" ref="BT5:BT16" si="32">+BR5*70%</f>
        <v>0</v>
      </c>
      <c r="BU5" s="110"/>
      <c r="BV5" s="164">
        <f t="shared" ref="BV5:BV16" si="33">+BT5*L5</f>
        <v>0</v>
      </c>
      <c r="BW5" s="110"/>
      <c r="BX5" s="164">
        <f t="shared" ref="BX5:BX16" si="34">+BW5*L5</f>
        <v>0</v>
      </c>
      <c r="BY5" s="212">
        <f t="shared" ref="BY5:BY16" si="35">+BW5/4</f>
        <v>0</v>
      </c>
      <c r="BZ5" s="110"/>
      <c r="CA5" s="164">
        <f t="shared" ref="CA5:CA16" si="36">+BY5*L5</f>
        <v>0</v>
      </c>
      <c r="CB5" s="110">
        <v>1</v>
      </c>
      <c r="CC5" s="164">
        <f t="shared" ref="CC5:CC16" si="37">+CB5*L5</f>
        <v>56003</v>
      </c>
      <c r="CD5" s="110">
        <v>1</v>
      </c>
      <c r="CE5" s="110"/>
      <c r="CF5" s="164">
        <f t="shared" ref="CF5:CF16" si="38">+CD5*L5</f>
        <v>56003</v>
      </c>
      <c r="CG5" s="110"/>
      <c r="CH5" s="164">
        <f t="shared" ref="CH5:CH16" si="39">+CG5*L5</f>
        <v>0</v>
      </c>
      <c r="CI5" s="215">
        <f t="shared" ref="CI5:CI16" si="40">+CG5*40%</f>
        <v>0</v>
      </c>
      <c r="CJ5" s="110"/>
      <c r="CK5" s="164">
        <f t="shared" ref="CK5:CK16" si="41">+CI5*L5</f>
        <v>0</v>
      </c>
      <c r="CL5" s="110"/>
      <c r="CM5" s="164">
        <f t="shared" ref="CM5:CM16" si="42">+CL5*L5</f>
        <v>0</v>
      </c>
      <c r="CN5" s="215">
        <f t="shared" ref="CN5:CN16" si="43">+CL5/4</f>
        <v>0</v>
      </c>
      <c r="CO5" s="110"/>
      <c r="CP5" s="164">
        <f t="shared" ref="CP5:CP16" si="44">+CN5*L5</f>
        <v>0</v>
      </c>
      <c r="CQ5" s="110">
        <v>32</v>
      </c>
      <c r="CR5" s="164">
        <f t="shared" ref="CR5:CR16" si="45">+CQ5*L5</f>
        <v>1792096</v>
      </c>
      <c r="CS5" s="215">
        <v>12</v>
      </c>
      <c r="CT5" s="110"/>
      <c r="CU5" s="164">
        <f t="shared" ref="CU5:CU16" si="46">+CS5*L5</f>
        <v>672036</v>
      </c>
      <c r="CV5" s="110"/>
      <c r="CW5" s="164">
        <f t="shared" ref="CW5:CW16" si="47">+CV5*L5</f>
        <v>0</v>
      </c>
      <c r="CX5" s="215">
        <f t="shared" ref="CX5:CX16" si="48">+CV5*25%</f>
        <v>0</v>
      </c>
      <c r="CY5" s="110"/>
      <c r="CZ5" s="164">
        <f t="shared" ref="CZ5:CZ16" si="49">+CX5*L5</f>
        <v>0</v>
      </c>
      <c r="DA5" s="110"/>
      <c r="DB5" s="164">
        <f t="shared" ref="DB5:DB16" si="50">+DA5*L5</f>
        <v>0</v>
      </c>
      <c r="DC5" s="215">
        <f t="shared" ref="DC5:DC16" si="51">+DA5*50%</f>
        <v>0</v>
      </c>
      <c r="DD5" s="110"/>
      <c r="DE5" s="164">
        <f t="shared" ref="DE5:DE16" si="52">+DC5*L5</f>
        <v>0</v>
      </c>
      <c r="DF5" s="110"/>
      <c r="DG5" s="164">
        <f t="shared" ref="DG5:DG16" si="53">+DF5*L5</f>
        <v>0</v>
      </c>
      <c r="DH5" s="215">
        <f t="shared" ref="DH5:DH16" si="54">+DF5</f>
        <v>0</v>
      </c>
      <c r="DI5" s="110"/>
      <c r="DJ5" s="164">
        <f t="shared" ref="DJ5:DJ16" si="55">+DH5*L5</f>
        <v>0</v>
      </c>
      <c r="DK5" s="110"/>
      <c r="DL5" s="164">
        <f t="shared" ref="DL5:DL16" si="56">+DK5*L5</f>
        <v>0</v>
      </c>
      <c r="DM5" s="215">
        <f t="shared" ref="DM5:DM16" si="57">+DK5*80%</f>
        <v>0</v>
      </c>
      <c r="DN5" s="110"/>
      <c r="DO5" s="164">
        <f t="shared" ref="DO5:DO16" si="58">+DM5*L5</f>
        <v>0</v>
      </c>
      <c r="DP5" s="110"/>
      <c r="DQ5" s="238">
        <f t="shared" ref="DQ5:DQ16" si="59">+DP5*L5</f>
        <v>0</v>
      </c>
      <c r="DR5" s="219">
        <f t="shared" ref="DR5:DR16" si="60">+DP5*20%</f>
        <v>0</v>
      </c>
      <c r="DS5" s="219"/>
      <c r="DT5" s="164">
        <f t="shared" ref="DT5:DT16" si="61">+DR5*L5</f>
        <v>0</v>
      </c>
      <c r="DU5" s="111">
        <v>525</v>
      </c>
      <c r="DV5" s="102"/>
      <c r="DW5" s="112">
        <v>524</v>
      </c>
      <c r="DX5" s="113">
        <f>AI5+AN5+AS5+AX5+BW5+CB5+DF5+DK5+DP5</f>
        <v>1</v>
      </c>
      <c r="DY5" s="114">
        <f t="shared" ref="DY5:DY16" si="62">SUM(DW5:DX5)</f>
        <v>525</v>
      </c>
      <c r="DZ5" s="114">
        <f>SUM(O5:DP5)</f>
        <v>39090792</v>
      </c>
      <c r="EA5" s="114">
        <f t="shared" ref="EA5:EA16" si="63">+DU5-DZ5</f>
        <v>-39090267</v>
      </c>
      <c r="ED5" s="215">
        <f t="shared" ref="ED5:ED16" si="64">+Q5+V5+AA5+AF5+AK5+AP5+AU5+AZ5+BE5+BJ5+BO5+BT5+BY5+CD5+CI5+CN5+CS5+CX5+DC5+DH5+DM5+DR5</f>
        <v>173</v>
      </c>
      <c r="EE5" s="164">
        <f t="shared" ref="EE5:EE16" si="65">+ED5*L5</f>
        <v>9688519</v>
      </c>
      <c r="EF5" s="164">
        <f t="shared" ref="EF5:EF16" si="66">+S5+X5+AC5+AH5+AM5+AR5+AW5+BB5+BG5+BL5+BQ5+BV5+CA5+CF5+CK5+CP5+CU5+CZ5+DE5+DJ5+DO5+DT5</f>
        <v>9688519</v>
      </c>
      <c r="EG5" s="221">
        <f t="shared" ref="EG5:EG16" si="67">+EE5-EF5</f>
        <v>0</v>
      </c>
      <c r="EH5" s="115"/>
      <c r="EI5" s="115"/>
      <c r="EJ5" s="115"/>
      <c r="EK5" s="115"/>
      <c r="EL5" s="115"/>
      <c r="EM5" s="115"/>
      <c r="EN5" s="115"/>
      <c r="EO5" s="115"/>
      <c r="EP5" s="115"/>
      <c r="EQ5" s="115"/>
      <c r="ER5" s="115"/>
      <c r="ES5" s="115"/>
      <c r="ET5" s="115"/>
      <c r="EU5" s="115"/>
      <c r="EV5" s="115"/>
      <c r="EW5" s="115"/>
      <c r="EX5" s="115"/>
      <c r="EY5" s="115"/>
      <c r="EZ5" s="115"/>
      <c r="FA5" s="115"/>
    </row>
    <row r="6" spans="2:157" ht="60.75" customHeight="1" x14ac:dyDescent="0.25">
      <c r="B6" s="108">
        <v>3</v>
      </c>
      <c r="C6" s="67" t="s">
        <v>103</v>
      </c>
      <c r="D6" s="25" t="s">
        <v>104</v>
      </c>
      <c r="E6" s="25" t="s">
        <v>32</v>
      </c>
      <c r="F6" s="26" t="s">
        <v>29</v>
      </c>
      <c r="G6" s="39" t="s">
        <v>52</v>
      </c>
      <c r="H6" s="26" t="s">
        <v>30</v>
      </c>
      <c r="I6" s="64">
        <f t="shared" si="0"/>
        <v>505</v>
      </c>
      <c r="J6" s="64">
        <v>505</v>
      </c>
      <c r="K6" s="135" t="s">
        <v>116</v>
      </c>
      <c r="L6" s="246">
        <v>17008</v>
      </c>
      <c r="M6" s="109" t="s">
        <v>126</v>
      </c>
      <c r="N6" s="56"/>
      <c r="O6" s="150">
        <v>64</v>
      </c>
      <c r="P6" s="160">
        <f t="shared" si="1"/>
        <v>1088512</v>
      </c>
      <c r="Q6" s="161">
        <f t="shared" ref="Q6:Q16" si="68">+O6/2</f>
        <v>32</v>
      </c>
      <c r="R6" s="149"/>
      <c r="S6" s="160">
        <f t="shared" si="2"/>
        <v>544256</v>
      </c>
      <c r="T6" s="149">
        <v>3</v>
      </c>
      <c r="U6" s="162">
        <f t="shared" si="3"/>
        <v>51024</v>
      </c>
      <c r="V6" s="149">
        <f t="shared" si="4"/>
        <v>3</v>
      </c>
      <c r="W6" s="149"/>
      <c r="X6" s="162">
        <f t="shared" si="5"/>
        <v>51024</v>
      </c>
      <c r="Y6" s="110"/>
      <c r="Z6" s="164">
        <f t="shared" si="6"/>
        <v>0</v>
      </c>
      <c r="AA6" s="165">
        <f t="shared" si="7"/>
        <v>0</v>
      </c>
      <c r="AB6" s="110"/>
      <c r="AC6" s="164">
        <f t="shared" si="8"/>
        <v>0</v>
      </c>
      <c r="AD6" s="110"/>
      <c r="AE6" s="164">
        <f t="shared" si="9"/>
        <v>0</v>
      </c>
      <c r="AF6" s="165">
        <f t="shared" si="10"/>
        <v>0</v>
      </c>
      <c r="AG6" s="110"/>
      <c r="AH6" s="164">
        <f t="shared" si="11"/>
        <v>0</v>
      </c>
      <c r="AI6" s="110">
        <v>12</v>
      </c>
      <c r="AJ6" s="164">
        <f t="shared" si="12"/>
        <v>204096</v>
      </c>
      <c r="AK6" s="110">
        <v>9</v>
      </c>
      <c r="AL6" s="110"/>
      <c r="AM6" s="164">
        <f t="shared" si="13"/>
        <v>153072</v>
      </c>
      <c r="AN6" s="110"/>
      <c r="AO6" s="164">
        <f t="shared" si="14"/>
        <v>0</v>
      </c>
      <c r="AP6" s="110">
        <f t="shared" si="15"/>
        <v>0</v>
      </c>
      <c r="AQ6" s="110"/>
      <c r="AR6" s="164">
        <f t="shared" si="16"/>
        <v>0</v>
      </c>
      <c r="AS6" s="110">
        <v>20</v>
      </c>
      <c r="AT6" s="164">
        <f t="shared" si="17"/>
        <v>340160</v>
      </c>
      <c r="AU6" s="165">
        <f t="shared" si="18"/>
        <v>10</v>
      </c>
      <c r="AV6" s="110"/>
      <c r="AW6" s="164">
        <f t="shared" si="19"/>
        <v>170080</v>
      </c>
      <c r="AX6" s="110"/>
      <c r="AY6" s="164">
        <f t="shared" si="20"/>
        <v>0</v>
      </c>
      <c r="AZ6" s="165">
        <f t="shared" si="21"/>
        <v>0</v>
      </c>
      <c r="BA6" s="110"/>
      <c r="BB6" s="164">
        <f t="shared" si="22"/>
        <v>0</v>
      </c>
      <c r="BC6" s="110">
        <v>75</v>
      </c>
      <c r="BD6" s="164">
        <f t="shared" si="23"/>
        <v>1275600</v>
      </c>
      <c r="BE6" s="165">
        <v>7</v>
      </c>
      <c r="BF6" s="110"/>
      <c r="BG6" s="164">
        <f t="shared" si="24"/>
        <v>119056</v>
      </c>
      <c r="BH6" s="110"/>
      <c r="BI6" s="164">
        <f t="shared" si="25"/>
        <v>0</v>
      </c>
      <c r="BJ6" s="165">
        <f t="shared" si="26"/>
        <v>0</v>
      </c>
      <c r="BK6" s="110"/>
      <c r="BL6" s="164">
        <f t="shared" si="27"/>
        <v>0</v>
      </c>
      <c r="BM6" s="110">
        <v>6</v>
      </c>
      <c r="BN6" s="164">
        <f t="shared" si="28"/>
        <v>102048</v>
      </c>
      <c r="BO6" s="110">
        <v>2</v>
      </c>
      <c r="BP6" s="110"/>
      <c r="BQ6" s="164">
        <f t="shared" si="30"/>
        <v>34016</v>
      </c>
      <c r="BR6" s="110">
        <v>36</v>
      </c>
      <c r="BS6" s="164">
        <f t="shared" si="31"/>
        <v>612288</v>
      </c>
      <c r="BT6" s="214">
        <v>25</v>
      </c>
      <c r="BU6" s="110"/>
      <c r="BV6" s="164">
        <f t="shared" si="33"/>
        <v>425200</v>
      </c>
      <c r="BW6" s="110">
        <v>4</v>
      </c>
      <c r="BX6" s="164">
        <f t="shared" si="34"/>
        <v>68032</v>
      </c>
      <c r="BY6" s="212">
        <v>2</v>
      </c>
      <c r="BZ6" s="110"/>
      <c r="CA6" s="164">
        <f t="shared" si="36"/>
        <v>34016</v>
      </c>
      <c r="CB6" s="110"/>
      <c r="CC6" s="164">
        <f t="shared" si="37"/>
        <v>0</v>
      </c>
      <c r="CD6" s="110"/>
      <c r="CE6" s="110"/>
      <c r="CF6" s="164">
        <f t="shared" si="38"/>
        <v>0</v>
      </c>
      <c r="CG6" s="110">
        <v>116</v>
      </c>
      <c r="CH6" s="164">
        <f t="shared" si="39"/>
        <v>1972928</v>
      </c>
      <c r="CI6" s="215">
        <v>40</v>
      </c>
      <c r="CJ6" s="110"/>
      <c r="CK6" s="164">
        <f t="shared" si="41"/>
        <v>680320</v>
      </c>
      <c r="CL6" s="110"/>
      <c r="CM6" s="164">
        <f t="shared" si="42"/>
        <v>0</v>
      </c>
      <c r="CN6" s="215">
        <f t="shared" si="43"/>
        <v>0</v>
      </c>
      <c r="CO6" s="110"/>
      <c r="CP6" s="164">
        <f t="shared" si="44"/>
        <v>0</v>
      </c>
      <c r="CQ6" s="110">
        <v>50</v>
      </c>
      <c r="CR6" s="164">
        <f t="shared" si="45"/>
        <v>850400</v>
      </c>
      <c r="CS6" s="215">
        <v>21</v>
      </c>
      <c r="CT6" s="110"/>
      <c r="CU6" s="164">
        <f t="shared" si="46"/>
        <v>357168</v>
      </c>
      <c r="CV6" s="110">
        <v>93</v>
      </c>
      <c r="CW6" s="164">
        <f t="shared" si="47"/>
        <v>1581744</v>
      </c>
      <c r="CX6" s="215">
        <v>20</v>
      </c>
      <c r="CY6" s="110"/>
      <c r="CZ6" s="164">
        <f t="shared" si="49"/>
        <v>340160</v>
      </c>
      <c r="DA6" s="110">
        <v>16</v>
      </c>
      <c r="DB6" s="164">
        <f t="shared" si="50"/>
        <v>272128</v>
      </c>
      <c r="DC6" s="215">
        <v>9</v>
      </c>
      <c r="DD6" s="110"/>
      <c r="DE6" s="164">
        <f t="shared" si="52"/>
        <v>153072</v>
      </c>
      <c r="DF6" s="110"/>
      <c r="DG6" s="164">
        <f t="shared" si="53"/>
        <v>0</v>
      </c>
      <c r="DH6" s="215">
        <f t="shared" si="54"/>
        <v>0</v>
      </c>
      <c r="DI6" s="110"/>
      <c r="DJ6" s="164">
        <f t="shared" si="55"/>
        <v>0</v>
      </c>
      <c r="DK6" s="110">
        <v>10</v>
      </c>
      <c r="DL6" s="164">
        <f t="shared" si="56"/>
        <v>170080</v>
      </c>
      <c r="DM6" s="215">
        <v>9</v>
      </c>
      <c r="DN6" s="110"/>
      <c r="DO6" s="164">
        <f t="shared" si="58"/>
        <v>153072</v>
      </c>
      <c r="DP6" s="110"/>
      <c r="DQ6" s="238">
        <f t="shared" si="59"/>
        <v>0</v>
      </c>
      <c r="DR6" s="219">
        <f t="shared" si="60"/>
        <v>0</v>
      </c>
      <c r="DS6" s="219"/>
      <c r="DT6" s="164">
        <f t="shared" si="61"/>
        <v>0</v>
      </c>
      <c r="DU6" s="111">
        <v>505</v>
      </c>
      <c r="DV6" s="102"/>
      <c r="DW6" s="112">
        <v>459</v>
      </c>
      <c r="DX6" s="113">
        <f>AI6+AN6+AS6+AX6+BW6+CB6+DF6+DK6+DP6</f>
        <v>46</v>
      </c>
      <c r="DY6" s="114">
        <f t="shared" si="62"/>
        <v>505</v>
      </c>
      <c r="DZ6" s="114">
        <f>SUM(O6:DP6)</f>
        <v>11804246</v>
      </c>
      <c r="EA6" s="114">
        <f t="shared" si="63"/>
        <v>-11803741</v>
      </c>
      <c r="ED6" s="215">
        <f t="shared" si="64"/>
        <v>189</v>
      </c>
      <c r="EE6" s="164">
        <f t="shared" si="65"/>
        <v>3214512</v>
      </c>
      <c r="EF6" s="164">
        <f t="shared" si="66"/>
        <v>3214512</v>
      </c>
      <c r="EG6" s="221">
        <f t="shared" si="67"/>
        <v>0</v>
      </c>
      <c r="EH6" s="115"/>
      <c r="EI6" s="115"/>
      <c r="EJ6" s="115"/>
      <c r="EK6" s="115"/>
      <c r="EL6" s="115"/>
      <c r="EM6" s="115"/>
      <c r="EN6" s="115"/>
      <c r="EO6" s="115"/>
      <c r="EP6" s="115"/>
      <c r="EQ6" s="115"/>
      <c r="ER6" s="115"/>
      <c r="ES6" s="115"/>
      <c r="ET6" s="115"/>
      <c r="EU6" s="115"/>
      <c r="EV6" s="115"/>
      <c r="EW6" s="115"/>
      <c r="EX6" s="115"/>
      <c r="EY6" s="115"/>
      <c r="EZ6" s="115"/>
      <c r="FA6" s="115"/>
    </row>
    <row r="7" spans="2:157" ht="60.75" customHeight="1" x14ac:dyDescent="0.25">
      <c r="B7" s="108">
        <v>4</v>
      </c>
      <c r="C7" s="67" t="s">
        <v>103</v>
      </c>
      <c r="D7" s="25" t="s">
        <v>105</v>
      </c>
      <c r="E7" s="25" t="s">
        <v>33</v>
      </c>
      <c r="F7" s="26" t="s">
        <v>29</v>
      </c>
      <c r="G7" s="97" t="s">
        <v>34</v>
      </c>
      <c r="H7" s="26" t="s">
        <v>30</v>
      </c>
      <c r="I7" s="64">
        <f t="shared" si="0"/>
        <v>1022</v>
      </c>
      <c r="J7" s="64">
        <v>1022</v>
      </c>
      <c r="K7" s="136" t="s">
        <v>117</v>
      </c>
      <c r="L7" s="246">
        <v>20089</v>
      </c>
      <c r="M7" s="109" t="s">
        <v>126</v>
      </c>
      <c r="N7" s="56"/>
      <c r="O7" s="150">
        <v>232</v>
      </c>
      <c r="P7" s="160">
        <f t="shared" si="1"/>
        <v>4660648</v>
      </c>
      <c r="Q7" s="161">
        <f t="shared" si="68"/>
        <v>116</v>
      </c>
      <c r="R7" s="149"/>
      <c r="S7" s="160">
        <f t="shared" si="2"/>
        <v>2330324</v>
      </c>
      <c r="T7" s="149">
        <v>7</v>
      </c>
      <c r="U7" s="162">
        <f t="shared" si="3"/>
        <v>140623</v>
      </c>
      <c r="V7" s="149">
        <f t="shared" si="4"/>
        <v>7</v>
      </c>
      <c r="W7" s="149"/>
      <c r="X7" s="162">
        <f t="shared" si="5"/>
        <v>140623</v>
      </c>
      <c r="Y7" s="110">
        <v>144</v>
      </c>
      <c r="Z7" s="164">
        <f t="shared" si="6"/>
        <v>2892816</v>
      </c>
      <c r="AA7" s="165">
        <v>85</v>
      </c>
      <c r="AB7" s="110"/>
      <c r="AC7" s="164">
        <f t="shared" si="8"/>
        <v>1707565</v>
      </c>
      <c r="AD7" s="110">
        <v>48</v>
      </c>
      <c r="AE7" s="164">
        <f t="shared" si="9"/>
        <v>964272</v>
      </c>
      <c r="AF7" s="165">
        <v>15</v>
      </c>
      <c r="AG7" s="110"/>
      <c r="AH7" s="164">
        <f t="shared" si="11"/>
        <v>301335</v>
      </c>
      <c r="AI7" s="110"/>
      <c r="AJ7" s="164">
        <f t="shared" si="12"/>
        <v>0</v>
      </c>
      <c r="AK7" s="110"/>
      <c r="AL7" s="110"/>
      <c r="AM7" s="164">
        <f t="shared" si="13"/>
        <v>0</v>
      </c>
      <c r="AN7" s="110">
        <v>25</v>
      </c>
      <c r="AO7" s="164">
        <f t="shared" si="14"/>
        <v>502225</v>
      </c>
      <c r="AP7" s="110">
        <v>20</v>
      </c>
      <c r="AQ7" s="110"/>
      <c r="AR7" s="164">
        <f t="shared" si="16"/>
        <v>401780</v>
      </c>
      <c r="AS7" s="110"/>
      <c r="AT7" s="164">
        <f t="shared" si="17"/>
        <v>0</v>
      </c>
      <c r="AU7" s="165">
        <f t="shared" si="18"/>
        <v>0</v>
      </c>
      <c r="AV7" s="110"/>
      <c r="AW7" s="164">
        <f t="shared" si="19"/>
        <v>0</v>
      </c>
      <c r="AX7" s="110"/>
      <c r="AY7" s="164">
        <f t="shared" si="20"/>
        <v>0</v>
      </c>
      <c r="AZ7" s="165">
        <f t="shared" si="21"/>
        <v>0</v>
      </c>
      <c r="BA7" s="110"/>
      <c r="BB7" s="164">
        <f t="shared" si="22"/>
        <v>0</v>
      </c>
      <c r="BC7" s="110">
        <v>18</v>
      </c>
      <c r="BD7" s="164">
        <f t="shared" si="23"/>
        <v>361602</v>
      </c>
      <c r="BE7" s="165">
        <v>1</v>
      </c>
      <c r="BF7" s="110"/>
      <c r="BG7" s="164">
        <f t="shared" si="24"/>
        <v>20089</v>
      </c>
      <c r="BH7" s="110">
        <v>14</v>
      </c>
      <c r="BI7" s="164">
        <f t="shared" si="25"/>
        <v>281246</v>
      </c>
      <c r="BJ7" s="165">
        <v>14</v>
      </c>
      <c r="BK7" s="110"/>
      <c r="BL7" s="164">
        <f t="shared" si="27"/>
        <v>281246</v>
      </c>
      <c r="BM7" s="110"/>
      <c r="BN7" s="164">
        <f t="shared" si="28"/>
        <v>0</v>
      </c>
      <c r="BO7" s="110">
        <f t="shared" si="29"/>
        <v>0</v>
      </c>
      <c r="BP7" s="110"/>
      <c r="BQ7" s="164">
        <f t="shared" si="30"/>
        <v>0</v>
      </c>
      <c r="BR7" s="110">
        <v>40</v>
      </c>
      <c r="BS7" s="164">
        <f t="shared" si="31"/>
        <v>803560</v>
      </c>
      <c r="BT7" s="214">
        <v>25</v>
      </c>
      <c r="BU7" s="110"/>
      <c r="BV7" s="164">
        <f t="shared" si="33"/>
        <v>502225</v>
      </c>
      <c r="BW7" s="110">
        <v>11</v>
      </c>
      <c r="BX7" s="164">
        <f t="shared" si="34"/>
        <v>220979</v>
      </c>
      <c r="BY7" s="212">
        <v>4</v>
      </c>
      <c r="BZ7" s="110"/>
      <c r="CA7" s="164">
        <f t="shared" si="36"/>
        <v>80356</v>
      </c>
      <c r="CB7" s="110"/>
      <c r="CC7" s="164">
        <f t="shared" si="37"/>
        <v>0</v>
      </c>
      <c r="CD7" s="110"/>
      <c r="CE7" s="110"/>
      <c r="CF7" s="164">
        <f t="shared" si="38"/>
        <v>0</v>
      </c>
      <c r="CG7" s="110"/>
      <c r="CH7" s="164">
        <f t="shared" si="39"/>
        <v>0</v>
      </c>
      <c r="CI7" s="215">
        <f t="shared" si="40"/>
        <v>0</v>
      </c>
      <c r="CJ7" s="110"/>
      <c r="CK7" s="164">
        <f t="shared" si="41"/>
        <v>0</v>
      </c>
      <c r="CL7" s="110">
        <v>240</v>
      </c>
      <c r="CM7" s="164">
        <f t="shared" si="42"/>
        <v>4821360</v>
      </c>
      <c r="CN7" s="215">
        <v>55</v>
      </c>
      <c r="CO7" s="110"/>
      <c r="CP7" s="164">
        <f t="shared" si="44"/>
        <v>1104895</v>
      </c>
      <c r="CQ7" s="110"/>
      <c r="CR7" s="164">
        <f t="shared" si="45"/>
        <v>0</v>
      </c>
      <c r="CS7" s="215">
        <f t="shared" ref="CS7:CS16" si="69">+CQ7*40%</f>
        <v>0</v>
      </c>
      <c r="CT7" s="110"/>
      <c r="CU7" s="164">
        <f t="shared" si="46"/>
        <v>0</v>
      </c>
      <c r="CV7" s="110"/>
      <c r="CW7" s="164">
        <f t="shared" si="47"/>
        <v>0</v>
      </c>
      <c r="CX7" s="215">
        <f t="shared" si="48"/>
        <v>0</v>
      </c>
      <c r="CY7" s="110"/>
      <c r="CZ7" s="164">
        <f t="shared" si="49"/>
        <v>0</v>
      </c>
      <c r="DA7" s="110"/>
      <c r="DB7" s="164">
        <f t="shared" si="50"/>
        <v>0</v>
      </c>
      <c r="DC7" s="215">
        <f t="shared" si="51"/>
        <v>0</v>
      </c>
      <c r="DD7" s="110"/>
      <c r="DE7" s="164">
        <f t="shared" si="52"/>
        <v>0</v>
      </c>
      <c r="DF7" s="110">
        <v>27</v>
      </c>
      <c r="DG7" s="164">
        <f t="shared" si="53"/>
        <v>542403</v>
      </c>
      <c r="DH7" s="215">
        <f t="shared" si="54"/>
        <v>27</v>
      </c>
      <c r="DI7" s="110"/>
      <c r="DJ7" s="164">
        <f t="shared" si="55"/>
        <v>542403</v>
      </c>
      <c r="DK7" s="110">
        <v>216</v>
      </c>
      <c r="DL7" s="164">
        <f t="shared" si="56"/>
        <v>4339224</v>
      </c>
      <c r="DM7" s="215">
        <v>177</v>
      </c>
      <c r="DN7" s="110"/>
      <c r="DO7" s="164">
        <f t="shared" si="58"/>
        <v>3555753</v>
      </c>
      <c r="DP7" s="110"/>
      <c r="DQ7" s="238">
        <f t="shared" si="59"/>
        <v>0</v>
      </c>
      <c r="DR7" s="219">
        <f t="shared" si="60"/>
        <v>0</v>
      </c>
      <c r="DS7" s="219"/>
      <c r="DT7" s="164">
        <f t="shared" si="61"/>
        <v>0</v>
      </c>
      <c r="DU7" s="111">
        <v>1022</v>
      </c>
      <c r="DV7" s="102"/>
      <c r="DW7" s="112">
        <v>743</v>
      </c>
      <c r="DX7" s="113">
        <f>AI7+AN7+AS7+AX7+BW7+CB7+DF7+DK7+DP7</f>
        <v>279</v>
      </c>
      <c r="DY7" s="114">
        <f t="shared" si="62"/>
        <v>1022</v>
      </c>
      <c r="DZ7" s="114">
        <f>SUM(O7:DP7)</f>
        <v>31501120</v>
      </c>
      <c r="EA7" s="114">
        <f t="shared" si="63"/>
        <v>-31500098</v>
      </c>
      <c r="ED7" s="215">
        <f t="shared" si="64"/>
        <v>546</v>
      </c>
      <c r="EE7" s="164">
        <f t="shared" si="65"/>
        <v>10968594</v>
      </c>
      <c r="EF7" s="164">
        <f t="shared" si="66"/>
        <v>10968594</v>
      </c>
      <c r="EG7" s="221">
        <f t="shared" si="67"/>
        <v>0</v>
      </c>
      <c r="EH7" s="115"/>
      <c r="EI7" s="115"/>
      <c r="EJ7" s="115"/>
      <c r="EK7" s="115"/>
      <c r="EL7" s="115"/>
      <c r="EM7" s="115"/>
      <c r="EN7" s="115"/>
      <c r="EO7" s="115"/>
      <c r="EP7" s="115"/>
      <c r="EQ7" s="115"/>
      <c r="ER7" s="115"/>
      <c r="ES7" s="115"/>
      <c r="ET7" s="115"/>
      <c r="EU7" s="115"/>
      <c r="EV7" s="115"/>
      <c r="EW7" s="115"/>
      <c r="EX7" s="115"/>
      <c r="EY7" s="115"/>
      <c r="EZ7" s="115"/>
      <c r="FA7" s="115"/>
    </row>
    <row r="8" spans="2:157" ht="60.75" customHeight="1" x14ac:dyDescent="0.25">
      <c r="B8" s="108">
        <v>5</v>
      </c>
      <c r="C8" s="67" t="s">
        <v>103</v>
      </c>
      <c r="D8" s="25" t="s">
        <v>105</v>
      </c>
      <c r="E8" s="25" t="s">
        <v>33</v>
      </c>
      <c r="F8" s="26" t="s">
        <v>29</v>
      </c>
      <c r="G8" s="65" t="s">
        <v>106</v>
      </c>
      <c r="H8" s="26" t="s">
        <v>30</v>
      </c>
      <c r="I8" s="64">
        <f t="shared" si="0"/>
        <v>988</v>
      </c>
      <c r="J8" s="64">
        <v>988</v>
      </c>
      <c r="K8" s="134" t="s">
        <v>97</v>
      </c>
      <c r="L8" s="246">
        <v>37023</v>
      </c>
      <c r="M8" s="109" t="s">
        <v>126</v>
      </c>
      <c r="N8" s="56"/>
      <c r="O8" s="150"/>
      <c r="P8" s="160">
        <f t="shared" si="1"/>
        <v>0</v>
      </c>
      <c r="Q8" s="161">
        <f t="shared" si="68"/>
        <v>0</v>
      </c>
      <c r="R8" s="149"/>
      <c r="S8" s="160">
        <f t="shared" si="2"/>
        <v>0</v>
      </c>
      <c r="T8" s="149"/>
      <c r="U8" s="162">
        <f t="shared" si="3"/>
        <v>0</v>
      </c>
      <c r="V8" s="149">
        <f t="shared" si="4"/>
        <v>0</v>
      </c>
      <c r="W8" s="149"/>
      <c r="X8" s="162">
        <f t="shared" si="5"/>
        <v>0</v>
      </c>
      <c r="Y8" s="110"/>
      <c r="Z8" s="164">
        <f t="shared" si="6"/>
        <v>0</v>
      </c>
      <c r="AA8" s="165">
        <f t="shared" si="7"/>
        <v>0</v>
      </c>
      <c r="AB8" s="110"/>
      <c r="AC8" s="164">
        <f t="shared" si="8"/>
        <v>0</v>
      </c>
      <c r="AD8" s="110">
        <v>429</v>
      </c>
      <c r="AE8" s="164">
        <f t="shared" si="9"/>
        <v>15882867</v>
      </c>
      <c r="AF8" s="165">
        <v>130</v>
      </c>
      <c r="AG8" s="110"/>
      <c r="AH8" s="164">
        <f t="shared" si="11"/>
        <v>4812990</v>
      </c>
      <c r="AI8" s="110"/>
      <c r="AJ8" s="164">
        <f t="shared" si="12"/>
        <v>0</v>
      </c>
      <c r="AK8" s="110"/>
      <c r="AL8" s="110"/>
      <c r="AM8" s="164">
        <f t="shared" si="13"/>
        <v>0</v>
      </c>
      <c r="AN8" s="110">
        <v>16</v>
      </c>
      <c r="AO8" s="164">
        <f t="shared" si="14"/>
        <v>592368</v>
      </c>
      <c r="AP8" s="110">
        <v>13</v>
      </c>
      <c r="AQ8" s="110"/>
      <c r="AR8" s="164">
        <f t="shared" si="16"/>
        <v>481299</v>
      </c>
      <c r="AS8" s="110"/>
      <c r="AT8" s="164">
        <f t="shared" si="17"/>
        <v>0</v>
      </c>
      <c r="AU8" s="165">
        <f t="shared" si="18"/>
        <v>0</v>
      </c>
      <c r="AV8" s="110"/>
      <c r="AW8" s="164">
        <f t="shared" si="19"/>
        <v>0</v>
      </c>
      <c r="AX8" s="110">
        <v>12</v>
      </c>
      <c r="AY8" s="164">
        <f t="shared" si="20"/>
        <v>444276</v>
      </c>
      <c r="AZ8" s="165">
        <v>10</v>
      </c>
      <c r="BA8" s="110"/>
      <c r="BB8" s="164">
        <f t="shared" si="22"/>
        <v>370230</v>
      </c>
      <c r="BC8" s="110"/>
      <c r="BD8" s="164">
        <f t="shared" si="23"/>
        <v>0</v>
      </c>
      <c r="BE8" s="165">
        <f t="shared" ref="BE8:BE16" si="70">+BC8/10</f>
        <v>0</v>
      </c>
      <c r="BF8" s="110"/>
      <c r="BG8" s="164">
        <f t="shared" si="24"/>
        <v>0</v>
      </c>
      <c r="BH8" s="110">
        <v>96</v>
      </c>
      <c r="BI8" s="164">
        <f t="shared" si="25"/>
        <v>3554208</v>
      </c>
      <c r="BJ8" s="165">
        <v>96</v>
      </c>
      <c r="BK8" s="110"/>
      <c r="BL8" s="164">
        <f t="shared" si="27"/>
        <v>3554208</v>
      </c>
      <c r="BM8" s="110">
        <v>36</v>
      </c>
      <c r="BN8" s="164">
        <f t="shared" si="28"/>
        <v>1332828</v>
      </c>
      <c r="BO8" s="110">
        <v>14</v>
      </c>
      <c r="BP8" s="110"/>
      <c r="BQ8" s="164">
        <f t="shared" si="30"/>
        <v>518322</v>
      </c>
      <c r="BR8" s="110">
        <v>11</v>
      </c>
      <c r="BS8" s="164">
        <f t="shared" si="31"/>
        <v>407253</v>
      </c>
      <c r="BT8" s="214">
        <v>7</v>
      </c>
      <c r="BU8" s="110"/>
      <c r="BV8" s="164">
        <f t="shared" si="33"/>
        <v>259161</v>
      </c>
      <c r="BW8" s="110"/>
      <c r="BX8" s="164">
        <f t="shared" si="34"/>
        <v>0</v>
      </c>
      <c r="BY8" s="212">
        <f t="shared" si="35"/>
        <v>0</v>
      </c>
      <c r="BZ8" s="110"/>
      <c r="CA8" s="164">
        <f t="shared" si="36"/>
        <v>0</v>
      </c>
      <c r="CB8" s="110"/>
      <c r="CC8" s="164">
        <f t="shared" si="37"/>
        <v>0</v>
      </c>
      <c r="CD8" s="110"/>
      <c r="CE8" s="110"/>
      <c r="CF8" s="164">
        <f t="shared" si="38"/>
        <v>0</v>
      </c>
      <c r="CG8" s="110">
        <v>160</v>
      </c>
      <c r="CH8" s="164">
        <f t="shared" si="39"/>
        <v>5923680</v>
      </c>
      <c r="CI8" s="215">
        <v>55</v>
      </c>
      <c r="CJ8" s="110"/>
      <c r="CK8" s="164">
        <f t="shared" si="41"/>
        <v>2036265</v>
      </c>
      <c r="CL8" s="110"/>
      <c r="CM8" s="164">
        <f t="shared" si="42"/>
        <v>0</v>
      </c>
      <c r="CN8" s="215">
        <f t="shared" si="43"/>
        <v>0</v>
      </c>
      <c r="CO8" s="110"/>
      <c r="CP8" s="164">
        <f t="shared" si="44"/>
        <v>0</v>
      </c>
      <c r="CQ8" s="110"/>
      <c r="CR8" s="164">
        <f t="shared" si="45"/>
        <v>0</v>
      </c>
      <c r="CS8" s="215">
        <f t="shared" si="69"/>
        <v>0</v>
      </c>
      <c r="CT8" s="110"/>
      <c r="CU8" s="164">
        <f t="shared" si="46"/>
        <v>0</v>
      </c>
      <c r="CV8" s="110">
        <v>216</v>
      </c>
      <c r="CW8" s="164">
        <f t="shared" si="47"/>
        <v>7996968</v>
      </c>
      <c r="CX8" s="215">
        <v>51</v>
      </c>
      <c r="CY8" s="110"/>
      <c r="CZ8" s="164">
        <f t="shared" si="49"/>
        <v>1888173</v>
      </c>
      <c r="DA8" s="110">
        <v>12</v>
      </c>
      <c r="DB8" s="164">
        <f t="shared" si="50"/>
        <v>444276</v>
      </c>
      <c r="DC8" s="215">
        <v>8</v>
      </c>
      <c r="DD8" s="110"/>
      <c r="DE8" s="164">
        <f t="shared" si="52"/>
        <v>296184</v>
      </c>
      <c r="DF8" s="110"/>
      <c r="DG8" s="164">
        <f t="shared" si="53"/>
        <v>0</v>
      </c>
      <c r="DH8" s="215">
        <f t="shared" si="54"/>
        <v>0</v>
      </c>
      <c r="DI8" s="110"/>
      <c r="DJ8" s="164">
        <f t="shared" si="55"/>
        <v>0</v>
      </c>
      <c r="DK8" s="110"/>
      <c r="DL8" s="164">
        <f t="shared" si="56"/>
        <v>0</v>
      </c>
      <c r="DM8" s="215">
        <f t="shared" si="57"/>
        <v>0</v>
      </c>
      <c r="DN8" s="110"/>
      <c r="DO8" s="164">
        <f t="shared" si="58"/>
        <v>0</v>
      </c>
      <c r="DP8" s="110"/>
      <c r="DQ8" s="238">
        <f t="shared" si="59"/>
        <v>0</v>
      </c>
      <c r="DR8" s="219">
        <f t="shared" si="60"/>
        <v>0</v>
      </c>
      <c r="DS8" s="219"/>
      <c r="DT8" s="164">
        <f t="shared" si="61"/>
        <v>0</v>
      </c>
      <c r="DU8" s="111">
        <v>988</v>
      </c>
      <c r="DV8" s="102"/>
      <c r="DW8" s="112">
        <v>960</v>
      </c>
      <c r="DX8" s="113">
        <f>AI8+AN8+AS8+AX8+BW8+CB8+DF8+DK8+DP8</f>
        <v>28</v>
      </c>
      <c r="DY8" s="114">
        <f t="shared" si="62"/>
        <v>988</v>
      </c>
      <c r="DZ8" s="114">
        <f>SUM(O8:DP8)</f>
        <v>50796928</v>
      </c>
      <c r="EA8" s="114">
        <f t="shared" si="63"/>
        <v>-50795940</v>
      </c>
      <c r="ED8" s="215">
        <f t="shared" si="64"/>
        <v>384</v>
      </c>
      <c r="EE8" s="164">
        <f t="shared" si="65"/>
        <v>14216832</v>
      </c>
      <c r="EF8" s="164">
        <f t="shared" si="66"/>
        <v>14216832</v>
      </c>
      <c r="EG8" s="221">
        <f t="shared" si="67"/>
        <v>0</v>
      </c>
      <c r="EH8" s="115"/>
      <c r="EI8" s="115"/>
      <c r="EJ8" s="115"/>
      <c r="EK8" s="115"/>
      <c r="EL8" s="115"/>
      <c r="EM8" s="115"/>
      <c r="EN8" s="115"/>
      <c r="EO8" s="115"/>
      <c r="EP8" s="115"/>
      <c r="EQ8" s="115"/>
      <c r="ER8" s="115"/>
      <c r="ES8" s="115"/>
      <c r="ET8" s="115"/>
      <c r="EU8" s="115"/>
      <c r="EV8" s="115"/>
      <c r="EW8" s="115"/>
      <c r="EX8" s="115"/>
      <c r="EY8" s="115"/>
      <c r="EZ8" s="115"/>
      <c r="FA8" s="115"/>
    </row>
    <row r="9" spans="2:157" ht="60.75" customHeight="1" x14ac:dyDescent="0.25">
      <c r="B9" s="108">
        <v>6</v>
      </c>
      <c r="C9" s="67" t="s">
        <v>103</v>
      </c>
      <c r="D9" s="25">
        <v>15121501</v>
      </c>
      <c r="E9" s="25" t="s">
        <v>107</v>
      </c>
      <c r="F9" s="38" t="s">
        <v>29</v>
      </c>
      <c r="G9" s="39" t="s">
        <v>35</v>
      </c>
      <c r="H9" s="26" t="s">
        <v>30</v>
      </c>
      <c r="I9" s="64">
        <f t="shared" si="0"/>
        <v>2514</v>
      </c>
      <c r="J9" s="64">
        <v>2514</v>
      </c>
      <c r="K9" s="137" t="s">
        <v>118</v>
      </c>
      <c r="L9" s="246">
        <v>71063</v>
      </c>
      <c r="M9" s="109" t="s">
        <v>126</v>
      </c>
      <c r="N9" s="58"/>
      <c r="O9" s="150">
        <v>0</v>
      </c>
      <c r="P9" s="160">
        <f t="shared" si="1"/>
        <v>0</v>
      </c>
      <c r="Q9" s="161">
        <f t="shared" si="68"/>
        <v>0</v>
      </c>
      <c r="R9" s="149"/>
      <c r="S9" s="160">
        <f t="shared" si="2"/>
        <v>0</v>
      </c>
      <c r="T9" s="149"/>
      <c r="U9" s="162">
        <f t="shared" si="3"/>
        <v>0</v>
      </c>
      <c r="V9" s="149">
        <f t="shared" si="4"/>
        <v>0</v>
      </c>
      <c r="W9" s="149"/>
      <c r="X9" s="162">
        <f t="shared" si="5"/>
        <v>0</v>
      </c>
      <c r="Y9" s="110">
        <v>134</v>
      </c>
      <c r="Z9" s="164">
        <f t="shared" si="6"/>
        <v>9522442</v>
      </c>
      <c r="AA9" s="165">
        <v>80</v>
      </c>
      <c r="AB9" s="110"/>
      <c r="AC9" s="164">
        <f t="shared" si="8"/>
        <v>5685040</v>
      </c>
      <c r="AD9" s="110">
        <v>204</v>
      </c>
      <c r="AE9" s="164">
        <f t="shared" si="9"/>
        <v>14496852</v>
      </c>
      <c r="AF9" s="165">
        <v>65</v>
      </c>
      <c r="AG9" s="110"/>
      <c r="AH9" s="164">
        <f t="shared" si="11"/>
        <v>4619095</v>
      </c>
      <c r="AI9" s="110">
        <v>114</v>
      </c>
      <c r="AJ9" s="164">
        <f t="shared" si="12"/>
        <v>8101182</v>
      </c>
      <c r="AK9" s="110">
        <v>11</v>
      </c>
      <c r="AL9" s="110"/>
      <c r="AM9" s="164">
        <f t="shared" si="13"/>
        <v>781693</v>
      </c>
      <c r="AN9" s="110"/>
      <c r="AO9" s="164">
        <f t="shared" si="14"/>
        <v>0</v>
      </c>
      <c r="AP9" s="110">
        <f t="shared" si="15"/>
        <v>0</v>
      </c>
      <c r="AQ9" s="110"/>
      <c r="AR9" s="164">
        <f t="shared" si="16"/>
        <v>0</v>
      </c>
      <c r="AS9" s="110"/>
      <c r="AT9" s="164">
        <f t="shared" si="17"/>
        <v>0</v>
      </c>
      <c r="AU9" s="165">
        <f t="shared" si="18"/>
        <v>0</v>
      </c>
      <c r="AV9" s="110"/>
      <c r="AW9" s="164">
        <f t="shared" si="19"/>
        <v>0</v>
      </c>
      <c r="AX9" s="110">
        <v>56</v>
      </c>
      <c r="AY9" s="164">
        <f t="shared" si="20"/>
        <v>3979528</v>
      </c>
      <c r="AZ9" s="165">
        <v>41</v>
      </c>
      <c r="BA9" s="110"/>
      <c r="BB9" s="164">
        <f t="shared" si="22"/>
        <v>2913583</v>
      </c>
      <c r="BC9" s="110"/>
      <c r="BD9" s="164">
        <f t="shared" si="23"/>
        <v>0</v>
      </c>
      <c r="BE9" s="165">
        <f t="shared" si="70"/>
        <v>0</v>
      </c>
      <c r="BF9" s="110"/>
      <c r="BG9" s="164">
        <f t="shared" si="24"/>
        <v>0</v>
      </c>
      <c r="BH9" s="110">
        <v>48</v>
      </c>
      <c r="BI9" s="164">
        <f t="shared" si="25"/>
        <v>3411024</v>
      </c>
      <c r="BJ9" s="165">
        <v>48</v>
      </c>
      <c r="BK9" s="110"/>
      <c r="BL9" s="164">
        <f t="shared" si="27"/>
        <v>3411024</v>
      </c>
      <c r="BM9" s="110">
        <v>12</v>
      </c>
      <c r="BN9" s="164">
        <f t="shared" si="28"/>
        <v>852756</v>
      </c>
      <c r="BO9" s="110">
        <v>5</v>
      </c>
      <c r="BP9" s="110"/>
      <c r="BQ9" s="164">
        <f t="shared" si="30"/>
        <v>355315</v>
      </c>
      <c r="BR9" s="110">
        <v>27</v>
      </c>
      <c r="BS9" s="164">
        <f t="shared" si="31"/>
        <v>1918701</v>
      </c>
      <c r="BT9" s="214">
        <v>17</v>
      </c>
      <c r="BU9" s="110"/>
      <c r="BV9" s="164">
        <f t="shared" si="33"/>
        <v>1208071</v>
      </c>
      <c r="BW9" s="110"/>
      <c r="BX9" s="164">
        <f t="shared" si="34"/>
        <v>0</v>
      </c>
      <c r="BY9" s="212">
        <f t="shared" si="35"/>
        <v>0</v>
      </c>
      <c r="BZ9" s="110"/>
      <c r="CA9" s="164">
        <f t="shared" si="36"/>
        <v>0</v>
      </c>
      <c r="CB9" s="110"/>
      <c r="CC9" s="164">
        <f t="shared" si="37"/>
        <v>0</v>
      </c>
      <c r="CD9" s="110"/>
      <c r="CE9" s="110"/>
      <c r="CF9" s="164">
        <f t="shared" si="38"/>
        <v>0</v>
      </c>
      <c r="CG9" s="110">
        <v>243</v>
      </c>
      <c r="CH9" s="164">
        <f t="shared" si="39"/>
        <v>17268309</v>
      </c>
      <c r="CI9" s="215">
        <v>91</v>
      </c>
      <c r="CJ9" s="110"/>
      <c r="CK9" s="164">
        <f t="shared" si="41"/>
        <v>6466733</v>
      </c>
      <c r="CL9" s="110">
        <v>690</v>
      </c>
      <c r="CM9" s="164">
        <f t="shared" si="42"/>
        <v>49033470</v>
      </c>
      <c r="CN9" s="215">
        <v>160</v>
      </c>
      <c r="CO9" s="110"/>
      <c r="CP9" s="164">
        <f t="shared" si="44"/>
        <v>11370080</v>
      </c>
      <c r="CQ9" s="110">
        <v>434</v>
      </c>
      <c r="CR9" s="164">
        <f t="shared" si="45"/>
        <v>30841342</v>
      </c>
      <c r="CS9" s="215">
        <v>168</v>
      </c>
      <c r="CT9" s="110"/>
      <c r="CU9" s="164">
        <f t="shared" si="46"/>
        <v>11938584</v>
      </c>
      <c r="CV9" s="110"/>
      <c r="CW9" s="164">
        <f t="shared" si="47"/>
        <v>0</v>
      </c>
      <c r="CX9" s="215">
        <f t="shared" si="48"/>
        <v>0</v>
      </c>
      <c r="CY9" s="110"/>
      <c r="CZ9" s="164">
        <f t="shared" si="49"/>
        <v>0</v>
      </c>
      <c r="DA9" s="110"/>
      <c r="DB9" s="164">
        <f t="shared" si="50"/>
        <v>0</v>
      </c>
      <c r="DC9" s="215">
        <f t="shared" si="51"/>
        <v>0</v>
      </c>
      <c r="DD9" s="110"/>
      <c r="DE9" s="164">
        <f t="shared" si="52"/>
        <v>0</v>
      </c>
      <c r="DF9" s="110"/>
      <c r="DG9" s="164">
        <f t="shared" si="53"/>
        <v>0</v>
      </c>
      <c r="DH9" s="215">
        <f t="shared" si="54"/>
        <v>0</v>
      </c>
      <c r="DI9" s="110"/>
      <c r="DJ9" s="164">
        <f t="shared" si="55"/>
        <v>0</v>
      </c>
      <c r="DK9" s="110"/>
      <c r="DL9" s="164">
        <f t="shared" si="56"/>
        <v>0</v>
      </c>
      <c r="DM9" s="215">
        <f t="shared" si="57"/>
        <v>0</v>
      </c>
      <c r="DN9" s="110"/>
      <c r="DO9" s="164">
        <f t="shared" si="58"/>
        <v>0</v>
      </c>
      <c r="DP9" s="110">
        <v>552</v>
      </c>
      <c r="DQ9" s="238">
        <f t="shared" si="59"/>
        <v>39226776</v>
      </c>
      <c r="DR9" s="219">
        <v>75</v>
      </c>
      <c r="DS9" s="219"/>
      <c r="DT9" s="164">
        <f t="shared" si="61"/>
        <v>5329725</v>
      </c>
      <c r="DU9" s="111">
        <v>2514</v>
      </c>
      <c r="DV9" s="102"/>
      <c r="DW9" s="112">
        <v>1792</v>
      </c>
      <c r="DX9" s="113">
        <f>AI9+AN9+AS9+AX9+BW9+CB9+DF9+DK9+DP9</f>
        <v>722</v>
      </c>
      <c r="DY9" s="114">
        <f t="shared" si="62"/>
        <v>2514</v>
      </c>
      <c r="DZ9" s="114">
        <f>SUM(O9:DP9)</f>
        <v>188178024</v>
      </c>
      <c r="EA9" s="114">
        <f t="shared" si="63"/>
        <v>-188175510</v>
      </c>
      <c r="ED9" s="215">
        <f t="shared" si="64"/>
        <v>761</v>
      </c>
      <c r="EE9" s="164">
        <f t="shared" si="65"/>
        <v>54078943</v>
      </c>
      <c r="EF9" s="164">
        <f t="shared" si="66"/>
        <v>54078943</v>
      </c>
      <c r="EG9" s="221">
        <f t="shared" si="67"/>
        <v>0</v>
      </c>
      <c r="EH9" s="115"/>
      <c r="EI9" s="115"/>
      <c r="EJ9" s="115"/>
      <c r="EK9" s="115"/>
      <c r="EL9" s="115"/>
      <c r="EM9" s="115"/>
      <c r="EN9" s="115"/>
      <c r="EO9" s="115"/>
      <c r="EP9" s="115"/>
      <c r="EQ9" s="115"/>
      <c r="ER9" s="115"/>
      <c r="ES9" s="115"/>
      <c r="ET9" s="115"/>
      <c r="EU9" s="115"/>
      <c r="EV9" s="115"/>
      <c r="EW9" s="115"/>
      <c r="EX9" s="115"/>
      <c r="EY9" s="115"/>
      <c r="EZ9" s="115"/>
      <c r="FA9" s="115"/>
    </row>
    <row r="10" spans="2:157" ht="60.75" customHeight="1" x14ac:dyDescent="0.25">
      <c r="B10" s="108">
        <v>7</v>
      </c>
      <c r="C10" s="67" t="s">
        <v>103</v>
      </c>
      <c r="D10" s="25" t="s">
        <v>105</v>
      </c>
      <c r="E10" s="44" t="s">
        <v>107</v>
      </c>
      <c r="F10" s="38" t="s">
        <v>29</v>
      </c>
      <c r="G10" s="98" t="s">
        <v>36</v>
      </c>
      <c r="H10" s="26" t="s">
        <v>30</v>
      </c>
      <c r="I10" s="64">
        <f t="shared" si="0"/>
        <v>2583</v>
      </c>
      <c r="J10" s="64">
        <v>2583</v>
      </c>
      <c r="K10" s="138" t="s">
        <v>119</v>
      </c>
      <c r="L10" s="246">
        <v>22459</v>
      </c>
      <c r="M10" s="109" t="s">
        <v>126</v>
      </c>
      <c r="N10" s="58"/>
      <c r="O10" s="150">
        <v>1164</v>
      </c>
      <c r="P10" s="160">
        <f t="shared" si="1"/>
        <v>26142276</v>
      </c>
      <c r="Q10" s="161">
        <f t="shared" si="68"/>
        <v>582</v>
      </c>
      <c r="R10" s="149"/>
      <c r="S10" s="160">
        <f t="shared" si="2"/>
        <v>13071138</v>
      </c>
      <c r="T10" s="149"/>
      <c r="U10" s="162">
        <f t="shared" si="3"/>
        <v>0</v>
      </c>
      <c r="V10" s="149">
        <f t="shared" si="4"/>
        <v>0</v>
      </c>
      <c r="W10" s="149"/>
      <c r="X10" s="162">
        <f t="shared" si="5"/>
        <v>0</v>
      </c>
      <c r="Y10" s="151"/>
      <c r="Z10" s="164">
        <f t="shared" si="6"/>
        <v>0</v>
      </c>
      <c r="AA10" s="165">
        <f t="shared" si="7"/>
        <v>0</v>
      </c>
      <c r="AB10" s="151"/>
      <c r="AC10" s="164">
        <f t="shared" si="8"/>
        <v>0</v>
      </c>
      <c r="AD10" s="110"/>
      <c r="AE10" s="164">
        <f t="shared" si="9"/>
        <v>0</v>
      </c>
      <c r="AF10" s="165">
        <f t="shared" si="10"/>
        <v>0</v>
      </c>
      <c r="AG10" s="110"/>
      <c r="AH10" s="164">
        <f t="shared" si="11"/>
        <v>0</v>
      </c>
      <c r="AI10" s="110"/>
      <c r="AJ10" s="164">
        <f t="shared" si="12"/>
        <v>0</v>
      </c>
      <c r="AK10" s="110"/>
      <c r="AL10" s="110"/>
      <c r="AM10" s="164">
        <f t="shared" si="13"/>
        <v>0</v>
      </c>
      <c r="AN10" s="110"/>
      <c r="AO10" s="164">
        <f t="shared" si="14"/>
        <v>0</v>
      </c>
      <c r="AP10" s="110">
        <f t="shared" si="15"/>
        <v>0</v>
      </c>
      <c r="AQ10" s="110"/>
      <c r="AR10" s="164">
        <f t="shared" si="16"/>
        <v>0</v>
      </c>
      <c r="AS10" s="110">
        <v>134</v>
      </c>
      <c r="AT10" s="164">
        <f t="shared" si="17"/>
        <v>3009506</v>
      </c>
      <c r="AU10" s="165">
        <v>50</v>
      </c>
      <c r="AV10" s="110"/>
      <c r="AW10" s="164">
        <f t="shared" si="19"/>
        <v>1122950</v>
      </c>
      <c r="AX10" s="110"/>
      <c r="AY10" s="164">
        <f t="shared" si="20"/>
        <v>0</v>
      </c>
      <c r="AZ10" s="165">
        <f t="shared" si="21"/>
        <v>0</v>
      </c>
      <c r="BA10" s="110"/>
      <c r="BB10" s="164">
        <f t="shared" si="22"/>
        <v>0</v>
      </c>
      <c r="BC10" s="110">
        <v>198</v>
      </c>
      <c r="BD10" s="164">
        <f t="shared" si="23"/>
        <v>4446882</v>
      </c>
      <c r="BE10" s="165">
        <v>25</v>
      </c>
      <c r="BF10" s="110"/>
      <c r="BG10" s="164">
        <f t="shared" si="24"/>
        <v>561475</v>
      </c>
      <c r="BH10" s="110"/>
      <c r="BI10" s="164">
        <f t="shared" si="25"/>
        <v>0</v>
      </c>
      <c r="BJ10" s="165">
        <f t="shared" si="26"/>
        <v>0</v>
      </c>
      <c r="BK10" s="110"/>
      <c r="BL10" s="164">
        <f t="shared" si="27"/>
        <v>0</v>
      </c>
      <c r="BM10" s="110"/>
      <c r="BN10" s="164">
        <f t="shared" si="28"/>
        <v>0</v>
      </c>
      <c r="BO10" s="110">
        <f t="shared" si="29"/>
        <v>0</v>
      </c>
      <c r="BP10" s="110"/>
      <c r="BQ10" s="164">
        <f t="shared" si="30"/>
        <v>0</v>
      </c>
      <c r="BR10" s="110"/>
      <c r="BS10" s="164">
        <f t="shared" si="31"/>
        <v>0</v>
      </c>
      <c r="BT10" s="214">
        <f t="shared" si="32"/>
        <v>0</v>
      </c>
      <c r="BU10" s="110"/>
      <c r="BV10" s="164">
        <f t="shared" si="33"/>
        <v>0</v>
      </c>
      <c r="BW10" s="110"/>
      <c r="BX10" s="164">
        <f t="shared" si="34"/>
        <v>0</v>
      </c>
      <c r="BY10" s="212">
        <f t="shared" si="35"/>
        <v>0</v>
      </c>
      <c r="BZ10" s="110"/>
      <c r="CA10" s="164">
        <f t="shared" si="36"/>
        <v>0</v>
      </c>
      <c r="CB10" s="110">
        <v>21</v>
      </c>
      <c r="CC10" s="164">
        <f t="shared" si="37"/>
        <v>471639</v>
      </c>
      <c r="CD10" s="110">
        <v>12</v>
      </c>
      <c r="CE10" s="110"/>
      <c r="CF10" s="164">
        <f t="shared" si="38"/>
        <v>269508</v>
      </c>
      <c r="CG10" s="110"/>
      <c r="CH10" s="164">
        <f t="shared" si="39"/>
        <v>0</v>
      </c>
      <c r="CI10" s="215">
        <f t="shared" si="40"/>
        <v>0</v>
      </c>
      <c r="CJ10" s="110"/>
      <c r="CK10" s="164">
        <f t="shared" si="41"/>
        <v>0</v>
      </c>
      <c r="CL10" s="110"/>
      <c r="CM10" s="164">
        <f t="shared" si="42"/>
        <v>0</v>
      </c>
      <c r="CN10" s="215">
        <f t="shared" si="43"/>
        <v>0</v>
      </c>
      <c r="CO10" s="110"/>
      <c r="CP10" s="164">
        <f t="shared" si="44"/>
        <v>0</v>
      </c>
      <c r="CQ10" s="110"/>
      <c r="CR10" s="164">
        <f t="shared" si="45"/>
        <v>0</v>
      </c>
      <c r="CS10" s="215">
        <f t="shared" si="69"/>
        <v>0</v>
      </c>
      <c r="CT10" s="110"/>
      <c r="CU10" s="164">
        <f t="shared" si="46"/>
        <v>0</v>
      </c>
      <c r="CV10" s="110">
        <v>777</v>
      </c>
      <c r="CW10" s="164">
        <f t="shared" si="47"/>
        <v>17450643</v>
      </c>
      <c r="CX10" s="215">
        <v>170</v>
      </c>
      <c r="CY10" s="110"/>
      <c r="CZ10" s="164">
        <f t="shared" si="49"/>
        <v>3818030</v>
      </c>
      <c r="DA10" s="110">
        <v>226</v>
      </c>
      <c r="DB10" s="164">
        <f t="shared" si="50"/>
        <v>5075734</v>
      </c>
      <c r="DC10" s="215">
        <f t="shared" si="51"/>
        <v>113</v>
      </c>
      <c r="DD10" s="110"/>
      <c r="DE10" s="164">
        <f t="shared" si="52"/>
        <v>2537867</v>
      </c>
      <c r="DF10" s="110">
        <v>7</v>
      </c>
      <c r="DG10" s="164">
        <f t="shared" si="53"/>
        <v>157213</v>
      </c>
      <c r="DH10" s="215">
        <f t="shared" si="54"/>
        <v>7</v>
      </c>
      <c r="DI10" s="110"/>
      <c r="DJ10" s="164">
        <f t="shared" si="55"/>
        <v>157213</v>
      </c>
      <c r="DK10" s="110">
        <v>56</v>
      </c>
      <c r="DL10" s="164">
        <f t="shared" si="56"/>
        <v>1257704</v>
      </c>
      <c r="DM10" s="215">
        <v>52</v>
      </c>
      <c r="DN10" s="110"/>
      <c r="DO10" s="164">
        <f t="shared" si="58"/>
        <v>1167868</v>
      </c>
      <c r="DP10" s="110"/>
      <c r="DQ10" s="238">
        <f t="shared" si="59"/>
        <v>0</v>
      </c>
      <c r="DR10" s="219">
        <f t="shared" si="60"/>
        <v>0</v>
      </c>
      <c r="DS10" s="219"/>
      <c r="DT10" s="164">
        <f t="shared" si="61"/>
        <v>0</v>
      </c>
      <c r="DU10" s="111">
        <v>2583</v>
      </c>
      <c r="DV10" s="102"/>
      <c r="DW10" s="112">
        <v>2365</v>
      </c>
      <c r="DX10" s="113">
        <f>AI10+AN10+AS10+AX10+BW10+CB10+DF10+DK10+DP10</f>
        <v>218</v>
      </c>
      <c r="DY10" s="114">
        <f t="shared" si="62"/>
        <v>2583</v>
      </c>
      <c r="DZ10" s="114">
        <f>SUM(O10:DP10)</f>
        <v>80721240</v>
      </c>
      <c r="EA10" s="114">
        <f t="shared" si="63"/>
        <v>-80718657</v>
      </c>
      <c r="ED10" s="215">
        <f t="shared" si="64"/>
        <v>1011</v>
      </c>
      <c r="EE10" s="164">
        <f t="shared" si="65"/>
        <v>22706049</v>
      </c>
      <c r="EF10" s="164">
        <f t="shared" si="66"/>
        <v>22706049</v>
      </c>
      <c r="EG10" s="221">
        <f t="shared" si="67"/>
        <v>0</v>
      </c>
      <c r="EH10" s="115"/>
      <c r="EI10" s="115"/>
      <c r="EJ10" s="115"/>
      <c r="EK10" s="115"/>
      <c r="EL10" s="115"/>
      <c r="EM10" s="115"/>
      <c r="EN10" s="115"/>
      <c r="EO10" s="115"/>
      <c r="EP10" s="115"/>
      <c r="EQ10" s="115"/>
      <c r="ER10" s="115"/>
      <c r="ES10" s="115"/>
      <c r="ET10" s="115"/>
      <c r="EU10" s="115"/>
      <c r="EV10" s="115"/>
      <c r="EW10" s="115"/>
      <c r="EX10" s="115"/>
      <c r="EY10" s="115"/>
      <c r="EZ10" s="115"/>
      <c r="FA10" s="115"/>
    </row>
    <row r="11" spans="2:157" ht="60.75" customHeight="1" x14ac:dyDescent="0.25">
      <c r="B11" s="108">
        <v>8</v>
      </c>
      <c r="C11" s="67" t="s">
        <v>27</v>
      </c>
      <c r="D11" s="25" t="s">
        <v>108</v>
      </c>
      <c r="E11" s="44" t="s">
        <v>109</v>
      </c>
      <c r="F11" s="26" t="s">
        <v>29</v>
      </c>
      <c r="G11" s="45" t="s">
        <v>37</v>
      </c>
      <c r="H11" s="26" t="s">
        <v>30</v>
      </c>
      <c r="I11" s="64">
        <f t="shared" si="0"/>
        <v>280</v>
      </c>
      <c r="J11" s="64">
        <v>280</v>
      </c>
      <c r="K11" s="139" t="s">
        <v>120</v>
      </c>
      <c r="L11" s="246">
        <v>14000</v>
      </c>
      <c r="M11" s="109" t="s">
        <v>126</v>
      </c>
      <c r="N11" s="56"/>
      <c r="O11" s="150">
        <v>10</v>
      </c>
      <c r="P11" s="160">
        <f t="shared" si="1"/>
        <v>140000</v>
      </c>
      <c r="Q11" s="161">
        <v>9</v>
      </c>
      <c r="R11" s="149"/>
      <c r="S11" s="160">
        <f t="shared" si="2"/>
        <v>126000</v>
      </c>
      <c r="T11" s="149">
        <v>1</v>
      </c>
      <c r="U11" s="162">
        <f t="shared" si="3"/>
        <v>14000</v>
      </c>
      <c r="V11" s="149">
        <f t="shared" si="4"/>
        <v>1</v>
      </c>
      <c r="W11" s="149"/>
      <c r="X11" s="162">
        <f t="shared" si="5"/>
        <v>14000</v>
      </c>
      <c r="Y11" s="110"/>
      <c r="Z11" s="164">
        <f t="shared" si="6"/>
        <v>0</v>
      </c>
      <c r="AA11" s="165">
        <f t="shared" si="7"/>
        <v>0</v>
      </c>
      <c r="AB11" s="110"/>
      <c r="AC11" s="164">
        <f t="shared" si="8"/>
        <v>0</v>
      </c>
      <c r="AD11" s="110"/>
      <c r="AE11" s="164">
        <f t="shared" si="9"/>
        <v>0</v>
      </c>
      <c r="AF11" s="165">
        <f t="shared" si="10"/>
        <v>0</v>
      </c>
      <c r="AG11" s="110"/>
      <c r="AH11" s="164">
        <f t="shared" si="11"/>
        <v>0</v>
      </c>
      <c r="AI11" s="110"/>
      <c r="AJ11" s="164">
        <f t="shared" si="12"/>
        <v>0</v>
      </c>
      <c r="AK11" s="110"/>
      <c r="AL11" s="110"/>
      <c r="AM11" s="164">
        <f t="shared" si="13"/>
        <v>0</v>
      </c>
      <c r="AN11" s="110">
        <v>8</v>
      </c>
      <c r="AO11" s="164">
        <f t="shared" si="14"/>
        <v>112000</v>
      </c>
      <c r="AP11" s="110">
        <f t="shared" si="15"/>
        <v>8</v>
      </c>
      <c r="AQ11" s="110"/>
      <c r="AR11" s="164">
        <f t="shared" si="16"/>
        <v>112000</v>
      </c>
      <c r="AS11" s="110"/>
      <c r="AT11" s="164">
        <f t="shared" si="17"/>
        <v>0</v>
      </c>
      <c r="AU11" s="165">
        <f t="shared" si="18"/>
        <v>0</v>
      </c>
      <c r="AV11" s="110"/>
      <c r="AW11" s="164">
        <f t="shared" si="19"/>
        <v>0</v>
      </c>
      <c r="AX11" s="110"/>
      <c r="AY11" s="164">
        <f t="shared" si="20"/>
        <v>0</v>
      </c>
      <c r="AZ11" s="165">
        <f t="shared" si="21"/>
        <v>0</v>
      </c>
      <c r="BA11" s="110"/>
      <c r="BB11" s="164">
        <f t="shared" si="22"/>
        <v>0</v>
      </c>
      <c r="BC11" s="110"/>
      <c r="BD11" s="164">
        <f t="shared" si="23"/>
        <v>0</v>
      </c>
      <c r="BE11" s="165">
        <f t="shared" si="70"/>
        <v>0</v>
      </c>
      <c r="BF11" s="110"/>
      <c r="BG11" s="164">
        <f t="shared" si="24"/>
        <v>0</v>
      </c>
      <c r="BH11" s="110"/>
      <c r="BI11" s="164">
        <f t="shared" si="25"/>
        <v>0</v>
      </c>
      <c r="BJ11" s="165">
        <f t="shared" si="26"/>
        <v>0</v>
      </c>
      <c r="BK11" s="110"/>
      <c r="BL11" s="164">
        <f t="shared" si="27"/>
        <v>0</v>
      </c>
      <c r="BM11" s="110"/>
      <c r="BN11" s="164">
        <f t="shared" si="28"/>
        <v>0</v>
      </c>
      <c r="BO11" s="110">
        <f t="shared" si="29"/>
        <v>0</v>
      </c>
      <c r="BP11" s="110"/>
      <c r="BQ11" s="164">
        <f t="shared" si="30"/>
        <v>0</v>
      </c>
      <c r="BR11" s="110"/>
      <c r="BS11" s="164">
        <f t="shared" si="31"/>
        <v>0</v>
      </c>
      <c r="BT11" s="214">
        <f t="shared" si="32"/>
        <v>0</v>
      </c>
      <c r="BU11" s="110"/>
      <c r="BV11" s="164">
        <f t="shared" si="33"/>
        <v>0</v>
      </c>
      <c r="BW11" s="110">
        <v>4</v>
      </c>
      <c r="BX11" s="164">
        <f t="shared" si="34"/>
        <v>56000</v>
      </c>
      <c r="BY11" s="212">
        <v>2</v>
      </c>
      <c r="BZ11" s="110"/>
      <c r="CA11" s="164">
        <f t="shared" si="36"/>
        <v>28000</v>
      </c>
      <c r="CB11" s="110"/>
      <c r="CC11" s="164">
        <f t="shared" si="37"/>
        <v>0</v>
      </c>
      <c r="CD11" s="110"/>
      <c r="CE11" s="110"/>
      <c r="CF11" s="164">
        <f t="shared" si="38"/>
        <v>0</v>
      </c>
      <c r="CG11" s="110">
        <v>139</v>
      </c>
      <c r="CH11" s="164">
        <f t="shared" si="39"/>
        <v>1946000</v>
      </c>
      <c r="CI11" s="215">
        <v>58</v>
      </c>
      <c r="CJ11" s="110"/>
      <c r="CK11" s="164">
        <f t="shared" si="41"/>
        <v>812000</v>
      </c>
      <c r="CL11" s="110"/>
      <c r="CM11" s="164">
        <f t="shared" si="42"/>
        <v>0</v>
      </c>
      <c r="CN11" s="215">
        <f t="shared" si="43"/>
        <v>0</v>
      </c>
      <c r="CO11" s="110"/>
      <c r="CP11" s="164">
        <f t="shared" si="44"/>
        <v>0</v>
      </c>
      <c r="CQ11" s="110">
        <v>70</v>
      </c>
      <c r="CR11" s="164">
        <f t="shared" si="45"/>
        <v>980000</v>
      </c>
      <c r="CS11" s="215">
        <v>25</v>
      </c>
      <c r="CT11" s="110"/>
      <c r="CU11" s="164">
        <f t="shared" si="46"/>
        <v>350000</v>
      </c>
      <c r="CV11" s="110"/>
      <c r="CW11" s="164">
        <f t="shared" si="47"/>
        <v>0</v>
      </c>
      <c r="CX11" s="215">
        <f t="shared" si="48"/>
        <v>0</v>
      </c>
      <c r="CY11" s="110"/>
      <c r="CZ11" s="164">
        <f t="shared" si="49"/>
        <v>0</v>
      </c>
      <c r="DA11" s="110">
        <v>8</v>
      </c>
      <c r="DB11" s="164">
        <f t="shared" si="50"/>
        <v>112000</v>
      </c>
      <c r="DC11" s="215">
        <v>5</v>
      </c>
      <c r="DD11" s="110"/>
      <c r="DE11" s="164">
        <f t="shared" si="52"/>
        <v>70000</v>
      </c>
      <c r="DF11" s="110"/>
      <c r="DG11" s="164">
        <f t="shared" si="53"/>
        <v>0</v>
      </c>
      <c r="DH11" s="215">
        <f t="shared" si="54"/>
        <v>0</v>
      </c>
      <c r="DI11" s="110"/>
      <c r="DJ11" s="164">
        <f t="shared" si="55"/>
        <v>0</v>
      </c>
      <c r="DK11" s="110"/>
      <c r="DL11" s="164">
        <f t="shared" si="56"/>
        <v>0</v>
      </c>
      <c r="DM11" s="215">
        <f t="shared" si="57"/>
        <v>0</v>
      </c>
      <c r="DN11" s="110"/>
      <c r="DO11" s="164">
        <f t="shared" si="58"/>
        <v>0</v>
      </c>
      <c r="DP11" s="110">
        <v>40</v>
      </c>
      <c r="DQ11" s="238">
        <f t="shared" si="59"/>
        <v>560000</v>
      </c>
      <c r="DR11" s="219">
        <v>7</v>
      </c>
      <c r="DS11" s="219"/>
      <c r="DT11" s="164">
        <f t="shared" si="61"/>
        <v>98000</v>
      </c>
      <c r="DU11" s="111">
        <v>280</v>
      </c>
      <c r="DV11" s="102"/>
      <c r="DW11" s="112">
        <v>228</v>
      </c>
      <c r="DX11" s="113">
        <f>AI11+AN11+AS11+AX11+BW11+CB11+DF11+DK11+DP11</f>
        <v>52</v>
      </c>
      <c r="DY11" s="114">
        <f t="shared" si="62"/>
        <v>280</v>
      </c>
      <c r="DZ11" s="114">
        <f>SUM(O11:DP11)</f>
        <v>4872388</v>
      </c>
      <c r="EA11" s="114">
        <f t="shared" si="63"/>
        <v>-4872108</v>
      </c>
      <c r="ED11" s="215">
        <f t="shared" si="64"/>
        <v>115</v>
      </c>
      <c r="EE11" s="164">
        <f t="shared" si="65"/>
        <v>1610000</v>
      </c>
      <c r="EF11" s="164">
        <f t="shared" si="66"/>
        <v>1610000</v>
      </c>
      <c r="EG11" s="221">
        <f t="shared" si="67"/>
        <v>0</v>
      </c>
      <c r="EH11" s="115"/>
      <c r="EI11" s="115"/>
      <c r="EJ11" s="115"/>
      <c r="EK11" s="115"/>
      <c r="EL11" s="115"/>
      <c r="EM11" s="115"/>
      <c r="EN11" s="115"/>
      <c r="EO11" s="115"/>
      <c r="EP11" s="115"/>
      <c r="EQ11" s="115"/>
      <c r="ER11" s="115"/>
      <c r="ES11" s="115"/>
      <c r="ET11" s="115"/>
      <c r="EU11" s="115"/>
      <c r="EV11" s="115"/>
      <c r="EW11" s="115"/>
      <c r="EX11" s="115"/>
      <c r="EY11" s="115"/>
      <c r="EZ11" s="115"/>
      <c r="FA11" s="115"/>
    </row>
    <row r="12" spans="2:157" ht="60.75" customHeight="1" x14ac:dyDescent="0.25">
      <c r="B12" s="108">
        <v>9</v>
      </c>
      <c r="C12" s="67" t="s">
        <v>27</v>
      </c>
      <c r="D12" s="25" t="s">
        <v>108</v>
      </c>
      <c r="E12" s="44" t="s">
        <v>38</v>
      </c>
      <c r="F12" s="38" t="s">
        <v>29</v>
      </c>
      <c r="G12" s="39" t="s">
        <v>53</v>
      </c>
      <c r="H12" s="26" t="s">
        <v>30</v>
      </c>
      <c r="I12" s="64">
        <f t="shared" si="0"/>
        <v>50</v>
      </c>
      <c r="J12" s="64">
        <v>50</v>
      </c>
      <c r="K12" s="140" t="s">
        <v>121</v>
      </c>
      <c r="L12" s="246">
        <v>317096</v>
      </c>
      <c r="M12" s="109" t="s">
        <v>126</v>
      </c>
      <c r="N12" s="58"/>
      <c r="O12" s="150">
        <v>1</v>
      </c>
      <c r="P12" s="160">
        <f t="shared" si="1"/>
        <v>317096</v>
      </c>
      <c r="Q12" s="161">
        <v>1</v>
      </c>
      <c r="R12" s="149"/>
      <c r="S12" s="160">
        <f t="shared" si="2"/>
        <v>317096</v>
      </c>
      <c r="T12" s="149"/>
      <c r="U12" s="162">
        <f t="shared" si="3"/>
        <v>0</v>
      </c>
      <c r="V12" s="149">
        <f t="shared" si="4"/>
        <v>0</v>
      </c>
      <c r="W12" s="149"/>
      <c r="X12" s="162">
        <f t="shared" si="5"/>
        <v>0</v>
      </c>
      <c r="Y12" s="110"/>
      <c r="Z12" s="164">
        <f t="shared" si="6"/>
        <v>0</v>
      </c>
      <c r="AA12" s="165">
        <f t="shared" si="7"/>
        <v>0</v>
      </c>
      <c r="AB12" s="110"/>
      <c r="AC12" s="164">
        <f t="shared" si="8"/>
        <v>0</v>
      </c>
      <c r="AD12" s="110"/>
      <c r="AE12" s="164">
        <f t="shared" si="9"/>
        <v>0</v>
      </c>
      <c r="AF12" s="165">
        <f t="shared" si="10"/>
        <v>0</v>
      </c>
      <c r="AG12" s="110"/>
      <c r="AH12" s="164">
        <f t="shared" si="11"/>
        <v>0</v>
      </c>
      <c r="AI12" s="110"/>
      <c r="AJ12" s="164">
        <f t="shared" si="12"/>
        <v>0</v>
      </c>
      <c r="AK12" s="110"/>
      <c r="AL12" s="110"/>
      <c r="AM12" s="164">
        <f t="shared" si="13"/>
        <v>0</v>
      </c>
      <c r="AN12" s="110"/>
      <c r="AO12" s="164">
        <f t="shared" si="14"/>
        <v>0</v>
      </c>
      <c r="AP12" s="110">
        <f t="shared" si="15"/>
        <v>0</v>
      </c>
      <c r="AQ12" s="110"/>
      <c r="AR12" s="164">
        <f t="shared" si="16"/>
        <v>0</v>
      </c>
      <c r="AS12" s="110"/>
      <c r="AT12" s="164">
        <f t="shared" si="17"/>
        <v>0</v>
      </c>
      <c r="AU12" s="165">
        <f t="shared" si="18"/>
        <v>0</v>
      </c>
      <c r="AV12" s="110"/>
      <c r="AW12" s="164">
        <f t="shared" si="19"/>
        <v>0</v>
      </c>
      <c r="AX12" s="110"/>
      <c r="AY12" s="164">
        <f t="shared" si="20"/>
        <v>0</v>
      </c>
      <c r="AZ12" s="165">
        <f t="shared" si="21"/>
        <v>0</v>
      </c>
      <c r="BA12" s="110"/>
      <c r="BB12" s="164">
        <f t="shared" si="22"/>
        <v>0</v>
      </c>
      <c r="BC12" s="110"/>
      <c r="BD12" s="164">
        <f t="shared" si="23"/>
        <v>0</v>
      </c>
      <c r="BE12" s="165">
        <f t="shared" si="70"/>
        <v>0</v>
      </c>
      <c r="BF12" s="110"/>
      <c r="BG12" s="164">
        <f t="shared" si="24"/>
        <v>0</v>
      </c>
      <c r="BH12" s="110"/>
      <c r="BI12" s="164">
        <f t="shared" si="25"/>
        <v>0</v>
      </c>
      <c r="BJ12" s="165">
        <f t="shared" si="26"/>
        <v>0</v>
      </c>
      <c r="BK12" s="110"/>
      <c r="BL12" s="164">
        <f t="shared" si="27"/>
        <v>0</v>
      </c>
      <c r="BM12" s="110">
        <v>1</v>
      </c>
      <c r="BN12" s="164">
        <f t="shared" si="28"/>
        <v>317096</v>
      </c>
      <c r="BO12" s="110">
        <f t="shared" si="29"/>
        <v>1</v>
      </c>
      <c r="BP12" s="110"/>
      <c r="BQ12" s="164">
        <f t="shared" si="30"/>
        <v>317096</v>
      </c>
      <c r="BR12" s="110">
        <v>2</v>
      </c>
      <c r="BS12" s="164">
        <f t="shared" si="31"/>
        <v>634192</v>
      </c>
      <c r="BT12" s="214">
        <v>1</v>
      </c>
      <c r="BU12" s="110"/>
      <c r="BV12" s="164">
        <f t="shared" si="33"/>
        <v>317096</v>
      </c>
      <c r="BW12" s="110">
        <v>4</v>
      </c>
      <c r="BX12" s="164">
        <f t="shared" si="34"/>
        <v>1268384</v>
      </c>
      <c r="BY12" s="213"/>
      <c r="BZ12" s="110"/>
      <c r="CA12" s="164">
        <f t="shared" si="36"/>
        <v>0</v>
      </c>
      <c r="CB12" s="110"/>
      <c r="CC12" s="164">
        <f t="shared" si="37"/>
        <v>0</v>
      </c>
      <c r="CD12" s="110"/>
      <c r="CE12" s="110"/>
      <c r="CF12" s="164">
        <f t="shared" si="38"/>
        <v>0</v>
      </c>
      <c r="CG12" s="110"/>
      <c r="CH12" s="164">
        <f t="shared" si="39"/>
        <v>0</v>
      </c>
      <c r="CI12" s="215">
        <f t="shared" si="40"/>
        <v>0</v>
      </c>
      <c r="CJ12" s="110"/>
      <c r="CK12" s="164">
        <f t="shared" si="41"/>
        <v>0</v>
      </c>
      <c r="CL12" s="110"/>
      <c r="CM12" s="164">
        <f t="shared" si="42"/>
        <v>0</v>
      </c>
      <c r="CN12" s="215">
        <f t="shared" si="43"/>
        <v>0</v>
      </c>
      <c r="CO12" s="110"/>
      <c r="CP12" s="164">
        <f t="shared" si="44"/>
        <v>0</v>
      </c>
      <c r="CQ12" s="110"/>
      <c r="CR12" s="164">
        <f t="shared" si="45"/>
        <v>0</v>
      </c>
      <c r="CS12" s="215">
        <f t="shared" si="69"/>
        <v>0</v>
      </c>
      <c r="CT12" s="110"/>
      <c r="CU12" s="164">
        <f t="shared" si="46"/>
        <v>0</v>
      </c>
      <c r="CV12" s="110"/>
      <c r="CW12" s="164">
        <f t="shared" si="47"/>
        <v>0</v>
      </c>
      <c r="CX12" s="215">
        <f t="shared" si="48"/>
        <v>0</v>
      </c>
      <c r="CY12" s="110"/>
      <c r="CZ12" s="164">
        <f t="shared" si="49"/>
        <v>0</v>
      </c>
      <c r="DA12" s="110">
        <v>2</v>
      </c>
      <c r="DB12" s="164">
        <f t="shared" si="50"/>
        <v>634192</v>
      </c>
      <c r="DC12" s="215">
        <v>2</v>
      </c>
      <c r="DD12" s="110"/>
      <c r="DE12" s="164">
        <f t="shared" si="52"/>
        <v>634192</v>
      </c>
      <c r="DF12" s="110"/>
      <c r="DG12" s="164">
        <f t="shared" si="53"/>
        <v>0</v>
      </c>
      <c r="DH12" s="215">
        <f t="shared" si="54"/>
        <v>0</v>
      </c>
      <c r="DI12" s="110"/>
      <c r="DJ12" s="164">
        <f t="shared" si="55"/>
        <v>0</v>
      </c>
      <c r="DK12" s="110"/>
      <c r="DL12" s="164">
        <f t="shared" si="56"/>
        <v>0</v>
      </c>
      <c r="DM12" s="215">
        <f t="shared" si="57"/>
        <v>0</v>
      </c>
      <c r="DN12" s="110"/>
      <c r="DO12" s="164">
        <f t="shared" si="58"/>
        <v>0</v>
      </c>
      <c r="DP12" s="110">
        <v>40</v>
      </c>
      <c r="DQ12" s="238">
        <f t="shared" si="59"/>
        <v>12683840</v>
      </c>
      <c r="DR12" s="219">
        <f t="shared" si="60"/>
        <v>8</v>
      </c>
      <c r="DS12" s="219"/>
      <c r="DT12" s="164">
        <f t="shared" si="61"/>
        <v>2536768</v>
      </c>
      <c r="DU12" s="111">
        <v>50</v>
      </c>
      <c r="DV12" s="102"/>
      <c r="DW12" s="112">
        <v>6</v>
      </c>
      <c r="DX12" s="113">
        <f>AI12+AN12+AS12+AX12+BW12+CB12+DF12+DK12+DP12</f>
        <v>44</v>
      </c>
      <c r="DY12" s="114">
        <f t="shared" si="62"/>
        <v>50</v>
      </c>
      <c r="DZ12" s="114">
        <f>SUM(O12:DP12)</f>
        <v>4756495</v>
      </c>
      <c r="EA12" s="114">
        <f t="shared" si="63"/>
        <v>-4756445</v>
      </c>
      <c r="ED12" s="215">
        <f t="shared" si="64"/>
        <v>13</v>
      </c>
      <c r="EE12" s="164">
        <f t="shared" si="65"/>
        <v>4122248</v>
      </c>
      <c r="EF12" s="164">
        <f t="shared" si="66"/>
        <v>4122248</v>
      </c>
      <c r="EG12" s="221">
        <f t="shared" si="67"/>
        <v>0</v>
      </c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</row>
    <row r="13" spans="2:157" ht="60.75" customHeight="1" x14ac:dyDescent="0.25">
      <c r="B13" s="108">
        <v>10</v>
      </c>
      <c r="C13" s="67" t="s">
        <v>27</v>
      </c>
      <c r="D13" s="25" t="s">
        <v>108</v>
      </c>
      <c r="E13" s="44" t="s">
        <v>54</v>
      </c>
      <c r="F13" s="38" t="s">
        <v>29</v>
      </c>
      <c r="G13" s="100" t="s">
        <v>55</v>
      </c>
      <c r="H13" s="26" t="s">
        <v>30</v>
      </c>
      <c r="I13" s="64">
        <f t="shared" si="0"/>
        <v>80</v>
      </c>
      <c r="J13" s="64">
        <v>80</v>
      </c>
      <c r="K13" s="134" t="s">
        <v>122</v>
      </c>
      <c r="L13" s="246">
        <v>185218</v>
      </c>
      <c r="M13" s="109" t="s">
        <v>126</v>
      </c>
      <c r="N13" s="58"/>
      <c r="O13" s="150"/>
      <c r="P13" s="160">
        <f t="shared" si="1"/>
        <v>0</v>
      </c>
      <c r="Q13" s="161">
        <f t="shared" si="68"/>
        <v>0</v>
      </c>
      <c r="R13" s="149"/>
      <c r="S13" s="160">
        <f t="shared" si="2"/>
        <v>0</v>
      </c>
      <c r="T13" s="149"/>
      <c r="U13" s="162">
        <f t="shared" si="3"/>
        <v>0</v>
      </c>
      <c r="V13" s="149">
        <f t="shared" si="4"/>
        <v>0</v>
      </c>
      <c r="W13" s="149"/>
      <c r="X13" s="162">
        <f t="shared" si="5"/>
        <v>0</v>
      </c>
      <c r="Y13" s="110"/>
      <c r="Z13" s="164">
        <f t="shared" si="6"/>
        <v>0</v>
      </c>
      <c r="AA13" s="165">
        <f t="shared" si="7"/>
        <v>0</v>
      </c>
      <c r="AB13" s="110"/>
      <c r="AC13" s="164">
        <f t="shared" si="8"/>
        <v>0</v>
      </c>
      <c r="AD13" s="110"/>
      <c r="AE13" s="164">
        <f t="shared" si="9"/>
        <v>0</v>
      </c>
      <c r="AF13" s="165">
        <f t="shared" si="10"/>
        <v>0</v>
      </c>
      <c r="AG13" s="110"/>
      <c r="AH13" s="164">
        <f t="shared" si="11"/>
        <v>0</v>
      </c>
      <c r="AI13" s="110"/>
      <c r="AJ13" s="164">
        <f t="shared" si="12"/>
        <v>0</v>
      </c>
      <c r="AK13" s="110"/>
      <c r="AL13" s="110"/>
      <c r="AM13" s="164">
        <f t="shared" si="13"/>
        <v>0</v>
      </c>
      <c r="AN13" s="110"/>
      <c r="AO13" s="164">
        <f t="shared" si="14"/>
        <v>0</v>
      </c>
      <c r="AP13" s="110">
        <f t="shared" si="15"/>
        <v>0</v>
      </c>
      <c r="AQ13" s="110"/>
      <c r="AR13" s="164">
        <f t="shared" si="16"/>
        <v>0</v>
      </c>
      <c r="AS13" s="116">
        <v>14</v>
      </c>
      <c r="AT13" s="164">
        <f t="shared" si="17"/>
        <v>2593052</v>
      </c>
      <c r="AU13" s="165">
        <f t="shared" si="18"/>
        <v>7</v>
      </c>
      <c r="AV13" s="116"/>
      <c r="AW13" s="164">
        <f t="shared" si="19"/>
        <v>1296526</v>
      </c>
      <c r="AX13" s="110"/>
      <c r="AY13" s="164">
        <f t="shared" si="20"/>
        <v>0</v>
      </c>
      <c r="AZ13" s="165">
        <f t="shared" si="21"/>
        <v>0</v>
      </c>
      <c r="BA13" s="110"/>
      <c r="BB13" s="164">
        <f t="shared" si="22"/>
        <v>0</v>
      </c>
      <c r="BC13" s="110">
        <v>66</v>
      </c>
      <c r="BD13" s="164">
        <f t="shared" si="23"/>
        <v>12224388</v>
      </c>
      <c r="BE13" s="165">
        <v>6</v>
      </c>
      <c r="BF13" s="110"/>
      <c r="BG13" s="164">
        <f t="shared" si="24"/>
        <v>1111308</v>
      </c>
      <c r="BH13" s="110"/>
      <c r="BI13" s="164">
        <f t="shared" si="25"/>
        <v>0</v>
      </c>
      <c r="BJ13" s="165">
        <f t="shared" si="26"/>
        <v>0</v>
      </c>
      <c r="BK13" s="110"/>
      <c r="BL13" s="164">
        <f t="shared" si="27"/>
        <v>0</v>
      </c>
      <c r="BM13" s="110"/>
      <c r="BN13" s="164">
        <f t="shared" si="28"/>
        <v>0</v>
      </c>
      <c r="BO13" s="110">
        <f t="shared" si="29"/>
        <v>0</v>
      </c>
      <c r="BP13" s="110"/>
      <c r="BQ13" s="164">
        <f t="shared" si="30"/>
        <v>0</v>
      </c>
      <c r="BR13" s="110"/>
      <c r="BS13" s="164">
        <f t="shared" si="31"/>
        <v>0</v>
      </c>
      <c r="BT13" s="214">
        <f t="shared" si="32"/>
        <v>0</v>
      </c>
      <c r="BU13" s="110"/>
      <c r="BV13" s="164">
        <f t="shared" si="33"/>
        <v>0</v>
      </c>
      <c r="BW13" s="110"/>
      <c r="BX13" s="164">
        <f t="shared" si="34"/>
        <v>0</v>
      </c>
      <c r="BY13" s="212">
        <f t="shared" si="35"/>
        <v>0</v>
      </c>
      <c r="BZ13" s="110"/>
      <c r="CA13" s="164">
        <f t="shared" si="36"/>
        <v>0</v>
      </c>
      <c r="CB13" s="110"/>
      <c r="CC13" s="164">
        <f t="shared" si="37"/>
        <v>0</v>
      </c>
      <c r="CD13" s="110"/>
      <c r="CE13" s="110"/>
      <c r="CF13" s="164">
        <f t="shared" si="38"/>
        <v>0</v>
      </c>
      <c r="CG13" s="110"/>
      <c r="CH13" s="164">
        <f t="shared" si="39"/>
        <v>0</v>
      </c>
      <c r="CI13" s="215">
        <f t="shared" si="40"/>
        <v>0</v>
      </c>
      <c r="CJ13" s="110"/>
      <c r="CK13" s="164">
        <f t="shared" si="41"/>
        <v>0</v>
      </c>
      <c r="CL13" s="110"/>
      <c r="CM13" s="164">
        <f t="shared" si="42"/>
        <v>0</v>
      </c>
      <c r="CN13" s="215">
        <f t="shared" si="43"/>
        <v>0</v>
      </c>
      <c r="CO13" s="110"/>
      <c r="CP13" s="164">
        <f t="shared" si="44"/>
        <v>0</v>
      </c>
      <c r="CQ13" s="110"/>
      <c r="CR13" s="164">
        <f t="shared" si="45"/>
        <v>0</v>
      </c>
      <c r="CS13" s="215">
        <f t="shared" si="69"/>
        <v>0</v>
      </c>
      <c r="CT13" s="110"/>
      <c r="CU13" s="164">
        <f t="shared" si="46"/>
        <v>0</v>
      </c>
      <c r="CV13" s="110"/>
      <c r="CW13" s="164">
        <f t="shared" si="47"/>
        <v>0</v>
      </c>
      <c r="CX13" s="215">
        <f t="shared" si="48"/>
        <v>0</v>
      </c>
      <c r="CY13" s="110"/>
      <c r="CZ13" s="164">
        <f t="shared" si="49"/>
        <v>0</v>
      </c>
      <c r="DA13" s="110"/>
      <c r="DB13" s="164">
        <f t="shared" si="50"/>
        <v>0</v>
      </c>
      <c r="DC13" s="215">
        <f t="shared" si="51"/>
        <v>0</v>
      </c>
      <c r="DD13" s="110"/>
      <c r="DE13" s="164">
        <f t="shared" si="52"/>
        <v>0</v>
      </c>
      <c r="DF13" s="110"/>
      <c r="DG13" s="164">
        <f t="shared" si="53"/>
        <v>0</v>
      </c>
      <c r="DH13" s="215">
        <f t="shared" si="54"/>
        <v>0</v>
      </c>
      <c r="DI13" s="110"/>
      <c r="DJ13" s="164">
        <f t="shared" si="55"/>
        <v>0</v>
      </c>
      <c r="DK13" s="110"/>
      <c r="DL13" s="164">
        <f t="shared" si="56"/>
        <v>0</v>
      </c>
      <c r="DM13" s="215">
        <f t="shared" si="57"/>
        <v>0</v>
      </c>
      <c r="DN13" s="110"/>
      <c r="DO13" s="164">
        <f t="shared" si="58"/>
        <v>0</v>
      </c>
      <c r="DP13" s="110"/>
      <c r="DQ13" s="238">
        <f t="shared" si="59"/>
        <v>0</v>
      </c>
      <c r="DR13" s="219">
        <f t="shared" si="60"/>
        <v>0</v>
      </c>
      <c r="DS13" s="219"/>
      <c r="DT13" s="164">
        <f t="shared" si="61"/>
        <v>0</v>
      </c>
      <c r="DU13" s="111">
        <v>80</v>
      </c>
      <c r="DV13" s="102"/>
      <c r="DW13" s="112">
        <v>66</v>
      </c>
      <c r="DX13" s="113">
        <f>AI13+AN13+AS13+AX13+BW13+CB13+DF13+DK13+DP13</f>
        <v>14</v>
      </c>
      <c r="DY13" s="114">
        <f t="shared" si="62"/>
        <v>80</v>
      </c>
      <c r="DZ13" s="114">
        <f>SUM(O13:DP13)</f>
        <v>17225367</v>
      </c>
      <c r="EA13" s="114">
        <f t="shared" si="63"/>
        <v>-17225287</v>
      </c>
      <c r="ED13" s="215">
        <f t="shared" si="64"/>
        <v>13</v>
      </c>
      <c r="EE13" s="164">
        <f t="shared" si="65"/>
        <v>2407834</v>
      </c>
      <c r="EF13" s="164">
        <f t="shared" si="66"/>
        <v>2407834</v>
      </c>
      <c r="EG13" s="221">
        <f t="shared" si="67"/>
        <v>0</v>
      </c>
      <c r="EH13" s="115"/>
      <c r="EI13" s="115"/>
      <c r="EJ13" s="115"/>
      <c r="EK13" s="115"/>
      <c r="EL13" s="115"/>
      <c r="EM13" s="115"/>
      <c r="EN13" s="115"/>
      <c r="EO13" s="115"/>
      <c r="EP13" s="115"/>
      <c r="EQ13" s="115"/>
      <c r="ER13" s="115"/>
      <c r="ES13" s="115"/>
      <c r="ET13" s="115"/>
      <c r="EU13" s="115"/>
      <c r="EV13" s="115"/>
      <c r="EW13" s="115"/>
      <c r="EX13" s="115"/>
      <c r="EY13" s="115"/>
      <c r="EZ13" s="115"/>
      <c r="FA13" s="115"/>
    </row>
    <row r="14" spans="2:157" ht="60.75" customHeight="1" x14ac:dyDescent="0.25">
      <c r="B14" s="108">
        <v>11</v>
      </c>
      <c r="C14" s="67" t="s">
        <v>56</v>
      </c>
      <c r="D14" s="68"/>
      <c r="E14" s="44" t="s">
        <v>110</v>
      </c>
      <c r="F14" s="60"/>
      <c r="G14" s="101" t="s">
        <v>57</v>
      </c>
      <c r="H14" s="26" t="s">
        <v>30</v>
      </c>
      <c r="I14" s="64">
        <f t="shared" si="0"/>
        <v>61</v>
      </c>
      <c r="J14" s="64">
        <v>61</v>
      </c>
      <c r="K14" s="134" t="s">
        <v>123</v>
      </c>
      <c r="L14" s="246">
        <v>48176</v>
      </c>
      <c r="M14" s="109" t="s">
        <v>126</v>
      </c>
      <c r="O14" s="152">
        <v>32</v>
      </c>
      <c r="P14" s="160">
        <f t="shared" si="1"/>
        <v>1541632</v>
      </c>
      <c r="Q14" s="161">
        <v>19</v>
      </c>
      <c r="R14" s="153"/>
      <c r="S14" s="160">
        <f t="shared" si="2"/>
        <v>915344</v>
      </c>
      <c r="T14" s="149">
        <v>1</v>
      </c>
      <c r="U14" s="162">
        <f t="shared" si="3"/>
        <v>48176</v>
      </c>
      <c r="V14" s="149">
        <f t="shared" si="4"/>
        <v>1</v>
      </c>
      <c r="W14" s="149"/>
      <c r="X14" s="162">
        <f t="shared" si="5"/>
        <v>48176</v>
      </c>
      <c r="Y14" s="110"/>
      <c r="Z14" s="164">
        <f t="shared" si="6"/>
        <v>0</v>
      </c>
      <c r="AA14" s="165">
        <f t="shared" si="7"/>
        <v>0</v>
      </c>
      <c r="AB14" s="110"/>
      <c r="AC14" s="164">
        <f t="shared" si="8"/>
        <v>0</v>
      </c>
      <c r="AD14" s="110"/>
      <c r="AE14" s="164">
        <f t="shared" si="9"/>
        <v>0</v>
      </c>
      <c r="AF14" s="165">
        <f t="shared" si="10"/>
        <v>0</v>
      </c>
      <c r="AG14" s="110"/>
      <c r="AH14" s="164">
        <f t="shared" si="11"/>
        <v>0</v>
      </c>
      <c r="AI14" s="110"/>
      <c r="AJ14" s="164">
        <f t="shared" si="12"/>
        <v>0</v>
      </c>
      <c r="AK14" s="110"/>
      <c r="AL14" s="110"/>
      <c r="AM14" s="164">
        <f t="shared" si="13"/>
        <v>0</v>
      </c>
      <c r="AN14" s="110"/>
      <c r="AO14" s="164">
        <f t="shared" si="14"/>
        <v>0</v>
      </c>
      <c r="AP14" s="110">
        <f t="shared" si="15"/>
        <v>0</v>
      </c>
      <c r="AQ14" s="110"/>
      <c r="AR14" s="164">
        <f t="shared" si="16"/>
        <v>0</v>
      </c>
      <c r="AS14" s="110"/>
      <c r="AT14" s="164">
        <f t="shared" si="17"/>
        <v>0</v>
      </c>
      <c r="AU14" s="165">
        <f t="shared" si="18"/>
        <v>0</v>
      </c>
      <c r="AV14" s="110"/>
      <c r="AW14" s="164">
        <f t="shared" si="19"/>
        <v>0</v>
      </c>
      <c r="AX14" s="110"/>
      <c r="AY14" s="164">
        <f t="shared" si="20"/>
        <v>0</v>
      </c>
      <c r="AZ14" s="165">
        <f t="shared" si="21"/>
        <v>0</v>
      </c>
      <c r="BA14" s="110"/>
      <c r="BB14" s="164">
        <f t="shared" si="22"/>
        <v>0</v>
      </c>
      <c r="BC14" s="110"/>
      <c r="BD14" s="164">
        <f t="shared" si="23"/>
        <v>0</v>
      </c>
      <c r="BE14" s="165">
        <f t="shared" si="70"/>
        <v>0</v>
      </c>
      <c r="BF14" s="110"/>
      <c r="BG14" s="164">
        <f t="shared" si="24"/>
        <v>0</v>
      </c>
      <c r="BH14" s="110"/>
      <c r="BI14" s="164">
        <f t="shared" si="25"/>
        <v>0</v>
      </c>
      <c r="BJ14" s="165">
        <f t="shared" si="26"/>
        <v>0</v>
      </c>
      <c r="BK14" s="110"/>
      <c r="BL14" s="164">
        <f t="shared" si="27"/>
        <v>0</v>
      </c>
      <c r="BM14" s="110"/>
      <c r="BN14" s="164">
        <f t="shared" si="28"/>
        <v>0</v>
      </c>
      <c r="BO14" s="110">
        <f t="shared" si="29"/>
        <v>0</v>
      </c>
      <c r="BP14" s="110"/>
      <c r="BQ14" s="164">
        <f t="shared" si="30"/>
        <v>0</v>
      </c>
      <c r="BR14" s="110"/>
      <c r="BS14" s="164">
        <f t="shared" si="31"/>
        <v>0</v>
      </c>
      <c r="BT14" s="214">
        <f t="shared" si="32"/>
        <v>0</v>
      </c>
      <c r="BU14" s="110"/>
      <c r="BV14" s="164">
        <f t="shared" si="33"/>
        <v>0</v>
      </c>
      <c r="BW14" s="110"/>
      <c r="BX14" s="164">
        <f t="shared" si="34"/>
        <v>0</v>
      </c>
      <c r="BY14" s="212">
        <f t="shared" si="35"/>
        <v>0</v>
      </c>
      <c r="BZ14" s="110"/>
      <c r="CA14" s="164">
        <f t="shared" si="36"/>
        <v>0</v>
      </c>
      <c r="CB14" s="110"/>
      <c r="CC14" s="164">
        <f t="shared" si="37"/>
        <v>0</v>
      </c>
      <c r="CD14" s="110"/>
      <c r="CE14" s="110"/>
      <c r="CF14" s="164">
        <f t="shared" si="38"/>
        <v>0</v>
      </c>
      <c r="CG14" s="110"/>
      <c r="CH14" s="164">
        <f t="shared" si="39"/>
        <v>0</v>
      </c>
      <c r="CI14" s="215">
        <f t="shared" si="40"/>
        <v>0</v>
      </c>
      <c r="CJ14" s="110"/>
      <c r="CK14" s="164">
        <f t="shared" si="41"/>
        <v>0</v>
      </c>
      <c r="CL14" s="110"/>
      <c r="CM14" s="164">
        <f t="shared" si="42"/>
        <v>0</v>
      </c>
      <c r="CN14" s="215">
        <f t="shared" si="43"/>
        <v>0</v>
      </c>
      <c r="CO14" s="110"/>
      <c r="CP14" s="164">
        <f t="shared" si="44"/>
        <v>0</v>
      </c>
      <c r="CQ14" s="110">
        <v>28</v>
      </c>
      <c r="CR14" s="164">
        <f t="shared" si="45"/>
        <v>1348928</v>
      </c>
      <c r="CS14" s="215">
        <v>10</v>
      </c>
      <c r="CT14" s="110"/>
      <c r="CU14" s="164">
        <f t="shared" si="46"/>
        <v>481760</v>
      </c>
      <c r="CV14" s="110"/>
      <c r="CW14" s="164">
        <f t="shared" si="47"/>
        <v>0</v>
      </c>
      <c r="CX14" s="215">
        <f t="shared" si="48"/>
        <v>0</v>
      </c>
      <c r="CY14" s="110"/>
      <c r="CZ14" s="164">
        <f t="shared" si="49"/>
        <v>0</v>
      </c>
      <c r="DA14" s="110"/>
      <c r="DB14" s="164">
        <f t="shared" si="50"/>
        <v>0</v>
      </c>
      <c r="DC14" s="215">
        <f t="shared" si="51"/>
        <v>0</v>
      </c>
      <c r="DD14" s="110"/>
      <c r="DE14" s="164">
        <f t="shared" si="52"/>
        <v>0</v>
      </c>
      <c r="DF14" s="110"/>
      <c r="DG14" s="164">
        <f t="shared" si="53"/>
        <v>0</v>
      </c>
      <c r="DH14" s="215">
        <f t="shared" si="54"/>
        <v>0</v>
      </c>
      <c r="DI14" s="110"/>
      <c r="DJ14" s="164">
        <f t="shared" si="55"/>
        <v>0</v>
      </c>
      <c r="DK14" s="110"/>
      <c r="DL14" s="164">
        <f t="shared" si="56"/>
        <v>0</v>
      </c>
      <c r="DM14" s="215">
        <f t="shared" si="57"/>
        <v>0</v>
      </c>
      <c r="DN14" s="110"/>
      <c r="DO14" s="164">
        <f t="shared" si="58"/>
        <v>0</v>
      </c>
      <c r="DP14" s="110"/>
      <c r="DQ14" s="238">
        <f t="shared" si="59"/>
        <v>0</v>
      </c>
      <c r="DR14" s="219">
        <f t="shared" si="60"/>
        <v>0</v>
      </c>
      <c r="DS14" s="219"/>
      <c r="DT14" s="164">
        <f t="shared" si="61"/>
        <v>0</v>
      </c>
      <c r="DU14" s="111">
        <v>61</v>
      </c>
      <c r="DV14" s="102"/>
      <c r="DW14" s="112">
        <v>61</v>
      </c>
      <c r="DX14" s="113">
        <f>AI14+AN14+AS14+AX14+BW14+CB14+DF14+DK14+DP14</f>
        <v>0</v>
      </c>
      <c r="DY14" s="114">
        <f t="shared" si="62"/>
        <v>61</v>
      </c>
      <c r="DZ14" s="114">
        <f>SUM(O14:DP14)</f>
        <v>4384107</v>
      </c>
      <c r="EA14" s="114">
        <f t="shared" si="63"/>
        <v>-4384046</v>
      </c>
      <c r="ED14" s="215">
        <f t="shared" si="64"/>
        <v>30</v>
      </c>
      <c r="EE14" s="164">
        <f t="shared" si="65"/>
        <v>1445280</v>
      </c>
      <c r="EF14" s="164">
        <f t="shared" si="66"/>
        <v>1445280</v>
      </c>
      <c r="EG14" s="221">
        <f t="shared" si="67"/>
        <v>0</v>
      </c>
    </row>
    <row r="15" spans="2:157" ht="60.75" customHeight="1" x14ac:dyDescent="0.25">
      <c r="B15" s="108">
        <v>12</v>
      </c>
      <c r="C15" s="67" t="s">
        <v>111</v>
      </c>
      <c r="D15" s="25" t="s">
        <v>112</v>
      </c>
      <c r="E15" s="44" t="s">
        <v>113</v>
      </c>
      <c r="F15" s="26" t="s">
        <v>29</v>
      </c>
      <c r="G15" s="39" t="s">
        <v>58</v>
      </c>
      <c r="H15" s="26" t="s">
        <v>30</v>
      </c>
      <c r="I15" s="64">
        <f t="shared" si="0"/>
        <v>487</v>
      </c>
      <c r="J15" s="64">
        <v>487</v>
      </c>
      <c r="K15" s="141" t="s">
        <v>124</v>
      </c>
      <c r="L15" s="246">
        <v>17927</v>
      </c>
      <c r="M15" s="109" t="s">
        <v>126</v>
      </c>
      <c r="N15" s="56"/>
      <c r="O15" s="150">
        <v>97</v>
      </c>
      <c r="P15" s="160">
        <f t="shared" si="1"/>
        <v>1738919</v>
      </c>
      <c r="Q15" s="161">
        <v>52</v>
      </c>
      <c r="R15" s="149"/>
      <c r="S15" s="160">
        <f t="shared" si="2"/>
        <v>932204</v>
      </c>
      <c r="T15" s="149"/>
      <c r="U15" s="162">
        <f t="shared" si="3"/>
        <v>0</v>
      </c>
      <c r="V15" s="149">
        <f t="shared" si="4"/>
        <v>0</v>
      </c>
      <c r="W15" s="149"/>
      <c r="X15" s="162">
        <f t="shared" si="5"/>
        <v>0</v>
      </c>
      <c r="Y15" s="110"/>
      <c r="Z15" s="164">
        <f t="shared" si="6"/>
        <v>0</v>
      </c>
      <c r="AA15" s="165">
        <f t="shared" si="7"/>
        <v>0</v>
      </c>
      <c r="AB15" s="110"/>
      <c r="AC15" s="164">
        <f t="shared" si="8"/>
        <v>0</v>
      </c>
      <c r="AD15" s="110"/>
      <c r="AE15" s="164">
        <f t="shared" si="9"/>
        <v>0</v>
      </c>
      <c r="AF15" s="165">
        <f t="shared" si="10"/>
        <v>0</v>
      </c>
      <c r="AG15" s="110"/>
      <c r="AH15" s="164">
        <f t="shared" si="11"/>
        <v>0</v>
      </c>
      <c r="AI15" s="110"/>
      <c r="AJ15" s="164">
        <f t="shared" si="12"/>
        <v>0</v>
      </c>
      <c r="AK15" s="110"/>
      <c r="AL15" s="110"/>
      <c r="AM15" s="164">
        <f t="shared" si="13"/>
        <v>0</v>
      </c>
      <c r="AN15" s="110"/>
      <c r="AO15" s="164">
        <f t="shared" si="14"/>
        <v>0</v>
      </c>
      <c r="AP15" s="110">
        <f t="shared" si="15"/>
        <v>0</v>
      </c>
      <c r="AQ15" s="110"/>
      <c r="AR15" s="164">
        <f t="shared" si="16"/>
        <v>0</v>
      </c>
      <c r="AS15" s="110">
        <v>28</v>
      </c>
      <c r="AT15" s="164">
        <f t="shared" si="17"/>
        <v>501956</v>
      </c>
      <c r="AU15" s="165">
        <v>12</v>
      </c>
      <c r="AV15" s="110"/>
      <c r="AW15" s="164">
        <f t="shared" si="19"/>
        <v>215124</v>
      </c>
      <c r="AX15" s="110">
        <v>50</v>
      </c>
      <c r="AY15" s="164">
        <f t="shared" si="20"/>
        <v>896350</v>
      </c>
      <c r="AZ15" s="165">
        <v>40</v>
      </c>
      <c r="BA15" s="110"/>
      <c r="BB15" s="164">
        <f t="shared" si="22"/>
        <v>717080</v>
      </c>
      <c r="BC15" s="110"/>
      <c r="BD15" s="164">
        <f t="shared" si="23"/>
        <v>0</v>
      </c>
      <c r="BE15" s="165">
        <f t="shared" si="70"/>
        <v>0</v>
      </c>
      <c r="BF15" s="110"/>
      <c r="BG15" s="164">
        <f t="shared" si="24"/>
        <v>0</v>
      </c>
      <c r="BH15" s="110"/>
      <c r="BI15" s="164">
        <f t="shared" si="25"/>
        <v>0</v>
      </c>
      <c r="BJ15" s="165">
        <f t="shared" si="26"/>
        <v>0</v>
      </c>
      <c r="BK15" s="110"/>
      <c r="BL15" s="164">
        <f t="shared" si="27"/>
        <v>0</v>
      </c>
      <c r="BM15" s="110">
        <v>24</v>
      </c>
      <c r="BN15" s="164">
        <f t="shared" si="28"/>
        <v>430248</v>
      </c>
      <c r="BO15" s="110">
        <v>11</v>
      </c>
      <c r="BP15" s="110"/>
      <c r="BQ15" s="164">
        <f t="shared" si="30"/>
        <v>197197</v>
      </c>
      <c r="BR15" s="110">
        <v>60</v>
      </c>
      <c r="BS15" s="164">
        <f t="shared" si="31"/>
        <v>1075620</v>
      </c>
      <c r="BT15" s="214">
        <v>40</v>
      </c>
      <c r="BU15" s="110"/>
      <c r="BV15" s="164">
        <f t="shared" si="33"/>
        <v>717080</v>
      </c>
      <c r="BW15" s="110">
        <v>3</v>
      </c>
      <c r="BX15" s="164">
        <f t="shared" si="34"/>
        <v>53781</v>
      </c>
      <c r="BY15" s="212">
        <v>3</v>
      </c>
      <c r="BZ15" s="110"/>
      <c r="CA15" s="164">
        <f t="shared" si="36"/>
        <v>53781</v>
      </c>
      <c r="CB15" s="116">
        <v>1</v>
      </c>
      <c r="CC15" s="164">
        <f t="shared" si="37"/>
        <v>17927</v>
      </c>
      <c r="CD15" s="116">
        <v>1</v>
      </c>
      <c r="CE15" s="116"/>
      <c r="CF15" s="164">
        <f t="shared" si="38"/>
        <v>17927</v>
      </c>
      <c r="CG15" s="110">
        <v>160</v>
      </c>
      <c r="CH15" s="164">
        <f t="shared" si="39"/>
        <v>2868320</v>
      </c>
      <c r="CI15" s="215">
        <v>60</v>
      </c>
      <c r="CJ15" s="110"/>
      <c r="CK15" s="164">
        <f t="shared" si="41"/>
        <v>1075620</v>
      </c>
      <c r="CL15" s="110"/>
      <c r="CM15" s="164">
        <f t="shared" si="42"/>
        <v>0</v>
      </c>
      <c r="CN15" s="215">
        <f t="shared" si="43"/>
        <v>0</v>
      </c>
      <c r="CO15" s="110"/>
      <c r="CP15" s="164">
        <f t="shared" si="44"/>
        <v>0</v>
      </c>
      <c r="CQ15" s="110"/>
      <c r="CR15" s="164">
        <f t="shared" si="45"/>
        <v>0</v>
      </c>
      <c r="CS15" s="215">
        <f t="shared" si="69"/>
        <v>0</v>
      </c>
      <c r="CT15" s="110"/>
      <c r="CU15" s="164">
        <f t="shared" si="46"/>
        <v>0</v>
      </c>
      <c r="CV15" s="110"/>
      <c r="CW15" s="164">
        <f t="shared" si="47"/>
        <v>0</v>
      </c>
      <c r="CX15" s="215">
        <f t="shared" si="48"/>
        <v>0</v>
      </c>
      <c r="CY15" s="110"/>
      <c r="CZ15" s="164">
        <f t="shared" si="49"/>
        <v>0</v>
      </c>
      <c r="DA15" s="110">
        <v>24</v>
      </c>
      <c r="DB15" s="164">
        <f t="shared" si="50"/>
        <v>430248</v>
      </c>
      <c r="DC15" s="215">
        <f t="shared" si="51"/>
        <v>12</v>
      </c>
      <c r="DD15" s="110"/>
      <c r="DE15" s="164">
        <f t="shared" si="52"/>
        <v>215124</v>
      </c>
      <c r="DF15" s="110"/>
      <c r="DG15" s="164">
        <f t="shared" si="53"/>
        <v>0</v>
      </c>
      <c r="DH15" s="215">
        <f t="shared" si="54"/>
        <v>0</v>
      </c>
      <c r="DI15" s="110"/>
      <c r="DJ15" s="164">
        <f t="shared" si="55"/>
        <v>0</v>
      </c>
      <c r="DK15" s="110">
        <v>40</v>
      </c>
      <c r="DL15" s="164">
        <f t="shared" si="56"/>
        <v>717080</v>
      </c>
      <c r="DM15" s="215">
        <v>38</v>
      </c>
      <c r="DN15" s="110"/>
      <c r="DO15" s="164">
        <f t="shared" si="58"/>
        <v>681226</v>
      </c>
      <c r="DP15" s="110"/>
      <c r="DQ15" s="238">
        <f t="shared" si="59"/>
        <v>0</v>
      </c>
      <c r="DR15" s="219">
        <f t="shared" si="60"/>
        <v>0</v>
      </c>
      <c r="DS15" s="219"/>
      <c r="DT15" s="164">
        <f t="shared" si="61"/>
        <v>0</v>
      </c>
      <c r="DU15" s="111">
        <v>487</v>
      </c>
      <c r="DV15" s="102"/>
      <c r="DW15" s="112">
        <v>365</v>
      </c>
      <c r="DX15" s="113">
        <f>AI15+AN15+AS15+AX15+BW15+CB15+DF15+DK15+DP15</f>
        <v>122</v>
      </c>
      <c r="DY15" s="114">
        <f t="shared" si="62"/>
        <v>487</v>
      </c>
      <c r="DZ15" s="114">
        <f>SUM(O15:DP15)</f>
        <v>13553568</v>
      </c>
      <c r="EA15" s="114">
        <f t="shared" si="63"/>
        <v>-13553081</v>
      </c>
      <c r="ED15" s="215">
        <f t="shared" si="64"/>
        <v>269</v>
      </c>
      <c r="EE15" s="164">
        <f t="shared" si="65"/>
        <v>4822363</v>
      </c>
      <c r="EF15" s="164">
        <f t="shared" si="66"/>
        <v>4822363</v>
      </c>
      <c r="EG15" s="221">
        <f t="shared" si="67"/>
        <v>0</v>
      </c>
      <c r="EH15" s="115"/>
      <c r="EI15" s="115"/>
      <c r="EJ15" s="115"/>
      <c r="EK15" s="115"/>
      <c r="EL15" s="115"/>
      <c r="EM15" s="115"/>
      <c r="EN15" s="115"/>
      <c r="EO15" s="115"/>
      <c r="EP15" s="115"/>
      <c r="EQ15" s="115"/>
      <c r="ER15" s="115"/>
      <c r="ES15" s="115"/>
      <c r="ET15" s="115"/>
      <c r="EU15" s="115"/>
      <c r="EV15" s="115"/>
      <c r="EW15" s="115"/>
      <c r="EX15" s="115"/>
      <c r="EY15" s="115"/>
      <c r="EZ15" s="115"/>
      <c r="FA15" s="115"/>
    </row>
    <row r="16" spans="2:157" ht="60.75" customHeight="1" x14ac:dyDescent="0.25">
      <c r="B16" s="108">
        <v>13</v>
      </c>
      <c r="C16" s="67" t="s">
        <v>103</v>
      </c>
      <c r="D16" s="25" t="s">
        <v>105</v>
      </c>
      <c r="E16" s="44" t="s">
        <v>107</v>
      </c>
      <c r="F16" s="38" t="s">
        <v>29</v>
      </c>
      <c r="G16" s="39" t="s">
        <v>98</v>
      </c>
      <c r="H16" s="26" t="s">
        <v>30</v>
      </c>
      <c r="I16" s="64">
        <f t="shared" si="0"/>
        <v>3</v>
      </c>
      <c r="J16" s="64">
        <v>3</v>
      </c>
      <c r="K16" s="134" t="s">
        <v>98</v>
      </c>
      <c r="L16" s="246">
        <v>45000</v>
      </c>
      <c r="M16" s="109" t="str">
        <f t="shared" ref="M16" si="71">IF(G16=K16,"SI","NO")</f>
        <v>SI</v>
      </c>
      <c r="N16" s="56"/>
      <c r="O16" s="110"/>
      <c r="P16" s="245">
        <f t="shared" si="1"/>
        <v>0</v>
      </c>
      <c r="Q16" s="228">
        <f t="shared" si="68"/>
        <v>0</v>
      </c>
      <c r="R16" s="110"/>
      <c r="S16" s="245">
        <f t="shared" si="2"/>
        <v>0</v>
      </c>
      <c r="T16" s="110">
        <v>3</v>
      </c>
      <c r="U16" s="164">
        <f t="shared" si="3"/>
        <v>135000</v>
      </c>
      <c r="V16" s="110">
        <f t="shared" si="4"/>
        <v>3</v>
      </c>
      <c r="W16" s="110"/>
      <c r="X16" s="164">
        <f t="shared" si="5"/>
        <v>135000</v>
      </c>
      <c r="Y16" s="110"/>
      <c r="Z16" s="164">
        <f t="shared" si="6"/>
        <v>0</v>
      </c>
      <c r="AA16" s="165">
        <f t="shared" si="7"/>
        <v>0</v>
      </c>
      <c r="AB16" s="110"/>
      <c r="AC16" s="164">
        <f t="shared" si="8"/>
        <v>0</v>
      </c>
      <c r="AD16" s="110"/>
      <c r="AE16" s="164">
        <f t="shared" si="9"/>
        <v>0</v>
      </c>
      <c r="AF16" s="165">
        <f t="shared" si="10"/>
        <v>0</v>
      </c>
      <c r="AG16" s="110"/>
      <c r="AH16" s="164">
        <f t="shared" si="11"/>
        <v>0</v>
      </c>
      <c r="AI16" s="110"/>
      <c r="AJ16" s="164">
        <f t="shared" si="12"/>
        <v>0</v>
      </c>
      <c r="AK16" s="110"/>
      <c r="AL16" s="110"/>
      <c r="AM16" s="164">
        <f t="shared" si="13"/>
        <v>0</v>
      </c>
      <c r="AN16" s="110"/>
      <c r="AO16" s="164">
        <f t="shared" si="14"/>
        <v>0</v>
      </c>
      <c r="AP16" s="110">
        <f t="shared" si="15"/>
        <v>0</v>
      </c>
      <c r="AQ16" s="110"/>
      <c r="AR16" s="164">
        <f t="shared" si="16"/>
        <v>0</v>
      </c>
      <c r="AS16" s="110"/>
      <c r="AT16" s="164">
        <f t="shared" si="17"/>
        <v>0</v>
      </c>
      <c r="AU16" s="165">
        <f t="shared" si="18"/>
        <v>0</v>
      </c>
      <c r="AV16" s="110"/>
      <c r="AW16" s="164">
        <f t="shared" si="19"/>
        <v>0</v>
      </c>
      <c r="AX16" s="110"/>
      <c r="AY16" s="164">
        <f t="shared" si="20"/>
        <v>0</v>
      </c>
      <c r="AZ16" s="165">
        <f t="shared" si="21"/>
        <v>0</v>
      </c>
      <c r="BA16" s="110"/>
      <c r="BB16" s="164">
        <f t="shared" si="22"/>
        <v>0</v>
      </c>
      <c r="BC16" s="110"/>
      <c r="BD16" s="164">
        <f t="shared" si="23"/>
        <v>0</v>
      </c>
      <c r="BE16" s="165">
        <f t="shared" si="70"/>
        <v>0</v>
      </c>
      <c r="BF16" s="110"/>
      <c r="BG16" s="164">
        <f t="shared" si="24"/>
        <v>0</v>
      </c>
      <c r="BH16" s="110"/>
      <c r="BI16" s="164">
        <f t="shared" si="25"/>
        <v>0</v>
      </c>
      <c r="BJ16" s="165">
        <f t="shared" si="26"/>
        <v>0</v>
      </c>
      <c r="BK16" s="110"/>
      <c r="BL16" s="164">
        <f t="shared" si="27"/>
        <v>0</v>
      </c>
      <c r="BM16" s="110"/>
      <c r="BN16" s="164">
        <f t="shared" si="28"/>
        <v>0</v>
      </c>
      <c r="BO16" s="110">
        <f t="shared" si="29"/>
        <v>0</v>
      </c>
      <c r="BP16" s="110"/>
      <c r="BQ16" s="164">
        <f t="shared" si="30"/>
        <v>0</v>
      </c>
      <c r="BR16" s="110"/>
      <c r="BS16" s="164">
        <f t="shared" si="31"/>
        <v>0</v>
      </c>
      <c r="BT16" s="214">
        <f t="shared" si="32"/>
        <v>0</v>
      </c>
      <c r="BU16" s="110"/>
      <c r="BV16" s="164">
        <f t="shared" si="33"/>
        <v>0</v>
      </c>
      <c r="BW16" s="110"/>
      <c r="BX16" s="164">
        <f t="shared" si="34"/>
        <v>0</v>
      </c>
      <c r="BY16" s="212">
        <f t="shared" si="35"/>
        <v>0</v>
      </c>
      <c r="BZ16" s="110"/>
      <c r="CA16" s="164">
        <f t="shared" si="36"/>
        <v>0</v>
      </c>
      <c r="CB16" s="116"/>
      <c r="CC16" s="164">
        <f t="shared" si="37"/>
        <v>0</v>
      </c>
      <c r="CD16" s="116"/>
      <c r="CE16" s="116"/>
      <c r="CF16" s="164">
        <f t="shared" si="38"/>
        <v>0</v>
      </c>
      <c r="CG16" s="110"/>
      <c r="CH16" s="164">
        <f t="shared" si="39"/>
        <v>0</v>
      </c>
      <c r="CI16" s="215">
        <f t="shared" si="40"/>
        <v>0</v>
      </c>
      <c r="CJ16" s="110"/>
      <c r="CK16" s="164">
        <f t="shared" si="41"/>
        <v>0</v>
      </c>
      <c r="CL16" s="110"/>
      <c r="CM16" s="164">
        <f t="shared" si="42"/>
        <v>0</v>
      </c>
      <c r="CN16" s="215">
        <f t="shared" si="43"/>
        <v>0</v>
      </c>
      <c r="CO16" s="110"/>
      <c r="CP16" s="164">
        <f t="shared" si="44"/>
        <v>0</v>
      </c>
      <c r="CQ16" s="110"/>
      <c r="CR16" s="164">
        <f t="shared" si="45"/>
        <v>0</v>
      </c>
      <c r="CS16" s="215">
        <f t="shared" si="69"/>
        <v>0</v>
      </c>
      <c r="CT16" s="110"/>
      <c r="CU16" s="164">
        <f t="shared" si="46"/>
        <v>0</v>
      </c>
      <c r="CV16" s="110"/>
      <c r="CW16" s="164">
        <f t="shared" si="47"/>
        <v>0</v>
      </c>
      <c r="CX16" s="215">
        <f t="shared" si="48"/>
        <v>0</v>
      </c>
      <c r="CY16" s="110"/>
      <c r="CZ16" s="164">
        <f t="shared" si="49"/>
        <v>0</v>
      </c>
      <c r="DA16" s="110"/>
      <c r="DB16" s="164">
        <f t="shared" si="50"/>
        <v>0</v>
      </c>
      <c r="DC16" s="215">
        <f t="shared" si="51"/>
        <v>0</v>
      </c>
      <c r="DD16" s="110"/>
      <c r="DE16" s="164">
        <f t="shared" si="52"/>
        <v>0</v>
      </c>
      <c r="DF16" s="110"/>
      <c r="DG16" s="164">
        <f t="shared" si="53"/>
        <v>0</v>
      </c>
      <c r="DH16" s="215">
        <f t="shared" si="54"/>
        <v>0</v>
      </c>
      <c r="DI16" s="110"/>
      <c r="DJ16" s="164">
        <f t="shared" si="55"/>
        <v>0</v>
      </c>
      <c r="DK16" s="110"/>
      <c r="DL16" s="164">
        <f t="shared" si="56"/>
        <v>0</v>
      </c>
      <c r="DM16" s="215">
        <f t="shared" si="57"/>
        <v>0</v>
      </c>
      <c r="DN16" s="110"/>
      <c r="DO16" s="164">
        <f t="shared" si="58"/>
        <v>0</v>
      </c>
      <c r="DP16" s="110"/>
      <c r="DQ16" s="164">
        <f t="shared" si="59"/>
        <v>0</v>
      </c>
      <c r="DR16" s="110">
        <f t="shared" si="60"/>
        <v>0</v>
      </c>
      <c r="DS16" s="110"/>
      <c r="DT16" s="164">
        <f t="shared" si="61"/>
        <v>0</v>
      </c>
      <c r="DU16" s="111">
        <v>3</v>
      </c>
      <c r="DV16" s="102"/>
      <c r="DW16" s="112">
        <v>3</v>
      </c>
      <c r="DY16" s="114">
        <f t="shared" si="62"/>
        <v>3</v>
      </c>
      <c r="DZ16" s="114">
        <f>SUM(O16:DP16)</f>
        <v>270006</v>
      </c>
      <c r="EA16" s="114">
        <f t="shared" si="63"/>
        <v>-270003</v>
      </c>
      <c r="ED16" s="215">
        <f t="shared" si="64"/>
        <v>3</v>
      </c>
      <c r="EE16" s="164">
        <f t="shared" si="65"/>
        <v>135000</v>
      </c>
      <c r="EF16" s="164">
        <f t="shared" si="66"/>
        <v>135000</v>
      </c>
      <c r="EG16" s="221">
        <f t="shared" si="67"/>
        <v>0</v>
      </c>
      <c r="EH16" s="115"/>
      <c r="EI16" s="115"/>
      <c r="EJ16" s="115"/>
      <c r="EK16" s="115"/>
      <c r="EL16" s="115"/>
      <c r="EM16" s="115"/>
      <c r="EN16" s="115"/>
      <c r="EO16" s="115"/>
      <c r="EP16" s="115"/>
      <c r="EQ16" s="115"/>
      <c r="ER16" s="115"/>
      <c r="ES16" s="115"/>
      <c r="ET16" s="115"/>
      <c r="EU16" s="115"/>
      <c r="EV16" s="115"/>
      <c r="EW16" s="115"/>
      <c r="EX16" s="115"/>
      <c r="EY16" s="115"/>
      <c r="EZ16" s="115"/>
      <c r="FA16" s="115"/>
    </row>
    <row r="17" spans="2:137" ht="15.75" hidden="1" thickBot="1" x14ac:dyDescent="0.3">
      <c r="B17" s="117"/>
      <c r="C17" s="118"/>
      <c r="D17" s="119"/>
      <c r="E17" s="119"/>
      <c r="F17" s="120"/>
      <c r="G17" s="121"/>
      <c r="H17" s="122"/>
      <c r="I17" s="123">
        <f>SUM(I4:I16)</f>
        <v>10503</v>
      </c>
      <c r="J17" s="124">
        <f>SUM(J4:J16)</f>
        <v>10503</v>
      </c>
      <c r="K17" s="125"/>
      <c r="L17" s="166"/>
      <c r="M17" s="126"/>
      <c r="O17" s="127">
        <f>SUM(O4:O16)</f>
        <v>2003</v>
      </c>
      <c r="P17" s="127"/>
      <c r="Q17" s="127"/>
      <c r="R17" s="127"/>
      <c r="S17" s="127"/>
      <c r="T17" s="127">
        <f>SUM(T4:T16)</f>
        <v>20</v>
      </c>
      <c r="U17" s="127"/>
      <c r="V17" s="127"/>
      <c r="W17" s="127"/>
      <c r="X17" s="162">
        <f t="shared" si="5"/>
        <v>0</v>
      </c>
      <c r="Y17" s="127">
        <f t="shared" ref="Y17:DP17" si="72">SUM(Y4:Y16)</f>
        <v>278</v>
      </c>
      <c r="Z17" s="127"/>
      <c r="AA17" s="127"/>
      <c r="AB17" s="127"/>
      <c r="AC17" s="127"/>
      <c r="AD17" s="127">
        <f t="shared" si="72"/>
        <v>681</v>
      </c>
      <c r="AE17" s="127"/>
      <c r="AF17" s="127"/>
      <c r="AG17" s="127"/>
      <c r="AH17" s="164">
        <f t="shared" si="11"/>
        <v>0</v>
      </c>
      <c r="AI17" s="127">
        <f t="shared" si="72"/>
        <v>146</v>
      </c>
      <c r="AJ17" s="127"/>
      <c r="AK17" s="127"/>
      <c r="AL17" s="127"/>
      <c r="AM17" s="164">
        <f t="shared" si="13"/>
        <v>0</v>
      </c>
      <c r="AN17" s="127">
        <f t="shared" si="72"/>
        <v>49</v>
      </c>
      <c r="AO17" s="127"/>
      <c r="AP17" s="127"/>
      <c r="AQ17" s="127"/>
      <c r="AR17" s="164">
        <f t="shared" si="16"/>
        <v>0</v>
      </c>
      <c r="AS17" s="127">
        <f t="shared" si="72"/>
        <v>216</v>
      </c>
      <c r="AT17" s="127"/>
      <c r="AU17" s="127"/>
      <c r="AV17" s="127"/>
      <c r="AW17" s="127"/>
      <c r="AX17" s="127">
        <f t="shared" si="72"/>
        <v>144</v>
      </c>
      <c r="AY17" s="240"/>
      <c r="AZ17" s="127"/>
      <c r="BA17" s="127"/>
      <c r="BB17" s="127"/>
      <c r="BC17" s="127">
        <f t="shared" si="72"/>
        <v>579</v>
      </c>
      <c r="BD17" s="127"/>
      <c r="BE17" s="127"/>
      <c r="BF17" s="127"/>
      <c r="BG17" s="127"/>
      <c r="BH17" s="127">
        <f t="shared" si="72"/>
        <v>158</v>
      </c>
      <c r="BI17" s="240"/>
      <c r="BJ17" s="127"/>
      <c r="BK17" s="127"/>
      <c r="BL17" s="240"/>
      <c r="BM17" s="127">
        <f t="shared" si="72"/>
        <v>109</v>
      </c>
      <c r="BN17" s="240"/>
      <c r="BO17" s="127"/>
      <c r="BP17" s="127"/>
      <c r="BQ17" s="240"/>
      <c r="BR17" s="127">
        <f t="shared" si="72"/>
        <v>240</v>
      </c>
      <c r="BS17" s="240"/>
      <c r="BT17" s="127"/>
      <c r="BU17" s="127"/>
      <c r="BV17" s="240"/>
      <c r="BW17" s="127">
        <f t="shared" si="72"/>
        <v>31</v>
      </c>
      <c r="BX17" s="240"/>
      <c r="BY17" s="127"/>
      <c r="BZ17" s="127"/>
      <c r="CA17" s="127"/>
      <c r="CB17" s="127">
        <f t="shared" si="72"/>
        <v>23</v>
      </c>
      <c r="CC17" s="240"/>
      <c r="CD17" s="127"/>
      <c r="CE17" s="127"/>
      <c r="CF17" s="240"/>
      <c r="CG17" s="127">
        <f t="shared" si="72"/>
        <v>1076</v>
      </c>
      <c r="CH17" s="127"/>
      <c r="CI17" s="127"/>
      <c r="CJ17" s="127"/>
      <c r="CK17" s="127"/>
      <c r="CL17" s="127">
        <f t="shared" si="72"/>
        <v>1014</v>
      </c>
      <c r="CM17" s="127"/>
      <c r="CN17" s="127"/>
      <c r="CO17" s="127"/>
      <c r="CP17" s="127"/>
      <c r="CQ17" s="127">
        <f t="shared" si="72"/>
        <v>755</v>
      </c>
      <c r="CR17" s="127"/>
      <c r="CS17" s="127"/>
      <c r="CT17" s="127"/>
      <c r="CU17" s="127"/>
      <c r="CV17" s="127">
        <f t="shared" si="72"/>
        <v>1614</v>
      </c>
      <c r="CW17" s="127"/>
      <c r="CX17" s="127"/>
      <c r="CY17" s="127"/>
      <c r="CZ17" s="127"/>
      <c r="DA17" s="127">
        <f t="shared" si="72"/>
        <v>374</v>
      </c>
      <c r="DB17" s="240"/>
      <c r="DC17" s="127"/>
      <c r="DD17" s="127"/>
      <c r="DE17" s="127"/>
      <c r="DF17" s="127">
        <f t="shared" si="72"/>
        <v>34</v>
      </c>
      <c r="DG17" s="240"/>
      <c r="DH17" s="127"/>
      <c r="DI17" s="127"/>
      <c r="DJ17" s="127"/>
      <c r="DK17" s="127">
        <f t="shared" si="72"/>
        <v>327</v>
      </c>
      <c r="DL17" s="240"/>
      <c r="DM17" s="127"/>
      <c r="DN17" s="127"/>
      <c r="DO17" s="240"/>
      <c r="DP17" s="127">
        <f t="shared" si="72"/>
        <v>632</v>
      </c>
      <c r="DQ17" s="235"/>
      <c r="DR17" s="220"/>
      <c r="DS17" s="220"/>
      <c r="DT17" s="235"/>
      <c r="DU17" s="128">
        <f>SUM(DU4:DU16)</f>
        <v>10503</v>
      </c>
      <c r="DV17" s="113">
        <v>10542</v>
      </c>
      <c r="DW17" s="129">
        <f t="shared" ref="DW17:DX17" si="73">SUM(DW4:DW15)</f>
        <v>8898</v>
      </c>
      <c r="DX17" s="129">
        <f t="shared" si="73"/>
        <v>1602</v>
      </c>
      <c r="DY17" s="128">
        <f>SUM(DY4:DY16)</f>
        <v>10503</v>
      </c>
      <c r="EE17" s="232">
        <f>SUM(EE4:EE16)</f>
        <v>147918938</v>
      </c>
      <c r="EF17" s="232">
        <f>SUM(EF4:EF16)</f>
        <v>147918938</v>
      </c>
    </row>
    <row r="18" spans="2:137" ht="15.75" thickBot="1" x14ac:dyDescent="0.3">
      <c r="G18" s="130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62">
        <f t="shared" si="5"/>
        <v>0</v>
      </c>
      <c r="Y18" s="131"/>
      <c r="Z18" s="131"/>
      <c r="AA18" s="131"/>
      <c r="AB18" s="131"/>
      <c r="AC18" s="131"/>
      <c r="AD18" s="131"/>
      <c r="AE18" s="131"/>
      <c r="AF18" s="131"/>
      <c r="AG18" s="131"/>
      <c r="AH18" s="164">
        <f t="shared" si="11"/>
        <v>0</v>
      </c>
      <c r="AI18" s="131"/>
      <c r="AJ18" s="131"/>
      <c r="AK18" s="131"/>
      <c r="AL18" s="131"/>
      <c r="AM18" s="164">
        <f t="shared" si="13"/>
        <v>0</v>
      </c>
      <c r="AN18" s="131"/>
      <c r="AO18" s="131"/>
      <c r="AP18" s="131"/>
      <c r="AQ18" s="131"/>
      <c r="AR18" s="164">
        <f t="shared" si="16"/>
        <v>0</v>
      </c>
      <c r="AS18" s="131"/>
      <c r="AT18" s="131"/>
      <c r="AU18" s="131"/>
      <c r="AV18" s="131"/>
      <c r="AW18" s="131"/>
      <c r="AX18" s="131"/>
      <c r="AY18" s="234"/>
      <c r="AZ18" s="131"/>
      <c r="BA18" s="131"/>
      <c r="BB18" s="131"/>
      <c r="BC18" s="131"/>
      <c r="BD18" s="131"/>
      <c r="BE18" s="131"/>
      <c r="BF18" s="131"/>
      <c r="BG18" s="131"/>
      <c r="BH18" s="131"/>
      <c r="BI18" s="234"/>
      <c r="BJ18" s="131"/>
      <c r="BK18" s="131"/>
      <c r="BL18" s="234"/>
      <c r="BM18" s="131"/>
      <c r="BN18" s="234"/>
      <c r="BO18" s="131"/>
      <c r="BP18" s="131"/>
      <c r="BQ18" s="234"/>
      <c r="BR18" s="131"/>
      <c r="BS18" s="234"/>
      <c r="BT18" s="131"/>
      <c r="BU18" s="131"/>
      <c r="BV18" s="234"/>
      <c r="BW18" s="131"/>
      <c r="BX18" s="234"/>
      <c r="BY18" s="131"/>
      <c r="BZ18" s="131"/>
      <c r="CA18" s="131"/>
      <c r="CB18" s="131"/>
      <c r="CC18" s="234"/>
      <c r="CD18" s="131"/>
      <c r="CE18" s="131"/>
      <c r="CF18" s="234"/>
      <c r="CG18" s="131"/>
      <c r="CH18" s="131"/>
      <c r="CI18" s="131"/>
      <c r="CJ18" s="131"/>
      <c r="CK18" s="131"/>
      <c r="CL18" s="131"/>
      <c r="CM18" s="131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234"/>
      <c r="DC18" s="131"/>
      <c r="DD18" s="131"/>
      <c r="DE18" s="131"/>
      <c r="DF18" s="131"/>
      <c r="DG18" s="234"/>
      <c r="DH18" s="131"/>
      <c r="DI18" s="131"/>
      <c r="DJ18" s="131"/>
      <c r="DK18" s="131"/>
      <c r="DL18" s="234"/>
      <c r="DM18" s="131"/>
      <c r="DN18" s="131"/>
      <c r="DO18" s="234"/>
      <c r="DP18" s="131"/>
      <c r="DQ18" s="234"/>
      <c r="DR18" s="131"/>
      <c r="DS18" s="131"/>
      <c r="DT18" s="234"/>
      <c r="DU18" s="131"/>
      <c r="DV18" s="131"/>
      <c r="DW18" s="131"/>
      <c r="DX18" s="131"/>
      <c r="DY18" s="131"/>
      <c r="DZ18" s="131"/>
      <c r="EA18" s="131"/>
    </row>
    <row r="19" spans="2:137" s="157" customFormat="1" ht="29.25" customHeight="1" thickBot="1" x14ac:dyDescent="0.3">
      <c r="B19" s="191" t="s">
        <v>132</v>
      </c>
      <c r="C19" s="192"/>
      <c r="D19" s="192"/>
      <c r="E19" s="192"/>
      <c r="F19" s="192"/>
      <c r="G19" s="192"/>
      <c r="H19" s="192"/>
      <c r="I19" s="192"/>
      <c r="J19" s="193"/>
      <c r="K19" s="154"/>
      <c r="L19" s="168"/>
      <c r="M19" s="154"/>
      <c r="N19" s="154"/>
      <c r="O19" s="154"/>
      <c r="P19" s="163">
        <f>SUM(P4:P16)</f>
        <v>55756382</v>
      </c>
      <c r="Q19" s="154"/>
      <c r="R19" s="154"/>
      <c r="S19" s="155">
        <f>SUM(S4:S16)</f>
        <v>28328013</v>
      </c>
      <c r="T19" s="154"/>
      <c r="U19" s="163">
        <f>SUM(U4:U16)</f>
        <v>668838</v>
      </c>
      <c r="V19" s="154"/>
      <c r="W19" s="154"/>
      <c r="X19" s="155">
        <f>SUM(X4:X16)</f>
        <v>668838</v>
      </c>
      <c r="Y19" s="154"/>
      <c r="Z19" s="163">
        <f>SUM(Z4:Z16)</f>
        <v>12415258</v>
      </c>
      <c r="AA19" s="154"/>
      <c r="AB19" s="154"/>
      <c r="AC19" s="155">
        <f>SUM(AC4:AC16)</f>
        <v>7392605</v>
      </c>
      <c r="AD19" s="154"/>
      <c r="AE19" s="163">
        <f>SUM(AE4:AE16)</f>
        <v>31343991</v>
      </c>
      <c r="AF19" s="154"/>
      <c r="AG19" s="154"/>
      <c r="AH19" s="155">
        <f>SUM(AH4:AH16)</f>
        <v>9733420</v>
      </c>
      <c r="AI19" s="154"/>
      <c r="AJ19" s="163">
        <f>SUM(AJ4:AJ16)</f>
        <v>9071438</v>
      </c>
      <c r="AK19" s="154"/>
      <c r="AL19" s="154"/>
      <c r="AM19" s="155">
        <f>SUM(AM4:AM16)</f>
        <v>1279537</v>
      </c>
      <c r="AN19" s="154"/>
      <c r="AO19" s="163">
        <f>SUM(AO4:AO16)</f>
        <v>1206593</v>
      </c>
      <c r="AP19" s="154"/>
      <c r="AQ19" s="154"/>
      <c r="AR19" s="155">
        <f>SUM(AR4:AR17)</f>
        <v>995079</v>
      </c>
      <c r="AS19" s="154"/>
      <c r="AT19" s="163">
        <f>SUM(AT4:AT16)</f>
        <v>7210834</v>
      </c>
      <c r="AU19" s="154"/>
      <c r="AV19" s="154"/>
      <c r="AW19" s="155">
        <f>SUM(AW4:AW17)</f>
        <v>3187760</v>
      </c>
      <c r="AX19" s="154"/>
      <c r="AY19" s="163">
        <f>SUM(AY4:AY16)</f>
        <v>6316162</v>
      </c>
      <c r="AZ19" s="154"/>
      <c r="BA19" s="154"/>
      <c r="BB19" s="155">
        <f>SUM(BB4:BB16)</f>
        <v>4767053</v>
      </c>
      <c r="BC19" s="154"/>
      <c r="BD19" s="163">
        <f>SUM(BD4:BD16)</f>
        <v>30741138</v>
      </c>
      <c r="BE19" s="154"/>
      <c r="BF19" s="154"/>
      <c r="BG19" s="155">
        <f>SUM(BG4:BG16)</f>
        <v>3043994</v>
      </c>
      <c r="BH19" s="154"/>
      <c r="BI19" s="163">
        <f>SUM(BI4:BI16)</f>
        <v>7246478</v>
      </c>
      <c r="BJ19" s="154"/>
      <c r="BK19" s="154"/>
      <c r="BL19" s="155">
        <f>SUM(BL4:BL16)</f>
        <v>7246478</v>
      </c>
      <c r="BM19" s="154"/>
      <c r="BN19" s="163">
        <f>SUM(BN4:BN16)</f>
        <v>4184216</v>
      </c>
      <c r="BO19" s="154"/>
      <c r="BP19" s="154"/>
      <c r="BQ19" s="155">
        <f>SUM(BQ4:BQ16)</f>
        <v>1843334</v>
      </c>
      <c r="BR19" s="154"/>
      <c r="BS19" s="163">
        <f>SUM(BS4:BS16)</f>
        <v>7903326</v>
      </c>
      <c r="BT19" s="154"/>
      <c r="BU19" s="154"/>
      <c r="BV19" s="155">
        <f>SUM(BV4:BV16)</f>
        <v>4999461</v>
      </c>
      <c r="BW19" s="154"/>
      <c r="BX19" s="163">
        <f>SUM(BX4:BX16)</f>
        <v>1858716</v>
      </c>
      <c r="BY19" s="154"/>
      <c r="BZ19" s="154"/>
      <c r="CA19" s="155">
        <f>SUM(CA4:CA16)</f>
        <v>311077</v>
      </c>
      <c r="CB19" s="154"/>
      <c r="CC19" s="163">
        <f>SUM(CC4:CC16)</f>
        <v>545569</v>
      </c>
      <c r="CD19" s="154"/>
      <c r="CE19" s="154"/>
      <c r="CF19" s="155">
        <f>SUM(CF4:CF16)</f>
        <v>343438</v>
      </c>
      <c r="CG19" s="154"/>
      <c r="CH19" s="163">
        <f>SUM(CH4:CH16)</f>
        <v>39862701</v>
      </c>
      <c r="CI19" s="154"/>
      <c r="CJ19" s="154"/>
      <c r="CK19" s="155">
        <f>SUM(CK4:CK16)</f>
        <v>14518658</v>
      </c>
      <c r="CL19" s="154"/>
      <c r="CM19" s="163">
        <f>SUM(CM4:CM16)</f>
        <v>57072702</v>
      </c>
      <c r="CN19" s="154"/>
      <c r="CO19" s="154"/>
      <c r="CP19" s="155">
        <f>SUM(CP4:CP16)</f>
        <v>13241135</v>
      </c>
      <c r="CQ19" s="154"/>
      <c r="CR19" s="163">
        <f>SUM(CR4:CR16)</f>
        <v>41214194</v>
      </c>
      <c r="CS19" s="154"/>
      <c r="CT19" s="154"/>
      <c r="CU19" s="155">
        <f>SUM(CU4:CU16)</f>
        <v>15714948</v>
      </c>
      <c r="CV19" s="154"/>
      <c r="CW19" s="163">
        <f>SUM(CW4:CW16)</f>
        <v>47255979</v>
      </c>
      <c r="CX19" s="154"/>
      <c r="CY19" s="154"/>
      <c r="CZ19" s="155">
        <f>SUM(CZ4:CZ16)</f>
        <v>10260243</v>
      </c>
      <c r="DA19" s="154"/>
      <c r="DB19" s="163">
        <f>SUM(DB4:DB16)</f>
        <v>10263066</v>
      </c>
      <c r="DC19" s="154"/>
      <c r="DD19" s="154"/>
      <c r="DE19" s="155">
        <f>SUM(DE4:DE16)</f>
        <v>5630299</v>
      </c>
      <c r="DF19" s="154"/>
      <c r="DG19" s="163">
        <f>SUM(DG4:DG16)</f>
        <v>699616</v>
      </c>
      <c r="DH19" s="154"/>
      <c r="DI19" s="154"/>
      <c r="DJ19" s="155">
        <f>SUM(DJ4:DJ16)</f>
        <v>699616</v>
      </c>
      <c r="DK19" s="154"/>
      <c r="DL19" s="163">
        <f>SUM(DL4:DL16)</f>
        <v>6675628</v>
      </c>
      <c r="DM19" s="154"/>
      <c r="DN19" s="154"/>
      <c r="DO19" s="155">
        <f>SUM(DO4:DO16)</f>
        <v>5749459</v>
      </c>
      <c r="DP19" s="154"/>
      <c r="DQ19" s="163">
        <f>SUM(DQ4:DQ16)</f>
        <v>52470616</v>
      </c>
      <c r="DR19" s="154"/>
      <c r="DS19" s="154"/>
      <c r="DT19" s="155">
        <f>SUM(DT4:DT16)</f>
        <v>7964493</v>
      </c>
      <c r="DU19" s="154"/>
      <c r="DV19" s="154"/>
      <c r="DW19" s="154"/>
      <c r="DX19" s="154"/>
      <c r="DY19" s="154"/>
      <c r="DZ19" s="154"/>
      <c r="EA19" s="154"/>
      <c r="EB19" s="156"/>
      <c r="EC19" s="156"/>
      <c r="ED19" s="224" t="s">
        <v>132</v>
      </c>
      <c r="EE19" s="155">
        <f>+S19+X19+AC19+AH19+AM19+AR19+AW19+BB19+BG19+BL19+BQ19+BV19+CA19+CF19+CK19+CP19+CU19+CZ19+DE19+DJ19+DO19+DT19</f>
        <v>147918938</v>
      </c>
      <c r="EG19" s="222">
        <f>+EE19-EF17</f>
        <v>0</v>
      </c>
    </row>
    <row r="20" spans="2:137" s="157" customFormat="1" ht="29.25" customHeight="1" thickBot="1" x14ac:dyDescent="0.3">
      <c r="B20" s="194" t="s">
        <v>138</v>
      </c>
      <c r="C20" s="195"/>
      <c r="D20" s="195"/>
      <c r="E20" s="195"/>
      <c r="F20" s="195"/>
      <c r="G20" s="195"/>
      <c r="H20" s="195"/>
      <c r="I20" s="195"/>
      <c r="J20" s="196"/>
      <c r="K20" s="154"/>
      <c r="L20" s="168"/>
      <c r="M20" s="154"/>
      <c r="N20" s="154"/>
      <c r="O20" s="154"/>
      <c r="P20" s="154"/>
      <c r="Q20" s="154"/>
      <c r="R20" s="154"/>
      <c r="S20" s="158">
        <v>28333207</v>
      </c>
      <c r="T20" s="154"/>
      <c r="U20" s="154"/>
      <c r="V20" s="154"/>
      <c r="W20" s="154"/>
      <c r="X20" s="158">
        <v>1613691</v>
      </c>
      <c r="Y20" s="154"/>
      <c r="Z20" s="154"/>
      <c r="AA20" s="154"/>
      <c r="AB20" s="154"/>
      <c r="AC20" s="158">
        <v>7395582</v>
      </c>
      <c r="AD20" s="154"/>
      <c r="AE20" s="154"/>
      <c r="AF20" s="154"/>
      <c r="AG20" s="154"/>
      <c r="AH20" s="158">
        <v>9735942</v>
      </c>
      <c r="AI20" s="154"/>
      <c r="AJ20" s="154"/>
      <c r="AK20" s="154"/>
      <c r="AL20" s="154"/>
      <c r="AM20" s="158">
        <v>1279543</v>
      </c>
      <c r="AN20" s="154"/>
      <c r="AO20" s="154"/>
      <c r="AP20" s="154"/>
      <c r="AQ20" s="154"/>
      <c r="AR20" s="158">
        <v>1014065</v>
      </c>
      <c r="AS20" s="154"/>
      <c r="AT20" s="154"/>
      <c r="AU20" s="154"/>
      <c r="AV20" s="154"/>
      <c r="AW20" s="158">
        <v>3197727</v>
      </c>
      <c r="AX20" s="154"/>
      <c r="AY20" s="239"/>
      <c r="AZ20" s="154"/>
      <c r="BA20" s="154"/>
      <c r="BB20" s="158">
        <v>4775554</v>
      </c>
      <c r="BC20" s="154"/>
      <c r="BD20" s="154"/>
      <c r="BE20" s="154"/>
      <c r="BF20" s="154"/>
      <c r="BG20" s="158">
        <v>3059412</v>
      </c>
      <c r="BH20" s="154"/>
      <c r="BI20" s="239"/>
      <c r="BJ20" s="154"/>
      <c r="BK20" s="154"/>
      <c r="BL20" s="158">
        <v>9623792</v>
      </c>
      <c r="BM20" s="154"/>
      <c r="BN20" s="239"/>
      <c r="BO20" s="154"/>
      <c r="BP20" s="154"/>
      <c r="BQ20" s="158">
        <v>1850830</v>
      </c>
      <c r="BR20" s="154"/>
      <c r="BS20" s="239"/>
      <c r="BT20" s="154"/>
      <c r="BU20" s="154"/>
      <c r="BV20" s="158">
        <v>5000000</v>
      </c>
      <c r="BW20" s="154"/>
      <c r="BX20" s="239"/>
      <c r="BY20" s="154"/>
      <c r="BZ20" s="154"/>
      <c r="CA20" s="158">
        <v>318166</v>
      </c>
      <c r="CB20" s="154"/>
      <c r="CC20" s="239"/>
      <c r="CD20" s="154"/>
      <c r="CE20" s="154"/>
      <c r="CF20" s="158">
        <v>356755</v>
      </c>
      <c r="CG20" s="154"/>
      <c r="CH20" s="154"/>
      <c r="CI20" s="154"/>
      <c r="CJ20" s="154"/>
      <c r="CK20" s="158">
        <v>14519276</v>
      </c>
      <c r="CL20" s="154"/>
      <c r="CM20" s="154"/>
      <c r="CN20" s="154"/>
      <c r="CO20" s="154"/>
      <c r="CP20" s="158">
        <v>13253637</v>
      </c>
      <c r="CQ20" s="154"/>
      <c r="CR20" s="154"/>
      <c r="CS20" s="154"/>
      <c r="CT20" s="154"/>
      <c r="CU20" s="158">
        <v>15717476</v>
      </c>
      <c r="CV20" s="154"/>
      <c r="CW20" s="154"/>
      <c r="CX20" s="154"/>
      <c r="CY20" s="154"/>
      <c r="CZ20" s="158">
        <v>10269832</v>
      </c>
      <c r="DA20" s="154"/>
      <c r="DB20" s="239"/>
      <c r="DC20" s="154"/>
      <c r="DD20" s="154"/>
      <c r="DE20" s="158">
        <v>5639606</v>
      </c>
      <c r="DF20" s="154"/>
      <c r="DG20" s="239"/>
      <c r="DH20" s="154"/>
      <c r="DI20" s="154"/>
      <c r="DJ20" s="158">
        <v>1533775</v>
      </c>
      <c r="DK20" s="154"/>
      <c r="DL20" s="239"/>
      <c r="DM20" s="154"/>
      <c r="DN20" s="154"/>
      <c r="DO20" s="158">
        <v>5750000</v>
      </c>
      <c r="DP20" s="154"/>
      <c r="DQ20" s="239"/>
      <c r="DR20" s="154"/>
      <c r="DS20" s="154"/>
      <c r="DT20" s="158">
        <v>7976828</v>
      </c>
      <c r="DU20" s="154"/>
      <c r="DV20" s="154"/>
      <c r="DW20" s="154"/>
      <c r="DX20" s="154"/>
      <c r="DY20" s="154"/>
      <c r="DZ20" s="154"/>
      <c r="EA20" s="154"/>
      <c r="EB20" s="156"/>
      <c r="EC20" s="156"/>
      <c r="ED20" s="233" t="s">
        <v>138</v>
      </c>
      <c r="EE20" s="158">
        <f>+S20+X20+AC20+AH20+AM20+AR20+AW20+BB20+BG20+BL20+BQ20+BV20+CA20+CF20+CK20+CP20+CU20+CZ20+DE20+DJ20+DO20+DT20</f>
        <v>152214696</v>
      </c>
    </row>
    <row r="21" spans="2:137" s="157" customFormat="1" ht="29.25" customHeight="1" thickBot="1" x14ac:dyDescent="0.3">
      <c r="B21" s="197" t="s">
        <v>133</v>
      </c>
      <c r="C21" s="198"/>
      <c r="D21" s="198"/>
      <c r="E21" s="198"/>
      <c r="F21" s="198"/>
      <c r="G21" s="198"/>
      <c r="H21" s="198"/>
      <c r="I21" s="198"/>
      <c r="J21" s="199"/>
      <c r="K21" s="154"/>
      <c r="L21" s="168"/>
      <c r="M21" s="154"/>
      <c r="N21" s="154"/>
      <c r="O21" s="154"/>
      <c r="P21" s="154"/>
      <c r="Q21" s="154"/>
      <c r="R21" s="154"/>
      <c r="S21" s="159">
        <f>+S20-S19</f>
        <v>5194</v>
      </c>
      <c r="T21" s="154"/>
      <c r="U21" s="154"/>
      <c r="V21" s="154"/>
      <c r="W21" s="154"/>
      <c r="X21" s="159">
        <f>+X20-X19</f>
        <v>944853</v>
      </c>
      <c r="Y21" s="154"/>
      <c r="Z21" s="154"/>
      <c r="AA21" s="154"/>
      <c r="AB21" s="154"/>
      <c r="AC21" s="159">
        <f>+AC20-AC19</f>
        <v>2977</v>
      </c>
      <c r="AD21" s="154"/>
      <c r="AE21" s="154"/>
      <c r="AF21" s="154"/>
      <c r="AG21" s="154"/>
      <c r="AH21" s="159">
        <f>+AH20-AH19</f>
        <v>2522</v>
      </c>
      <c r="AI21" s="154"/>
      <c r="AJ21" s="154"/>
      <c r="AK21" s="154"/>
      <c r="AL21" s="154"/>
      <c r="AM21" s="229">
        <f>+AM20-AM19</f>
        <v>6</v>
      </c>
      <c r="AN21" s="154"/>
      <c r="AO21" s="154"/>
      <c r="AP21" s="154"/>
      <c r="AQ21" s="154"/>
      <c r="AR21" s="229">
        <f>+AR20-AR19</f>
        <v>18986</v>
      </c>
      <c r="AS21" s="154"/>
      <c r="AT21" s="154"/>
      <c r="AU21" s="154"/>
      <c r="AV21" s="154"/>
      <c r="AW21" s="159">
        <f>+AW20-AW19</f>
        <v>9967</v>
      </c>
      <c r="AX21" s="154"/>
      <c r="AY21" s="239"/>
      <c r="AZ21" s="154"/>
      <c r="BA21" s="154"/>
      <c r="BB21" s="159">
        <f>+BB20-BB19</f>
        <v>8501</v>
      </c>
      <c r="BC21" s="154"/>
      <c r="BD21" s="154"/>
      <c r="BE21" s="154"/>
      <c r="BF21" s="154"/>
      <c r="BG21" s="159">
        <f>+BG20-BG19</f>
        <v>15418</v>
      </c>
      <c r="BH21" s="154"/>
      <c r="BI21" s="239"/>
      <c r="BJ21" s="154"/>
      <c r="BK21" s="154"/>
      <c r="BL21" s="159">
        <f>+BL20-BL19</f>
        <v>2377314</v>
      </c>
      <c r="BM21" s="154"/>
      <c r="BN21" s="239"/>
      <c r="BO21" s="154"/>
      <c r="BP21" s="154"/>
      <c r="BQ21" s="159">
        <f>+BQ20-BQ19</f>
        <v>7496</v>
      </c>
      <c r="BR21" s="154"/>
      <c r="BS21" s="239"/>
      <c r="BT21" s="154"/>
      <c r="BU21" s="154"/>
      <c r="BV21" s="159">
        <f>+BV20-BV19</f>
        <v>539</v>
      </c>
      <c r="BW21" s="154"/>
      <c r="BX21" s="239"/>
      <c r="BY21" s="154"/>
      <c r="BZ21" s="154"/>
      <c r="CA21" s="159">
        <f>+CA20-CA19</f>
        <v>7089</v>
      </c>
      <c r="CB21" s="154"/>
      <c r="CC21" s="239"/>
      <c r="CD21" s="154"/>
      <c r="CE21" s="154"/>
      <c r="CF21" s="159">
        <f>+CF20-CF19</f>
        <v>13317</v>
      </c>
      <c r="CG21" s="154"/>
      <c r="CH21" s="154"/>
      <c r="CI21" s="154"/>
      <c r="CJ21" s="154"/>
      <c r="CK21" s="159">
        <f>+CK20-CK19</f>
        <v>618</v>
      </c>
      <c r="CL21" s="154"/>
      <c r="CM21" s="154"/>
      <c r="CN21" s="154"/>
      <c r="CO21" s="154"/>
      <c r="CP21" s="159">
        <f>+CP20-CP19</f>
        <v>12502</v>
      </c>
      <c r="CQ21" s="154"/>
      <c r="CR21" s="154"/>
      <c r="CS21" s="154"/>
      <c r="CT21" s="154"/>
      <c r="CU21" s="159">
        <f>+CU20-CU19</f>
        <v>2528</v>
      </c>
      <c r="CV21" s="154"/>
      <c r="CW21" s="154"/>
      <c r="CX21" s="154"/>
      <c r="CY21" s="154"/>
      <c r="CZ21" s="159">
        <f>+CZ20-CZ19</f>
        <v>9589</v>
      </c>
      <c r="DA21" s="154"/>
      <c r="DB21" s="239"/>
      <c r="DC21" s="154"/>
      <c r="DD21" s="154"/>
      <c r="DE21" s="159">
        <f>+DE20-DE19</f>
        <v>9307</v>
      </c>
      <c r="DF21" s="154"/>
      <c r="DG21" s="239"/>
      <c r="DH21" s="154"/>
      <c r="DI21" s="154"/>
      <c r="DJ21" s="159">
        <f>+DJ20-DJ19</f>
        <v>834159</v>
      </c>
      <c r="DK21" s="154"/>
      <c r="DL21" s="239"/>
      <c r="DM21" s="154"/>
      <c r="DN21" s="154"/>
      <c r="DO21" s="159">
        <f>+DO20-DO19</f>
        <v>541</v>
      </c>
      <c r="DP21" s="154"/>
      <c r="DQ21" s="239"/>
      <c r="DR21" s="154"/>
      <c r="DS21" s="154"/>
      <c r="DT21" s="159">
        <f>+DT20-DT19</f>
        <v>12335</v>
      </c>
      <c r="DU21" s="154"/>
      <c r="DV21" s="154"/>
      <c r="DW21" s="154"/>
      <c r="DX21" s="154"/>
      <c r="DY21" s="154"/>
      <c r="DZ21" s="154"/>
      <c r="EA21" s="154"/>
      <c r="EB21" s="156"/>
      <c r="EC21" s="156"/>
      <c r="ED21" s="225" t="s">
        <v>133</v>
      </c>
      <c r="EE21" s="159">
        <f>+S21+X21+AC21+AH21+AM21+AR21+AW21+BB21+BG21+BL21+BQ21+BV21+CA21+CF21+CK21+CP21+CU21+CZ21+DE21+DJ21+DO21+DT21</f>
        <v>4295758</v>
      </c>
    </row>
    <row r="22" spans="2:137" x14ac:dyDescent="0.25"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1"/>
      <c r="AM22" s="231"/>
      <c r="AN22" s="230"/>
      <c r="AO22" s="230"/>
      <c r="AP22" s="230"/>
      <c r="AQ22" s="230"/>
      <c r="AR22" s="231"/>
      <c r="AS22" s="131"/>
      <c r="AT22" s="131"/>
      <c r="AU22" s="131"/>
      <c r="AV22" s="131"/>
      <c r="AW22" s="131"/>
      <c r="AX22" s="131"/>
      <c r="AY22" s="234"/>
      <c r="AZ22" s="131"/>
      <c r="BA22" s="131"/>
      <c r="BB22" s="131"/>
      <c r="BC22" s="131"/>
      <c r="BD22" s="131"/>
      <c r="BE22" s="131"/>
      <c r="BF22" s="131"/>
      <c r="BG22" s="131"/>
      <c r="BH22" s="131"/>
      <c r="BI22" s="234"/>
      <c r="BJ22" s="131"/>
      <c r="BK22" s="131"/>
      <c r="BL22" s="234"/>
      <c r="BM22" s="131"/>
      <c r="BN22" s="234"/>
      <c r="BO22" s="131"/>
      <c r="BP22" s="131"/>
      <c r="BQ22" s="234"/>
      <c r="BR22" s="131"/>
      <c r="BS22" s="234"/>
      <c r="BT22" s="131"/>
      <c r="BU22" s="131"/>
      <c r="BV22" s="234"/>
      <c r="BW22" s="131"/>
      <c r="BX22" s="234"/>
      <c r="BY22" s="131"/>
      <c r="BZ22" s="131"/>
      <c r="CA22" s="131"/>
      <c r="CB22" s="131"/>
      <c r="CC22" s="234"/>
      <c r="CD22" s="131"/>
      <c r="CE22" s="131"/>
      <c r="CF22" s="234"/>
      <c r="CG22" s="131"/>
      <c r="CH22" s="131"/>
      <c r="CI22" s="131"/>
      <c r="CJ22" s="131"/>
      <c r="CK22" s="131"/>
      <c r="CL22" s="131"/>
      <c r="CM22" s="131"/>
      <c r="CN22" s="131"/>
      <c r="CO22" s="131"/>
      <c r="CP22" s="131"/>
      <c r="CQ22" s="131"/>
      <c r="CR22" s="131"/>
      <c r="CS22" s="131"/>
      <c r="CT22" s="131"/>
      <c r="CU22" s="131"/>
      <c r="CV22" s="131"/>
      <c r="CW22" s="131"/>
      <c r="CX22" s="131"/>
      <c r="CY22" s="131"/>
      <c r="CZ22" s="131"/>
      <c r="DA22" s="131"/>
      <c r="DB22" s="234"/>
      <c r="DC22" s="131"/>
      <c r="DD22" s="131"/>
      <c r="DE22" s="131"/>
      <c r="DF22" s="131"/>
      <c r="DG22" s="234"/>
      <c r="DH22" s="131"/>
      <c r="DI22" s="131"/>
      <c r="DJ22" s="131"/>
      <c r="DK22" s="131"/>
      <c r="DL22" s="234"/>
      <c r="DM22" s="131"/>
      <c r="DN22" s="131"/>
      <c r="DO22" s="234"/>
      <c r="DP22" s="131"/>
      <c r="DQ22" s="234"/>
      <c r="DR22" s="131"/>
      <c r="DS22" s="131"/>
      <c r="DT22" s="234"/>
      <c r="DU22" s="131"/>
      <c r="DV22" s="131"/>
      <c r="DW22" s="131"/>
      <c r="DX22" s="131"/>
      <c r="DY22" s="131"/>
      <c r="DZ22" s="131"/>
      <c r="EA22" s="131"/>
    </row>
    <row r="23" spans="2:137" x14ac:dyDescent="0.25">
      <c r="I23" s="80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231"/>
      <c r="AN23" s="230"/>
      <c r="AO23" s="230"/>
      <c r="AP23" s="230"/>
      <c r="AQ23" s="230"/>
      <c r="AR23" s="231"/>
      <c r="AS23" s="131"/>
      <c r="AT23" s="131"/>
      <c r="AU23" s="131"/>
      <c r="AV23" s="131"/>
      <c r="AW23" s="131"/>
      <c r="AX23" s="131"/>
      <c r="AY23" s="234"/>
      <c r="AZ23" s="131"/>
      <c r="BA23" s="131"/>
      <c r="BB23" s="131"/>
      <c r="BC23" s="131"/>
      <c r="BD23" s="131"/>
      <c r="BE23" s="131"/>
      <c r="BF23" s="131"/>
      <c r="BG23" s="131"/>
      <c r="BH23" s="131"/>
      <c r="BI23" s="234"/>
      <c r="BJ23" s="131"/>
      <c r="BK23" s="131"/>
      <c r="BL23" s="234"/>
      <c r="BM23" s="131"/>
      <c r="BN23" s="234"/>
      <c r="BO23" s="131"/>
      <c r="BP23" s="131"/>
      <c r="BQ23" s="234"/>
      <c r="BR23" s="131"/>
      <c r="BS23" s="234"/>
      <c r="BT23" s="131"/>
      <c r="BU23" s="131"/>
      <c r="BV23" s="234"/>
      <c r="BW23" s="131"/>
      <c r="BX23" s="234"/>
      <c r="BY23" s="131"/>
      <c r="BZ23" s="131"/>
      <c r="CA23" s="131"/>
      <c r="CB23" s="131"/>
      <c r="CC23" s="234"/>
      <c r="CD23" s="131"/>
      <c r="CE23" s="131"/>
      <c r="CF23" s="234"/>
      <c r="CG23" s="131"/>
      <c r="CH23" s="131"/>
      <c r="CI23" s="131"/>
      <c r="CJ23" s="131"/>
      <c r="CK23" s="131"/>
      <c r="CL23" s="131"/>
      <c r="CM23" s="131"/>
      <c r="CN23" s="131"/>
      <c r="CO23" s="131"/>
      <c r="CP23" s="131"/>
      <c r="CQ23" s="131"/>
      <c r="CR23" s="131"/>
      <c r="CS23" s="131"/>
      <c r="CT23" s="131"/>
      <c r="CU23" s="131"/>
      <c r="CV23" s="131"/>
      <c r="CW23" s="131"/>
      <c r="CX23" s="131"/>
      <c r="CY23" s="131"/>
      <c r="CZ23" s="131"/>
      <c r="DA23" s="131"/>
      <c r="DB23" s="234"/>
      <c r="DC23" s="131"/>
      <c r="DD23" s="131"/>
      <c r="DE23" s="131"/>
      <c r="DF23" s="131"/>
      <c r="DG23" s="234"/>
      <c r="DH23" s="131"/>
      <c r="DI23" s="131"/>
      <c r="DJ23" s="131"/>
      <c r="DK23" s="131"/>
      <c r="DL23" s="234"/>
      <c r="DM23" s="131"/>
      <c r="DN23" s="131"/>
      <c r="DO23" s="234"/>
      <c r="DP23" s="131"/>
      <c r="DQ23" s="234"/>
      <c r="DR23" s="131"/>
      <c r="DS23" s="131"/>
      <c r="DT23" s="234"/>
      <c r="DU23" s="131"/>
      <c r="DV23" s="131"/>
      <c r="DW23" s="131"/>
      <c r="DX23" s="131"/>
      <c r="DY23" s="131"/>
      <c r="DZ23" s="131"/>
      <c r="EA23" s="131"/>
    </row>
    <row r="24" spans="2:137" x14ac:dyDescent="0.25"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131"/>
      <c r="AM24" s="231"/>
      <c r="AN24" s="230"/>
      <c r="AO24" s="230"/>
      <c r="AP24" s="230"/>
      <c r="AQ24" s="230"/>
      <c r="AR24" s="231"/>
      <c r="AS24" s="131"/>
      <c r="AT24" s="131"/>
      <c r="AU24" s="131"/>
      <c r="AV24" s="131"/>
      <c r="AW24" s="131"/>
      <c r="AX24" s="131"/>
      <c r="AY24" s="234"/>
      <c r="AZ24" s="131"/>
      <c r="BA24" s="131"/>
      <c r="BB24" s="131"/>
      <c r="BC24" s="131"/>
      <c r="BD24" s="131"/>
      <c r="BE24" s="131"/>
      <c r="BF24" s="131"/>
      <c r="BG24" s="131"/>
      <c r="BH24" s="131"/>
      <c r="BI24" s="234"/>
      <c r="BJ24" s="131"/>
      <c r="BK24" s="131"/>
      <c r="BL24" s="234"/>
      <c r="BM24" s="131"/>
      <c r="BN24" s="234"/>
      <c r="BO24" s="131"/>
      <c r="BP24" s="131"/>
      <c r="BQ24" s="234"/>
      <c r="BR24" s="131"/>
      <c r="BS24" s="234"/>
      <c r="BT24" s="131"/>
      <c r="BU24" s="131"/>
      <c r="BV24" s="234"/>
      <c r="BW24" s="131"/>
      <c r="BX24" s="234"/>
      <c r="BY24" s="131"/>
      <c r="BZ24" s="131"/>
      <c r="CA24" s="131"/>
      <c r="CB24" s="131"/>
      <c r="CC24" s="234"/>
      <c r="CD24" s="131"/>
      <c r="CE24" s="131"/>
      <c r="CF24" s="234"/>
      <c r="CG24" s="131"/>
      <c r="CH24" s="131"/>
      <c r="CI24" s="131"/>
      <c r="CJ24" s="131"/>
      <c r="CK24" s="131"/>
      <c r="CL24" s="131"/>
      <c r="CM24" s="131"/>
      <c r="CN24" s="131"/>
      <c r="CO24" s="131"/>
      <c r="CP24" s="131"/>
      <c r="CQ24" s="131"/>
      <c r="CR24" s="131"/>
      <c r="CS24" s="131"/>
      <c r="CT24" s="131"/>
      <c r="CU24" s="131"/>
      <c r="CV24" s="131"/>
      <c r="CW24" s="131"/>
      <c r="CX24" s="131"/>
      <c r="CY24" s="131"/>
      <c r="CZ24" s="131"/>
      <c r="DA24" s="131"/>
      <c r="DB24" s="234"/>
      <c r="DC24" s="131"/>
      <c r="DD24" s="131"/>
      <c r="DE24" s="131"/>
      <c r="DF24" s="131"/>
      <c r="DG24" s="234"/>
      <c r="DH24" s="131"/>
      <c r="DI24" s="131"/>
      <c r="DJ24" s="131"/>
      <c r="DK24" s="131"/>
      <c r="DL24" s="234"/>
      <c r="DM24" s="131"/>
      <c r="DN24" s="131"/>
      <c r="DO24" s="234"/>
      <c r="DP24" s="131"/>
      <c r="DQ24" s="234"/>
      <c r="DR24" s="131"/>
      <c r="DS24" s="131"/>
      <c r="DT24" s="234"/>
      <c r="DU24" s="131"/>
      <c r="DV24" s="131"/>
      <c r="DW24" s="131"/>
      <c r="DX24" s="131"/>
      <c r="DY24" s="131"/>
      <c r="DZ24" s="131"/>
      <c r="EA24" s="131"/>
    </row>
    <row r="25" spans="2:137" x14ac:dyDescent="0.25"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231"/>
      <c r="AN25" s="230"/>
      <c r="AO25" s="230"/>
      <c r="AP25" s="230"/>
      <c r="AQ25" s="230"/>
      <c r="AR25" s="231"/>
      <c r="AS25" s="131"/>
      <c r="AT25" s="131"/>
      <c r="AU25" s="131"/>
      <c r="AV25" s="131"/>
      <c r="AW25" s="131"/>
      <c r="AX25" s="131"/>
      <c r="AY25" s="234"/>
      <c r="AZ25" s="131"/>
      <c r="BA25" s="131"/>
      <c r="BB25" s="131"/>
      <c r="BC25" s="131"/>
      <c r="BD25" s="131"/>
      <c r="BE25" s="131"/>
      <c r="BF25" s="131"/>
      <c r="BG25" s="131"/>
      <c r="BH25" s="131"/>
      <c r="BI25" s="234"/>
      <c r="BJ25" s="131"/>
      <c r="BK25" s="131"/>
      <c r="BL25" s="234"/>
      <c r="BM25" s="131"/>
      <c r="BN25" s="234"/>
      <c r="BO25" s="131"/>
      <c r="BP25" s="131"/>
      <c r="BQ25" s="234"/>
      <c r="BR25" s="131"/>
      <c r="BS25" s="234"/>
      <c r="BT25" s="131"/>
      <c r="BU25" s="131"/>
      <c r="BV25" s="234"/>
      <c r="BW25" s="131"/>
      <c r="BX25" s="234"/>
      <c r="BY25" s="131"/>
      <c r="BZ25" s="131"/>
      <c r="CA25" s="131"/>
      <c r="CB25" s="131"/>
      <c r="CC25" s="234"/>
      <c r="CD25" s="131"/>
      <c r="CE25" s="131"/>
      <c r="CF25" s="234"/>
      <c r="CG25" s="131"/>
      <c r="CH25" s="131"/>
      <c r="CI25" s="131"/>
      <c r="CJ25" s="131"/>
      <c r="CK25" s="131"/>
      <c r="CL25" s="131"/>
      <c r="CM25" s="131"/>
      <c r="CN25" s="131"/>
      <c r="CO25" s="131"/>
      <c r="CP25" s="131"/>
      <c r="CQ25" s="131"/>
      <c r="CR25" s="131"/>
      <c r="CS25" s="131"/>
      <c r="CT25" s="131"/>
      <c r="CU25" s="131"/>
      <c r="CV25" s="131"/>
      <c r="CW25" s="131"/>
      <c r="CX25" s="131"/>
      <c r="CY25" s="131"/>
      <c r="CZ25" s="131"/>
      <c r="DA25" s="131"/>
      <c r="DB25" s="234"/>
      <c r="DC25" s="131"/>
      <c r="DD25" s="131"/>
      <c r="DE25" s="131"/>
      <c r="DF25" s="131"/>
      <c r="DG25" s="234"/>
      <c r="DH25" s="131"/>
      <c r="DI25" s="131"/>
      <c r="DJ25" s="131"/>
      <c r="DK25" s="131"/>
      <c r="DL25" s="234"/>
      <c r="DM25" s="131"/>
      <c r="DN25" s="131"/>
      <c r="DO25" s="234"/>
      <c r="DP25" s="131"/>
      <c r="DQ25" s="234"/>
      <c r="DR25" s="131"/>
      <c r="DS25" s="131"/>
      <c r="DT25" s="234"/>
      <c r="DU25" s="131"/>
      <c r="DV25" s="131"/>
      <c r="DW25" s="131"/>
      <c r="DX25" s="131"/>
      <c r="DY25" s="131"/>
      <c r="DZ25" s="131"/>
      <c r="EA25" s="131"/>
    </row>
    <row r="26" spans="2:137" x14ac:dyDescent="0.25"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231"/>
      <c r="AN26" s="230"/>
      <c r="AO26" s="230"/>
      <c r="AP26" s="230"/>
      <c r="AQ26" s="230"/>
      <c r="AR26" s="231"/>
      <c r="AS26" s="131"/>
      <c r="AT26" s="131"/>
      <c r="AU26" s="131"/>
      <c r="AV26" s="131"/>
      <c r="AW26" s="131"/>
      <c r="AX26" s="131"/>
      <c r="AY26" s="234"/>
      <c r="AZ26" s="131"/>
      <c r="BA26" s="131"/>
      <c r="BB26" s="131"/>
      <c r="BC26" s="131"/>
      <c r="BD26" s="131"/>
      <c r="BE26" s="131"/>
      <c r="BF26" s="131"/>
      <c r="BG26" s="131"/>
      <c r="BH26" s="131"/>
      <c r="BI26" s="234"/>
      <c r="BJ26" s="131"/>
      <c r="BK26" s="131"/>
      <c r="BL26" s="234"/>
      <c r="BM26" s="131"/>
      <c r="BN26" s="234"/>
      <c r="BO26" s="131"/>
      <c r="BP26" s="131"/>
      <c r="BQ26" s="234"/>
      <c r="BR26" s="131"/>
      <c r="BS26" s="234"/>
      <c r="BT26" s="131"/>
      <c r="BU26" s="131"/>
      <c r="BV26" s="234"/>
      <c r="BW26" s="131"/>
      <c r="BX26" s="234"/>
      <c r="BY26" s="131"/>
      <c r="BZ26" s="131"/>
      <c r="CA26" s="131"/>
      <c r="CB26" s="131"/>
      <c r="CC26" s="234"/>
      <c r="CD26" s="131"/>
      <c r="CE26" s="131"/>
      <c r="CF26" s="234"/>
      <c r="CG26" s="131"/>
      <c r="CH26" s="131"/>
      <c r="CI26" s="131"/>
      <c r="CJ26" s="131"/>
      <c r="CK26" s="131"/>
      <c r="CL26" s="131"/>
      <c r="CM26" s="131"/>
      <c r="CN26" s="131"/>
      <c r="CO26" s="131"/>
      <c r="CP26" s="131"/>
      <c r="CQ26" s="131"/>
      <c r="CR26" s="131"/>
      <c r="CS26" s="131"/>
      <c r="CT26" s="131"/>
      <c r="CU26" s="131"/>
      <c r="CV26" s="131"/>
      <c r="CW26" s="131"/>
      <c r="CX26" s="131"/>
      <c r="CY26" s="131"/>
      <c r="CZ26" s="131"/>
      <c r="DA26" s="131"/>
      <c r="DB26" s="234"/>
      <c r="DC26" s="131"/>
      <c r="DD26" s="131"/>
      <c r="DE26" s="131"/>
      <c r="DF26" s="131"/>
      <c r="DG26" s="234"/>
      <c r="DH26" s="131"/>
      <c r="DI26" s="131"/>
      <c r="DJ26" s="131"/>
      <c r="DK26" s="131"/>
      <c r="DL26" s="234"/>
      <c r="DM26" s="131"/>
      <c r="DN26" s="131"/>
      <c r="DO26" s="234"/>
      <c r="DP26" s="131"/>
      <c r="DQ26" s="234"/>
      <c r="DR26" s="131"/>
      <c r="DS26" s="131"/>
      <c r="DT26" s="234"/>
      <c r="DU26" s="131"/>
      <c r="DV26" s="131"/>
      <c r="DW26" s="131"/>
      <c r="DX26" s="131"/>
      <c r="DY26" s="131"/>
      <c r="DZ26" s="131"/>
      <c r="EA26" s="131"/>
    </row>
    <row r="27" spans="2:137" x14ac:dyDescent="0.25"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131"/>
      <c r="AM27" s="231"/>
      <c r="AN27" s="230"/>
      <c r="AO27" s="230"/>
      <c r="AP27" s="230"/>
      <c r="AQ27" s="230"/>
      <c r="AR27" s="231"/>
      <c r="AS27" s="131"/>
      <c r="AT27" s="131"/>
      <c r="AU27" s="131"/>
      <c r="AV27" s="131"/>
      <c r="AW27" s="131"/>
      <c r="AX27" s="131"/>
      <c r="AY27" s="234"/>
      <c r="AZ27" s="131"/>
      <c r="BA27" s="131"/>
      <c r="BB27" s="131"/>
      <c r="BC27" s="131"/>
      <c r="BD27" s="131"/>
      <c r="BE27" s="131"/>
      <c r="BF27" s="131"/>
      <c r="BG27" s="131"/>
      <c r="BH27" s="131"/>
      <c r="BI27" s="234"/>
      <c r="BJ27" s="131"/>
      <c r="BK27" s="131"/>
      <c r="BL27" s="234"/>
      <c r="BM27" s="131"/>
      <c r="BN27" s="234"/>
      <c r="BO27" s="131"/>
      <c r="BP27" s="131"/>
      <c r="BQ27" s="234"/>
      <c r="BR27" s="131"/>
      <c r="BS27" s="234"/>
      <c r="BT27" s="131"/>
      <c r="BU27" s="131"/>
      <c r="BV27" s="234"/>
      <c r="BW27" s="131"/>
      <c r="BX27" s="234"/>
      <c r="BY27" s="131"/>
      <c r="BZ27" s="131"/>
      <c r="CA27" s="131"/>
      <c r="CB27" s="131"/>
      <c r="CC27" s="234"/>
      <c r="CD27" s="131"/>
      <c r="CE27" s="131"/>
      <c r="CF27" s="234"/>
      <c r="CG27" s="131"/>
      <c r="CH27" s="131"/>
      <c r="CI27" s="131"/>
      <c r="CJ27" s="131"/>
      <c r="CK27" s="131"/>
      <c r="CL27" s="131"/>
      <c r="CM27" s="131"/>
      <c r="CN27" s="131"/>
      <c r="CO27" s="131"/>
      <c r="CP27" s="131"/>
      <c r="CQ27" s="131"/>
      <c r="CR27" s="131"/>
      <c r="CS27" s="131"/>
      <c r="CT27" s="131"/>
      <c r="CU27" s="131"/>
      <c r="CV27" s="131"/>
      <c r="CW27" s="131"/>
      <c r="CX27" s="131"/>
      <c r="CY27" s="131"/>
      <c r="CZ27" s="131"/>
      <c r="DA27" s="131"/>
      <c r="DB27" s="234"/>
      <c r="DC27" s="131"/>
      <c r="DD27" s="131"/>
      <c r="DE27" s="131"/>
      <c r="DF27" s="131"/>
      <c r="DG27" s="234"/>
      <c r="DH27" s="131"/>
      <c r="DI27" s="131"/>
      <c r="DJ27" s="131"/>
      <c r="DK27" s="131"/>
      <c r="DL27" s="234"/>
      <c r="DM27" s="131"/>
      <c r="DN27" s="131"/>
      <c r="DO27" s="234"/>
      <c r="DP27" s="131"/>
      <c r="DQ27" s="234"/>
      <c r="DR27" s="131"/>
      <c r="DS27" s="131"/>
      <c r="DT27" s="234"/>
      <c r="DU27" s="131"/>
      <c r="DV27" s="131"/>
      <c r="DW27" s="131"/>
      <c r="DX27" s="131"/>
      <c r="DY27" s="131"/>
      <c r="DZ27" s="131"/>
      <c r="EA27" s="131"/>
    </row>
    <row r="28" spans="2:137" x14ac:dyDescent="0.25"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1"/>
      <c r="AM28" s="231"/>
      <c r="AN28" s="230"/>
      <c r="AO28" s="230"/>
      <c r="AP28" s="230"/>
      <c r="AQ28" s="230"/>
      <c r="AR28" s="231"/>
      <c r="AS28" s="131"/>
      <c r="AT28" s="131"/>
      <c r="AU28" s="131"/>
      <c r="AV28" s="131"/>
      <c r="AW28" s="131"/>
      <c r="AX28" s="131"/>
      <c r="AY28" s="234"/>
      <c r="AZ28" s="131"/>
      <c r="BA28" s="131"/>
      <c r="BB28" s="131"/>
      <c r="BC28" s="131"/>
      <c r="BD28" s="131"/>
      <c r="BE28" s="131"/>
      <c r="BF28" s="131"/>
      <c r="BG28" s="131"/>
      <c r="BH28" s="131"/>
      <c r="BI28" s="234"/>
      <c r="BJ28" s="131"/>
      <c r="BK28" s="131"/>
      <c r="BL28" s="234"/>
      <c r="BM28" s="131"/>
      <c r="BN28" s="234"/>
      <c r="BO28" s="131"/>
      <c r="BP28" s="131"/>
      <c r="BQ28" s="234"/>
      <c r="BR28" s="131"/>
      <c r="BS28" s="234"/>
      <c r="BT28" s="131"/>
      <c r="BU28" s="131"/>
      <c r="BV28" s="234"/>
      <c r="BW28" s="131"/>
      <c r="BX28" s="234"/>
      <c r="BY28" s="131"/>
      <c r="BZ28" s="131"/>
      <c r="CA28" s="131"/>
      <c r="CB28" s="131"/>
      <c r="CC28" s="234"/>
      <c r="CD28" s="131"/>
      <c r="CE28" s="131"/>
      <c r="CF28" s="234"/>
      <c r="CG28" s="131"/>
      <c r="CH28" s="131"/>
      <c r="CI28" s="131"/>
      <c r="CJ28" s="131"/>
      <c r="CK28" s="131"/>
      <c r="CL28" s="131"/>
      <c r="CM28" s="131"/>
      <c r="CN28" s="131"/>
      <c r="CO28" s="131"/>
      <c r="CP28" s="131"/>
      <c r="CQ28" s="131"/>
      <c r="CR28" s="131"/>
      <c r="CS28" s="131"/>
      <c r="CT28" s="131"/>
      <c r="CU28" s="131"/>
      <c r="CV28" s="131"/>
      <c r="CW28" s="131"/>
      <c r="CX28" s="131"/>
      <c r="CY28" s="131"/>
      <c r="CZ28" s="131"/>
      <c r="DA28" s="131"/>
      <c r="DB28" s="234"/>
      <c r="DC28" s="131"/>
      <c r="DD28" s="131"/>
      <c r="DE28" s="131"/>
      <c r="DF28" s="131"/>
      <c r="DG28" s="234"/>
      <c r="DH28" s="131"/>
      <c r="DI28" s="131"/>
      <c r="DJ28" s="131"/>
      <c r="DK28" s="131"/>
      <c r="DL28" s="234"/>
      <c r="DM28" s="131"/>
      <c r="DN28" s="131"/>
      <c r="DO28" s="234"/>
      <c r="DP28" s="131"/>
      <c r="DQ28" s="234"/>
      <c r="DR28" s="131"/>
      <c r="DS28" s="131"/>
      <c r="DT28" s="234"/>
      <c r="DU28" s="131"/>
      <c r="DV28" s="131"/>
      <c r="DW28" s="131"/>
      <c r="DX28" s="131"/>
      <c r="DY28" s="131"/>
      <c r="DZ28" s="131"/>
      <c r="EA28" s="131"/>
    </row>
    <row r="29" spans="2:137" x14ac:dyDescent="0.25"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31"/>
      <c r="AK29" s="131"/>
      <c r="AL29" s="131"/>
      <c r="AM29" s="231"/>
      <c r="AN29" s="230"/>
      <c r="AO29" s="230"/>
      <c r="AP29" s="230"/>
      <c r="AQ29" s="230"/>
      <c r="AR29" s="231"/>
      <c r="AS29" s="131"/>
      <c r="AT29" s="131"/>
      <c r="AU29" s="131"/>
      <c r="AV29" s="131"/>
      <c r="AW29" s="131"/>
      <c r="AX29" s="131"/>
      <c r="AY29" s="234"/>
      <c r="AZ29" s="131"/>
      <c r="BA29" s="131"/>
      <c r="BB29" s="131"/>
      <c r="BC29" s="131"/>
      <c r="BD29" s="131"/>
      <c r="BE29" s="131"/>
      <c r="BF29" s="131"/>
      <c r="BG29" s="131"/>
      <c r="BH29" s="131"/>
      <c r="BI29" s="234"/>
      <c r="BJ29" s="131"/>
      <c r="BK29" s="131"/>
      <c r="BL29" s="234"/>
      <c r="BM29" s="131"/>
      <c r="BN29" s="234"/>
      <c r="BO29" s="131"/>
      <c r="BP29" s="131"/>
      <c r="BQ29" s="234"/>
      <c r="BR29" s="131"/>
      <c r="BS29" s="234"/>
      <c r="BT29" s="131"/>
      <c r="BU29" s="131"/>
      <c r="BV29" s="234"/>
      <c r="BW29" s="131"/>
      <c r="BX29" s="234"/>
      <c r="BY29" s="131"/>
      <c r="BZ29" s="131"/>
      <c r="CA29" s="131"/>
      <c r="CB29" s="131"/>
      <c r="CC29" s="234"/>
      <c r="CD29" s="131"/>
      <c r="CE29" s="131"/>
      <c r="CF29" s="234"/>
      <c r="CG29" s="131"/>
      <c r="CH29" s="131"/>
      <c r="CI29" s="131"/>
      <c r="CJ29" s="131"/>
      <c r="CK29" s="131"/>
      <c r="CL29" s="131"/>
      <c r="CM29" s="131"/>
      <c r="CN29" s="131"/>
      <c r="CO29" s="131"/>
      <c r="CP29" s="131"/>
      <c r="CQ29" s="131"/>
      <c r="CR29" s="131"/>
      <c r="CS29" s="131"/>
      <c r="CT29" s="131"/>
      <c r="CU29" s="131"/>
      <c r="CV29" s="131"/>
      <c r="CW29" s="131"/>
      <c r="CX29" s="131"/>
      <c r="CY29" s="131"/>
      <c r="CZ29" s="131"/>
      <c r="DA29" s="131"/>
      <c r="DB29" s="234"/>
      <c r="DC29" s="131"/>
      <c r="DD29" s="131"/>
      <c r="DE29" s="131"/>
      <c r="DF29" s="131"/>
      <c r="DG29" s="234"/>
      <c r="DH29" s="131"/>
      <c r="DI29" s="131"/>
      <c r="DJ29" s="131"/>
      <c r="DK29" s="131"/>
      <c r="DL29" s="234"/>
      <c r="DM29" s="131"/>
      <c r="DN29" s="131"/>
      <c r="DO29" s="234"/>
      <c r="DP29" s="131"/>
      <c r="DQ29" s="234"/>
      <c r="DR29" s="131"/>
      <c r="DS29" s="131"/>
      <c r="DT29" s="234"/>
      <c r="DU29" s="131"/>
      <c r="DV29" s="131"/>
      <c r="DW29" s="131"/>
      <c r="DX29" s="131"/>
      <c r="DY29" s="131"/>
      <c r="DZ29" s="131"/>
      <c r="EA29" s="131"/>
    </row>
    <row r="30" spans="2:137" x14ac:dyDescent="0.25"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31"/>
      <c r="AK30" s="131"/>
      <c r="AL30" s="131"/>
      <c r="AM30" s="231"/>
      <c r="AN30" s="230"/>
      <c r="AO30" s="230"/>
      <c r="AP30" s="230"/>
      <c r="AQ30" s="230"/>
      <c r="AR30" s="231"/>
      <c r="AS30" s="131"/>
      <c r="AT30" s="131"/>
      <c r="AU30" s="131"/>
      <c r="AV30" s="131"/>
      <c r="AW30" s="131"/>
      <c r="AX30" s="131"/>
      <c r="AY30" s="234"/>
      <c r="AZ30" s="131"/>
      <c r="BA30" s="131"/>
      <c r="BB30" s="131"/>
      <c r="BC30" s="131"/>
      <c r="BD30" s="131"/>
      <c r="BE30" s="131"/>
      <c r="BF30" s="131"/>
      <c r="BG30" s="131"/>
      <c r="BH30" s="131"/>
      <c r="BI30" s="234"/>
      <c r="BJ30" s="131"/>
      <c r="BK30" s="131"/>
      <c r="BL30" s="234"/>
      <c r="BM30" s="131"/>
      <c r="BN30" s="234"/>
      <c r="BO30" s="131"/>
      <c r="BP30" s="131"/>
      <c r="BQ30" s="234"/>
      <c r="BR30" s="131"/>
      <c r="BS30" s="234"/>
      <c r="BT30" s="131"/>
      <c r="BU30" s="131"/>
      <c r="BV30" s="234"/>
      <c r="BW30" s="131"/>
      <c r="BX30" s="234"/>
      <c r="BY30" s="131"/>
      <c r="BZ30" s="131"/>
      <c r="CA30" s="131"/>
      <c r="CB30" s="131"/>
      <c r="CC30" s="234"/>
      <c r="CD30" s="131"/>
      <c r="CE30" s="131"/>
      <c r="CF30" s="234"/>
      <c r="CG30" s="131"/>
      <c r="CH30" s="131"/>
      <c r="CI30" s="131"/>
      <c r="CJ30" s="131"/>
      <c r="CK30" s="131"/>
      <c r="CL30" s="131"/>
      <c r="CM30" s="131"/>
      <c r="CN30" s="131"/>
      <c r="CO30" s="131"/>
      <c r="CP30" s="131"/>
      <c r="CQ30" s="131"/>
      <c r="CR30" s="131"/>
      <c r="CS30" s="131"/>
      <c r="CT30" s="131"/>
      <c r="CU30" s="131"/>
      <c r="CV30" s="131"/>
      <c r="CW30" s="131"/>
      <c r="CX30" s="131"/>
      <c r="CY30" s="131"/>
      <c r="CZ30" s="131"/>
      <c r="DA30" s="131"/>
      <c r="DB30" s="234"/>
      <c r="DC30" s="131"/>
      <c r="DD30" s="131"/>
      <c r="DE30" s="131"/>
      <c r="DF30" s="131"/>
      <c r="DG30" s="234"/>
      <c r="DH30" s="131"/>
      <c r="DI30" s="131"/>
      <c r="DJ30" s="131"/>
      <c r="DK30" s="131"/>
      <c r="DL30" s="234"/>
      <c r="DM30" s="131"/>
      <c r="DN30" s="131"/>
      <c r="DO30" s="234"/>
      <c r="DP30" s="131"/>
      <c r="DQ30" s="234"/>
      <c r="DR30" s="131"/>
      <c r="DS30" s="131"/>
      <c r="DT30" s="234"/>
      <c r="DU30" s="131"/>
      <c r="DV30" s="131"/>
      <c r="DW30" s="131"/>
      <c r="DX30" s="131"/>
      <c r="DY30" s="131"/>
      <c r="DZ30" s="131"/>
      <c r="EA30" s="131"/>
    </row>
    <row r="31" spans="2:137" x14ac:dyDescent="0.25"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31"/>
      <c r="AK31" s="131"/>
      <c r="AL31" s="131"/>
      <c r="AM31" s="231"/>
      <c r="AN31" s="230"/>
      <c r="AO31" s="230"/>
      <c r="AP31" s="230"/>
      <c r="AQ31" s="230"/>
      <c r="AR31" s="231"/>
      <c r="AS31" s="131"/>
      <c r="AT31" s="131"/>
      <c r="AU31" s="131"/>
      <c r="AV31" s="131"/>
      <c r="AW31" s="131"/>
      <c r="AX31" s="131"/>
      <c r="AY31" s="234"/>
      <c r="AZ31" s="131"/>
      <c r="BA31" s="131"/>
      <c r="BB31" s="131"/>
      <c r="BC31" s="131"/>
      <c r="BD31" s="131"/>
      <c r="BE31" s="131"/>
      <c r="BF31" s="131"/>
      <c r="BG31" s="131"/>
      <c r="BH31" s="131"/>
      <c r="BI31" s="234"/>
      <c r="BJ31" s="131"/>
      <c r="BK31" s="131"/>
      <c r="BL31" s="234"/>
      <c r="BM31" s="131"/>
      <c r="BN31" s="234"/>
      <c r="BO31" s="131"/>
      <c r="BP31" s="131"/>
      <c r="BQ31" s="234"/>
      <c r="BR31" s="131"/>
      <c r="BS31" s="234"/>
      <c r="BT31" s="131"/>
      <c r="BU31" s="131"/>
      <c r="BV31" s="234"/>
      <c r="BW31" s="131"/>
      <c r="BX31" s="234"/>
      <c r="BY31" s="131"/>
      <c r="BZ31" s="131"/>
      <c r="CA31" s="131"/>
      <c r="CB31" s="131"/>
      <c r="CC31" s="234"/>
      <c r="CD31" s="131"/>
      <c r="CE31" s="131"/>
      <c r="CF31" s="234"/>
      <c r="CG31" s="131"/>
      <c r="CH31" s="131"/>
      <c r="CI31" s="131"/>
      <c r="CJ31" s="131"/>
      <c r="CK31" s="131"/>
      <c r="CL31" s="131"/>
      <c r="CM31" s="131"/>
      <c r="CN31" s="131"/>
      <c r="CO31" s="131"/>
      <c r="CP31" s="131"/>
      <c r="CQ31" s="131"/>
      <c r="CR31" s="131"/>
      <c r="CS31" s="131"/>
      <c r="CT31" s="131"/>
      <c r="CU31" s="131"/>
      <c r="CV31" s="131"/>
      <c r="CW31" s="131"/>
      <c r="CX31" s="131"/>
      <c r="CY31" s="131"/>
      <c r="CZ31" s="131"/>
      <c r="DA31" s="131"/>
      <c r="DB31" s="234"/>
      <c r="DC31" s="131"/>
      <c r="DD31" s="131"/>
      <c r="DE31" s="131"/>
      <c r="DF31" s="131"/>
      <c r="DG31" s="234"/>
      <c r="DH31" s="131"/>
      <c r="DI31" s="131"/>
      <c r="DJ31" s="131"/>
      <c r="DK31" s="131"/>
      <c r="DL31" s="234"/>
      <c r="DM31" s="131"/>
      <c r="DN31" s="131"/>
      <c r="DO31" s="234"/>
      <c r="DP31" s="131"/>
      <c r="DQ31" s="234"/>
      <c r="DR31" s="131"/>
      <c r="DS31" s="131"/>
      <c r="DT31" s="234"/>
      <c r="DU31" s="131"/>
      <c r="DV31" s="131"/>
      <c r="DW31" s="131"/>
      <c r="DX31" s="131"/>
      <c r="DY31" s="131"/>
      <c r="DZ31" s="131"/>
      <c r="EA31" s="131"/>
    </row>
    <row r="32" spans="2:137" x14ac:dyDescent="0.25"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1"/>
      <c r="AI32" s="131"/>
      <c r="AJ32" s="131"/>
      <c r="AK32" s="131"/>
      <c r="AL32" s="131"/>
      <c r="AM32" s="231"/>
      <c r="AN32" s="230"/>
      <c r="AO32" s="230"/>
      <c r="AP32" s="230"/>
      <c r="AQ32" s="230"/>
      <c r="AR32" s="231"/>
      <c r="AS32" s="131"/>
      <c r="AT32" s="131"/>
      <c r="AU32" s="131"/>
      <c r="AV32" s="131"/>
      <c r="AW32" s="131"/>
      <c r="AX32" s="131"/>
      <c r="AY32" s="234"/>
      <c r="AZ32" s="131"/>
      <c r="BA32" s="131"/>
      <c r="BB32" s="131"/>
      <c r="BC32" s="131"/>
      <c r="BD32" s="131"/>
      <c r="BE32" s="131"/>
      <c r="BF32" s="131"/>
      <c r="BG32" s="131"/>
      <c r="BH32" s="131"/>
      <c r="BI32" s="234"/>
      <c r="BJ32" s="131"/>
      <c r="BK32" s="131"/>
      <c r="BL32" s="234"/>
      <c r="BM32" s="131"/>
      <c r="BN32" s="234"/>
      <c r="BO32" s="131"/>
      <c r="BP32" s="131"/>
      <c r="BQ32" s="234"/>
      <c r="BR32" s="131"/>
      <c r="BS32" s="234"/>
      <c r="BT32" s="131"/>
      <c r="BU32" s="131"/>
      <c r="BV32" s="234"/>
      <c r="BW32" s="131"/>
      <c r="BX32" s="234"/>
      <c r="BY32" s="131"/>
      <c r="BZ32" s="131"/>
      <c r="CA32" s="131"/>
      <c r="CB32" s="131"/>
      <c r="CC32" s="234"/>
      <c r="CD32" s="131"/>
      <c r="CE32" s="131"/>
      <c r="CF32" s="234"/>
      <c r="CG32" s="131"/>
      <c r="CH32" s="131"/>
      <c r="CI32" s="131"/>
      <c r="CJ32" s="131"/>
      <c r="CK32" s="131"/>
      <c r="CL32" s="131"/>
      <c r="CM32" s="131"/>
      <c r="CN32" s="131"/>
      <c r="CO32" s="131"/>
      <c r="CP32" s="131"/>
      <c r="CQ32" s="131"/>
      <c r="CR32" s="131"/>
      <c r="CS32" s="131"/>
      <c r="CT32" s="131"/>
      <c r="CU32" s="131"/>
      <c r="CV32" s="131"/>
      <c r="CW32" s="131"/>
      <c r="CX32" s="131"/>
      <c r="CY32" s="131"/>
      <c r="CZ32" s="131"/>
      <c r="DA32" s="131"/>
      <c r="DB32" s="234"/>
      <c r="DC32" s="131"/>
      <c r="DD32" s="131"/>
      <c r="DE32" s="131"/>
      <c r="DF32" s="131"/>
      <c r="DG32" s="234"/>
      <c r="DH32" s="131"/>
      <c r="DI32" s="131"/>
      <c r="DJ32" s="131"/>
      <c r="DK32" s="131"/>
      <c r="DL32" s="234"/>
      <c r="DM32" s="131"/>
      <c r="DN32" s="131"/>
      <c r="DO32" s="234"/>
      <c r="DP32" s="131"/>
      <c r="DQ32" s="234"/>
      <c r="DR32" s="131"/>
      <c r="DS32" s="131"/>
      <c r="DT32" s="234"/>
      <c r="DU32" s="131"/>
      <c r="DV32" s="131"/>
      <c r="DW32" s="131"/>
      <c r="DX32" s="131"/>
      <c r="DY32" s="131"/>
      <c r="DZ32" s="131"/>
      <c r="EA32" s="131"/>
    </row>
    <row r="33" spans="14:131" x14ac:dyDescent="0.25"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231"/>
      <c r="AN33" s="230"/>
      <c r="AO33" s="230"/>
      <c r="AP33" s="230"/>
      <c r="AQ33" s="230"/>
      <c r="AR33" s="231"/>
      <c r="AS33" s="131"/>
      <c r="AT33" s="131"/>
      <c r="AU33" s="131"/>
      <c r="AV33" s="131"/>
      <c r="AW33" s="131"/>
      <c r="AX33" s="131"/>
      <c r="AY33" s="234"/>
      <c r="AZ33" s="131"/>
      <c r="BA33" s="131"/>
      <c r="BB33" s="131"/>
      <c r="BC33" s="131"/>
      <c r="BD33" s="131"/>
      <c r="BE33" s="131"/>
      <c r="BF33" s="131"/>
      <c r="BG33" s="131"/>
      <c r="BH33" s="131"/>
      <c r="BI33" s="234"/>
      <c r="BJ33" s="131"/>
      <c r="BK33" s="131"/>
      <c r="BL33" s="234"/>
      <c r="BM33" s="131"/>
      <c r="BN33" s="234"/>
      <c r="BO33" s="131"/>
      <c r="BP33" s="131"/>
      <c r="BQ33" s="234"/>
      <c r="BR33" s="131"/>
      <c r="BS33" s="234"/>
      <c r="BT33" s="131"/>
      <c r="BU33" s="131"/>
      <c r="BV33" s="234"/>
      <c r="BW33" s="131"/>
      <c r="BX33" s="234"/>
      <c r="BY33" s="131"/>
      <c r="BZ33" s="131"/>
      <c r="CA33" s="131"/>
      <c r="CB33" s="131"/>
      <c r="CC33" s="234"/>
      <c r="CD33" s="131"/>
      <c r="CE33" s="131"/>
      <c r="CF33" s="234"/>
      <c r="CG33" s="131"/>
      <c r="CH33" s="131"/>
      <c r="CI33" s="131"/>
      <c r="CJ33" s="131"/>
      <c r="CK33" s="131"/>
      <c r="CL33" s="131"/>
      <c r="CM33" s="131"/>
      <c r="CN33" s="131"/>
      <c r="CO33" s="131"/>
      <c r="CP33" s="131"/>
      <c r="CQ33" s="131"/>
      <c r="CR33" s="131"/>
      <c r="CS33" s="131"/>
      <c r="CT33" s="131"/>
      <c r="CU33" s="131"/>
      <c r="CV33" s="131"/>
      <c r="CW33" s="131"/>
      <c r="CX33" s="131"/>
      <c r="CY33" s="131"/>
      <c r="CZ33" s="131"/>
      <c r="DA33" s="131"/>
      <c r="DB33" s="234"/>
      <c r="DC33" s="131"/>
      <c r="DD33" s="131"/>
      <c r="DE33" s="131"/>
      <c r="DF33" s="131"/>
      <c r="DG33" s="234"/>
      <c r="DH33" s="131"/>
      <c r="DI33" s="131"/>
      <c r="DJ33" s="131"/>
      <c r="DK33" s="131"/>
      <c r="DL33" s="234"/>
      <c r="DM33" s="131"/>
      <c r="DN33" s="131"/>
      <c r="DO33" s="234"/>
      <c r="DP33" s="131"/>
      <c r="DQ33" s="234"/>
      <c r="DR33" s="131"/>
      <c r="DS33" s="131"/>
      <c r="DT33" s="234"/>
      <c r="DU33" s="131"/>
      <c r="DV33" s="131"/>
      <c r="DW33" s="131"/>
      <c r="DX33" s="131"/>
      <c r="DY33" s="131"/>
      <c r="DZ33" s="131"/>
      <c r="EA33" s="131"/>
    </row>
    <row r="34" spans="14:131" x14ac:dyDescent="0.25"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1"/>
      <c r="AM34" s="231"/>
      <c r="AN34" s="230"/>
      <c r="AO34" s="230"/>
      <c r="AP34" s="230"/>
      <c r="AQ34" s="230"/>
      <c r="AR34" s="231"/>
      <c r="AS34" s="131"/>
      <c r="AT34" s="131"/>
      <c r="AU34" s="131"/>
      <c r="AV34" s="131"/>
      <c r="AW34" s="131"/>
      <c r="AX34" s="131"/>
      <c r="AY34" s="234"/>
      <c r="AZ34" s="131"/>
      <c r="BA34" s="131"/>
      <c r="BB34" s="131"/>
      <c r="BC34" s="131"/>
      <c r="BD34" s="131"/>
      <c r="BE34" s="131"/>
      <c r="BF34" s="131"/>
      <c r="BG34" s="131"/>
      <c r="BH34" s="131"/>
      <c r="BI34" s="234"/>
      <c r="BJ34" s="131"/>
      <c r="BK34" s="131"/>
      <c r="BL34" s="234"/>
      <c r="BM34" s="131"/>
      <c r="BN34" s="234"/>
      <c r="BO34" s="131"/>
      <c r="BP34" s="131"/>
      <c r="BQ34" s="234"/>
      <c r="BR34" s="131"/>
      <c r="BS34" s="234"/>
      <c r="BT34" s="131"/>
      <c r="BU34" s="131"/>
      <c r="BV34" s="234"/>
      <c r="BW34" s="131"/>
      <c r="BX34" s="234"/>
      <c r="BY34" s="131"/>
      <c r="BZ34" s="131"/>
      <c r="CA34" s="131"/>
      <c r="CB34" s="131"/>
      <c r="CC34" s="234"/>
      <c r="CD34" s="131"/>
      <c r="CE34" s="131"/>
      <c r="CF34" s="234"/>
      <c r="CG34" s="131"/>
      <c r="CH34" s="131"/>
      <c r="CI34" s="131"/>
      <c r="CJ34" s="131"/>
      <c r="CK34" s="131"/>
      <c r="CL34" s="131"/>
      <c r="CM34" s="131"/>
      <c r="CN34" s="131"/>
      <c r="CO34" s="131"/>
      <c r="CP34" s="131"/>
      <c r="CQ34" s="131"/>
      <c r="CR34" s="131"/>
      <c r="CS34" s="131"/>
      <c r="CT34" s="131"/>
      <c r="CU34" s="131"/>
      <c r="CV34" s="131"/>
      <c r="CW34" s="131"/>
      <c r="CX34" s="131"/>
      <c r="CY34" s="131"/>
      <c r="CZ34" s="131"/>
      <c r="DA34" s="131"/>
      <c r="DB34" s="234"/>
      <c r="DC34" s="131"/>
      <c r="DD34" s="131"/>
      <c r="DE34" s="131"/>
      <c r="DF34" s="131"/>
      <c r="DG34" s="234"/>
      <c r="DH34" s="131"/>
      <c r="DI34" s="131"/>
      <c r="DJ34" s="131"/>
      <c r="DK34" s="131"/>
      <c r="DL34" s="234"/>
      <c r="DM34" s="131"/>
      <c r="DN34" s="131"/>
      <c r="DO34" s="234"/>
      <c r="DP34" s="131"/>
      <c r="DQ34" s="234"/>
      <c r="DR34" s="131"/>
      <c r="DS34" s="131"/>
      <c r="DT34" s="234"/>
      <c r="DU34" s="131"/>
      <c r="DV34" s="131"/>
      <c r="DW34" s="131"/>
      <c r="DX34" s="131"/>
      <c r="DY34" s="131"/>
      <c r="DZ34" s="131"/>
      <c r="EA34" s="131"/>
    </row>
    <row r="35" spans="14:131" x14ac:dyDescent="0.25"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231"/>
      <c r="AN35" s="230"/>
      <c r="AO35" s="230"/>
      <c r="AP35" s="230"/>
      <c r="AQ35" s="230"/>
      <c r="AR35" s="231"/>
      <c r="AS35" s="131"/>
      <c r="AT35" s="131"/>
      <c r="AU35" s="131"/>
      <c r="AV35" s="131"/>
      <c r="AW35" s="131"/>
      <c r="AX35" s="131"/>
      <c r="AY35" s="234"/>
      <c r="AZ35" s="131"/>
      <c r="BA35" s="131"/>
      <c r="BB35" s="131"/>
      <c r="BC35" s="131"/>
      <c r="BD35" s="131"/>
      <c r="BE35" s="131"/>
      <c r="BF35" s="131"/>
      <c r="BG35" s="131"/>
      <c r="BH35" s="131"/>
      <c r="BI35" s="234"/>
      <c r="BJ35" s="131"/>
      <c r="BK35" s="131"/>
      <c r="BL35" s="234"/>
      <c r="BM35" s="131"/>
      <c r="BN35" s="234"/>
      <c r="BO35" s="131"/>
      <c r="BP35" s="131"/>
      <c r="BQ35" s="234"/>
      <c r="BR35" s="131"/>
      <c r="BS35" s="234"/>
      <c r="BT35" s="131"/>
      <c r="BU35" s="131"/>
      <c r="BV35" s="234"/>
      <c r="BW35" s="131"/>
      <c r="BX35" s="234"/>
      <c r="BY35" s="131"/>
      <c r="BZ35" s="131"/>
      <c r="CA35" s="131"/>
      <c r="CB35" s="131"/>
      <c r="CC35" s="234"/>
      <c r="CD35" s="131"/>
      <c r="CE35" s="131"/>
      <c r="CF35" s="234"/>
      <c r="CG35" s="131"/>
      <c r="CH35" s="131"/>
      <c r="CI35" s="131"/>
      <c r="CJ35" s="131"/>
      <c r="CK35" s="131"/>
      <c r="CL35" s="131"/>
      <c r="CM35" s="131"/>
      <c r="CN35" s="131"/>
      <c r="CO35" s="131"/>
      <c r="CP35" s="131"/>
      <c r="CQ35" s="131"/>
      <c r="CR35" s="131"/>
      <c r="CS35" s="131"/>
      <c r="CT35" s="131"/>
      <c r="CU35" s="131"/>
      <c r="CV35" s="131"/>
      <c r="CW35" s="131"/>
      <c r="CX35" s="131"/>
      <c r="CY35" s="131"/>
      <c r="CZ35" s="131"/>
      <c r="DA35" s="131"/>
      <c r="DB35" s="234"/>
      <c r="DC35" s="131"/>
      <c r="DD35" s="131"/>
      <c r="DE35" s="131"/>
      <c r="DF35" s="131"/>
      <c r="DG35" s="234"/>
      <c r="DH35" s="131"/>
      <c r="DI35" s="131"/>
      <c r="DJ35" s="131"/>
      <c r="DK35" s="131"/>
      <c r="DL35" s="234"/>
      <c r="DM35" s="131"/>
      <c r="DN35" s="131"/>
      <c r="DO35" s="234"/>
      <c r="DP35" s="131"/>
      <c r="DQ35" s="234"/>
      <c r="DR35" s="131"/>
      <c r="DS35" s="131"/>
      <c r="DT35" s="234"/>
      <c r="DU35" s="131"/>
      <c r="DV35" s="131"/>
      <c r="DW35" s="131"/>
      <c r="DX35" s="131"/>
      <c r="DY35" s="131"/>
      <c r="DZ35" s="131"/>
      <c r="EA35" s="131"/>
    </row>
    <row r="36" spans="14:131" x14ac:dyDescent="0.25"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231"/>
      <c r="AN36" s="230"/>
      <c r="AO36" s="230"/>
      <c r="AP36" s="230"/>
      <c r="AQ36" s="230"/>
      <c r="AR36" s="231"/>
      <c r="AS36" s="131"/>
      <c r="AT36" s="131"/>
      <c r="AU36" s="131"/>
      <c r="AV36" s="131"/>
      <c r="AW36" s="131"/>
      <c r="AX36" s="131"/>
      <c r="AY36" s="234"/>
      <c r="AZ36" s="131"/>
      <c r="BA36" s="131"/>
      <c r="BB36" s="131"/>
      <c r="BC36" s="131"/>
      <c r="BD36" s="131"/>
      <c r="BE36" s="131"/>
      <c r="BF36" s="131"/>
      <c r="BG36" s="131"/>
      <c r="BH36" s="131"/>
      <c r="BI36" s="234"/>
      <c r="BJ36" s="131"/>
      <c r="BK36" s="131"/>
      <c r="BL36" s="234"/>
      <c r="BM36" s="131"/>
      <c r="BN36" s="234"/>
      <c r="BO36" s="131"/>
      <c r="BP36" s="131"/>
      <c r="BQ36" s="234"/>
      <c r="BR36" s="131"/>
      <c r="BS36" s="234"/>
      <c r="BT36" s="131"/>
      <c r="BU36" s="131"/>
      <c r="BV36" s="234"/>
      <c r="BW36" s="131"/>
      <c r="BX36" s="234"/>
      <c r="BY36" s="131"/>
      <c r="BZ36" s="131"/>
      <c r="CA36" s="131"/>
      <c r="CB36" s="131"/>
      <c r="CC36" s="234"/>
      <c r="CD36" s="131"/>
      <c r="CE36" s="131"/>
      <c r="CF36" s="234"/>
      <c r="CG36" s="131"/>
      <c r="CH36" s="131"/>
      <c r="CI36" s="131"/>
      <c r="CJ36" s="131"/>
      <c r="CK36" s="131"/>
      <c r="CL36" s="131"/>
      <c r="CM36" s="131"/>
      <c r="CN36" s="131"/>
      <c r="CO36" s="131"/>
      <c r="CP36" s="131"/>
      <c r="CQ36" s="131"/>
      <c r="CR36" s="131"/>
      <c r="CS36" s="131"/>
      <c r="CT36" s="131"/>
      <c r="CU36" s="131"/>
      <c r="CV36" s="131"/>
      <c r="CW36" s="131"/>
      <c r="CX36" s="131"/>
      <c r="CY36" s="131"/>
      <c r="CZ36" s="131"/>
      <c r="DA36" s="131"/>
      <c r="DB36" s="234"/>
      <c r="DC36" s="131"/>
      <c r="DD36" s="131"/>
      <c r="DE36" s="131"/>
      <c r="DF36" s="131"/>
      <c r="DG36" s="234"/>
      <c r="DH36" s="131"/>
      <c r="DI36" s="131"/>
      <c r="DJ36" s="131"/>
      <c r="DK36" s="131"/>
      <c r="DL36" s="234"/>
      <c r="DM36" s="131"/>
      <c r="DN36" s="131"/>
      <c r="DO36" s="234"/>
      <c r="DP36" s="131"/>
      <c r="DQ36" s="234"/>
      <c r="DR36" s="131"/>
      <c r="DS36" s="131"/>
      <c r="DT36" s="234"/>
      <c r="DU36" s="131"/>
      <c r="DV36" s="131"/>
      <c r="DW36" s="131"/>
      <c r="DX36" s="131"/>
      <c r="DY36" s="131"/>
      <c r="DZ36" s="131"/>
      <c r="EA36" s="131"/>
    </row>
    <row r="37" spans="14:131" x14ac:dyDescent="0.25"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231"/>
      <c r="AN37" s="230"/>
      <c r="AO37" s="230"/>
      <c r="AP37" s="230"/>
      <c r="AQ37" s="230"/>
      <c r="AR37" s="231"/>
      <c r="AS37" s="131"/>
      <c r="AT37" s="131"/>
      <c r="AU37" s="131"/>
      <c r="AV37" s="131"/>
      <c r="AW37" s="131"/>
      <c r="AX37" s="131"/>
      <c r="AY37" s="234"/>
      <c r="AZ37" s="131"/>
      <c r="BA37" s="131"/>
      <c r="BB37" s="131"/>
      <c r="BC37" s="131"/>
      <c r="BD37" s="131"/>
      <c r="BE37" s="131"/>
      <c r="BF37" s="131"/>
      <c r="BG37" s="131"/>
      <c r="BH37" s="131"/>
      <c r="BI37" s="234"/>
      <c r="BJ37" s="131"/>
      <c r="BK37" s="131"/>
      <c r="BL37" s="234"/>
      <c r="BM37" s="131"/>
      <c r="BN37" s="234"/>
      <c r="BO37" s="131"/>
      <c r="BP37" s="131"/>
      <c r="BQ37" s="234"/>
      <c r="BR37" s="131"/>
      <c r="BS37" s="234"/>
      <c r="BT37" s="131"/>
      <c r="BU37" s="131"/>
      <c r="BV37" s="234"/>
      <c r="BW37" s="131"/>
      <c r="BX37" s="234"/>
      <c r="BY37" s="131"/>
      <c r="BZ37" s="131"/>
      <c r="CA37" s="131"/>
      <c r="CB37" s="131"/>
      <c r="CC37" s="234"/>
      <c r="CD37" s="131"/>
      <c r="CE37" s="131"/>
      <c r="CF37" s="234"/>
      <c r="CG37" s="131"/>
      <c r="CH37" s="131"/>
      <c r="CI37" s="131"/>
      <c r="CJ37" s="131"/>
      <c r="CK37" s="131"/>
      <c r="CL37" s="131"/>
      <c r="CM37" s="131"/>
      <c r="CN37" s="131"/>
      <c r="CO37" s="131"/>
      <c r="CP37" s="131"/>
      <c r="CQ37" s="131"/>
      <c r="CR37" s="131"/>
      <c r="CS37" s="131"/>
      <c r="CT37" s="131"/>
      <c r="CU37" s="131"/>
      <c r="CV37" s="131"/>
      <c r="CW37" s="131"/>
      <c r="CX37" s="131"/>
      <c r="CY37" s="131"/>
      <c r="CZ37" s="131"/>
      <c r="DA37" s="131"/>
      <c r="DB37" s="234"/>
      <c r="DC37" s="131"/>
      <c r="DD37" s="131"/>
      <c r="DE37" s="131"/>
      <c r="DF37" s="131"/>
      <c r="DG37" s="234"/>
      <c r="DH37" s="131"/>
      <c r="DI37" s="131"/>
      <c r="DJ37" s="131"/>
      <c r="DK37" s="131"/>
      <c r="DL37" s="234"/>
      <c r="DM37" s="131"/>
      <c r="DN37" s="131"/>
      <c r="DO37" s="234"/>
      <c r="DP37" s="131"/>
      <c r="DQ37" s="234"/>
      <c r="DR37" s="131"/>
      <c r="DS37" s="131"/>
      <c r="DT37" s="234"/>
      <c r="DU37" s="131"/>
      <c r="DV37" s="131"/>
      <c r="DW37" s="131"/>
      <c r="DX37" s="131"/>
      <c r="DY37" s="131"/>
      <c r="DZ37" s="131"/>
      <c r="EA37" s="131"/>
    </row>
    <row r="38" spans="14:131" x14ac:dyDescent="0.25">
      <c r="N38" s="131"/>
      <c r="O38" s="131"/>
      <c r="P38" s="131"/>
      <c r="Q38" s="131"/>
      <c r="R38" s="131"/>
      <c r="S38" s="131"/>
      <c r="T38" s="131"/>
      <c r="U38" s="131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31"/>
      <c r="AK38" s="131"/>
      <c r="AL38" s="131"/>
      <c r="AM38" s="231"/>
      <c r="AN38" s="230"/>
      <c r="AO38" s="230"/>
      <c r="AP38" s="230"/>
      <c r="AQ38" s="230"/>
      <c r="AR38" s="231"/>
      <c r="AS38" s="131"/>
      <c r="AT38" s="131"/>
      <c r="AU38" s="131"/>
      <c r="AV38" s="131"/>
      <c r="AW38" s="131"/>
      <c r="AX38" s="131"/>
      <c r="AY38" s="234"/>
      <c r="AZ38" s="131"/>
      <c r="BA38" s="131"/>
      <c r="BB38" s="131"/>
      <c r="BC38" s="131"/>
      <c r="BD38" s="131"/>
      <c r="BE38" s="131"/>
      <c r="BF38" s="131"/>
      <c r="BG38" s="131"/>
      <c r="BH38" s="131"/>
      <c r="BI38" s="234"/>
      <c r="BJ38" s="131"/>
      <c r="BK38" s="131"/>
      <c r="BL38" s="234"/>
      <c r="BM38" s="131"/>
      <c r="BN38" s="234"/>
      <c r="BO38" s="131"/>
      <c r="BP38" s="131"/>
      <c r="BQ38" s="234"/>
      <c r="BR38" s="131"/>
      <c r="BS38" s="234"/>
      <c r="BT38" s="131"/>
      <c r="BU38" s="131"/>
      <c r="BV38" s="234"/>
      <c r="BW38" s="131"/>
      <c r="BX38" s="234"/>
      <c r="BY38" s="131"/>
      <c r="BZ38" s="131"/>
      <c r="CA38" s="131"/>
      <c r="CB38" s="131"/>
      <c r="CC38" s="234"/>
      <c r="CD38" s="131"/>
      <c r="CE38" s="131"/>
      <c r="CF38" s="234"/>
      <c r="CG38" s="131"/>
      <c r="CH38" s="131"/>
      <c r="CI38" s="131"/>
      <c r="CJ38" s="131"/>
      <c r="CK38" s="131"/>
      <c r="CL38" s="131"/>
      <c r="CM38" s="131"/>
      <c r="CN38" s="131"/>
      <c r="CO38" s="131"/>
      <c r="CP38" s="131"/>
      <c r="CQ38" s="131"/>
      <c r="CR38" s="131"/>
      <c r="CS38" s="131"/>
      <c r="CT38" s="131"/>
      <c r="CU38" s="131"/>
      <c r="CV38" s="131"/>
      <c r="CW38" s="131"/>
      <c r="CX38" s="131"/>
      <c r="CY38" s="131"/>
      <c r="CZ38" s="131"/>
      <c r="DA38" s="131"/>
      <c r="DB38" s="234"/>
      <c r="DC38" s="131"/>
      <c r="DD38" s="131"/>
      <c r="DE38" s="131"/>
      <c r="DF38" s="131"/>
      <c r="DG38" s="234"/>
      <c r="DH38" s="131"/>
      <c r="DI38" s="131"/>
      <c r="DJ38" s="131"/>
      <c r="DK38" s="131"/>
      <c r="DL38" s="234"/>
      <c r="DM38" s="131"/>
      <c r="DN38" s="131"/>
      <c r="DO38" s="234"/>
      <c r="DP38" s="131"/>
      <c r="DQ38" s="234"/>
      <c r="DR38" s="131"/>
      <c r="DS38" s="131"/>
      <c r="DT38" s="234"/>
      <c r="DU38" s="131"/>
      <c r="DV38" s="131"/>
      <c r="DW38" s="131"/>
      <c r="DX38" s="131"/>
      <c r="DY38" s="131"/>
      <c r="DZ38" s="131"/>
      <c r="EA38" s="131"/>
    </row>
    <row r="39" spans="14:131" x14ac:dyDescent="0.25"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231"/>
      <c r="AN39" s="230"/>
      <c r="AO39" s="230"/>
      <c r="AP39" s="230"/>
      <c r="AQ39" s="230"/>
      <c r="AR39" s="231"/>
      <c r="AS39" s="131"/>
      <c r="AT39" s="131"/>
      <c r="AU39" s="131"/>
      <c r="AV39" s="131"/>
      <c r="AW39" s="131"/>
      <c r="AX39" s="131"/>
      <c r="AY39" s="234"/>
      <c r="AZ39" s="131"/>
      <c r="BA39" s="131"/>
      <c r="BB39" s="131"/>
      <c r="BC39" s="131"/>
      <c r="BD39" s="131"/>
      <c r="BE39" s="131"/>
      <c r="BF39" s="131"/>
      <c r="BG39" s="131"/>
      <c r="BH39" s="131"/>
      <c r="BI39" s="234"/>
      <c r="BJ39" s="131"/>
      <c r="BK39" s="131"/>
      <c r="BL39" s="234"/>
      <c r="BM39" s="131"/>
      <c r="BN39" s="234"/>
      <c r="BO39" s="131"/>
      <c r="BP39" s="131"/>
      <c r="BQ39" s="234"/>
      <c r="BR39" s="131"/>
      <c r="BS39" s="234"/>
      <c r="BT39" s="131"/>
      <c r="BU39" s="131"/>
      <c r="BV39" s="234"/>
      <c r="BW39" s="131"/>
      <c r="BX39" s="234"/>
      <c r="BY39" s="131"/>
      <c r="BZ39" s="131"/>
      <c r="CA39" s="131"/>
      <c r="CB39" s="131"/>
      <c r="CC39" s="234"/>
      <c r="CD39" s="131"/>
      <c r="CE39" s="131"/>
      <c r="CF39" s="234"/>
      <c r="CG39" s="131"/>
      <c r="CH39" s="131"/>
      <c r="CI39" s="131"/>
      <c r="CJ39" s="131"/>
      <c r="CK39" s="131"/>
      <c r="CL39" s="131"/>
      <c r="CM39" s="131"/>
      <c r="CN39" s="131"/>
      <c r="CO39" s="131"/>
      <c r="CP39" s="131"/>
      <c r="CQ39" s="131"/>
      <c r="CR39" s="131"/>
      <c r="CS39" s="131"/>
      <c r="CT39" s="131"/>
      <c r="CU39" s="131"/>
      <c r="CV39" s="131"/>
      <c r="CW39" s="131"/>
      <c r="CX39" s="131"/>
      <c r="CY39" s="131"/>
      <c r="CZ39" s="131"/>
      <c r="DA39" s="131"/>
      <c r="DB39" s="234"/>
      <c r="DC39" s="131"/>
      <c r="DD39" s="131"/>
      <c r="DE39" s="131"/>
      <c r="DF39" s="131"/>
      <c r="DG39" s="234"/>
      <c r="DH39" s="131"/>
      <c r="DI39" s="131"/>
      <c r="DJ39" s="131"/>
      <c r="DK39" s="131"/>
      <c r="DL39" s="234"/>
      <c r="DM39" s="131"/>
      <c r="DN39" s="131"/>
      <c r="DO39" s="234"/>
      <c r="DP39" s="131"/>
      <c r="DQ39" s="234"/>
      <c r="DR39" s="131"/>
      <c r="DS39" s="131"/>
      <c r="DT39" s="234"/>
      <c r="DU39" s="131"/>
      <c r="DV39" s="131"/>
      <c r="DW39" s="131"/>
      <c r="DX39" s="131"/>
      <c r="DY39" s="131"/>
      <c r="DZ39" s="131"/>
      <c r="EA39" s="131"/>
    </row>
    <row r="40" spans="14:131" x14ac:dyDescent="0.25"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1"/>
      <c r="AI40" s="131"/>
      <c r="AJ40" s="131"/>
      <c r="AK40" s="131"/>
      <c r="AL40" s="131"/>
      <c r="AM40" s="231"/>
      <c r="AN40" s="230"/>
      <c r="AO40" s="230"/>
      <c r="AP40" s="230"/>
      <c r="AQ40" s="230"/>
      <c r="AR40" s="231"/>
      <c r="AS40" s="131"/>
      <c r="AT40" s="131"/>
      <c r="AU40" s="131"/>
      <c r="AV40" s="131"/>
      <c r="AW40" s="131"/>
      <c r="AX40" s="131"/>
      <c r="AY40" s="234"/>
      <c r="AZ40" s="131"/>
      <c r="BA40" s="131"/>
      <c r="BB40" s="131"/>
      <c r="BC40" s="131"/>
      <c r="BD40" s="131"/>
      <c r="BE40" s="131"/>
      <c r="BF40" s="131"/>
      <c r="BG40" s="131"/>
      <c r="BH40" s="131"/>
      <c r="BI40" s="234"/>
      <c r="BJ40" s="131"/>
      <c r="BK40" s="131"/>
      <c r="BL40" s="234"/>
      <c r="BM40" s="131"/>
      <c r="BN40" s="234"/>
      <c r="BO40" s="131"/>
      <c r="BP40" s="131"/>
      <c r="BQ40" s="234"/>
      <c r="BR40" s="131"/>
      <c r="BS40" s="234"/>
      <c r="BT40" s="131"/>
      <c r="BU40" s="131"/>
      <c r="BV40" s="234"/>
      <c r="BW40" s="131"/>
      <c r="BX40" s="234"/>
      <c r="BY40" s="131"/>
      <c r="BZ40" s="131"/>
      <c r="CA40" s="131"/>
      <c r="CB40" s="131"/>
      <c r="CC40" s="234"/>
      <c r="CD40" s="131"/>
      <c r="CE40" s="131"/>
      <c r="CF40" s="234"/>
      <c r="CG40" s="131"/>
      <c r="CH40" s="131"/>
      <c r="CI40" s="131"/>
      <c r="CJ40" s="131"/>
      <c r="CK40" s="131"/>
      <c r="CL40" s="131"/>
      <c r="CM40" s="131"/>
      <c r="CN40" s="131"/>
      <c r="CO40" s="131"/>
      <c r="CP40" s="131"/>
      <c r="CQ40" s="131"/>
      <c r="CR40" s="131"/>
      <c r="CS40" s="131"/>
      <c r="CT40" s="131"/>
      <c r="CU40" s="131"/>
      <c r="CV40" s="131"/>
      <c r="CW40" s="131"/>
      <c r="CX40" s="131"/>
      <c r="CY40" s="131"/>
      <c r="CZ40" s="131"/>
      <c r="DA40" s="131"/>
      <c r="DB40" s="234"/>
      <c r="DC40" s="131"/>
      <c r="DD40" s="131"/>
      <c r="DE40" s="131"/>
      <c r="DF40" s="131"/>
      <c r="DG40" s="234"/>
      <c r="DH40" s="131"/>
      <c r="DI40" s="131"/>
      <c r="DJ40" s="131"/>
      <c r="DK40" s="131"/>
      <c r="DL40" s="234"/>
      <c r="DM40" s="131"/>
      <c r="DN40" s="131"/>
      <c r="DO40" s="234"/>
      <c r="DP40" s="131"/>
      <c r="DQ40" s="234"/>
      <c r="DR40" s="131"/>
      <c r="DS40" s="131"/>
      <c r="DT40" s="234"/>
      <c r="DU40" s="131"/>
      <c r="DV40" s="131"/>
      <c r="DW40" s="131"/>
      <c r="DX40" s="131"/>
      <c r="DY40" s="131"/>
      <c r="DZ40" s="131"/>
      <c r="EA40" s="131"/>
    </row>
    <row r="41" spans="14:131" x14ac:dyDescent="0.25"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231"/>
      <c r="AN41" s="230"/>
      <c r="AO41" s="230"/>
      <c r="AP41" s="230"/>
      <c r="AQ41" s="230"/>
      <c r="AR41" s="231"/>
      <c r="AS41" s="131"/>
      <c r="AT41" s="131"/>
      <c r="AU41" s="131"/>
      <c r="AV41" s="131"/>
      <c r="AW41" s="131"/>
      <c r="AX41" s="131"/>
      <c r="AY41" s="234"/>
      <c r="AZ41" s="131"/>
      <c r="BA41" s="131"/>
      <c r="BB41" s="131"/>
      <c r="BC41" s="131"/>
      <c r="BD41" s="131"/>
      <c r="BE41" s="131"/>
      <c r="BF41" s="131"/>
      <c r="BG41" s="131"/>
      <c r="BH41" s="131"/>
      <c r="BI41" s="234"/>
      <c r="BJ41" s="131"/>
      <c r="BK41" s="131"/>
      <c r="BL41" s="234"/>
      <c r="BM41" s="131"/>
      <c r="BN41" s="234"/>
      <c r="BO41" s="131"/>
      <c r="BP41" s="131"/>
      <c r="BQ41" s="234"/>
      <c r="BR41" s="131"/>
      <c r="BS41" s="234"/>
      <c r="BT41" s="131"/>
      <c r="BU41" s="131"/>
      <c r="BV41" s="234"/>
      <c r="BW41" s="131"/>
      <c r="BX41" s="234"/>
      <c r="BY41" s="131"/>
      <c r="BZ41" s="131"/>
      <c r="CA41" s="131"/>
      <c r="CB41" s="131"/>
      <c r="CC41" s="234"/>
      <c r="CD41" s="131"/>
      <c r="CE41" s="131"/>
      <c r="CF41" s="234"/>
      <c r="CG41" s="131"/>
      <c r="CH41" s="131"/>
      <c r="CI41" s="131"/>
      <c r="CJ41" s="131"/>
      <c r="CK41" s="131"/>
      <c r="CL41" s="131"/>
      <c r="CM41" s="131"/>
      <c r="CN41" s="131"/>
      <c r="CO41" s="131"/>
      <c r="CP41" s="131"/>
      <c r="CQ41" s="131"/>
      <c r="CR41" s="131"/>
      <c r="CS41" s="131"/>
      <c r="CT41" s="131"/>
      <c r="CU41" s="131"/>
      <c r="CV41" s="131"/>
      <c r="CW41" s="131"/>
      <c r="CX41" s="131"/>
      <c r="CY41" s="131"/>
      <c r="CZ41" s="131"/>
      <c r="DA41" s="131"/>
      <c r="DB41" s="234"/>
      <c r="DC41" s="131"/>
      <c r="DD41" s="131"/>
      <c r="DE41" s="131"/>
      <c r="DF41" s="131"/>
      <c r="DG41" s="234"/>
      <c r="DH41" s="131"/>
      <c r="DI41" s="131"/>
      <c r="DJ41" s="131"/>
      <c r="DK41" s="131"/>
      <c r="DL41" s="234"/>
      <c r="DM41" s="131"/>
      <c r="DN41" s="131"/>
      <c r="DO41" s="234"/>
      <c r="DP41" s="131"/>
      <c r="DQ41" s="234"/>
      <c r="DR41" s="131"/>
      <c r="DS41" s="131"/>
      <c r="DT41" s="234"/>
      <c r="DU41" s="131"/>
      <c r="DV41" s="131"/>
      <c r="DW41" s="131"/>
      <c r="DX41" s="131"/>
      <c r="DY41" s="131"/>
      <c r="DZ41" s="131"/>
      <c r="EA41" s="131"/>
    </row>
    <row r="42" spans="14:131" x14ac:dyDescent="0.25"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231"/>
      <c r="AN42" s="230"/>
      <c r="AO42" s="230"/>
      <c r="AP42" s="230"/>
      <c r="AQ42" s="230"/>
      <c r="AR42" s="231"/>
      <c r="AS42" s="131"/>
      <c r="AT42" s="131"/>
      <c r="AU42" s="131"/>
      <c r="AV42" s="131"/>
      <c r="AW42" s="131"/>
      <c r="AX42" s="131"/>
      <c r="AY42" s="234"/>
      <c r="AZ42" s="131"/>
      <c r="BA42" s="131"/>
      <c r="BB42" s="131"/>
      <c r="BC42" s="131"/>
      <c r="BD42" s="131"/>
      <c r="BE42" s="131"/>
      <c r="BF42" s="131"/>
      <c r="BG42" s="131"/>
      <c r="BH42" s="131"/>
      <c r="BI42" s="234"/>
      <c r="BJ42" s="131"/>
      <c r="BK42" s="131"/>
      <c r="BL42" s="234"/>
      <c r="BM42" s="131"/>
      <c r="BN42" s="234"/>
      <c r="BO42" s="131"/>
      <c r="BP42" s="131"/>
      <c r="BQ42" s="234"/>
      <c r="BR42" s="131"/>
      <c r="BS42" s="234"/>
      <c r="BT42" s="131"/>
      <c r="BU42" s="131"/>
      <c r="BV42" s="234"/>
      <c r="BW42" s="131"/>
      <c r="BX42" s="234"/>
      <c r="BY42" s="131"/>
      <c r="BZ42" s="131"/>
      <c r="CA42" s="131"/>
      <c r="CB42" s="131"/>
      <c r="CC42" s="234"/>
      <c r="CD42" s="131"/>
      <c r="CE42" s="131"/>
      <c r="CF42" s="234"/>
      <c r="CG42" s="131"/>
      <c r="CH42" s="131"/>
      <c r="CI42" s="131"/>
      <c r="CJ42" s="131"/>
      <c r="CK42" s="131"/>
      <c r="CL42" s="131"/>
      <c r="CM42" s="131"/>
      <c r="CN42" s="131"/>
      <c r="CO42" s="131"/>
      <c r="CP42" s="131"/>
      <c r="CQ42" s="131"/>
      <c r="CR42" s="131"/>
      <c r="CS42" s="131"/>
      <c r="CT42" s="131"/>
      <c r="CU42" s="131"/>
      <c r="CV42" s="131"/>
      <c r="CW42" s="131"/>
      <c r="CX42" s="131"/>
      <c r="CY42" s="131"/>
      <c r="CZ42" s="131"/>
      <c r="DA42" s="131"/>
      <c r="DB42" s="234"/>
      <c r="DC42" s="131"/>
      <c r="DD42" s="131"/>
      <c r="DE42" s="131"/>
      <c r="DF42" s="131"/>
      <c r="DG42" s="234"/>
      <c r="DH42" s="131"/>
      <c r="DI42" s="131"/>
      <c r="DJ42" s="131"/>
      <c r="DK42" s="131"/>
      <c r="DL42" s="234"/>
      <c r="DM42" s="131"/>
      <c r="DN42" s="131"/>
      <c r="DO42" s="234"/>
      <c r="DP42" s="131"/>
      <c r="DQ42" s="234"/>
      <c r="DR42" s="131"/>
      <c r="DS42" s="131"/>
      <c r="DT42" s="234"/>
      <c r="DU42" s="131"/>
      <c r="DV42" s="131"/>
      <c r="DW42" s="131"/>
      <c r="DX42" s="131"/>
      <c r="DY42" s="131"/>
      <c r="DZ42" s="131"/>
      <c r="EA42" s="131"/>
    </row>
    <row r="43" spans="14:131" x14ac:dyDescent="0.25"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31"/>
      <c r="AH43" s="131"/>
      <c r="AI43" s="131"/>
      <c r="AJ43" s="131"/>
      <c r="AK43" s="131"/>
      <c r="AL43" s="131"/>
      <c r="AM43" s="231"/>
      <c r="AN43" s="230"/>
      <c r="AO43" s="230"/>
      <c r="AP43" s="230"/>
      <c r="AQ43" s="230"/>
      <c r="AR43" s="231"/>
      <c r="AS43" s="131"/>
      <c r="AT43" s="131"/>
      <c r="AU43" s="131"/>
      <c r="AV43" s="131"/>
      <c r="AW43" s="131"/>
      <c r="AX43" s="131"/>
      <c r="AY43" s="234"/>
      <c r="AZ43" s="131"/>
      <c r="BA43" s="131"/>
      <c r="BB43" s="131"/>
      <c r="BC43" s="131"/>
      <c r="BD43" s="131"/>
      <c r="BE43" s="131"/>
      <c r="BF43" s="131"/>
      <c r="BG43" s="131"/>
      <c r="BH43" s="131"/>
      <c r="BI43" s="234"/>
      <c r="BJ43" s="131"/>
      <c r="BK43" s="131"/>
      <c r="BL43" s="234"/>
      <c r="BM43" s="131"/>
      <c r="BN43" s="234"/>
      <c r="BO43" s="131"/>
      <c r="BP43" s="131"/>
      <c r="BQ43" s="234"/>
      <c r="BR43" s="131"/>
      <c r="BS43" s="234"/>
      <c r="BT43" s="131"/>
      <c r="BU43" s="131"/>
      <c r="BV43" s="234"/>
      <c r="BW43" s="131"/>
      <c r="BX43" s="234"/>
      <c r="BY43" s="131"/>
      <c r="BZ43" s="131"/>
      <c r="CA43" s="131"/>
      <c r="CB43" s="131"/>
      <c r="CC43" s="234"/>
      <c r="CD43" s="131"/>
      <c r="CE43" s="131"/>
      <c r="CF43" s="234"/>
      <c r="CG43" s="131"/>
      <c r="CH43" s="131"/>
      <c r="CI43" s="131"/>
      <c r="CJ43" s="131"/>
      <c r="CK43" s="131"/>
      <c r="CL43" s="131"/>
      <c r="CM43" s="131"/>
      <c r="CN43" s="131"/>
      <c r="CO43" s="131"/>
      <c r="CP43" s="131"/>
      <c r="CQ43" s="131"/>
      <c r="CR43" s="131"/>
      <c r="CS43" s="131"/>
      <c r="CT43" s="131"/>
      <c r="CU43" s="131"/>
      <c r="CV43" s="131"/>
      <c r="CW43" s="131"/>
      <c r="CX43" s="131"/>
      <c r="CY43" s="131"/>
      <c r="CZ43" s="131"/>
      <c r="DA43" s="131"/>
      <c r="DB43" s="234"/>
      <c r="DC43" s="131"/>
      <c r="DD43" s="131"/>
      <c r="DE43" s="131"/>
      <c r="DF43" s="131"/>
      <c r="DG43" s="234"/>
      <c r="DH43" s="131"/>
      <c r="DI43" s="131"/>
      <c r="DJ43" s="131"/>
      <c r="DK43" s="131"/>
      <c r="DL43" s="234"/>
      <c r="DM43" s="131"/>
      <c r="DN43" s="131"/>
      <c r="DO43" s="234"/>
      <c r="DP43" s="131"/>
      <c r="DQ43" s="234"/>
      <c r="DR43" s="131"/>
      <c r="DS43" s="131"/>
      <c r="DT43" s="234"/>
      <c r="DU43" s="131"/>
      <c r="DV43" s="131"/>
      <c r="DW43" s="131"/>
      <c r="DX43" s="131"/>
      <c r="DY43" s="131"/>
      <c r="DZ43" s="131"/>
      <c r="EA43" s="131"/>
    </row>
    <row r="44" spans="14:131" x14ac:dyDescent="0.25"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131"/>
      <c r="AK44" s="131"/>
      <c r="AL44" s="131"/>
      <c r="AM44" s="231"/>
      <c r="AN44" s="230"/>
      <c r="AO44" s="230"/>
      <c r="AP44" s="230"/>
      <c r="AQ44" s="230"/>
      <c r="AR44" s="231"/>
      <c r="AS44" s="131"/>
      <c r="AT44" s="131"/>
      <c r="AU44" s="131"/>
      <c r="AV44" s="131"/>
      <c r="AW44" s="131"/>
      <c r="AX44" s="131"/>
      <c r="AY44" s="234"/>
      <c r="AZ44" s="131"/>
      <c r="BA44" s="131"/>
      <c r="BB44" s="131"/>
      <c r="BC44" s="131"/>
      <c r="BD44" s="131"/>
      <c r="BE44" s="131"/>
      <c r="BF44" s="131"/>
      <c r="BG44" s="131"/>
      <c r="BH44" s="131"/>
      <c r="BI44" s="234"/>
      <c r="BJ44" s="131"/>
      <c r="BK44" s="131"/>
      <c r="BL44" s="234"/>
      <c r="BM44" s="131"/>
      <c r="BN44" s="234"/>
      <c r="BO44" s="131"/>
      <c r="BP44" s="131"/>
      <c r="BQ44" s="234"/>
      <c r="BR44" s="131"/>
      <c r="BS44" s="234"/>
      <c r="BT44" s="131"/>
      <c r="BU44" s="131"/>
      <c r="BV44" s="234"/>
      <c r="BW44" s="131"/>
      <c r="BX44" s="234"/>
      <c r="BY44" s="131"/>
      <c r="BZ44" s="131"/>
      <c r="CA44" s="131"/>
      <c r="CB44" s="131"/>
      <c r="CC44" s="234"/>
      <c r="CD44" s="131"/>
      <c r="CE44" s="131"/>
      <c r="CF44" s="234"/>
      <c r="CG44" s="131"/>
      <c r="CH44" s="131"/>
      <c r="CI44" s="131"/>
      <c r="CJ44" s="131"/>
      <c r="CK44" s="131"/>
      <c r="CL44" s="131"/>
      <c r="CM44" s="131"/>
      <c r="CN44" s="131"/>
      <c r="CO44" s="131"/>
      <c r="CP44" s="131"/>
      <c r="CQ44" s="131"/>
      <c r="CR44" s="131"/>
      <c r="CS44" s="131"/>
      <c r="CT44" s="131"/>
      <c r="CU44" s="131"/>
      <c r="CV44" s="131"/>
      <c r="CW44" s="131"/>
      <c r="CX44" s="131"/>
      <c r="CY44" s="131"/>
      <c r="CZ44" s="131"/>
      <c r="DA44" s="131"/>
      <c r="DB44" s="234"/>
      <c r="DC44" s="131"/>
      <c r="DD44" s="131"/>
      <c r="DE44" s="131"/>
      <c r="DF44" s="131"/>
      <c r="DG44" s="234"/>
      <c r="DH44" s="131"/>
      <c r="DI44" s="131"/>
      <c r="DJ44" s="131"/>
      <c r="DK44" s="131"/>
      <c r="DL44" s="234"/>
      <c r="DM44" s="131"/>
      <c r="DN44" s="131"/>
      <c r="DO44" s="234"/>
      <c r="DP44" s="131"/>
      <c r="DQ44" s="234"/>
      <c r="DR44" s="131"/>
      <c r="DS44" s="131"/>
      <c r="DT44" s="234"/>
      <c r="DU44" s="131"/>
      <c r="DV44" s="131"/>
      <c r="DW44" s="131"/>
      <c r="DX44" s="131"/>
      <c r="DY44" s="131"/>
      <c r="DZ44" s="131"/>
      <c r="EA44" s="131"/>
    </row>
    <row r="45" spans="14:131" x14ac:dyDescent="0.25"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31"/>
      <c r="AK45" s="131"/>
      <c r="AL45" s="131"/>
      <c r="AM45" s="231"/>
      <c r="AN45" s="230"/>
      <c r="AO45" s="230"/>
      <c r="AP45" s="230"/>
      <c r="AQ45" s="230"/>
      <c r="AR45" s="231"/>
      <c r="AS45" s="131"/>
      <c r="AT45" s="131"/>
      <c r="AU45" s="131"/>
      <c r="AV45" s="131"/>
      <c r="AW45" s="131"/>
      <c r="AX45" s="131"/>
      <c r="AY45" s="234"/>
      <c r="AZ45" s="131"/>
      <c r="BA45" s="131"/>
      <c r="BB45" s="131"/>
      <c r="BC45" s="131"/>
      <c r="BD45" s="131"/>
      <c r="BE45" s="131"/>
      <c r="BF45" s="131"/>
      <c r="BG45" s="131"/>
      <c r="BH45" s="131"/>
      <c r="BI45" s="234"/>
      <c r="BJ45" s="131"/>
      <c r="BK45" s="131"/>
      <c r="BL45" s="234"/>
      <c r="BM45" s="131"/>
      <c r="BN45" s="234"/>
      <c r="BO45" s="131"/>
      <c r="BP45" s="131"/>
      <c r="BQ45" s="234"/>
      <c r="BR45" s="131"/>
      <c r="BS45" s="234"/>
      <c r="BT45" s="131"/>
      <c r="BU45" s="131"/>
      <c r="BV45" s="234"/>
      <c r="BW45" s="131"/>
      <c r="BX45" s="234"/>
      <c r="BY45" s="131"/>
      <c r="BZ45" s="131"/>
      <c r="CA45" s="131"/>
      <c r="CB45" s="131"/>
      <c r="CC45" s="234"/>
      <c r="CD45" s="131"/>
      <c r="CE45" s="131"/>
      <c r="CF45" s="234"/>
      <c r="CG45" s="131"/>
      <c r="CH45" s="131"/>
      <c r="CI45" s="131"/>
      <c r="CJ45" s="131"/>
      <c r="CK45" s="131"/>
      <c r="CL45" s="131"/>
      <c r="CM45" s="131"/>
      <c r="CN45" s="131"/>
      <c r="CO45" s="131"/>
      <c r="CP45" s="131"/>
      <c r="CQ45" s="131"/>
      <c r="CR45" s="131"/>
      <c r="CS45" s="131"/>
      <c r="CT45" s="131"/>
      <c r="CU45" s="131"/>
      <c r="CV45" s="131"/>
      <c r="CW45" s="131"/>
      <c r="CX45" s="131"/>
      <c r="CY45" s="131"/>
      <c r="CZ45" s="131"/>
      <c r="DA45" s="131"/>
      <c r="DB45" s="234"/>
      <c r="DC45" s="131"/>
      <c r="DD45" s="131"/>
      <c r="DE45" s="131"/>
      <c r="DF45" s="131"/>
      <c r="DG45" s="234"/>
      <c r="DH45" s="131"/>
      <c r="DI45" s="131"/>
      <c r="DJ45" s="131"/>
      <c r="DK45" s="131"/>
      <c r="DL45" s="234"/>
      <c r="DM45" s="131"/>
      <c r="DN45" s="131"/>
      <c r="DO45" s="234"/>
      <c r="DP45" s="131"/>
      <c r="DQ45" s="234"/>
      <c r="DR45" s="131"/>
      <c r="DS45" s="131"/>
      <c r="DT45" s="234"/>
      <c r="DU45" s="131"/>
      <c r="DV45" s="131"/>
      <c r="DW45" s="131"/>
      <c r="DX45" s="131"/>
      <c r="DY45" s="131"/>
      <c r="DZ45" s="131"/>
      <c r="EA45" s="131"/>
    </row>
    <row r="46" spans="14:131" x14ac:dyDescent="0.25"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1"/>
      <c r="AM46" s="231"/>
      <c r="AN46" s="230"/>
      <c r="AO46" s="230"/>
      <c r="AP46" s="230"/>
      <c r="AQ46" s="230"/>
      <c r="AR46" s="231"/>
      <c r="AS46" s="131"/>
      <c r="AT46" s="131"/>
      <c r="AU46" s="131"/>
      <c r="AV46" s="131"/>
      <c r="AW46" s="131"/>
      <c r="AX46" s="131"/>
      <c r="AY46" s="234"/>
      <c r="AZ46" s="131"/>
      <c r="BA46" s="131"/>
      <c r="BB46" s="131"/>
      <c r="BC46" s="131"/>
      <c r="BD46" s="131"/>
      <c r="BE46" s="131"/>
      <c r="BF46" s="131"/>
      <c r="BG46" s="131"/>
      <c r="BH46" s="131"/>
      <c r="BI46" s="234"/>
      <c r="BJ46" s="131"/>
      <c r="BK46" s="131"/>
      <c r="BL46" s="234"/>
      <c r="BM46" s="131"/>
      <c r="BN46" s="234"/>
      <c r="BO46" s="131"/>
      <c r="BP46" s="131"/>
      <c r="BQ46" s="234"/>
      <c r="BR46" s="131"/>
      <c r="BS46" s="234"/>
      <c r="BT46" s="131"/>
      <c r="BU46" s="131"/>
      <c r="BV46" s="234"/>
      <c r="BW46" s="131"/>
      <c r="BX46" s="234"/>
      <c r="BY46" s="131"/>
      <c r="BZ46" s="131"/>
      <c r="CA46" s="131"/>
      <c r="CB46" s="131"/>
      <c r="CC46" s="234"/>
      <c r="CD46" s="131"/>
      <c r="CE46" s="131"/>
      <c r="CF46" s="234"/>
      <c r="CG46" s="131"/>
      <c r="CH46" s="131"/>
      <c r="CI46" s="131"/>
      <c r="CJ46" s="131"/>
      <c r="CK46" s="131"/>
      <c r="CL46" s="131"/>
      <c r="CM46" s="131"/>
      <c r="CN46" s="131"/>
      <c r="CO46" s="131"/>
      <c r="CP46" s="131"/>
      <c r="CQ46" s="131"/>
      <c r="CR46" s="131"/>
      <c r="CS46" s="131"/>
      <c r="CT46" s="131"/>
      <c r="CU46" s="131"/>
      <c r="CV46" s="131"/>
      <c r="CW46" s="131"/>
      <c r="CX46" s="131"/>
      <c r="CY46" s="131"/>
      <c r="CZ46" s="131"/>
      <c r="DA46" s="131"/>
      <c r="DB46" s="234"/>
      <c r="DC46" s="131"/>
      <c r="DD46" s="131"/>
      <c r="DE46" s="131"/>
      <c r="DF46" s="131"/>
      <c r="DG46" s="234"/>
      <c r="DH46" s="131"/>
      <c r="DI46" s="131"/>
      <c r="DJ46" s="131"/>
      <c r="DK46" s="131"/>
      <c r="DL46" s="234"/>
      <c r="DM46" s="131"/>
      <c r="DN46" s="131"/>
      <c r="DO46" s="234"/>
      <c r="DP46" s="131"/>
      <c r="DQ46" s="234"/>
      <c r="DR46" s="131"/>
      <c r="DS46" s="131"/>
      <c r="DT46" s="234"/>
      <c r="DU46" s="131"/>
      <c r="DV46" s="131"/>
      <c r="DW46" s="131"/>
      <c r="DX46" s="131"/>
      <c r="DY46" s="131"/>
      <c r="DZ46" s="131"/>
      <c r="EA46" s="131"/>
    </row>
    <row r="47" spans="14:131" x14ac:dyDescent="0.25"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131"/>
      <c r="AM47" s="231"/>
      <c r="AN47" s="230"/>
      <c r="AO47" s="230"/>
      <c r="AP47" s="230"/>
      <c r="AQ47" s="230"/>
      <c r="AR47" s="231"/>
      <c r="AS47" s="131"/>
      <c r="AT47" s="131"/>
      <c r="AU47" s="131"/>
      <c r="AV47" s="131"/>
      <c r="AW47" s="131"/>
      <c r="AX47" s="131"/>
      <c r="AY47" s="234"/>
      <c r="AZ47" s="131"/>
      <c r="BA47" s="131"/>
      <c r="BB47" s="131"/>
      <c r="BC47" s="131"/>
      <c r="BD47" s="131"/>
      <c r="BE47" s="131"/>
      <c r="BF47" s="131"/>
      <c r="BG47" s="131"/>
      <c r="BH47" s="131"/>
      <c r="BI47" s="234"/>
      <c r="BJ47" s="131"/>
      <c r="BK47" s="131"/>
      <c r="BL47" s="234"/>
      <c r="BM47" s="131"/>
      <c r="BN47" s="234"/>
      <c r="BO47" s="131"/>
      <c r="BP47" s="131"/>
      <c r="BQ47" s="234"/>
      <c r="BR47" s="131"/>
      <c r="BS47" s="234"/>
      <c r="BT47" s="131"/>
      <c r="BU47" s="131"/>
      <c r="BV47" s="234"/>
      <c r="BW47" s="131"/>
      <c r="BX47" s="234"/>
      <c r="BY47" s="131"/>
      <c r="BZ47" s="131"/>
      <c r="CA47" s="131"/>
      <c r="CB47" s="131"/>
      <c r="CC47" s="234"/>
      <c r="CD47" s="131"/>
      <c r="CE47" s="131"/>
      <c r="CF47" s="234"/>
      <c r="CG47" s="131"/>
      <c r="CH47" s="131"/>
      <c r="CI47" s="131"/>
      <c r="CJ47" s="131"/>
      <c r="CK47" s="131"/>
      <c r="CL47" s="131"/>
      <c r="CM47" s="131"/>
      <c r="CN47" s="131"/>
      <c r="CO47" s="131"/>
      <c r="CP47" s="131"/>
      <c r="CQ47" s="131"/>
      <c r="CR47" s="131"/>
      <c r="CS47" s="131"/>
      <c r="CT47" s="131"/>
      <c r="CU47" s="131"/>
      <c r="CV47" s="131"/>
      <c r="CW47" s="131"/>
      <c r="CX47" s="131"/>
      <c r="CY47" s="131"/>
      <c r="CZ47" s="131"/>
      <c r="DA47" s="131"/>
      <c r="DB47" s="234"/>
      <c r="DC47" s="131"/>
      <c r="DD47" s="131"/>
      <c r="DE47" s="131"/>
      <c r="DF47" s="131"/>
      <c r="DG47" s="234"/>
      <c r="DH47" s="131"/>
      <c r="DI47" s="131"/>
      <c r="DJ47" s="131"/>
      <c r="DK47" s="131"/>
      <c r="DL47" s="234"/>
      <c r="DM47" s="131"/>
      <c r="DN47" s="131"/>
      <c r="DO47" s="234"/>
      <c r="DP47" s="131"/>
      <c r="DQ47" s="234"/>
      <c r="DR47" s="131"/>
      <c r="DS47" s="131"/>
      <c r="DT47" s="234"/>
      <c r="DU47" s="131"/>
      <c r="DV47" s="131"/>
      <c r="DW47" s="131"/>
      <c r="DX47" s="131"/>
      <c r="DY47" s="131"/>
      <c r="DZ47" s="131"/>
      <c r="EA47" s="131"/>
    </row>
    <row r="48" spans="14:131" x14ac:dyDescent="0.25"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31"/>
      <c r="AK48" s="131"/>
      <c r="AL48" s="131"/>
      <c r="AM48" s="231"/>
      <c r="AN48" s="230"/>
      <c r="AO48" s="230"/>
      <c r="AP48" s="230"/>
      <c r="AQ48" s="230"/>
      <c r="AR48" s="231"/>
      <c r="AS48" s="131"/>
      <c r="AT48" s="131"/>
      <c r="AU48" s="131"/>
      <c r="AV48" s="131"/>
      <c r="AW48" s="131"/>
      <c r="AX48" s="131"/>
      <c r="AY48" s="234"/>
      <c r="AZ48" s="131"/>
      <c r="BA48" s="131"/>
      <c r="BB48" s="131"/>
      <c r="BC48" s="131"/>
      <c r="BD48" s="131"/>
      <c r="BE48" s="131"/>
      <c r="BF48" s="131"/>
      <c r="BG48" s="131"/>
      <c r="BH48" s="131"/>
      <c r="BI48" s="234"/>
      <c r="BJ48" s="131"/>
      <c r="BK48" s="131"/>
      <c r="BL48" s="234"/>
      <c r="BM48" s="131"/>
      <c r="BN48" s="234"/>
      <c r="BO48" s="131"/>
      <c r="BP48" s="131"/>
      <c r="BQ48" s="234"/>
      <c r="BR48" s="131"/>
      <c r="BS48" s="234"/>
      <c r="BT48" s="131"/>
      <c r="BU48" s="131"/>
      <c r="BV48" s="234"/>
      <c r="BW48" s="131"/>
      <c r="BX48" s="234"/>
      <c r="BY48" s="131"/>
      <c r="BZ48" s="131"/>
      <c r="CA48" s="131"/>
      <c r="CB48" s="131"/>
      <c r="CC48" s="234"/>
      <c r="CD48" s="131"/>
      <c r="CE48" s="131"/>
      <c r="CF48" s="234"/>
      <c r="CG48" s="131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1"/>
      <c r="DB48" s="234"/>
      <c r="DC48" s="131"/>
      <c r="DD48" s="131"/>
      <c r="DE48" s="131"/>
      <c r="DF48" s="131"/>
      <c r="DG48" s="234"/>
      <c r="DH48" s="131"/>
      <c r="DI48" s="131"/>
      <c r="DJ48" s="131"/>
      <c r="DK48" s="131"/>
      <c r="DL48" s="234"/>
      <c r="DM48" s="131"/>
      <c r="DN48" s="131"/>
      <c r="DO48" s="234"/>
      <c r="DP48" s="131"/>
      <c r="DQ48" s="234"/>
      <c r="DR48" s="131"/>
      <c r="DS48" s="131"/>
      <c r="DT48" s="234"/>
      <c r="DU48" s="131"/>
      <c r="DV48" s="131"/>
      <c r="DW48" s="131"/>
      <c r="DX48" s="131"/>
      <c r="DY48" s="131"/>
      <c r="DZ48" s="131"/>
      <c r="EA48" s="131"/>
    </row>
    <row r="49" spans="14:131" x14ac:dyDescent="0.25"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231"/>
      <c r="AN49" s="230"/>
      <c r="AO49" s="230"/>
      <c r="AP49" s="230"/>
      <c r="AQ49" s="230"/>
      <c r="AR49" s="231"/>
      <c r="AS49" s="131"/>
      <c r="AT49" s="131"/>
      <c r="AU49" s="131"/>
      <c r="AV49" s="131"/>
      <c r="AW49" s="131"/>
      <c r="AX49" s="131"/>
      <c r="AY49" s="234"/>
      <c r="AZ49" s="131"/>
      <c r="BA49" s="131"/>
      <c r="BB49" s="131"/>
      <c r="BC49" s="131"/>
      <c r="BD49" s="131"/>
      <c r="BE49" s="131"/>
      <c r="BF49" s="131"/>
      <c r="BG49" s="131"/>
      <c r="BH49" s="131"/>
      <c r="BI49" s="234"/>
      <c r="BJ49" s="131"/>
      <c r="BK49" s="131"/>
      <c r="BL49" s="234"/>
      <c r="BM49" s="131"/>
      <c r="BN49" s="234"/>
      <c r="BO49" s="131"/>
      <c r="BP49" s="131"/>
      <c r="BQ49" s="234"/>
      <c r="BR49" s="131"/>
      <c r="BS49" s="234"/>
      <c r="BT49" s="131"/>
      <c r="BU49" s="131"/>
      <c r="BV49" s="234"/>
      <c r="BW49" s="131"/>
      <c r="BX49" s="234"/>
      <c r="BY49" s="131"/>
      <c r="BZ49" s="131"/>
      <c r="CA49" s="131"/>
      <c r="CB49" s="131"/>
      <c r="CC49" s="234"/>
      <c r="CD49" s="131"/>
      <c r="CE49" s="131"/>
      <c r="CF49" s="234"/>
      <c r="CG49" s="131"/>
      <c r="CH49" s="131"/>
      <c r="CI49" s="131"/>
      <c r="CJ49" s="131"/>
      <c r="CK49" s="131"/>
      <c r="CL49" s="131"/>
      <c r="CM49" s="131"/>
      <c r="CN49" s="131"/>
      <c r="CO49" s="131"/>
      <c r="CP49" s="131"/>
      <c r="CQ49" s="131"/>
      <c r="CR49" s="131"/>
      <c r="CS49" s="131"/>
      <c r="CT49" s="131"/>
      <c r="CU49" s="131"/>
      <c r="CV49" s="131"/>
      <c r="CW49" s="131"/>
      <c r="CX49" s="131"/>
      <c r="CY49" s="131"/>
      <c r="CZ49" s="131"/>
      <c r="DA49" s="131"/>
      <c r="DB49" s="234"/>
      <c r="DC49" s="131"/>
      <c r="DD49" s="131"/>
      <c r="DE49" s="131"/>
      <c r="DF49" s="131"/>
      <c r="DG49" s="234"/>
      <c r="DH49" s="131"/>
      <c r="DI49" s="131"/>
      <c r="DJ49" s="131"/>
      <c r="DK49" s="131"/>
      <c r="DL49" s="234"/>
      <c r="DM49" s="131"/>
      <c r="DN49" s="131"/>
      <c r="DO49" s="234"/>
      <c r="DP49" s="131"/>
      <c r="DQ49" s="234"/>
      <c r="DR49" s="131"/>
      <c r="DS49" s="131"/>
      <c r="DT49" s="234"/>
      <c r="DU49" s="131"/>
      <c r="DV49" s="131"/>
      <c r="DW49" s="131"/>
      <c r="DX49" s="131"/>
      <c r="DY49" s="131"/>
      <c r="DZ49" s="131"/>
      <c r="EA49" s="131"/>
    </row>
    <row r="50" spans="14:131" x14ac:dyDescent="0.25"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131"/>
      <c r="AM50" s="231"/>
      <c r="AN50" s="230"/>
      <c r="AO50" s="230"/>
      <c r="AP50" s="230"/>
      <c r="AQ50" s="230"/>
      <c r="AR50" s="231"/>
      <c r="AS50" s="131"/>
      <c r="AT50" s="131"/>
      <c r="AU50" s="131"/>
      <c r="AV50" s="131"/>
      <c r="AW50" s="131"/>
      <c r="AX50" s="131"/>
      <c r="AY50" s="234"/>
      <c r="AZ50" s="131"/>
      <c r="BA50" s="131"/>
      <c r="BB50" s="131"/>
      <c r="BC50" s="131"/>
      <c r="BD50" s="131"/>
      <c r="BE50" s="131"/>
      <c r="BF50" s="131"/>
      <c r="BG50" s="131"/>
      <c r="BH50" s="131"/>
      <c r="BI50" s="234"/>
      <c r="BJ50" s="131"/>
      <c r="BK50" s="131"/>
      <c r="BL50" s="234"/>
      <c r="BM50" s="131"/>
      <c r="BN50" s="234"/>
      <c r="BO50" s="131"/>
      <c r="BP50" s="131"/>
      <c r="BQ50" s="234"/>
      <c r="BR50" s="131"/>
      <c r="BS50" s="234"/>
      <c r="BT50" s="131"/>
      <c r="BU50" s="131"/>
      <c r="BV50" s="234"/>
      <c r="BW50" s="131"/>
      <c r="BX50" s="234"/>
      <c r="BY50" s="131"/>
      <c r="BZ50" s="131"/>
      <c r="CA50" s="131"/>
      <c r="CB50" s="131"/>
      <c r="CC50" s="234"/>
      <c r="CD50" s="131"/>
      <c r="CE50" s="131"/>
      <c r="CF50" s="234"/>
      <c r="CG50" s="131"/>
      <c r="CH50" s="131"/>
      <c r="CI50" s="131"/>
      <c r="CJ50" s="131"/>
      <c r="CK50" s="131"/>
      <c r="CL50" s="131"/>
      <c r="CM50" s="131"/>
      <c r="CN50" s="131"/>
      <c r="CO50" s="131"/>
      <c r="CP50" s="131"/>
      <c r="CQ50" s="131"/>
      <c r="CR50" s="131"/>
      <c r="CS50" s="131"/>
      <c r="CT50" s="131"/>
      <c r="CU50" s="131"/>
      <c r="CV50" s="131"/>
      <c r="CW50" s="131"/>
      <c r="CX50" s="131"/>
      <c r="CY50" s="131"/>
      <c r="CZ50" s="131"/>
      <c r="DA50" s="131"/>
      <c r="DB50" s="234"/>
      <c r="DC50" s="131"/>
      <c r="DD50" s="131"/>
      <c r="DE50" s="131"/>
      <c r="DF50" s="131"/>
      <c r="DG50" s="234"/>
      <c r="DH50" s="131"/>
      <c r="DI50" s="131"/>
      <c r="DJ50" s="131"/>
      <c r="DK50" s="131"/>
      <c r="DL50" s="234"/>
      <c r="DM50" s="131"/>
      <c r="DN50" s="131"/>
      <c r="DO50" s="234"/>
      <c r="DP50" s="131"/>
      <c r="DQ50" s="234"/>
      <c r="DR50" s="131"/>
      <c r="DS50" s="131"/>
      <c r="DT50" s="234"/>
      <c r="DU50" s="131"/>
      <c r="DV50" s="131"/>
      <c r="DW50" s="131"/>
      <c r="DX50" s="131"/>
      <c r="DY50" s="131"/>
      <c r="DZ50" s="131"/>
      <c r="EA50" s="131"/>
    </row>
    <row r="51" spans="14:131" x14ac:dyDescent="0.25"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1"/>
      <c r="AI51" s="131"/>
      <c r="AJ51" s="131"/>
      <c r="AK51" s="131"/>
      <c r="AL51" s="131"/>
      <c r="AM51" s="231"/>
      <c r="AN51" s="230"/>
      <c r="AO51" s="230"/>
      <c r="AP51" s="230"/>
      <c r="AQ51" s="230"/>
      <c r="AR51" s="231"/>
      <c r="AS51" s="131"/>
      <c r="AT51" s="131"/>
      <c r="AU51" s="131"/>
      <c r="AV51" s="131"/>
      <c r="AW51" s="131"/>
      <c r="AX51" s="131"/>
      <c r="AY51" s="234"/>
      <c r="AZ51" s="131"/>
      <c r="BA51" s="131"/>
      <c r="BB51" s="131"/>
      <c r="BC51" s="131"/>
      <c r="BD51" s="131"/>
      <c r="BE51" s="131"/>
      <c r="BF51" s="131"/>
      <c r="BG51" s="131"/>
      <c r="BH51" s="131"/>
      <c r="BI51" s="234"/>
      <c r="BJ51" s="131"/>
      <c r="BK51" s="131"/>
      <c r="BL51" s="234"/>
      <c r="BM51" s="131"/>
      <c r="BN51" s="234"/>
      <c r="BO51" s="131"/>
      <c r="BP51" s="131"/>
      <c r="BQ51" s="234"/>
      <c r="BR51" s="131"/>
      <c r="BS51" s="234"/>
      <c r="BT51" s="131"/>
      <c r="BU51" s="131"/>
      <c r="BV51" s="234"/>
      <c r="BW51" s="131"/>
      <c r="BX51" s="234"/>
      <c r="BY51" s="131"/>
      <c r="BZ51" s="131"/>
      <c r="CA51" s="131"/>
      <c r="CB51" s="131"/>
      <c r="CC51" s="234"/>
      <c r="CD51" s="131"/>
      <c r="CE51" s="131"/>
      <c r="CF51" s="234"/>
      <c r="CG51" s="131"/>
      <c r="CH51" s="131"/>
      <c r="CI51" s="131"/>
      <c r="CJ51" s="131"/>
      <c r="CK51" s="131"/>
      <c r="CL51" s="131"/>
      <c r="CM51" s="131"/>
      <c r="CN51" s="131"/>
      <c r="CO51" s="131"/>
      <c r="CP51" s="131"/>
      <c r="CQ51" s="131"/>
      <c r="CR51" s="131"/>
      <c r="CS51" s="131"/>
      <c r="CT51" s="131"/>
      <c r="CU51" s="131"/>
      <c r="CV51" s="131"/>
      <c r="CW51" s="131"/>
      <c r="CX51" s="131"/>
      <c r="CY51" s="131"/>
      <c r="CZ51" s="131"/>
      <c r="DA51" s="131"/>
      <c r="DB51" s="234"/>
      <c r="DC51" s="131"/>
      <c r="DD51" s="131"/>
      <c r="DE51" s="131"/>
      <c r="DF51" s="131"/>
      <c r="DG51" s="234"/>
      <c r="DH51" s="131"/>
      <c r="DI51" s="131"/>
      <c r="DJ51" s="131"/>
      <c r="DK51" s="131"/>
      <c r="DL51" s="234"/>
      <c r="DM51" s="131"/>
      <c r="DN51" s="131"/>
      <c r="DO51" s="234"/>
      <c r="DP51" s="131"/>
      <c r="DQ51" s="234"/>
      <c r="DR51" s="131"/>
      <c r="DS51" s="131"/>
      <c r="DT51" s="234"/>
      <c r="DU51" s="131"/>
      <c r="DV51" s="131"/>
      <c r="DW51" s="131"/>
      <c r="DX51" s="131"/>
      <c r="DY51" s="131"/>
      <c r="DZ51" s="131"/>
      <c r="EA51" s="131"/>
    </row>
    <row r="52" spans="14:131" x14ac:dyDescent="0.25"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1"/>
      <c r="AJ52" s="131"/>
      <c r="AK52" s="131"/>
      <c r="AL52" s="131"/>
      <c r="AM52" s="231"/>
      <c r="AN52" s="230"/>
      <c r="AO52" s="230"/>
      <c r="AP52" s="230"/>
      <c r="AQ52" s="230"/>
      <c r="AR52" s="231"/>
      <c r="AS52" s="131"/>
      <c r="AT52" s="131"/>
      <c r="AU52" s="131"/>
      <c r="AV52" s="131"/>
      <c r="AW52" s="131"/>
      <c r="AX52" s="131"/>
      <c r="AY52" s="234"/>
      <c r="AZ52" s="131"/>
      <c r="BA52" s="131"/>
      <c r="BB52" s="131"/>
      <c r="BC52" s="131"/>
      <c r="BD52" s="131"/>
      <c r="BE52" s="131"/>
      <c r="BF52" s="131"/>
      <c r="BG52" s="131"/>
      <c r="BH52" s="131"/>
      <c r="BI52" s="234"/>
      <c r="BJ52" s="131"/>
      <c r="BK52" s="131"/>
      <c r="BL52" s="234"/>
      <c r="BM52" s="131"/>
      <c r="BN52" s="234"/>
      <c r="BO52" s="131"/>
      <c r="BP52" s="131"/>
      <c r="BQ52" s="234"/>
      <c r="BR52" s="131"/>
      <c r="BS52" s="234"/>
      <c r="BT52" s="131"/>
      <c r="BU52" s="131"/>
      <c r="BV52" s="234"/>
      <c r="BW52" s="131"/>
      <c r="BX52" s="234"/>
      <c r="BY52" s="131"/>
      <c r="BZ52" s="131"/>
      <c r="CA52" s="131"/>
      <c r="CB52" s="131"/>
      <c r="CC52" s="234"/>
      <c r="CD52" s="131"/>
      <c r="CE52" s="131"/>
      <c r="CF52" s="234"/>
      <c r="CG52" s="131"/>
      <c r="CH52" s="131"/>
      <c r="CI52" s="131"/>
      <c r="CJ52" s="131"/>
      <c r="CK52" s="131"/>
      <c r="CL52" s="131"/>
      <c r="CM52" s="131"/>
      <c r="CN52" s="131"/>
      <c r="CO52" s="131"/>
      <c r="CP52" s="131"/>
      <c r="CQ52" s="131"/>
      <c r="CR52" s="131"/>
      <c r="CS52" s="131"/>
      <c r="CT52" s="131"/>
      <c r="CU52" s="131"/>
      <c r="CV52" s="131"/>
      <c r="CW52" s="131"/>
      <c r="CX52" s="131"/>
      <c r="CY52" s="131"/>
      <c r="CZ52" s="131"/>
      <c r="DA52" s="131"/>
      <c r="DB52" s="234"/>
      <c r="DC52" s="131"/>
      <c r="DD52" s="131"/>
      <c r="DE52" s="131"/>
      <c r="DF52" s="131"/>
      <c r="DG52" s="234"/>
      <c r="DH52" s="131"/>
      <c r="DI52" s="131"/>
      <c r="DJ52" s="131"/>
      <c r="DK52" s="131"/>
      <c r="DL52" s="234"/>
      <c r="DM52" s="131"/>
      <c r="DN52" s="131"/>
      <c r="DO52" s="234"/>
      <c r="DP52" s="131"/>
      <c r="DQ52" s="234"/>
      <c r="DR52" s="131"/>
      <c r="DS52" s="131"/>
      <c r="DT52" s="234"/>
      <c r="DU52" s="131"/>
      <c r="DV52" s="131"/>
      <c r="DW52" s="131"/>
      <c r="DX52" s="131"/>
      <c r="DY52" s="131"/>
      <c r="DZ52" s="131"/>
      <c r="EA52" s="131"/>
    </row>
    <row r="53" spans="14:131" x14ac:dyDescent="0.25"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1"/>
      <c r="AJ53" s="131"/>
      <c r="AK53" s="131"/>
      <c r="AL53" s="131"/>
      <c r="AM53" s="231"/>
      <c r="AN53" s="230"/>
      <c r="AO53" s="230"/>
      <c r="AP53" s="230"/>
      <c r="AQ53" s="230"/>
      <c r="AR53" s="231"/>
      <c r="AS53" s="131"/>
      <c r="AT53" s="131"/>
      <c r="AU53" s="131"/>
      <c r="AV53" s="131"/>
      <c r="AW53" s="131"/>
      <c r="AX53" s="131"/>
      <c r="AY53" s="234"/>
      <c r="AZ53" s="131"/>
      <c r="BA53" s="131"/>
      <c r="BB53" s="131"/>
      <c r="BC53" s="131"/>
      <c r="BD53" s="131"/>
      <c r="BE53" s="131"/>
      <c r="BF53" s="131"/>
      <c r="BG53" s="131"/>
      <c r="BH53" s="131"/>
      <c r="BI53" s="234"/>
      <c r="BJ53" s="131"/>
      <c r="BK53" s="131"/>
      <c r="BL53" s="234"/>
      <c r="BM53" s="131"/>
      <c r="BN53" s="234"/>
      <c r="BO53" s="131"/>
      <c r="BP53" s="131"/>
      <c r="BQ53" s="234"/>
      <c r="BR53" s="131"/>
      <c r="BS53" s="234"/>
      <c r="BT53" s="131"/>
      <c r="BU53" s="131"/>
      <c r="BV53" s="234"/>
      <c r="BW53" s="131"/>
      <c r="BX53" s="234"/>
      <c r="BY53" s="131"/>
      <c r="BZ53" s="131"/>
      <c r="CA53" s="131"/>
      <c r="CB53" s="131"/>
      <c r="CC53" s="234"/>
      <c r="CD53" s="131"/>
      <c r="CE53" s="131"/>
      <c r="CF53" s="234"/>
      <c r="CG53" s="131"/>
      <c r="CH53" s="131"/>
      <c r="CI53" s="131"/>
      <c r="CJ53" s="131"/>
      <c r="CK53" s="131"/>
      <c r="CL53" s="131"/>
      <c r="CM53" s="131"/>
      <c r="CN53" s="131"/>
      <c r="CO53" s="131"/>
      <c r="CP53" s="131"/>
      <c r="CQ53" s="131"/>
      <c r="CR53" s="131"/>
      <c r="CS53" s="131"/>
      <c r="CT53" s="131"/>
      <c r="CU53" s="131"/>
      <c r="CV53" s="131"/>
      <c r="CW53" s="131"/>
      <c r="CX53" s="131"/>
      <c r="CY53" s="131"/>
      <c r="CZ53" s="131"/>
      <c r="DA53" s="131"/>
      <c r="DB53" s="234"/>
      <c r="DC53" s="131"/>
      <c r="DD53" s="131"/>
      <c r="DE53" s="131"/>
      <c r="DF53" s="131"/>
      <c r="DG53" s="234"/>
      <c r="DH53" s="131"/>
      <c r="DI53" s="131"/>
      <c r="DJ53" s="131"/>
      <c r="DK53" s="131"/>
      <c r="DL53" s="234"/>
      <c r="DM53" s="131"/>
      <c r="DN53" s="131"/>
      <c r="DO53" s="234"/>
      <c r="DP53" s="131"/>
      <c r="DQ53" s="234"/>
      <c r="DR53" s="131"/>
      <c r="DS53" s="131"/>
      <c r="DT53" s="234"/>
      <c r="DU53" s="131"/>
      <c r="DV53" s="131"/>
      <c r="DW53" s="131"/>
      <c r="DX53" s="131"/>
      <c r="DY53" s="131"/>
      <c r="DZ53" s="131"/>
      <c r="EA53" s="131"/>
    </row>
    <row r="54" spans="14:131" x14ac:dyDescent="0.25"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131"/>
      <c r="AJ54" s="131"/>
      <c r="AK54" s="131"/>
      <c r="AL54" s="131"/>
      <c r="AM54" s="231"/>
      <c r="AN54" s="230"/>
      <c r="AO54" s="230"/>
      <c r="AP54" s="230"/>
      <c r="AQ54" s="230"/>
      <c r="AR54" s="231"/>
      <c r="AS54" s="131"/>
      <c r="AT54" s="131"/>
      <c r="AU54" s="131"/>
      <c r="AV54" s="131"/>
      <c r="AW54" s="131"/>
      <c r="AX54" s="131"/>
      <c r="AY54" s="234"/>
      <c r="AZ54" s="131"/>
      <c r="BA54" s="131"/>
      <c r="BB54" s="131"/>
      <c r="BC54" s="131"/>
      <c r="BD54" s="131"/>
      <c r="BE54" s="131"/>
      <c r="BF54" s="131"/>
      <c r="BG54" s="131"/>
      <c r="BH54" s="131"/>
      <c r="BI54" s="234"/>
      <c r="BJ54" s="131"/>
      <c r="BK54" s="131"/>
      <c r="BL54" s="234"/>
      <c r="BM54" s="131"/>
      <c r="BN54" s="234"/>
      <c r="BO54" s="131"/>
      <c r="BP54" s="131"/>
      <c r="BQ54" s="234"/>
      <c r="BR54" s="131"/>
      <c r="BS54" s="234"/>
      <c r="BT54" s="131"/>
      <c r="BU54" s="131"/>
      <c r="BV54" s="234"/>
      <c r="BW54" s="131"/>
      <c r="BX54" s="234"/>
      <c r="BY54" s="131"/>
      <c r="BZ54" s="131"/>
      <c r="CA54" s="131"/>
      <c r="CB54" s="131"/>
      <c r="CC54" s="234"/>
      <c r="CD54" s="131"/>
      <c r="CE54" s="131"/>
      <c r="CF54" s="234"/>
      <c r="CG54" s="131"/>
      <c r="CH54" s="131"/>
      <c r="CI54" s="131"/>
      <c r="CJ54" s="131"/>
      <c r="CK54" s="131"/>
      <c r="CL54" s="131"/>
      <c r="CM54" s="131"/>
      <c r="CN54" s="131"/>
      <c r="CO54" s="131"/>
      <c r="CP54" s="131"/>
      <c r="CQ54" s="131"/>
      <c r="CR54" s="131"/>
      <c r="CS54" s="131"/>
      <c r="CT54" s="131"/>
      <c r="CU54" s="131"/>
      <c r="CV54" s="131"/>
      <c r="CW54" s="131"/>
      <c r="CX54" s="131"/>
      <c r="CY54" s="131"/>
      <c r="CZ54" s="131"/>
      <c r="DA54" s="131"/>
      <c r="DB54" s="234"/>
      <c r="DC54" s="131"/>
      <c r="DD54" s="131"/>
      <c r="DE54" s="131"/>
      <c r="DF54" s="131"/>
      <c r="DG54" s="234"/>
      <c r="DH54" s="131"/>
      <c r="DI54" s="131"/>
      <c r="DJ54" s="131"/>
      <c r="DK54" s="131"/>
      <c r="DL54" s="234"/>
      <c r="DM54" s="131"/>
      <c r="DN54" s="131"/>
      <c r="DO54" s="234"/>
      <c r="DP54" s="131"/>
      <c r="DQ54" s="234"/>
      <c r="DR54" s="131"/>
      <c r="DS54" s="131"/>
      <c r="DT54" s="234"/>
      <c r="DU54" s="131"/>
      <c r="DV54" s="131"/>
      <c r="DW54" s="131"/>
      <c r="DX54" s="131"/>
      <c r="DY54" s="131"/>
      <c r="DZ54" s="131"/>
      <c r="EA54" s="131"/>
    </row>
    <row r="55" spans="14:131" x14ac:dyDescent="0.25"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1"/>
      <c r="AJ55" s="131"/>
      <c r="AK55" s="131"/>
      <c r="AL55" s="131"/>
      <c r="AM55" s="231"/>
      <c r="AN55" s="230"/>
      <c r="AO55" s="230"/>
      <c r="AP55" s="230"/>
      <c r="AQ55" s="230"/>
      <c r="AR55" s="231"/>
      <c r="AS55" s="131"/>
      <c r="AT55" s="131"/>
      <c r="AU55" s="131"/>
      <c r="AV55" s="131"/>
      <c r="AW55" s="131"/>
      <c r="AX55" s="131"/>
      <c r="AY55" s="234"/>
      <c r="AZ55" s="131"/>
      <c r="BA55" s="131"/>
      <c r="BB55" s="131"/>
      <c r="BC55" s="131"/>
      <c r="BD55" s="131"/>
      <c r="BE55" s="131"/>
      <c r="BF55" s="131"/>
      <c r="BG55" s="131"/>
      <c r="BH55" s="131"/>
      <c r="BI55" s="234"/>
      <c r="BJ55" s="131"/>
      <c r="BK55" s="131"/>
      <c r="BL55" s="234"/>
      <c r="BM55" s="131"/>
      <c r="BN55" s="234"/>
      <c r="BO55" s="131"/>
      <c r="BP55" s="131"/>
      <c r="BQ55" s="234"/>
      <c r="BR55" s="131"/>
      <c r="BS55" s="234"/>
      <c r="BT55" s="131"/>
      <c r="BU55" s="131"/>
      <c r="BV55" s="234"/>
      <c r="BW55" s="131"/>
      <c r="BX55" s="234"/>
      <c r="BY55" s="131"/>
      <c r="BZ55" s="131"/>
      <c r="CA55" s="131"/>
      <c r="CB55" s="131"/>
      <c r="CC55" s="234"/>
      <c r="CD55" s="131"/>
      <c r="CE55" s="131"/>
      <c r="CF55" s="234"/>
      <c r="CG55" s="131"/>
      <c r="CH55" s="131"/>
      <c r="CI55" s="131"/>
      <c r="CJ55" s="131"/>
      <c r="CK55" s="131"/>
      <c r="CL55" s="131"/>
      <c r="CM55" s="131"/>
      <c r="CN55" s="131"/>
      <c r="CO55" s="131"/>
      <c r="CP55" s="131"/>
      <c r="CQ55" s="131"/>
      <c r="CR55" s="131"/>
      <c r="CS55" s="131"/>
      <c r="CT55" s="131"/>
      <c r="CU55" s="131"/>
      <c r="CV55" s="131"/>
      <c r="CW55" s="131"/>
      <c r="CX55" s="131"/>
      <c r="CY55" s="131"/>
      <c r="CZ55" s="131"/>
      <c r="DA55" s="131"/>
      <c r="DB55" s="234"/>
      <c r="DC55" s="131"/>
      <c r="DD55" s="131"/>
      <c r="DE55" s="131"/>
      <c r="DF55" s="131"/>
      <c r="DG55" s="234"/>
      <c r="DH55" s="131"/>
      <c r="DI55" s="131"/>
      <c r="DJ55" s="131"/>
      <c r="DK55" s="131"/>
      <c r="DL55" s="234"/>
      <c r="DM55" s="131"/>
      <c r="DN55" s="131"/>
      <c r="DO55" s="234"/>
      <c r="DP55" s="131"/>
      <c r="DQ55" s="234"/>
      <c r="DR55" s="131"/>
      <c r="DS55" s="131"/>
      <c r="DT55" s="234"/>
      <c r="DU55" s="131"/>
      <c r="DV55" s="131"/>
      <c r="DW55" s="131"/>
      <c r="DX55" s="131"/>
      <c r="DY55" s="131"/>
      <c r="DZ55" s="131"/>
      <c r="EA55" s="131"/>
    </row>
    <row r="56" spans="14:131" x14ac:dyDescent="0.25"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1"/>
      <c r="AJ56" s="131"/>
      <c r="AK56" s="131"/>
      <c r="AL56" s="131"/>
      <c r="AM56" s="231"/>
      <c r="AN56" s="230"/>
      <c r="AO56" s="230"/>
      <c r="AP56" s="230"/>
      <c r="AQ56" s="230"/>
      <c r="AR56" s="231"/>
      <c r="AS56" s="131"/>
      <c r="AT56" s="131"/>
      <c r="AU56" s="131"/>
      <c r="AV56" s="131"/>
      <c r="AW56" s="131"/>
      <c r="AX56" s="131"/>
      <c r="AY56" s="234"/>
      <c r="AZ56" s="131"/>
      <c r="BA56" s="131"/>
      <c r="BB56" s="131"/>
      <c r="BC56" s="131"/>
      <c r="BD56" s="131"/>
      <c r="BE56" s="131"/>
      <c r="BF56" s="131"/>
      <c r="BG56" s="131"/>
      <c r="BH56" s="131"/>
      <c r="BI56" s="234"/>
      <c r="BJ56" s="131"/>
      <c r="BK56" s="131"/>
      <c r="BL56" s="234"/>
      <c r="BM56" s="131"/>
      <c r="BN56" s="234"/>
      <c r="BO56" s="131"/>
      <c r="BP56" s="131"/>
      <c r="BQ56" s="234"/>
      <c r="BR56" s="131"/>
      <c r="BS56" s="234"/>
      <c r="BT56" s="131"/>
      <c r="BU56" s="131"/>
      <c r="BV56" s="234"/>
      <c r="BW56" s="131"/>
      <c r="BX56" s="234"/>
      <c r="BY56" s="131"/>
      <c r="BZ56" s="131"/>
      <c r="CA56" s="131"/>
      <c r="CB56" s="131"/>
      <c r="CC56" s="234"/>
      <c r="CD56" s="131"/>
      <c r="CE56" s="131"/>
      <c r="CF56" s="234"/>
      <c r="CG56" s="131"/>
      <c r="CH56" s="131"/>
      <c r="CI56" s="131"/>
      <c r="CJ56" s="131"/>
      <c r="CK56" s="131"/>
      <c r="CL56" s="131"/>
      <c r="CM56" s="131"/>
      <c r="CN56" s="131"/>
      <c r="CO56" s="131"/>
      <c r="CP56" s="131"/>
      <c r="CQ56" s="131"/>
      <c r="CR56" s="131"/>
      <c r="CS56" s="131"/>
      <c r="CT56" s="131"/>
      <c r="CU56" s="131"/>
      <c r="CV56" s="131"/>
      <c r="CW56" s="131"/>
      <c r="CX56" s="131"/>
      <c r="CY56" s="131"/>
      <c r="CZ56" s="131"/>
      <c r="DA56" s="131"/>
      <c r="DB56" s="234"/>
      <c r="DC56" s="131"/>
      <c r="DD56" s="131"/>
      <c r="DE56" s="131"/>
      <c r="DF56" s="131"/>
      <c r="DG56" s="234"/>
      <c r="DH56" s="131"/>
      <c r="DI56" s="131"/>
      <c r="DJ56" s="131"/>
      <c r="DK56" s="131"/>
      <c r="DL56" s="234"/>
      <c r="DM56" s="131"/>
      <c r="DN56" s="131"/>
      <c r="DO56" s="234"/>
      <c r="DP56" s="131"/>
      <c r="DQ56" s="234"/>
      <c r="DR56" s="131"/>
      <c r="DS56" s="131"/>
      <c r="DT56" s="234"/>
      <c r="DU56" s="131"/>
      <c r="DV56" s="131"/>
      <c r="DW56" s="131"/>
      <c r="DX56" s="131"/>
      <c r="DY56" s="131"/>
      <c r="DZ56" s="131"/>
      <c r="EA56" s="131"/>
    </row>
    <row r="57" spans="14:131" x14ac:dyDescent="0.25"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1"/>
      <c r="AH57" s="131"/>
      <c r="AI57" s="131"/>
      <c r="AJ57" s="131"/>
      <c r="AK57" s="131"/>
      <c r="AL57" s="131"/>
      <c r="AM57" s="231"/>
      <c r="AN57" s="230"/>
      <c r="AO57" s="230"/>
      <c r="AP57" s="230"/>
      <c r="AQ57" s="230"/>
      <c r="AR57" s="231"/>
      <c r="AS57" s="131"/>
      <c r="AT57" s="131"/>
      <c r="AU57" s="131"/>
      <c r="AV57" s="131"/>
      <c r="AW57" s="131"/>
      <c r="AX57" s="131"/>
      <c r="AY57" s="234"/>
      <c r="AZ57" s="131"/>
      <c r="BA57" s="131"/>
      <c r="BB57" s="131"/>
      <c r="BC57" s="131"/>
      <c r="BD57" s="131"/>
      <c r="BE57" s="131"/>
      <c r="BF57" s="131"/>
      <c r="BG57" s="131"/>
      <c r="BH57" s="131"/>
      <c r="BI57" s="234"/>
      <c r="BJ57" s="131"/>
      <c r="BK57" s="131"/>
      <c r="BL57" s="234"/>
      <c r="BM57" s="131"/>
      <c r="BN57" s="234"/>
      <c r="BO57" s="131"/>
      <c r="BP57" s="131"/>
      <c r="BQ57" s="234"/>
      <c r="BR57" s="131"/>
      <c r="BS57" s="234"/>
      <c r="BT57" s="131"/>
      <c r="BU57" s="131"/>
      <c r="BV57" s="234"/>
      <c r="BW57" s="131"/>
      <c r="BX57" s="234"/>
      <c r="BY57" s="131"/>
      <c r="BZ57" s="131"/>
      <c r="CA57" s="131"/>
      <c r="CB57" s="131"/>
      <c r="CC57" s="234"/>
      <c r="CD57" s="131"/>
      <c r="CE57" s="131"/>
      <c r="CF57" s="234"/>
      <c r="CG57" s="131"/>
      <c r="CH57" s="131"/>
      <c r="CI57" s="131"/>
      <c r="CJ57" s="131"/>
      <c r="CK57" s="131"/>
      <c r="CL57" s="131"/>
      <c r="CM57" s="131"/>
      <c r="CN57" s="131"/>
      <c r="CO57" s="131"/>
      <c r="CP57" s="131"/>
      <c r="CQ57" s="131"/>
      <c r="CR57" s="131"/>
      <c r="CS57" s="131"/>
      <c r="CT57" s="131"/>
      <c r="CU57" s="131"/>
      <c r="CV57" s="131"/>
      <c r="CW57" s="131"/>
      <c r="CX57" s="131"/>
      <c r="CY57" s="131"/>
      <c r="CZ57" s="131"/>
      <c r="DA57" s="131"/>
      <c r="DB57" s="234"/>
      <c r="DC57" s="131"/>
      <c r="DD57" s="131"/>
      <c r="DE57" s="131"/>
      <c r="DF57" s="131"/>
      <c r="DG57" s="234"/>
      <c r="DH57" s="131"/>
      <c r="DI57" s="131"/>
      <c r="DJ57" s="131"/>
      <c r="DK57" s="131"/>
      <c r="DL57" s="234"/>
      <c r="DM57" s="131"/>
      <c r="DN57" s="131"/>
      <c r="DO57" s="234"/>
      <c r="DP57" s="131"/>
      <c r="DQ57" s="234"/>
      <c r="DR57" s="131"/>
      <c r="DS57" s="131"/>
      <c r="DT57" s="234"/>
      <c r="DU57" s="131"/>
      <c r="DV57" s="131"/>
      <c r="DW57" s="131"/>
      <c r="DX57" s="131"/>
      <c r="DY57" s="131"/>
      <c r="DZ57" s="131"/>
      <c r="EA57" s="131"/>
    </row>
    <row r="58" spans="14:131" x14ac:dyDescent="0.25"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231"/>
      <c r="AN58" s="230"/>
      <c r="AO58" s="230"/>
      <c r="AP58" s="230"/>
      <c r="AQ58" s="230"/>
      <c r="AR58" s="231"/>
      <c r="AS58" s="131"/>
      <c r="AT58" s="131"/>
      <c r="AU58" s="131"/>
      <c r="AV58" s="131"/>
      <c r="AW58" s="131"/>
      <c r="AX58" s="131"/>
      <c r="AY58" s="234"/>
      <c r="AZ58" s="131"/>
      <c r="BA58" s="131"/>
      <c r="BB58" s="131"/>
      <c r="BC58" s="131"/>
      <c r="BD58" s="131"/>
      <c r="BE58" s="131"/>
      <c r="BF58" s="131"/>
      <c r="BG58" s="131"/>
      <c r="BH58" s="131"/>
      <c r="BI58" s="234"/>
      <c r="BJ58" s="131"/>
      <c r="BK58" s="131"/>
      <c r="BL58" s="234"/>
      <c r="BM58" s="131"/>
      <c r="BN58" s="234"/>
      <c r="BO58" s="131"/>
      <c r="BP58" s="131"/>
      <c r="BQ58" s="234"/>
      <c r="BR58" s="131"/>
      <c r="BS58" s="234"/>
      <c r="BT58" s="131"/>
      <c r="BU58" s="131"/>
      <c r="BV58" s="234"/>
      <c r="BW58" s="131"/>
      <c r="BX58" s="234"/>
      <c r="BY58" s="131"/>
      <c r="BZ58" s="131"/>
      <c r="CA58" s="131"/>
      <c r="CB58" s="131"/>
      <c r="CC58" s="234"/>
      <c r="CD58" s="131"/>
      <c r="CE58" s="131"/>
      <c r="CF58" s="234"/>
      <c r="CG58" s="131"/>
      <c r="CH58" s="131"/>
      <c r="CI58" s="131"/>
      <c r="CJ58" s="131"/>
      <c r="CK58" s="131"/>
      <c r="CL58" s="131"/>
      <c r="CM58" s="131"/>
      <c r="CN58" s="131"/>
      <c r="CO58" s="131"/>
      <c r="CP58" s="131"/>
      <c r="CQ58" s="131"/>
      <c r="CR58" s="131"/>
      <c r="CS58" s="131"/>
      <c r="CT58" s="131"/>
      <c r="CU58" s="131"/>
      <c r="CV58" s="131"/>
      <c r="CW58" s="131"/>
      <c r="CX58" s="131"/>
      <c r="CY58" s="131"/>
      <c r="CZ58" s="131"/>
      <c r="DA58" s="131"/>
      <c r="DB58" s="234"/>
      <c r="DC58" s="131"/>
      <c r="DD58" s="131"/>
      <c r="DE58" s="131"/>
      <c r="DF58" s="131"/>
      <c r="DG58" s="234"/>
      <c r="DH58" s="131"/>
      <c r="DI58" s="131"/>
      <c r="DJ58" s="131"/>
      <c r="DK58" s="131"/>
      <c r="DL58" s="234"/>
      <c r="DM58" s="131"/>
      <c r="DN58" s="131"/>
      <c r="DO58" s="234"/>
      <c r="DP58" s="131"/>
      <c r="DQ58" s="234"/>
      <c r="DR58" s="131"/>
      <c r="DS58" s="131"/>
      <c r="DT58" s="234"/>
      <c r="DU58" s="131"/>
      <c r="DV58" s="131"/>
      <c r="DW58" s="131"/>
      <c r="DX58" s="131"/>
      <c r="DY58" s="131"/>
      <c r="DZ58" s="131"/>
      <c r="EA58" s="131"/>
    </row>
    <row r="59" spans="14:131" x14ac:dyDescent="0.25"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231"/>
      <c r="AN59" s="230"/>
      <c r="AO59" s="230"/>
      <c r="AP59" s="230"/>
      <c r="AQ59" s="230"/>
      <c r="AR59" s="231"/>
      <c r="AS59" s="131"/>
      <c r="AT59" s="131"/>
      <c r="AU59" s="131"/>
      <c r="AV59" s="131"/>
      <c r="AW59" s="131"/>
      <c r="AX59" s="131"/>
      <c r="AY59" s="234"/>
      <c r="AZ59" s="131"/>
      <c r="BA59" s="131"/>
      <c r="BB59" s="131"/>
      <c r="BC59" s="131"/>
      <c r="BD59" s="131"/>
      <c r="BE59" s="131"/>
      <c r="BF59" s="131"/>
      <c r="BG59" s="131"/>
      <c r="BH59" s="131"/>
      <c r="BI59" s="234"/>
      <c r="BJ59" s="131"/>
      <c r="BK59" s="131"/>
      <c r="BL59" s="234"/>
      <c r="BM59" s="131"/>
      <c r="BN59" s="234"/>
      <c r="BO59" s="131"/>
      <c r="BP59" s="131"/>
      <c r="BQ59" s="234"/>
      <c r="BR59" s="131"/>
      <c r="BS59" s="234"/>
      <c r="BT59" s="131"/>
      <c r="BU59" s="131"/>
      <c r="BV59" s="234"/>
      <c r="BW59" s="131"/>
      <c r="BX59" s="234"/>
      <c r="BY59" s="131"/>
      <c r="BZ59" s="131"/>
      <c r="CA59" s="131"/>
      <c r="CB59" s="131"/>
      <c r="CC59" s="234"/>
      <c r="CD59" s="131"/>
      <c r="CE59" s="131"/>
      <c r="CF59" s="234"/>
      <c r="CG59" s="131"/>
      <c r="CH59" s="131"/>
      <c r="CI59" s="131"/>
      <c r="CJ59" s="131"/>
      <c r="CK59" s="131"/>
      <c r="CL59" s="131"/>
      <c r="CM59" s="131"/>
      <c r="CN59" s="131"/>
      <c r="CO59" s="131"/>
      <c r="CP59" s="131"/>
      <c r="CQ59" s="131"/>
      <c r="CR59" s="131"/>
      <c r="CS59" s="131"/>
      <c r="CT59" s="131"/>
      <c r="CU59" s="131"/>
      <c r="CV59" s="131"/>
      <c r="CW59" s="131"/>
      <c r="CX59" s="131"/>
      <c r="CY59" s="131"/>
      <c r="CZ59" s="131"/>
      <c r="DA59" s="131"/>
      <c r="DB59" s="234"/>
      <c r="DC59" s="131"/>
      <c r="DD59" s="131"/>
      <c r="DE59" s="131"/>
      <c r="DF59" s="131"/>
      <c r="DG59" s="234"/>
      <c r="DH59" s="131"/>
      <c r="DI59" s="131"/>
      <c r="DJ59" s="131"/>
      <c r="DK59" s="131"/>
      <c r="DL59" s="234"/>
      <c r="DM59" s="131"/>
      <c r="DN59" s="131"/>
      <c r="DO59" s="234"/>
      <c r="DP59" s="131"/>
      <c r="DQ59" s="234"/>
      <c r="DR59" s="131"/>
      <c r="DS59" s="131"/>
      <c r="DT59" s="234"/>
      <c r="DU59" s="131"/>
      <c r="DV59" s="131"/>
      <c r="DW59" s="131"/>
      <c r="DX59" s="131"/>
      <c r="DY59" s="131"/>
      <c r="DZ59" s="131"/>
      <c r="EA59" s="131"/>
    </row>
    <row r="60" spans="14:131" x14ac:dyDescent="0.25"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231"/>
      <c r="AN60" s="230"/>
      <c r="AO60" s="230"/>
      <c r="AP60" s="230"/>
      <c r="AQ60" s="230"/>
      <c r="AR60" s="231"/>
      <c r="AS60" s="131"/>
      <c r="AT60" s="131"/>
      <c r="AU60" s="131"/>
      <c r="AV60" s="131"/>
      <c r="AW60" s="131"/>
      <c r="AX60" s="131"/>
      <c r="AY60" s="234"/>
      <c r="AZ60" s="131"/>
      <c r="BA60" s="131"/>
      <c r="BB60" s="131"/>
      <c r="BC60" s="131"/>
      <c r="BD60" s="131"/>
      <c r="BE60" s="131"/>
      <c r="BF60" s="131"/>
      <c r="BG60" s="131"/>
      <c r="BH60" s="131"/>
      <c r="BI60" s="234"/>
      <c r="BJ60" s="131"/>
      <c r="BK60" s="131"/>
      <c r="BL60" s="234"/>
      <c r="BM60" s="131"/>
      <c r="BN60" s="234"/>
      <c r="BO60" s="131"/>
      <c r="BP60" s="131"/>
      <c r="BQ60" s="234"/>
      <c r="BR60" s="131"/>
      <c r="BS60" s="234"/>
      <c r="BT60" s="131"/>
      <c r="BU60" s="131"/>
      <c r="BV60" s="234"/>
      <c r="BW60" s="131"/>
      <c r="BX60" s="234"/>
      <c r="BY60" s="131"/>
      <c r="BZ60" s="131"/>
      <c r="CA60" s="131"/>
      <c r="CB60" s="131"/>
      <c r="CC60" s="234"/>
      <c r="CD60" s="131"/>
      <c r="CE60" s="131"/>
      <c r="CF60" s="234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234"/>
      <c r="DC60" s="131"/>
      <c r="DD60" s="131"/>
      <c r="DE60" s="131"/>
      <c r="DF60" s="131"/>
      <c r="DG60" s="234"/>
      <c r="DH60" s="131"/>
      <c r="DI60" s="131"/>
      <c r="DJ60" s="131"/>
      <c r="DK60" s="131"/>
      <c r="DL60" s="234"/>
      <c r="DM60" s="131"/>
      <c r="DN60" s="131"/>
      <c r="DO60" s="234"/>
      <c r="DP60" s="131"/>
      <c r="DQ60" s="234"/>
      <c r="DR60" s="131"/>
      <c r="DS60" s="131"/>
      <c r="DT60" s="234"/>
      <c r="DU60" s="131"/>
      <c r="DV60" s="131"/>
      <c r="DW60" s="131"/>
      <c r="DX60" s="131"/>
      <c r="DY60" s="131"/>
      <c r="DZ60" s="131"/>
      <c r="EA60" s="131"/>
    </row>
    <row r="61" spans="14:131" x14ac:dyDescent="0.25"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231"/>
      <c r="AN61" s="230"/>
      <c r="AO61" s="230"/>
      <c r="AP61" s="230"/>
      <c r="AQ61" s="230"/>
      <c r="AR61" s="231"/>
      <c r="AS61" s="131"/>
      <c r="AT61" s="131"/>
      <c r="AU61" s="131"/>
      <c r="AV61" s="131"/>
      <c r="AW61" s="131"/>
      <c r="AX61" s="131"/>
      <c r="AY61" s="234"/>
      <c r="AZ61" s="131"/>
      <c r="BA61" s="131"/>
      <c r="BB61" s="131"/>
      <c r="BC61" s="131"/>
      <c r="BD61" s="131"/>
      <c r="BE61" s="131"/>
      <c r="BF61" s="131"/>
      <c r="BG61" s="131"/>
      <c r="BH61" s="131"/>
      <c r="BI61" s="234"/>
      <c r="BJ61" s="131"/>
      <c r="BK61" s="131"/>
      <c r="BL61" s="234"/>
      <c r="BM61" s="131"/>
      <c r="BN61" s="234"/>
      <c r="BO61" s="131"/>
      <c r="BP61" s="131"/>
      <c r="BQ61" s="234"/>
      <c r="BR61" s="131"/>
      <c r="BS61" s="234"/>
      <c r="BT61" s="131"/>
      <c r="BU61" s="131"/>
      <c r="BV61" s="234"/>
      <c r="BW61" s="131"/>
      <c r="BX61" s="234"/>
      <c r="BY61" s="131"/>
      <c r="BZ61" s="131"/>
      <c r="CA61" s="131"/>
      <c r="CB61" s="131"/>
      <c r="CC61" s="234"/>
      <c r="CD61" s="131"/>
      <c r="CE61" s="131"/>
      <c r="CF61" s="234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234"/>
      <c r="DC61" s="131"/>
      <c r="DD61" s="131"/>
      <c r="DE61" s="131"/>
      <c r="DF61" s="131"/>
      <c r="DG61" s="234"/>
      <c r="DH61" s="131"/>
      <c r="DI61" s="131"/>
      <c r="DJ61" s="131"/>
      <c r="DK61" s="131"/>
      <c r="DL61" s="234"/>
      <c r="DM61" s="131"/>
      <c r="DN61" s="131"/>
      <c r="DO61" s="234"/>
      <c r="DP61" s="131"/>
      <c r="DQ61" s="234"/>
      <c r="DR61" s="131"/>
      <c r="DS61" s="131"/>
      <c r="DT61" s="234"/>
      <c r="DU61" s="131"/>
      <c r="DV61" s="131"/>
      <c r="DW61" s="131"/>
      <c r="DX61" s="131"/>
      <c r="DY61" s="131"/>
      <c r="DZ61" s="131"/>
      <c r="EA61" s="131"/>
    </row>
    <row r="62" spans="14:131" x14ac:dyDescent="0.25"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231"/>
      <c r="AN62" s="230"/>
      <c r="AO62" s="230"/>
      <c r="AP62" s="230"/>
      <c r="AQ62" s="230"/>
      <c r="AR62" s="231"/>
      <c r="AS62" s="131"/>
      <c r="AT62" s="131"/>
      <c r="AU62" s="131"/>
      <c r="AV62" s="131"/>
      <c r="AW62" s="131"/>
      <c r="AX62" s="131"/>
      <c r="AY62" s="234"/>
      <c r="AZ62" s="131"/>
      <c r="BA62" s="131"/>
      <c r="BB62" s="131"/>
      <c r="BC62" s="131"/>
      <c r="BD62" s="131"/>
      <c r="BE62" s="131"/>
      <c r="BF62" s="131"/>
      <c r="BG62" s="131"/>
      <c r="BH62" s="131"/>
      <c r="BI62" s="234"/>
      <c r="BJ62" s="131"/>
      <c r="BK62" s="131"/>
      <c r="BL62" s="234"/>
      <c r="BM62" s="131"/>
      <c r="BN62" s="234"/>
      <c r="BO62" s="131"/>
      <c r="BP62" s="131"/>
      <c r="BQ62" s="234"/>
      <c r="BR62" s="131"/>
      <c r="BS62" s="234"/>
      <c r="BT62" s="131"/>
      <c r="BU62" s="131"/>
      <c r="BV62" s="234"/>
      <c r="BW62" s="131"/>
      <c r="BX62" s="234"/>
      <c r="BY62" s="131"/>
      <c r="BZ62" s="131"/>
      <c r="CA62" s="131"/>
      <c r="CB62" s="131"/>
      <c r="CC62" s="234"/>
      <c r="CD62" s="131"/>
      <c r="CE62" s="131"/>
      <c r="CF62" s="234"/>
      <c r="CG62" s="131"/>
      <c r="CH62" s="131"/>
      <c r="CI62" s="131"/>
      <c r="CJ62" s="131"/>
      <c r="CK62" s="131"/>
      <c r="CL62" s="131"/>
      <c r="CM62" s="131"/>
      <c r="CN62" s="131"/>
      <c r="CO62" s="131"/>
      <c r="CP62" s="131"/>
      <c r="CQ62" s="131"/>
      <c r="CR62" s="131"/>
      <c r="CS62" s="131"/>
      <c r="CT62" s="131"/>
      <c r="CU62" s="131"/>
      <c r="CV62" s="131"/>
      <c r="CW62" s="131"/>
      <c r="CX62" s="131"/>
      <c r="CY62" s="131"/>
      <c r="CZ62" s="131"/>
      <c r="DA62" s="131"/>
      <c r="DB62" s="234"/>
      <c r="DC62" s="131"/>
      <c r="DD62" s="131"/>
      <c r="DE62" s="131"/>
      <c r="DF62" s="131"/>
      <c r="DG62" s="234"/>
      <c r="DH62" s="131"/>
      <c r="DI62" s="131"/>
      <c r="DJ62" s="131"/>
      <c r="DK62" s="131"/>
      <c r="DL62" s="234"/>
      <c r="DM62" s="131"/>
      <c r="DN62" s="131"/>
      <c r="DO62" s="234"/>
      <c r="DP62" s="131"/>
      <c r="DQ62" s="234"/>
      <c r="DR62" s="131"/>
      <c r="DS62" s="131"/>
      <c r="DT62" s="234"/>
      <c r="DU62" s="131"/>
      <c r="DV62" s="131"/>
      <c r="DW62" s="131"/>
      <c r="DX62" s="131"/>
      <c r="DY62" s="131"/>
      <c r="DZ62" s="131"/>
      <c r="EA62" s="131"/>
    </row>
    <row r="63" spans="14:131" x14ac:dyDescent="0.25"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231"/>
      <c r="AN63" s="230"/>
      <c r="AO63" s="230"/>
      <c r="AP63" s="230"/>
      <c r="AQ63" s="230"/>
      <c r="AR63" s="231"/>
      <c r="AS63" s="131"/>
      <c r="AT63" s="131"/>
      <c r="AU63" s="131"/>
      <c r="AV63" s="131"/>
      <c r="AW63" s="131"/>
      <c r="AX63" s="131"/>
      <c r="AY63" s="234"/>
      <c r="AZ63" s="131"/>
      <c r="BA63" s="131"/>
      <c r="BB63" s="131"/>
      <c r="BC63" s="131"/>
      <c r="BD63" s="131"/>
      <c r="BE63" s="131"/>
      <c r="BF63" s="131"/>
      <c r="BG63" s="131"/>
      <c r="BH63" s="131"/>
      <c r="BI63" s="234"/>
      <c r="BJ63" s="131"/>
      <c r="BK63" s="131"/>
      <c r="BL63" s="234"/>
      <c r="BM63" s="131"/>
      <c r="BN63" s="234"/>
      <c r="BO63" s="131"/>
      <c r="BP63" s="131"/>
      <c r="BQ63" s="234"/>
      <c r="BR63" s="131"/>
      <c r="BS63" s="234"/>
      <c r="BT63" s="131"/>
      <c r="BU63" s="131"/>
      <c r="BV63" s="234"/>
      <c r="BW63" s="131"/>
      <c r="BX63" s="234"/>
      <c r="BY63" s="131"/>
      <c r="BZ63" s="131"/>
      <c r="CA63" s="131"/>
      <c r="CB63" s="131"/>
      <c r="CC63" s="234"/>
      <c r="CD63" s="131"/>
      <c r="CE63" s="131"/>
      <c r="CF63" s="234"/>
      <c r="CG63" s="131"/>
      <c r="CH63" s="131"/>
      <c r="CI63" s="131"/>
      <c r="CJ63" s="131"/>
      <c r="CK63" s="131"/>
      <c r="CL63" s="131"/>
      <c r="CM63" s="131"/>
      <c r="CN63" s="131"/>
      <c r="CO63" s="131"/>
      <c r="CP63" s="131"/>
      <c r="CQ63" s="131"/>
      <c r="CR63" s="131"/>
      <c r="CS63" s="131"/>
      <c r="CT63" s="131"/>
      <c r="CU63" s="131"/>
      <c r="CV63" s="131"/>
      <c r="CW63" s="131"/>
      <c r="CX63" s="131"/>
      <c r="CY63" s="131"/>
      <c r="CZ63" s="131"/>
      <c r="DA63" s="131"/>
      <c r="DB63" s="234"/>
      <c r="DC63" s="131"/>
      <c r="DD63" s="131"/>
      <c r="DE63" s="131"/>
      <c r="DF63" s="131"/>
      <c r="DG63" s="234"/>
      <c r="DH63" s="131"/>
      <c r="DI63" s="131"/>
      <c r="DJ63" s="131"/>
      <c r="DK63" s="131"/>
      <c r="DL63" s="234"/>
      <c r="DM63" s="131"/>
      <c r="DN63" s="131"/>
      <c r="DO63" s="234"/>
      <c r="DP63" s="131"/>
      <c r="DQ63" s="234"/>
      <c r="DR63" s="131"/>
      <c r="DS63" s="131"/>
      <c r="DT63" s="234"/>
      <c r="DU63" s="131"/>
      <c r="DV63" s="131"/>
      <c r="DW63" s="131"/>
      <c r="DX63" s="131"/>
      <c r="DY63" s="131"/>
      <c r="DZ63" s="131"/>
      <c r="EA63" s="131"/>
    </row>
    <row r="64" spans="14:131" x14ac:dyDescent="0.25"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231"/>
      <c r="AN64" s="230"/>
      <c r="AO64" s="230"/>
      <c r="AP64" s="230"/>
      <c r="AQ64" s="230"/>
      <c r="AR64" s="231"/>
      <c r="AS64" s="131"/>
      <c r="AT64" s="131"/>
      <c r="AU64" s="131"/>
      <c r="AV64" s="131"/>
      <c r="AW64" s="131"/>
      <c r="AX64" s="131"/>
      <c r="AY64" s="234"/>
      <c r="AZ64" s="131"/>
      <c r="BA64" s="131"/>
      <c r="BB64" s="131"/>
      <c r="BC64" s="131"/>
      <c r="BD64" s="131"/>
      <c r="BE64" s="131"/>
      <c r="BF64" s="131"/>
      <c r="BG64" s="131"/>
      <c r="BH64" s="131"/>
      <c r="BI64" s="234"/>
      <c r="BJ64" s="131"/>
      <c r="BK64" s="131"/>
      <c r="BL64" s="234"/>
      <c r="BM64" s="131"/>
      <c r="BN64" s="234"/>
      <c r="BO64" s="131"/>
      <c r="BP64" s="131"/>
      <c r="BQ64" s="234"/>
      <c r="BR64" s="131"/>
      <c r="BS64" s="234"/>
      <c r="BT64" s="131"/>
      <c r="BU64" s="131"/>
      <c r="BV64" s="234"/>
      <c r="BW64" s="131"/>
      <c r="BX64" s="234"/>
      <c r="BY64" s="131"/>
      <c r="BZ64" s="131"/>
      <c r="CA64" s="131"/>
      <c r="CB64" s="131"/>
      <c r="CC64" s="234"/>
      <c r="CD64" s="131"/>
      <c r="CE64" s="131"/>
      <c r="CF64" s="234"/>
      <c r="CG64" s="131"/>
      <c r="CH64" s="131"/>
      <c r="CI64" s="131"/>
      <c r="CJ64" s="131"/>
      <c r="CK64" s="131"/>
      <c r="CL64" s="131"/>
      <c r="CM64" s="131"/>
      <c r="CN64" s="131"/>
      <c r="CO64" s="131"/>
      <c r="CP64" s="131"/>
      <c r="CQ64" s="131"/>
      <c r="CR64" s="131"/>
      <c r="CS64" s="131"/>
      <c r="CT64" s="131"/>
      <c r="CU64" s="131"/>
      <c r="CV64" s="131"/>
      <c r="CW64" s="131"/>
      <c r="CX64" s="131"/>
      <c r="CY64" s="131"/>
      <c r="CZ64" s="131"/>
      <c r="DA64" s="131"/>
      <c r="DB64" s="234"/>
      <c r="DC64" s="131"/>
      <c r="DD64" s="131"/>
      <c r="DE64" s="131"/>
      <c r="DF64" s="131"/>
      <c r="DG64" s="234"/>
      <c r="DH64" s="131"/>
      <c r="DI64" s="131"/>
      <c r="DJ64" s="131"/>
      <c r="DK64" s="131"/>
      <c r="DL64" s="234"/>
      <c r="DM64" s="131"/>
      <c r="DN64" s="131"/>
      <c r="DO64" s="234"/>
      <c r="DP64" s="131"/>
      <c r="DQ64" s="234"/>
      <c r="DR64" s="131"/>
      <c r="DS64" s="131"/>
      <c r="DT64" s="234"/>
      <c r="DU64" s="131"/>
      <c r="DV64" s="131"/>
      <c r="DW64" s="131"/>
      <c r="DX64" s="131"/>
      <c r="DY64" s="131"/>
      <c r="DZ64" s="131"/>
      <c r="EA64" s="131"/>
    </row>
    <row r="65" spans="39:44" x14ac:dyDescent="0.25">
      <c r="AM65" s="231"/>
      <c r="AN65" s="102"/>
      <c r="AO65" s="102"/>
      <c r="AP65" s="102"/>
      <c r="AQ65" s="102"/>
      <c r="AR65" s="102"/>
    </row>
    <row r="66" spans="39:44" x14ac:dyDescent="0.25">
      <c r="AM66" s="231"/>
      <c r="AN66" s="102"/>
      <c r="AO66" s="102"/>
      <c r="AP66" s="102"/>
      <c r="AQ66" s="102"/>
      <c r="AR66" s="102"/>
    </row>
    <row r="67" spans="39:44" x14ac:dyDescent="0.25">
      <c r="AM67" s="231"/>
      <c r="AN67" s="102"/>
      <c r="AO67" s="102"/>
      <c r="AP67" s="102"/>
      <c r="AQ67" s="102"/>
      <c r="AR67" s="102"/>
    </row>
    <row r="68" spans="39:44" x14ac:dyDescent="0.25">
      <c r="AM68" s="231"/>
      <c r="AN68" s="102"/>
      <c r="AO68" s="102"/>
      <c r="AP68" s="102"/>
      <c r="AQ68" s="102"/>
      <c r="AR68" s="102"/>
    </row>
  </sheetData>
  <sheetProtection algorithmName="SHA-512" hashValue="JqNTMyF72bItoPNILUYPPT0xBxz7IStvnzLT9hAhZlosc+bHDi0OeTd0im12t56HCqPHNQHe2MrkwLnuGXoRCg==" saltValue="g3cz9xvx+UdLYOPtFycufw==" spinCount="100000" sheet="1" objects="1" scenarios="1"/>
  <autoFilter ref="B1:FA64" xr:uid="{77FA4868-510B-43D8-AA26-D22776DF0367}"/>
  <mergeCells count="28">
    <mergeCell ref="DK2:DO2"/>
    <mergeCell ref="DP2:DT2"/>
    <mergeCell ref="ED2:EF2"/>
    <mergeCell ref="CL2:CP2"/>
    <mergeCell ref="CQ2:CU2"/>
    <mergeCell ref="CV2:CZ2"/>
    <mergeCell ref="DA2:DE2"/>
    <mergeCell ref="DF2:DJ2"/>
    <mergeCell ref="BW2:CA2"/>
    <mergeCell ref="BR2:BV2"/>
    <mergeCell ref="CB2:CF2"/>
    <mergeCell ref="CG2:CK2"/>
    <mergeCell ref="K3:M3"/>
    <mergeCell ref="O2:S2"/>
    <mergeCell ref="B19:J19"/>
    <mergeCell ref="B20:J20"/>
    <mergeCell ref="B21:J21"/>
    <mergeCell ref="AX2:BB2"/>
    <mergeCell ref="BC2:BG2"/>
    <mergeCell ref="BH2:BL2"/>
    <mergeCell ref="BM2:BQ2"/>
    <mergeCell ref="B2:M2"/>
    <mergeCell ref="AS2:AW2"/>
    <mergeCell ref="T2:X2"/>
    <mergeCell ref="Y2:AC2"/>
    <mergeCell ref="AD2:AH2"/>
    <mergeCell ref="AI2:AM2"/>
    <mergeCell ref="AN2:AR2"/>
  </mergeCells>
  <pageMargins left="0.39370078740157483" right="0.19685039370078741" top="0.39370078740157483" bottom="0.19685039370078741" header="0" footer="0"/>
  <pageSetup paperSize="187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GR2 FICH COTIZAC EQ FIJO(2) Obs</vt:lpstr>
      <vt:lpstr>GR1 FICH GRASA PARQ AUT C(2)Obs</vt:lpstr>
      <vt:lpstr>GRUPO 01 DIST NECESIDAD</vt:lpstr>
      <vt:lpstr>'GR1 FICH GRASA PARQ AUT C(2)Obs'!Área_de_impresión</vt:lpstr>
      <vt:lpstr>'GRUPO 01 DIST NECESIDAD'!Área_de_impresión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AA10. Maria Alexandra Villamarin Florez</dc:creator>
  <cp:lastModifiedBy>JAVIER</cp:lastModifiedBy>
  <cp:lastPrinted>2023-05-10T19:47:36Z</cp:lastPrinted>
  <dcterms:created xsi:type="dcterms:W3CDTF">2023-03-24T16:13:10Z</dcterms:created>
  <dcterms:modified xsi:type="dcterms:W3CDTF">2023-07-21T19:41:30Z</dcterms:modified>
</cp:coreProperties>
</file>