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DOCUMENTOS GMAIL DESCARGA 2023\Documentos Precontra INTERV MAYAPO JULIO28.-23\"/>
    </mc:Choice>
  </mc:AlternateContent>
  <bookViews>
    <workbookView xWindow="0" yWindow="504" windowWidth="28800" windowHeight="15744" activeTab="1"/>
  </bookViews>
  <sheets>
    <sheet name="FORMULARIO 1 - GLOBAL (2)" sheetId="8" r:id="rId1"/>
    <sheet name="FORMULARIO 1 - DETALLADO" sheetId="6" r:id="rId2"/>
  </sheet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#REF!</definedName>
    <definedName name="__________________SBC3">#REF!</definedName>
    <definedName name="__________________SBC5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IPC2002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#REF!</definedName>
    <definedName name="_____________SBC3">#REF!</definedName>
    <definedName name="_____________SBC5">#REF!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 localSheetId="0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#REF!</definedName>
    <definedName name="__________SBC3">#REF!</definedName>
    <definedName name="__________SBC5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#REF!</definedName>
    <definedName name="_________AFC3">#REF!</definedName>
    <definedName name="_________AFC5">#REF!</definedName>
    <definedName name="_________APU221">#REF!</definedName>
    <definedName name="_________APU465" localSheetId="0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#REF!</definedName>
    <definedName name="_________SBC3">#REF!</definedName>
    <definedName name="_________SBC5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PU221">#REF!</definedName>
    <definedName name="________APU465" localSheetId="0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 localSheetId="0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221">#REF!</definedName>
    <definedName name="______APU465" localSheetId="0">#REF!</definedName>
    <definedName name="______APU46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>#REF!</definedName>
    <definedName name="_____AFC3">#REF!</definedName>
    <definedName name="_____AFC5">#REF!</definedName>
    <definedName name="_____APU221">#REF!</definedName>
    <definedName name="_____APU465" localSheetId="0">#REF!</definedName>
    <definedName name="_____APU465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>#REF!</definedName>
    <definedName name="____AFC3">#REF!</definedName>
    <definedName name="____AFC5">#REF!</definedName>
    <definedName name="____APU221">#REF!</definedName>
    <definedName name="____APU465" localSheetId="0">#REF!</definedName>
    <definedName name="____APU465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#REF!</definedName>
    <definedName name="___adi2">#REF!</definedName>
    <definedName name="___AFC1">#REF!</definedName>
    <definedName name="___AFC3">#REF!</definedName>
    <definedName name="___AFC5">#REF!</definedName>
    <definedName name="___APU221">#REF!</definedName>
    <definedName name="___APU465" localSheetId="0">#REF!</definedName>
    <definedName name="___APU465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#REF!</definedName>
    <definedName name="__adi2">#REF!</definedName>
    <definedName name="__AFC1">#REF!</definedName>
    <definedName name="__AFC3">#REF!</definedName>
    <definedName name="__AFC5">#REF!</definedName>
    <definedName name="__APU221">#REF!</definedName>
    <definedName name="__APU465" localSheetId="0">#REF!</definedName>
    <definedName name="__APU465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0_PR64_500_–_PR_69_541.49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#REF!</definedName>
    <definedName name="_adi2">#REF!</definedName>
    <definedName name="_AFC1">#REF!</definedName>
    <definedName name="_AFC3">#REF!</definedName>
    <definedName name="_AFC5">#REF!</definedName>
    <definedName name="_APU221">#REF!</definedName>
    <definedName name="_APU3">#REF!</definedName>
    <definedName name="_APU465" localSheetId="0">#REF!</definedName>
    <definedName name="_APU465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#REF!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T2">#REF!</definedName>
    <definedName name="_OF">#REF!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#REF!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 localSheetId="0">#REF!</definedName>
    <definedName name="A000">#REF!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#REF!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#REF!</definedName>
    <definedName name="ABRIL">#REF!</definedName>
    <definedName name="absc" localSheetId="0">#REF!</definedName>
    <definedName name="absc">#REF!</definedName>
    <definedName name="absc_" localSheetId="0">#REF!</definedName>
    <definedName name="absc_">#REF!</definedName>
    <definedName name="absc_1" localSheetId="0">#REF!</definedName>
    <definedName name="absc_1">#REF!</definedName>
    <definedName name="absc1" localSheetId="0">#REF!</definedName>
    <definedName name="absc1">#REF!</definedName>
    <definedName name="ac">#REF!</definedName>
    <definedName name="Acarreo">#REF!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oc1" localSheetId="0">#REF!</definedName>
    <definedName name="adoc1">#REF!</definedName>
    <definedName name="ADOC125" localSheetId="0">#REF!</definedName>
    <definedName name="ADOC125">#REF!</definedName>
    <definedName name="adoq" localSheetId="0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#REF!</definedName>
    <definedName name="alc">#REF!</definedName>
    <definedName name="ANCLAJE">#REF!</definedName>
    <definedName name="ANE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U" localSheetId="0">#REF!</definedName>
    <definedName name="APU">#REF!</definedName>
    <definedName name="APU_directos">#REF!</definedName>
    <definedName name="APU221.1">#REF!</definedName>
    <definedName name="APU221.2">#REF!</definedName>
    <definedName name="APU5P" localSheetId="0">#REF!</definedName>
    <definedName name="APU5P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#REF!</definedName>
    <definedName name="_xlnm.Extract">#REF!</definedName>
    <definedName name="_xlnm.Print_Area" localSheetId="1">'FORMULARIO 1 - DETALLADO'!$A$1:$I$26</definedName>
    <definedName name="_xlnm.Print_Area" localSheetId="0">'FORMULARIO 1 - GLOBAL (2)'!$A$1:$I$25</definedName>
    <definedName name="_xlnm.Print_Area">#N/A</definedName>
    <definedName name="ARENA">#REF!</definedName>
    <definedName name="Arenag">#REF!</definedName>
    <definedName name="armuve">[0]!err</definedName>
    <definedName name="ARP">#REF!</definedName>
    <definedName name="articulos">#REF!</definedName>
    <definedName name="ARTURO">#REF!</definedName>
    <definedName name="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#REF!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#REF!</definedName>
    <definedName name="CARGADOR">#REF!</definedName>
    <definedName name="CARGO">#REF!</definedName>
    <definedName name="CARLOS">#REF!</definedName>
    <definedName name="CARRETERA">#REF!</definedName>
    <definedName name="CARRO">#REF!</definedName>
    <definedName name="CASA">#REF!</definedName>
    <definedName name="CASITA">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sped">#REF!</definedName>
    <definedName name="CIRCUITOS">#REF!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#REF!</definedName>
    <definedName name="COMPROBANTE_DE_PAGO">#REF!</definedName>
    <definedName name="concreto">#REF!</definedName>
    <definedName name="Concreto1_m">#REF!</definedName>
    <definedName name="Concreto2_m">#REF!</definedName>
    <definedName name="Concreto3_m">#REF!</definedName>
    <definedName name="Concreto4_m">#REF!</definedName>
    <definedName name="Concreto5_m">#REF!</definedName>
    <definedName name="conductor">#REF!</definedName>
    <definedName name="Consultor">#N/A</definedName>
    <definedName name="contra">#REF!</definedName>
    <definedName name="Contratante">#N/A</definedName>
    <definedName name="contratista">#REF!</definedName>
    <definedName name="CONTRATO">#REF!</definedName>
    <definedName name="COPIA">[0]!err</definedName>
    <definedName name="copiao4">[0]!err</definedName>
    <definedName name="corri">[0]!err</definedName>
    <definedName name="COSTO_TRANSPORTE">#REF!</definedName>
    <definedName name="COSTODIRECTO">#REF!</definedName>
    <definedName name="COSTOS">#REF!</definedName>
    <definedName name="cp">#REF!</definedName>
    <definedName name="_xlnm.Criteria">#REF!</definedName>
    <definedName name="Criticos">#REF!</definedName>
    <definedName name="CTA">#REF!</definedName>
    <definedName name="ctoin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#REF!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ego">#REF!</definedName>
    <definedName name="diego1">#REF!</definedName>
    <definedName name="DistanciasPRS7801">#REF!</definedName>
    <definedName name="DistanciasPRS9003">#REF!</definedName>
    <definedName name="DistanciasPRS9004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#REF!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#REF!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#REF!</definedName>
    <definedName name="ENEROA">#REF!</definedName>
    <definedName name="ENTRADASP">#REF!</definedName>
    <definedName name="EPS">#REF!</definedName>
    <definedName name="EQUI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CIFICACION">#REF!</definedName>
    <definedName name="Especificación">#REF!</definedName>
    <definedName name="et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tra_Pay">#REF!</definedName>
    <definedName name="fa">#REF!</definedName>
    <definedName name="FAC" hidden="1">#REF!</definedName>
    <definedName name="FACIL">#REF!</definedName>
    <definedName name="FACTURADO">#REF!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#REF!</definedName>
    <definedName name="FECHA">#REF!</definedName>
    <definedName name="FENREO">#REF!</definedName>
    <definedName name="fer">#REF!</definedName>
    <definedName name="ferfer" hidden="1">{"via1",#N/A,TRUE,"general";"via2",#N/A,TRUE,"general";"via3",#N/A,TRUE,"general"}</definedName>
    <definedName name="FERNANDO">#REF!</definedName>
    <definedName name="fevenad1">#REF!</definedName>
    <definedName name="fevenad2">#REF!</definedName>
    <definedName name="fevenin">#REF!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+#REF!</definedName>
    <definedName name="FOTO">#REF!</definedName>
    <definedName name="FOTOS" localSheetId="0">#REF!</definedName>
    <definedName name="FOTOS">#REF!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RE">#REF!</definedName>
    <definedName name="IMPREVISTOS">#REF!</definedName>
    <definedName name="INDI">#N/A</definedName>
    <definedName name="INDICE">#REF!</definedName>
    <definedName name="inf">#REF!</definedName>
    <definedName name="INFG">#REF!</definedName>
    <definedName name="Ing">#REF!</definedName>
    <definedName name="Inicio">#REF!</definedName>
    <definedName name="Insumos_auxiliares">#REF!</definedName>
    <definedName name="Insumos_basicos">#REF!</definedName>
    <definedName name="int">#REF!</definedName>
    <definedName name="Interest_Rate">#REF!</definedName>
    <definedName name="INV">#REF!</definedName>
    <definedName name="INV_11">#REF!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#REF!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#REF!</definedName>
    <definedName name="Last_Row">#N/A</definedName>
    <definedName name="LE">#REF!</definedName>
    <definedName name="lia">#REF!</definedName>
    <definedName name="LICITACION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2" localSheetId="0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UNA">#REF!</definedName>
    <definedName name="m">#REF!</definedName>
    <definedName name="MA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#N/A</definedName>
    <definedName name="mar">#REF!</definedName>
    <definedName name="MARAVILLA" hidden="1">{"PRES REHAB ARM-PER POR ITEMS  KM A KM",#N/A,TRUE,"Rehabilitacion Arm-Per"}</definedName>
    <definedName name="marcela">#REF!</definedName>
    <definedName name="maria">#REF!</definedName>
    <definedName name="MARILUZ">#REF!</definedName>
    <definedName name="MARINAS">#REF!</definedName>
    <definedName name="martillo">#REF!</definedName>
    <definedName name="MARY">#REF!</definedName>
    <definedName name="MARYLUZ" hidden="1">{"PRES REHAB ARM-PER POR ITEMS  KM A KM",#N/A,TRUE,"Rehabilitacion Arm-Per"}</definedName>
    <definedName name="marzito">#REF!</definedName>
    <definedName name="MARZO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IAL">#REF!</definedName>
    <definedName name="materiales">#REF!</definedName>
    <definedName name="matriz">#REF!,#REF!</definedName>
    <definedName name="MATRIZRICS">#REF!</definedName>
    <definedName name="MAX">#REF!</definedName>
    <definedName name="MAYO">#REF!</definedName>
    <definedName name="mdd" hidden="1">{"via1",#N/A,TRUE,"general";"via2",#N/A,TRUE,"general";"via3",#N/A,TRUE,"general"}</definedName>
    <definedName name="MEDARDO">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TO">#REF!</definedName>
    <definedName name="MOTOBOMBA">#REF!</definedName>
    <definedName name="Motoniv">#REF!</definedName>
    <definedName name="motosierra">#REF!</definedName>
    <definedName name="mpdirint">#REF!</definedName>
    <definedName name="mprelecon">#REF!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>#REF!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#REF!</definedName>
    <definedName name="NOMBRE">#REF!</definedName>
    <definedName name="NOVIEMBRE" localSheetId="0">MATCH(0.01,#REF!,-1)+1</definedName>
    <definedName name="NOVIEMBRE">MATCH(0.01,#REF!,-1)+1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#REF!</definedName>
    <definedName name="OTRO">#REF!</definedName>
    <definedName name="otros">#REF!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#REF!</definedName>
    <definedName name="PERRD">#REF!</definedName>
    <definedName name="PERRITO">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s">#REF!</definedName>
    <definedName name="PREST">#REF!</definedName>
    <definedName name="PRESTACIONES">#REF!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#REF!</definedName>
    <definedName name="PROG" hidden="1">#REF!</definedName>
    <definedName name="programainv">[0]!err</definedName>
    <definedName name="Proponente">#REF!</definedName>
    <definedName name="PROPUESTA2">#REF!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#REF!</definedName>
    <definedName name="rana">#REF!</definedName>
    <definedName name="rds">#REF!</definedName>
    <definedName name="RE">#N/A</definedName>
    <definedName name="recebo">#REF!</definedName>
    <definedName name="RECICLA">#REF!</definedName>
    <definedName name="RECURSOS">#REF!</definedName>
    <definedName name="RED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sul">#REF!</definedName>
    <definedName name="RESUMEN">#REF!</definedName>
    <definedName name="Retenc">#REF!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#REF!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#REF!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#REF!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">#REF!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#REF!</definedName>
    <definedName name="tb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#REF!</definedName>
    <definedName name="TRAT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#REF!</definedName>
    <definedName name="UTIL">#REF!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#REF!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#REF!</definedName>
    <definedName name="vrbasad2">#REF!</definedName>
    <definedName name="vrbasin">#REF!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#REF!</definedName>
    <definedName name="we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#REF!</definedName>
    <definedName name="xxxxx">#REF!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6" l="1"/>
  <c r="H30" i="6" s="1"/>
  <c r="H29" i="6"/>
  <c r="F27" i="6"/>
  <c r="H27" i="6" s="1"/>
  <c r="H26" i="6"/>
  <c r="F26" i="6"/>
  <c r="G25" i="6"/>
  <c r="H25" i="6" s="1"/>
  <c r="H19" i="6"/>
  <c r="H18" i="6"/>
  <c r="H17" i="6"/>
  <c r="H16" i="6"/>
  <c r="H15" i="6"/>
  <c r="H14" i="6"/>
  <c r="H13" i="6"/>
  <c r="H12" i="6"/>
  <c r="H11" i="6"/>
  <c r="H10" i="6"/>
  <c r="H9" i="6"/>
  <c r="H31" i="6" l="1"/>
  <c r="H20" i="6"/>
  <c r="H22" i="6" s="1"/>
  <c r="H44" i="6" l="1"/>
  <c r="D33" i="6" s="1"/>
  <c r="D34" i="6" l="1"/>
  <c r="D35" i="6" s="1"/>
  <c r="H33" i="6"/>
  <c r="H34" i="6" l="1"/>
  <c r="D36" i="6"/>
  <c r="H35" i="6"/>
  <c r="H36" i="6" l="1"/>
  <c r="D37" i="6"/>
  <c r="D38" i="6" l="1"/>
  <c r="H37" i="6"/>
  <c r="H38" i="6" l="1"/>
  <c r="D39" i="6"/>
  <c r="D40" i="6" l="1"/>
  <c r="H40" i="6" s="1"/>
  <c r="H39" i="6"/>
  <c r="F14" i="8"/>
  <c r="H41" i="6" l="1"/>
  <c r="H42" i="6" s="1"/>
  <c r="H45" i="6" s="1"/>
</calcChain>
</file>

<file path=xl/sharedStrings.xml><?xml version="1.0" encoding="utf-8"?>
<sst xmlns="http://schemas.openxmlformats.org/spreadsheetml/2006/main" count="85" uniqueCount="69">
  <si>
    <t>Código</t>
  </si>
  <si>
    <t>CCE-EICP-FM-70</t>
  </si>
  <si>
    <t>Nombre y firma del representante legal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</si>
  <si>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</si>
  <si>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</si>
  <si>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</si>
  <si>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</si>
  <si>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</si>
  <si>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</si>
  <si>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</si>
  <si>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Nombre y firma del Proponente</t>
  </si>
  <si>
    <t xml:space="preserve">Versión </t>
  </si>
  <si>
    <t>Formulario 1 - Formulario de presupuesto oficial -Interventoría de obra pública de infraestructura de transporte - versión 2</t>
  </si>
  <si>
    <t>Valor total de la propuesta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</si>
  <si>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</si>
  <si>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SUELDO</t>
  </si>
  <si>
    <t>GENERAL</t>
  </si>
  <si>
    <t>ITEMS</t>
  </si>
  <si>
    <t>CARGO /OFICIO</t>
  </si>
  <si>
    <t>DURACION MES</t>
  </si>
  <si>
    <t>CANT</t>
  </si>
  <si>
    <t>DEDICACION</t>
  </si>
  <si>
    <t>VALOR</t>
  </si>
  <si>
    <t>COSTO PERSONAL</t>
  </si>
  <si>
    <t xml:space="preserve">Director de interventoría </t>
  </si>
  <si>
    <t xml:space="preserve">Ingeniero residente </t>
  </si>
  <si>
    <t xml:space="preserve">Topografo </t>
  </si>
  <si>
    <t xml:space="preserve">Cadenero </t>
  </si>
  <si>
    <t>Profesional SI-SST</t>
  </si>
  <si>
    <t xml:space="preserve">Trabajador Social </t>
  </si>
  <si>
    <t>Ingeniero Ambiental</t>
  </si>
  <si>
    <t>Abogado</t>
  </si>
  <si>
    <t xml:space="preserve">Contador </t>
  </si>
  <si>
    <t>Secretaria</t>
  </si>
  <si>
    <t>SUB TOTAL</t>
  </si>
  <si>
    <t>FACTOR MULTIPLICADOR</t>
  </si>
  <si>
    <t>TOTAL COSTOS PERSONAL (A)</t>
  </si>
  <si>
    <t>VALOR UNITARIO</t>
  </si>
  <si>
    <t>DURACIÓN MES</t>
  </si>
  <si>
    <t>COSTOS OPERATIVOS</t>
  </si>
  <si>
    <t xml:space="preserve">Equipo topografia, incluye transito, nivel y elementos complementarios </t>
  </si>
  <si>
    <t>Alquiler de oficina incluye mobiliario y equipos</t>
  </si>
  <si>
    <t>Papeleria ,tintas,copias ,material fotografico y demas elementos para informes</t>
  </si>
  <si>
    <t xml:space="preserve">Laboratorios </t>
  </si>
  <si>
    <t>Ver anexo laboratorios</t>
  </si>
  <si>
    <t xml:space="preserve">Vehiculo tipo PICK UP Modelo &gt; 2010 </t>
  </si>
  <si>
    <t>MESES</t>
  </si>
  <si>
    <t>TOTAL COSTOS OPERATIVOS (B)</t>
  </si>
  <si>
    <t>PORCENTAJE</t>
  </si>
  <si>
    <t>3.1</t>
  </si>
  <si>
    <t>Estampilla Pro Departamental</t>
  </si>
  <si>
    <t>3.2</t>
  </si>
  <si>
    <t>Estampilla Pro Universidad</t>
  </si>
  <si>
    <t>3.3</t>
  </si>
  <si>
    <t xml:space="preserve">Estampilla Pro Desarrollo Fronterizo </t>
  </si>
  <si>
    <t>3.4</t>
  </si>
  <si>
    <t>Estampilla Pro-Cultura</t>
  </si>
  <si>
    <t>3.5</t>
  </si>
  <si>
    <t xml:space="preserve">Estampilla Adulto Mayor </t>
  </si>
  <si>
    <t>3.6</t>
  </si>
  <si>
    <t>Estampilla Pro Bomberil</t>
  </si>
  <si>
    <t>Estampilla Pro Electrificación Rural</t>
  </si>
  <si>
    <t>Estampilla Tasa Pro Deporte</t>
  </si>
  <si>
    <t>TOTAL COSTOS IMPUESTO (  C )</t>
  </si>
  <si>
    <t>SUB TOTAL DEL PROYECTO (A + B+C) = D</t>
  </si>
  <si>
    <t xml:space="preserve">IMPLEMENTACIÓN DE MEDIDAS PREVENCIÓN DE COVID </t>
  </si>
  <si>
    <t>I.V.A  ( 19%) APLICADO A ( A+B)</t>
  </si>
  <si>
    <t xml:space="preserve">COSTO TOTAL INTERVENTORIA </t>
  </si>
  <si>
    <t xml:space="preserve">Especialista en Vías y Transporte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</si>
</sst>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\$\ #,##0.00"/>
    <numFmt numFmtId="175" formatCode="_ [$€-2]\ * #,##0.00_ ;_ [$€-2]\ * \-#,##0.00_ ;_ [$€-2]\ * &quot;-&quot;??_ "/>
  </numFmts>
  <fonts count="2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7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6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67" fontId="4" fillId="0" borderId="0" applyFont="0" applyFill="0" applyBorder="0" applyAlignment="0" applyProtection="0"/>
    <xf numFmtId="0" fontId="4" fillId="0" borderId="0"/>
    <xf numFmtId="168" fontId="6" fillId="0" borderId="0" applyFont="0" applyFill="0" applyBorder="0" applyAlignment="0" applyProtection="0"/>
    <xf numFmtId="0" fontId="3" fillId="0" borderId="0"/>
    <xf numFmtId="0" fontId="6" fillId="0" borderId="0"/>
    <xf numFmtId="167" fontId="2" fillId="0" borderId="0" applyFont="0" applyFill="0" applyBorder="0" applyAlignment="0" applyProtection="0"/>
    <xf numFmtId="0" fontId="2" fillId="0" borderId="0"/>
    <xf numFmtId="164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75" fontId="1" fillId="0" borderId="0"/>
  </cellStyleXfs>
  <cellXfs count="115">
    <xf numFmtId="0" fontId="0" fillId="0" borderId="0" xfId="0"/>
    <xf numFmtId="0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justify" vertical="center" wrapText="1"/>
    </xf>
    <xf numFmtId="0" fontId="9" fillId="0" borderId="0" xfId="6" applyAlignment="1">
      <alignment horizontal="center"/>
    </xf>
    <xf numFmtId="0" fontId="13" fillId="0" borderId="18" xfId="36" applyFont="1" applyBorder="1" applyAlignment="1">
      <alignment horizontal="center" vertical="center" wrapText="1"/>
    </xf>
    <xf numFmtId="0" fontId="0" fillId="0" borderId="13" xfId="0" applyBorder="1"/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13" fillId="3" borderId="7" xfId="36" applyFont="1" applyFill="1" applyBorder="1" applyAlignment="1">
      <alignment horizontal="center" wrapText="1"/>
    </xf>
    <xf numFmtId="0" fontId="0" fillId="0" borderId="12" xfId="0" applyBorder="1"/>
    <xf numFmtId="0" fontId="0" fillId="0" borderId="14" xfId="0" applyBorder="1"/>
    <xf numFmtId="0" fontId="0" fillId="0" borderId="22" xfId="0" applyBorder="1"/>
    <xf numFmtId="0" fontId="0" fillId="0" borderId="19" xfId="0" applyBorder="1"/>
    <xf numFmtId="0" fontId="0" fillId="0" borderId="15" xfId="0" applyBorder="1"/>
    <xf numFmtId="0" fontId="0" fillId="0" borderId="10" xfId="0" applyBorder="1"/>
    <xf numFmtId="0" fontId="0" fillId="0" borderId="21" xfId="0" applyBorder="1"/>
    <xf numFmtId="0" fontId="17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7" fillId="2" borderId="29" xfId="5" applyFont="1" applyFill="1" applyBorder="1" applyAlignment="1">
      <alignment vertical="center" wrapText="1"/>
    </xf>
    <xf numFmtId="0" fontId="16" fillId="2" borderId="32" xfId="0" applyFont="1" applyFill="1" applyBorder="1" applyAlignment="1">
      <alignment horizontal="center" vertical="center" wrapText="1"/>
    </xf>
    <xf numFmtId="0" fontId="16" fillId="2" borderId="33" xfId="5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0" xfId="5" applyFont="1" applyFill="1" applyBorder="1" applyAlignment="1">
      <alignment horizontal="center" vertical="center" wrapText="1"/>
    </xf>
    <xf numFmtId="0" fontId="15" fillId="4" borderId="6" xfId="36" applyFont="1" applyFill="1" applyBorder="1" applyAlignment="1">
      <alignment horizontal="center" vertical="center" wrapText="1"/>
    </xf>
    <xf numFmtId="0" fontId="14" fillId="0" borderId="7" xfId="36" applyFont="1" applyBorder="1" applyAlignment="1">
      <alignment horizontal="center" vertical="center" wrapText="1"/>
    </xf>
    <xf numFmtId="0" fontId="14" fillId="0" borderId="27" xfId="36" applyFont="1" applyBorder="1" applyAlignment="1">
      <alignment horizontal="center" vertical="center" wrapText="1"/>
    </xf>
    <xf numFmtId="0" fontId="20" fillId="0" borderId="26" xfId="0" applyFont="1" applyBorder="1" applyAlignment="1">
      <alignment horizontal="left"/>
    </xf>
    <xf numFmtId="0" fontId="22" fillId="0" borderId="5" xfId="41" applyFont="1" applyBorder="1" applyAlignment="1">
      <alignment horizontal="center" vertical="center" wrapText="1"/>
    </xf>
    <xf numFmtId="0" fontId="22" fillId="0" borderId="37" xfId="41" applyFont="1" applyBorder="1" applyAlignment="1">
      <alignment horizontal="center" vertical="center" wrapText="1"/>
    </xf>
    <xf numFmtId="0" fontId="22" fillId="0" borderId="38" xfId="41" applyFont="1" applyBorder="1" applyAlignment="1">
      <alignment horizontal="center" vertical="center" wrapText="1"/>
    </xf>
    <xf numFmtId="1" fontId="23" fillId="0" borderId="2" xfId="41" applyNumberFormat="1" applyFont="1" applyBorder="1" applyAlignment="1">
      <alignment horizontal="center" vertical="top" wrapText="1"/>
    </xf>
    <xf numFmtId="0" fontId="24" fillId="0" borderId="2" xfId="41" applyFont="1" applyBorder="1" applyAlignment="1">
      <alignment horizontal="center" vertical="center" wrapText="1"/>
    </xf>
    <xf numFmtId="0" fontId="24" fillId="0" borderId="39" xfId="0" applyFont="1" applyBorder="1" applyAlignment="1">
      <alignment horizontal="left" vertical="center" wrapText="1"/>
    </xf>
    <xf numFmtId="174" fontId="25" fillId="0" borderId="39" xfId="0" applyNumberFormat="1" applyFont="1" applyBorder="1" applyAlignment="1">
      <alignment horizontal="right" vertical="center" wrapText="1"/>
    </xf>
    <xf numFmtId="1" fontId="25" fillId="0" borderId="39" xfId="0" applyNumberFormat="1" applyFont="1" applyBorder="1" applyAlignment="1">
      <alignment horizontal="center" vertical="center" wrapText="1"/>
    </xf>
    <xf numFmtId="9" fontId="25" fillId="0" borderId="39" xfId="0" applyNumberFormat="1" applyFont="1" applyBorder="1" applyAlignment="1">
      <alignment horizontal="center" vertical="center" wrapText="1"/>
    </xf>
    <xf numFmtId="174" fontId="25" fillId="0" borderId="40" xfId="0" applyNumberFormat="1" applyFont="1" applyBorder="1" applyAlignment="1">
      <alignment horizontal="right" vertical="center" wrapText="1"/>
    </xf>
    <xf numFmtId="2" fontId="24" fillId="0" borderId="2" xfId="41" applyNumberFormat="1" applyFont="1" applyBorder="1" applyAlignment="1">
      <alignment horizontal="center" vertical="center" wrapText="1"/>
    </xf>
    <xf numFmtId="174" fontId="23" fillId="0" borderId="40" xfId="41" applyNumberFormat="1" applyFont="1" applyBorder="1" applyAlignment="1">
      <alignment horizontal="right" vertical="top" wrapText="1"/>
    </xf>
    <xf numFmtId="2" fontId="23" fillId="0" borderId="40" xfId="42" applyNumberFormat="1" applyFont="1" applyFill="1" applyBorder="1" applyAlignment="1">
      <alignment horizontal="right" vertical="top" wrapText="1"/>
    </xf>
    <xf numFmtId="0" fontId="22" fillId="0" borderId="2" xfId="41" applyFont="1" applyBorder="1" applyAlignment="1">
      <alignment horizontal="center" vertical="center" wrapText="1"/>
    </xf>
    <xf numFmtId="0" fontId="22" fillId="0" borderId="39" xfId="41" applyFont="1" applyBorder="1" applyAlignment="1">
      <alignment horizontal="center" vertical="center" wrapText="1"/>
    </xf>
    <xf numFmtId="0" fontId="22" fillId="0" borderId="40" xfId="41" applyFont="1" applyBorder="1" applyAlignment="1">
      <alignment horizontal="center" vertical="center" wrapText="1"/>
    </xf>
    <xf numFmtId="0" fontId="25" fillId="0" borderId="40" xfId="41" applyFont="1" applyBorder="1" applyAlignment="1">
      <alignment horizontal="left" vertical="top" wrapText="1"/>
    </xf>
    <xf numFmtId="0" fontId="25" fillId="0" borderId="39" xfId="41" applyFont="1" applyBorder="1" applyAlignment="1">
      <alignment horizontal="left" vertical="center" wrapText="1"/>
    </xf>
    <xf numFmtId="174" fontId="25" fillId="0" borderId="39" xfId="41" applyNumberFormat="1" applyFont="1" applyBorder="1" applyAlignment="1">
      <alignment horizontal="right" vertical="center" wrapText="1"/>
    </xf>
    <xf numFmtId="1" fontId="25" fillId="0" borderId="39" xfId="41" applyNumberFormat="1" applyFont="1" applyBorder="1" applyAlignment="1">
      <alignment horizontal="center" vertical="center" wrapText="1"/>
    </xf>
    <xf numFmtId="174" fontId="25" fillId="0" borderId="40" xfId="41" applyNumberFormat="1" applyFont="1" applyBorder="1" applyAlignment="1">
      <alignment horizontal="right" vertical="center" wrapText="1"/>
    </xf>
    <xf numFmtId="0" fontId="25" fillId="0" borderId="39" xfId="41" applyFont="1" applyBorder="1" applyAlignment="1">
      <alignment horizontal="left" vertical="top" wrapText="1"/>
    </xf>
    <xf numFmtId="174" fontId="25" fillId="0" borderId="40" xfId="41" applyNumberFormat="1" applyFont="1" applyBorder="1" applyAlignment="1">
      <alignment horizontal="right" vertical="top" wrapText="1"/>
    </xf>
    <xf numFmtId="1" fontId="25" fillId="0" borderId="39" xfId="41" applyNumberFormat="1" applyFont="1" applyBorder="1" applyAlignment="1">
      <alignment vertical="center" wrapText="1"/>
    </xf>
    <xf numFmtId="170" fontId="18" fillId="0" borderId="39" xfId="43" applyNumberFormat="1" applyFont="1" applyBorder="1" applyAlignment="1">
      <alignment horizontal="right" vertical="center" wrapText="1"/>
    </xf>
    <xf numFmtId="1" fontId="26" fillId="0" borderId="39" xfId="43" applyNumberFormat="1" applyFont="1" applyBorder="1" applyAlignment="1">
      <alignment horizontal="center" vertical="center"/>
    </xf>
    <xf numFmtId="1" fontId="25" fillId="0" borderId="2" xfId="41" applyNumberFormat="1" applyFont="1" applyBorder="1" applyAlignment="1">
      <alignment horizontal="center" vertical="top" wrapText="1"/>
    </xf>
    <xf numFmtId="165" fontId="24" fillId="0" borderId="39" xfId="40" applyFont="1" applyFill="1" applyBorder="1" applyAlignment="1">
      <alignment horizontal="center" vertical="top" wrapText="1"/>
    </xf>
    <xf numFmtId="10" fontId="24" fillId="0" borderId="39" xfId="41" applyNumberFormat="1" applyFont="1" applyBorder="1" applyAlignment="1">
      <alignment horizontal="center" vertical="top" wrapText="1"/>
    </xf>
    <xf numFmtId="0" fontId="24" fillId="0" borderId="39" xfId="41" applyFont="1" applyBorder="1" applyAlignment="1">
      <alignment horizontal="center" vertical="top" wrapText="1"/>
    </xf>
    <xf numFmtId="165" fontId="25" fillId="0" borderId="40" xfId="40" applyFont="1" applyFill="1" applyBorder="1" applyAlignment="1">
      <alignment horizontal="center" vertical="top" wrapText="1"/>
    </xf>
    <xf numFmtId="174" fontId="23" fillId="0" borderId="40" xfId="41" applyNumberFormat="1" applyFont="1" applyBorder="1" applyAlignment="1">
      <alignment horizontal="right" vertical="center" wrapText="1"/>
    </xf>
    <xf numFmtId="174" fontId="23" fillId="0" borderId="43" xfId="41" applyNumberFormat="1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16" fillId="2" borderId="30" xfId="5" applyFont="1" applyFill="1" applyBorder="1" applyAlignment="1">
      <alignment horizontal="center" vertical="center" wrapText="1"/>
    </xf>
    <xf numFmtId="0" fontId="16" fillId="2" borderId="31" xfId="5" applyFont="1" applyFill="1" applyBorder="1" applyAlignment="1">
      <alignment horizontal="center" vertical="center" wrapText="1"/>
    </xf>
    <xf numFmtId="0" fontId="16" fillId="2" borderId="32" xfId="5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4" fillId="2" borderId="24" xfId="36" applyFont="1" applyFill="1" applyBorder="1" applyAlignment="1">
      <alignment horizontal="center" vertical="center" wrapText="1"/>
    </xf>
    <xf numFmtId="0" fontId="14" fillId="2" borderId="4" xfId="36" applyFont="1" applyFill="1" applyBorder="1" applyAlignment="1">
      <alignment horizontal="center" vertical="center" wrapText="1"/>
    </xf>
    <xf numFmtId="0" fontId="15" fillId="4" borderId="23" xfId="36" applyFont="1" applyFill="1" applyBorder="1" applyAlignment="1">
      <alignment horizontal="center" vertical="center" wrapText="1"/>
    </xf>
    <xf numFmtId="0" fontId="15" fillId="4" borderId="25" xfId="36" applyFont="1" applyFill="1" applyBorder="1" applyAlignment="1">
      <alignment horizontal="center" vertical="center" wrapText="1"/>
    </xf>
    <xf numFmtId="172" fontId="15" fillId="4" borderId="23" xfId="37" applyNumberFormat="1" applyFont="1" applyFill="1" applyBorder="1" applyAlignment="1">
      <alignment horizontal="center" vertical="center" wrapText="1"/>
    </xf>
    <xf numFmtId="172" fontId="15" fillId="4" borderId="1" xfId="37" applyNumberFormat="1" applyFont="1" applyFill="1" applyBorder="1" applyAlignment="1">
      <alignment horizontal="center" vertical="center" wrapText="1"/>
    </xf>
    <xf numFmtId="0" fontId="13" fillId="3" borderId="8" xfId="36" applyFont="1" applyFill="1" applyBorder="1" applyAlignment="1">
      <alignment horizontal="center" wrapText="1"/>
    </xf>
    <xf numFmtId="0" fontId="13" fillId="3" borderId="7" xfId="36" applyFont="1" applyFill="1" applyBorder="1" applyAlignment="1">
      <alignment horizontal="center" wrapText="1"/>
    </xf>
    <xf numFmtId="173" fontId="13" fillId="3" borderId="8" xfId="37" applyNumberFormat="1" applyFont="1" applyFill="1" applyBorder="1" applyAlignment="1">
      <alignment horizontal="center" wrapText="1"/>
    </xf>
    <xf numFmtId="173" fontId="13" fillId="3" borderId="9" xfId="37" applyNumberFormat="1" applyFont="1" applyFill="1" applyBorder="1" applyAlignment="1">
      <alignment horizontal="center" wrapText="1"/>
    </xf>
    <xf numFmtId="0" fontId="14" fillId="0" borderId="8" xfId="36" applyFont="1" applyBorder="1" applyAlignment="1">
      <alignment horizontal="left" vertical="center" wrapText="1"/>
    </xf>
    <xf numFmtId="0" fontId="14" fillId="0" borderId="7" xfId="36" applyFont="1" applyBorder="1" applyAlignment="1">
      <alignment horizontal="left" vertical="center" wrapText="1"/>
    </xf>
    <xf numFmtId="42" fontId="14" fillId="0" borderId="8" xfId="39" applyFont="1" applyFill="1" applyBorder="1" applyAlignment="1">
      <alignment horizontal="center" wrapText="1"/>
    </xf>
    <xf numFmtId="42" fontId="14" fillId="0" borderId="9" xfId="39" applyFont="1" applyFill="1" applyBorder="1" applyAlignment="1">
      <alignment horizontal="center" wrapText="1"/>
    </xf>
    <xf numFmtId="0" fontId="20" fillId="0" borderId="13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5" xfId="0" applyBorder="1" applyAlignment="1">
      <alignment horizontal="center"/>
    </xf>
    <xf numFmtId="0" fontId="13" fillId="0" borderId="17" xfId="36" applyFont="1" applyBorder="1" applyAlignment="1">
      <alignment horizontal="left" vertical="center" wrapText="1"/>
    </xf>
    <xf numFmtId="0" fontId="13" fillId="0" borderId="18" xfId="36" applyFont="1" applyBorder="1" applyAlignment="1">
      <alignment horizontal="left" vertical="center" wrapText="1"/>
    </xf>
    <xf numFmtId="173" fontId="13" fillId="0" borderId="17" xfId="36" applyNumberFormat="1" applyFont="1" applyBorder="1" applyAlignment="1">
      <alignment horizontal="center" wrapText="1"/>
    </xf>
    <xf numFmtId="173" fontId="13" fillId="0" borderId="20" xfId="36" applyNumberFormat="1" applyFont="1" applyBorder="1" applyAlignment="1">
      <alignment horizontal="center" wrapText="1"/>
    </xf>
    <xf numFmtId="0" fontId="18" fillId="0" borderId="10" xfId="0" applyFont="1" applyBorder="1" applyAlignment="1">
      <alignment horizontal="left" vertical="top"/>
    </xf>
    <xf numFmtId="0" fontId="18" fillId="0" borderId="11" xfId="0" applyFont="1" applyBorder="1" applyAlignment="1">
      <alignment horizontal="left" vertical="top"/>
    </xf>
    <xf numFmtId="0" fontId="18" fillId="0" borderId="13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0" fontId="18" fillId="0" borderId="16" xfId="0" applyFont="1" applyBorder="1" applyAlignment="1">
      <alignment horizontal="left" vertical="top"/>
    </xf>
    <xf numFmtId="0" fontId="18" fillId="0" borderId="3" xfId="0" applyFont="1" applyBorder="1" applyAlignment="1">
      <alignment horizontal="left" vertical="top"/>
    </xf>
    <xf numFmtId="0" fontId="0" fillId="0" borderId="12" xfId="0" applyBorder="1" applyAlignment="1">
      <alignment horizontal="center"/>
    </xf>
    <xf numFmtId="0" fontId="22" fillId="0" borderId="2" xfId="41" quotePrefix="1" applyFont="1" applyBorder="1" applyAlignment="1">
      <alignment horizontal="center" vertical="top" wrapText="1"/>
    </xf>
    <xf numFmtId="0" fontId="22" fillId="0" borderId="39" xfId="41" applyFont="1" applyBorder="1" applyAlignment="1">
      <alignment horizontal="center" vertical="top" wrapText="1"/>
    </xf>
    <xf numFmtId="0" fontId="22" fillId="0" borderId="2" xfId="41" applyFont="1" applyBorder="1" applyAlignment="1">
      <alignment horizontal="center" vertical="top" wrapText="1"/>
    </xf>
    <xf numFmtId="0" fontId="22" fillId="0" borderId="41" xfId="41" applyFont="1" applyBorder="1" applyAlignment="1">
      <alignment horizontal="center" vertical="top" wrapText="1"/>
    </xf>
    <xf numFmtId="0" fontId="22" fillId="0" borderId="42" xfId="41" applyFont="1" applyBorder="1" applyAlignment="1">
      <alignment horizontal="center" vertical="top" wrapText="1"/>
    </xf>
    <xf numFmtId="0" fontId="22" fillId="0" borderId="34" xfId="41" applyFont="1" applyBorder="1" applyAlignment="1">
      <alignment horizontal="center" vertical="top" wrapText="1"/>
    </xf>
    <xf numFmtId="0" fontId="22" fillId="0" borderId="35" xfId="41" applyFont="1" applyBorder="1" applyAlignment="1">
      <alignment horizontal="center" vertical="top" wrapText="1"/>
    </xf>
    <xf numFmtId="0" fontId="22" fillId="0" borderId="36" xfId="41" applyFont="1" applyBorder="1" applyAlignment="1">
      <alignment horizontal="center" vertical="top" wrapText="1"/>
    </xf>
    <xf numFmtId="0" fontId="22" fillId="0" borderId="40" xfId="41" applyFont="1" applyBorder="1" applyAlignment="1">
      <alignment horizontal="center" vertical="top" wrapText="1"/>
    </xf>
    <xf numFmtId="0" fontId="22" fillId="0" borderId="8" xfId="41" applyFont="1" applyBorder="1" applyAlignment="1">
      <alignment horizontal="center" vertical="center" wrapText="1"/>
    </xf>
    <xf numFmtId="0" fontId="22" fillId="0" borderId="7" xfId="41" applyFont="1" applyBorder="1" applyAlignment="1">
      <alignment horizontal="center" vertical="center" wrapText="1"/>
    </xf>
  </cellXfs>
  <cellStyles count="44">
    <cellStyle name="Millares [0] 2" xfId="31"/>
    <cellStyle name="Millares 2" xfId="28"/>
    <cellStyle name="Millares 2 2" xfId="22"/>
    <cellStyle name="Millares 2 2 2" xfId="7"/>
    <cellStyle name="Millares 2 2 3" xfId="35"/>
    <cellStyle name="Millares 3" xfId="38"/>
    <cellStyle name="Millares 66" xfId="20"/>
    <cellStyle name="Millares 66 2" xfId="25"/>
    <cellStyle name="Millares 8 4" xfId="18"/>
    <cellStyle name="Millares 9 2" xfId="29"/>
    <cellStyle name="Moneda" xfId="40" builtinId="4"/>
    <cellStyle name="Moneda [0]" xfId="39" builtinId="7"/>
    <cellStyle name="Moneda [0] 2" xfId="10"/>
    <cellStyle name="Moneda [0] 3" xfId="27"/>
    <cellStyle name="Moneda 10" xfId="13"/>
    <cellStyle name="Moneda 17" xfId="17"/>
    <cellStyle name="Moneda 2" xfId="11"/>
    <cellStyle name="Moneda 3" xfId="37"/>
    <cellStyle name="Moneda 3 11" xfId="9"/>
    <cellStyle name="Moneda 3 4 2" xfId="12"/>
    <cellStyle name="Normal" xfId="0" builtinId="0"/>
    <cellStyle name="Normal 10" xfId="1"/>
    <cellStyle name="Normal 10 2" xfId="2"/>
    <cellStyle name="Normal 11" xfId="41"/>
    <cellStyle name="Normal 12 2" xfId="6"/>
    <cellStyle name="Normal 12 2 2" xfId="14"/>
    <cellStyle name="Normal 15" xfId="16"/>
    <cellStyle name="Normal 16" xfId="15"/>
    <cellStyle name="Normal 17" xfId="21"/>
    <cellStyle name="Normal 17 2" xfId="26"/>
    <cellStyle name="Normal 2" xfId="36"/>
    <cellStyle name="Normal 2 10" xfId="24"/>
    <cellStyle name="Normal 2 2" xfId="30"/>
    <cellStyle name="Normal 2 4 2 2 4" xfId="43"/>
    <cellStyle name="Normal 3 10" xfId="4"/>
    <cellStyle name="Normal 3 11" xfId="3"/>
    <cellStyle name="Normal 3 11 2" xfId="5"/>
    <cellStyle name="Normal 3 11 3" xfId="23"/>
    <cellStyle name="Normal 3 2 17" xfId="19"/>
    <cellStyle name="Normal 5" xfId="34"/>
    <cellStyle name="Normal 9 2" xfId="33"/>
    <cellStyle name="Porcentaje 4" xfId="8"/>
    <cellStyle name="Porcentaje 5" xfId="42"/>
    <cellStyle name="Porcentual 2 10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24"/>
  <sheetViews>
    <sheetView showGridLines="0" view="pageBreakPreview" zoomScale="80" zoomScaleNormal="93" zoomScaleSheetLayoutView="80" workbookViewId="0">
      <selection activeCell="F13" sqref="F13:G13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75" customWidth="1"/>
    <col min="6" max="6" width="38.75" customWidth="1"/>
    <col min="7" max="7" width="29.75" customWidth="1"/>
    <col min="8" max="8" width="5.25" customWidth="1"/>
    <col min="9" max="9" width="5.625" customWidth="1"/>
  </cols>
  <sheetData>
    <row r="1" spans="1:198" s="2" customFormat="1" ht="15.6" x14ac:dyDescent="0.25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55" customHeight="1" x14ac:dyDescent="0.25">
      <c r="A2" s="21"/>
      <c r="B2" s="64" t="s">
        <v>12</v>
      </c>
      <c r="C2" s="65"/>
      <c r="D2" s="65"/>
      <c r="E2" s="66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21"/>
      <c r="B3" s="25" t="s">
        <v>0</v>
      </c>
      <c r="C3" s="23" t="s">
        <v>1</v>
      </c>
      <c r="D3" s="24" t="s">
        <v>11</v>
      </c>
      <c r="E3" s="22">
        <v>2</v>
      </c>
      <c r="F3" s="19"/>
      <c r="G3" s="20"/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4"/>
      <c r="F4" s="4"/>
      <c r="G4" s="5"/>
      <c r="H4" s="1"/>
      <c r="I4" s="1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17"/>
      <c r="C6" s="67"/>
      <c r="D6" s="67"/>
      <c r="E6" s="67"/>
      <c r="F6" s="67"/>
      <c r="G6" s="67"/>
      <c r="H6" s="12"/>
    </row>
    <row r="7" spans="1:198" ht="18.75" customHeight="1" thickBot="1" x14ac:dyDescent="0.3">
      <c r="B7" s="8"/>
      <c r="C7" s="9"/>
      <c r="D7" s="9"/>
      <c r="E7" s="9"/>
      <c r="F7" s="9"/>
      <c r="G7" s="10"/>
      <c r="H7" s="13"/>
    </row>
    <row r="8" spans="1:198" ht="14.4" thickBot="1" x14ac:dyDescent="0.3">
      <c r="B8" s="18"/>
      <c r="C8" s="68" t="s">
        <v>3</v>
      </c>
      <c r="D8" s="69"/>
      <c r="E8" s="69"/>
      <c r="F8" s="69"/>
      <c r="G8" s="70"/>
      <c r="H8" s="13"/>
    </row>
    <row r="9" spans="1:198" ht="17.25" customHeight="1" thickBot="1" x14ac:dyDescent="0.3">
      <c r="B9" s="18"/>
      <c r="C9" s="71" t="s">
        <v>4</v>
      </c>
      <c r="D9" s="71"/>
      <c r="E9" s="71"/>
      <c r="F9" s="71"/>
      <c r="G9" s="72"/>
      <c r="H9" s="13"/>
    </row>
    <row r="10" spans="1:198" ht="16.5" customHeight="1" x14ac:dyDescent="0.25">
      <c r="B10" s="18"/>
      <c r="C10" s="26" t="s">
        <v>5</v>
      </c>
      <c r="D10" s="73" t="s">
        <v>6</v>
      </c>
      <c r="E10" s="74"/>
      <c r="F10" s="75" t="s">
        <v>7</v>
      </c>
      <c r="G10" s="76"/>
      <c r="H10" s="13"/>
    </row>
    <row r="11" spans="1:198" x14ac:dyDescent="0.25">
      <c r="B11" s="18"/>
      <c r="C11" s="11"/>
      <c r="D11" s="77"/>
      <c r="E11" s="78"/>
      <c r="F11" s="79"/>
      <c r="G11" s="80"/>
      <c r="H11" s="13"/>
    </row>
    <row r="12" spans="1:198" x14ac:dyDescent="0.25">
      <c r="B12" s="18"/>
      <c r="C12" s="27">
        <v>1</v>
      </c>
      <c r="D12" s="81" t="s">
        <v>8</v>
      </c>
      <c r="E12" s="82"/>
      <c r="F12" s="83"/>
      <c r="G12" s="84"/>
      <c r="H12" s="13"/>
    </row>
    <row r="13" spans="1:198" x14ac:dyDescent="0.25">
      <c r="B13" s="18"/>
      <c r="C13" s="27">
        <v>2</v>
      </c>
      <c r="D13" s="81" t="s">
        <v>9</v>
      </c>
      <c r="E13" s="82"/>
      <c r="F13" s="83"/>
      <c r="G13" s="84"/>
      <c r="H13" s="13"/>
    </row>
    <row r="14" spans="1:198" ht="16.5" customHeight="1" x14ac:dyDescent="0.25">
      <c r="B14" s="18"/>
      <c r="C14" s="28">
        <v>3</v>
      </c>
      <c r="D14" s="81" t="s">
        <v>13</v>
      </c>
      <c r="E14" s="82"/>
      <c r="F14" s="83">
        <f>SUM(F12:G13)</f>
        <v>0</v>
      </c>
      <c r="G14" s="84"/>
      <c r="H14" s="13"/>
    </row>
    <row r="15" spans="1:198" ht="14.4" thickBot="1" x14ac:dyDescent="0.3">
      <c r="B15" s="18"/>
      <c r="C15" s="7"/>
      <c r="D15" s="93"/>
      <c r="E15" s="94"/>
      <c r="F15" s="95"/>
      <c r="G15" s="96"/>
      <c r="H15" s="13"/>
    </row>
    <row r="16" spans="1:198" x14ac:dyDescent="0.25">
      <c r="B16" s="8"/>
      <c r="C16" s="97" t="s">
        <v>14</v>
      </c>
      <c r="D16" s="98"/>
      <c r="E16" s="98"/>
      <c r="F16" s="67"/>
      <c r="G16" s="103"/>
      <c r="H16" s="13"/>
    </row>
    <row r="17" spans="2:8" x14ac:dyDescent="0.25">
      <c r="B17" s="8"/>
      <c r="C17" s="99"/>
      <c r="D17" s="100"/>
      <c r="E17" s="100"/>
      <c r="F17" s="88"/>
      <c r="G17" s="89"/>
      <c r="H17" s="13"/>
    </row>
    <row r="18" spans="2:8" x14ac:dyDescent="0.25">
      <c r="B18" s="8"/>
      <c r="C18" s="99"/>
      <c r="D18" s="100"/>
      <c r="E18" s="100"/>
      <c r="F18" s="88"/>
      <c r="G18" s="89"/>
      <c r="H18" s="13"/>
    </row>
    <row r="19" spans="2:8" x14ac:dyDescent="0.25">
      <c r="B19" s="8"/>
      <c r="C19" s="101"/>
      <c r="D19" s="102"/>
      <c r="E19" s="102"/>
      <c r="F19" s="88"/>
      <c r="G19" s="89"/>
      <c r="H19" s="13"/>
    </row>
    <row r="20" spans="2:8" x14ac:dyDescent="0.25">
      <c r="B20" s="8"/>
      <c r="C20" s="85" t="s">
        <v>2</v>
      </c>
      <c r="D20" s="86"/>
      <c r="E20" s="86"/>
      <c r="F20" s="9"/>
      <c r="G20" s="29" t="s">
        <v>10</v>
      </c>
      <c r="H20" s="13"/>
    </row>
    <row r="21" spans="2:8" x14ac:dyDescent="0.25">
      <c r="B21" s="8"/>
      <c r="C21" s="87"/>
      <c r="D21" s="88"/>
      <c r="E21" s="88"/>
      <c r="F21" s="88"/>
      <c r="G21" s="89"/>
      <c r="H21" s="13"/>
    </row>
    <row r="22" spans="2:8" ht="14.4" thickBot="1" x14ac:dyDescent="0.3">
      <c r="B22" s="8"/>
      <c r="C22" s="90"/>
      <c r="D22" s="91"/>
      <c r="E22" s="91"/>
      <c r="F22" s="91"/>
      <c r="G22" s="92"/>
      <c r="H22" s="13"/>
    </row>
    <row r="23" spans="2:8" x14ac:dyDescent="0.25">
      <c r="B23" s="8"/>
      <c r="H23" s="13"/>
    </row>
    <row r="24" spans="2:8" ht="14.4" thickBot="1" x14ac:dyDescent="0.3">
      <c r="B24" s="14"/>
      <c r="C24" s="15"/>
      <c r="D24" s="15"/>
      <c r="E24" s="15"/>
      <c r="F24" s="15"/>
      <c r="G24" s="15"/>
      <c r="H24" s="16"/>
    </row>
  </sheetData>
  <mergeCells count="20">
    <mergeCell ref="C20:E20"/>
    <mergeCell ref="C21:G22"/>
    <mergeCell ref="D14:E14"/>
    <mergeCell ref="F14:G14"/>
    <mergeCell ref="D15:E15"/>
    <mergeCell ref="F15:G15"/>
    <mergeCell ref="C16:E19"/>
    <mergeCell ref="F16:G19"/>
    <mergeCell ref="D11:E11"/>
    <mergeCell ref="F11:G11"/>
    <mergeCell ref="D12:E12"/>
    <mergeCell ref="F12:G12"/>
    <mergeCell ref="D13:E13"/>
    <mergeCell ref="F13:G13"/>
    <mergeCell ref="B2:E2"/>
    <mergeCell ref="C6:G6"/>
    <mergeCell ref="C8:G8"/>
    <mergeCell ref="C9:G9"/>
    <mergeCell ref="D10:E10"/>
    <mergeCell ref="F10:G10"/>
  </mergeCells>
  <pageMargins left="0.7" right="0.7" top="0.75" bottom="0.75" header="0.3" footer="0.3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45"/>
  <sheetViews>
    <sheetView showGridLines="0" tabSelected="1" zoomScale="93" zoomScaleNormal="93" zoomScaleSheetLayoutView="80" workbookViewId="0">
      <selection activeCell="K10" sqref="K10:K11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42.75" style="63" customWidth="1"/>
    <col min="4" max="4" width="19.625" customWidth="1"/>
    <col min="5" max="5" width="16.75" customWidth="1"/>
    <col min="6" max="6" width="7.625" bestFit="1" customWidth="1"/>
    <col min="7" max="7" width="15.375" bestFit="1" customWidth="1"/>
    <col min="8" max="8" width="27.75" bestFit="1" customWidth="1"/>
    <col min="9" max="9" width="5.625" customWidth="1"/>
  </cols>
  <sheetData>
    <row r="1" spans="1:198" s="2" customFormat="1" ht="15.6" x14ac:dyDescent="0.25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55" customHeight="1" x14ac:dyDescent="0.25">
      <c r="A2" s="21"/>
      <c r="B2" s="64" t="s">
        <v>12</v>
      </c>
      <c r="C2" s="65"/>
      <c r="D2" s="65"/>
      <c r="E2" s="66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21"/>
      <c r="B3" s="25" t="s">
        <v>0</v>
      </c>
      <c r="C3" s="23" t="s">
        <v>1</v>
      </c>
      <c r="D3" s="24" t="s">
        <v>11</v>
      </c>
      <c r="E3" s="22">
        <v>2</v>
      </c>
      <c r="F3" s="19"/>
      <c r="G3" s="20"/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4"/>
      <c r="F4" s="4"/>
      <c r="G4" s="5"/>
      <c r="H4" s="1"/>
      <c r="I4" s="1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s="2" customFormat="1" ht="16.2" thickBot="1" x14ac:dyDescent="0.3">
      <c r="E5" s="4"/>
      <c r="F5" s="4"/>
      <c r="G5" s="5"/>
      <c r="H5" s="1"/>
      <c r="I5" s="1"/>
      <c r="J5" s="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1:198" s="2" customFormat="1" ht="15.6" x14ac:dyDescent="0.25">
      <c r="B6" s="109" t="s">
        <v>16</v>
      </c>
      <c r="C6" s="110"/>
      <c r="D6" s="110"/>
      <c r="E6" s="110"/>
      <c r="F6" s="110"/>
      <c r="G6" s="110"/>
      <c r="H6" s="111"/>
      <c r="I6" s="1"/>
      <c r="J6" s="6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</row>
    <row r="7" spans="1:198" s="2" customFormat="1" ht="27.6" x14ac:dyDescent="0.25">
      <c r="B7" s="30" t="s">
        <v>17</v>
      </c>
      <c r="C7" s="31" t="s">
        <v>18</v>
      </c>
      <c r="D7" s="31" t="s">
        <v>15</v>
      </c>
      <c r="E7" s="31" t="s">
        <v>19</v>
      </c>
      <c r="F7" s="31" t="s">
        <v>20</v>
      </c>
      <c r="G7" s="31" t="s">
        <v>21</v>
      </c>
      <c r="H7" s="32" t="s">
        <v>22</v>
      </c>
      <c r="I7" s="1"/>
      <c r="J7" s="6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</row>
    <row r="8" spans="1:198" s="2" customFormat="1" ht="15.6" x14ac:dyDescent="0.25">
      <c r="B8" s="33">
        <v>1</v>
      </c>
      <c r="C8" s="105" t="s">
        <v>23</v>
      </c>
      <c r="D8" s="105"/>
      <c r="E8" s="105"/>
      <c r="F8" s="105"/>
      <c r="G8" s="105"/>
      <c r="H8" s="112"/>
      <c r="I8" s="1"/>
      <c r="J8" s="6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</row>
    <row r="9" spans="1:198" s="2" customFormat="1" ht="15.6" x14ac:dyDescent="0.25">
      <c r="B9" s="34">
        <v>1.1000000000000001</v>
      </c>
      <c r="C9" s="35" t="s">
        <v>24</v>
      </c>
      <c r="D9" s="36"/>
      <c r="E9" s="37">
        <v>5</v>
      </c>
      <c r="F9" s="37">
        <v>1</v>
      </c>
      <c r="G9" s="38">
        <v>0.5</v>
      </c>
      <c r="H9" s="39">
        <f t="shared" ref="H9:H19" si="0">D9*E9*F9*G9</f>
        <v>0</v>
      </c>
      <c r="I9" s="1"/>
      <c r="J9" s="6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</row>
    <row r="10" spans="1:198" s="2" customFormat="1" ht="15.6" x14ac:dyDescent="0.25">
      <c r="B10" s="34">
        <v>1.2</v>
      </c>
      <c r="C10" s="35" t="s">
        <v>68</v>
      </c>
      <c r="D10" s="36"/>
      <c r="E10" s="37">
        <v>5</v>
      </c>
      <c r="F10" s="37">
        <v>1</v>
      </c>
      <c r="G10" s="38">
        <v>0.25</v>
      </c>
      <c r="H10" s="39">
        <f t="shared" si="0"/>
        <v>0</v>
      </c>
      <c r="I10" s="1"/>
      <c r="J10" s="6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</row>
    <row r="11" spans="1:198" s="2" customFormat="1" ht="15.6" x14ac:dyDescent="0.25">
      <c r="B11" s="34">
        <v>1.3</v>
      </c>
      <c r="C11" s="35" t="s">
        <v>25</v>
      </c>
      <c r="D11" s="36"/>
      <c r="E11" s="37">
        <v>5</v>
      </c>
      <c r="F11" s="37">
        <v>1</v>
      </c>
      <c r="G11" s="38">
        <v>1</v>
      </c>
      <c r="H11" s="39">
        <f>D11*E11*F11*G11</f>
        <v>0</v>
      </c>
      <c r="I11" s="1"/>
      <c r="J11" s="6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</row>
    <row r="12" spans="1:198" s="2" customFormat="1" ht="15.6" x14ac:dyDescent="0.25">
      <c r="B12" s="34">
        <v>1.3</v>
      </c>
      <c r="C12" s="35" t="s">
        <v>26</v>
      </c>
      <c r="D12" s="36"/>
      <c r="E12" s="37">
        <v>5</v>
      </c>
      <c r="F12" s="37">
        <v>1</v>
      </c>
      <c r="G12" s="38">
        <v>0.2</v>
      </c>
      <c r="H12" s="39">
        <f t="shared" si="0"/>
        <v>0</v>
      </c>
      <c r="I12" s="1"/>
      <c r="J12" s="6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</row>
    <row r="13" spans="1:198" s="2" customFormat="1" ht="15.6" x14ac:dyDescent="0.25">
      <c r="B13" s="34">
        <v>1.4</v>
      </c>
      <c r="C13" s="35" t="s">
        <v>27</v>
      </c>
      <c r="D13" s="36"/>
      <c r="E13" s="37">
        <v>5</v>
      </c>
      <c r="F13" s="37">
        <v>1</v>
      </c>
      <c r="G13" s="38">
        <v>0.2</v>
      </c>
      <c r="H13" s="39">
        <f t="shared" si="0"/>
        <v>0</v>
      </c>
      <c r="I13" s="1"/>
      <c r="J13" s="6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</row>
    <row r="14" spans="1:198" s="2" customFormat="1" ht="15.6" x14ac:dyDescent="0.25">
      <c r="B14" s="34">
        <v>1.5</v>
      </c>
      <c r="C14" s="35" t="s">
        <v>28</v>
      </c>
      <c r="D14" s="36"/>
      <c r="E14" s="37">
        <v>5</v>
      </c>
      <c r="F14" s="37">
        <v>1</v>
      </c>
      <c r="G14" s="38">
        <v>0.3</v>
      </c>
      <c r="H14" s="39">
        <f t="shared" si="0"/>
        <v>0</v>
      </c>
      <c r="I14" s="1"/>
      <c r="J14" s="6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</row>
    <row r="15" spans="1:198" s="2" customFormat="1" ht="15.6" x14ac:dyDescent="0.25">
      <c r="B15" s="34">
        <v>1.6</v>
      </c>
      <c r="C15" s="35" t="s">
        <v>29</v>
      </c>
      <c r="D15" s="36"/>
      <c r="E15" s="37">
        <v>5</v>
      </c>
      <c r="F15" s="37">
        <v>1</v>
      </c>
      <c r="G15" s="38">
        <v>0.3</v>
      </c>
      <c r="H15" s="39">
        <f t="shared" si="0"/>
        <v>0</v>
      </c>
      <c r="I15" s="1"/>
      <c r="J15" s="6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</row>
    <row r="16" spans="1:198" s="2" customFormat="1" ht="15.6" x14ac:dyDescent="0.25">
      <c r="B16" s="34">
        <v>1.7</v>
      </c>
      <c r="C16" s="35" t="s">
        <v>30</v>
      </c>
      <c r="D16" s="36"/>
      <c r="E16" s="37">
        <v>5</v>
      </c>
      <c r="F16" s="37">
        <v>1</v>
      </c>
      <c r="G16" s="38">
        <v>0.3</v>
      </c>
      <c r="H16" s="39">
        <f t="shared" si="0"/>
        <v>0</v>
      </c>
      <c r="I16" s="1"/>
      <c r="J16" s="6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</row>
    <row r="17" spans="2:198" s="2" customFormat="1" ht="15.6" x14ac:dyDescent="0.25">
      <c r="B17" s="34">
        <v>1.8</v>
      </c>
      <c r="C17" s="35" t="s">
        <v>31</v>
      </c>
      <c r="D17" s="36"/>
      <c r="E17" s="37">
        <v>5</v>
      </c>
      <c r="F17" s="37">
        <v>1</v>
      </c>
      <c r="G17" s="38">
        <v>0.3</v>
      </c>
      <c r="H17" s="39">
        <f t="shared" si="0"/>
        <v>0</v>
      </c>
      <c r="I17" s="1"/>
      <c r="J17" s="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</row>
    <row r="18" spans="2:198" s="2" customFormat="1" ht="15.6" x14ac:dyDescent="0.25">
      <c r="B18" s="34">
        <v>1.9</v>
      </c>
      <c r="C18" s="35" t="s">
        <v>32</v>
      </c>
      <c r="D18" s="36"/>
      <c r="E18" s="37">
        <v>5</v>
      </c>
      <c r="F18" s="37">
        <v>1</v>
      </c>
      <c r="G18" s="38">
        <v>0.3</v>
      </c>
      <c r="H18" s="39">
        <f t="shared" si="0"/>
        <v>0</v>
      </c>
      <c r="I18" s="1"/>
      <c r="J18" s="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</row>
    <row r="19" spans="2:198" s="2" customFormat="1" ht="15.6" x14ac:dyDescent="0.25">
      <c r="B19" s="40">
        <v>1.1000000000000001</v>
      </c>
      <c r="C19" s="35" t="s">
        <v>33</v>
      </c>
      <c r="D19" s="36"/>
      <c r="E19" s="37">
        <v>5</v>
      </c>
      <c r="F19" s="37">
        <v>1</v>
      </c>
      <c r="G19" s="38">
        <v>1</v>
      </c>
      <c r="H19" s="39">
        <f t="shared" si="0"/>
        <v>0</v>
      </c>
      <c r="I19" s="1"/>
      <c r="J19" s="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</row>
    <row r="20" spans="2:198" s="2" customFormat="1" ht="15.6" x14ac:dyDescent="0.25">
      <c r="B20" s="106" t="s">
        <v>34</v>
      </c>
      <c r="C20" s="105"/>
      <c r="D20" s="105"/>
      <c r="E20" s="105"/>
      <c r="F20" s="105"/>
      <c r="G20" s="105"/>
      <c r="H20" s="41">
        <f>SUM(H9:H19)</f>
        <v>0</v>
      </c>
      <c r="I20" s="1"/>
      <c r="J20" s="6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</row>
    <row r="21" spans="2:198" s="2" customFormat="1" ht="15.6" x14ac:dyDescent="0.25">
      <c r="B21" s="106" t="s">
        <v>35</v>
      </c>
      <c r="C21" s="105"/>
      <c r="D21" s="105"/>
      <c r="E21" s="105"/>
      <c r="F21" s="105"/>
      <c r="G21" s="105"/>
      <c r="H21" s="42"/>
      <c r="I21" s="1"/>
      <c r="J21" s="6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</row>
    <row r="22" spans="2:198" s="2" customFormat="1" ht="15.6" x14ac:dyDescent="0.25">
      <c r="B22" s="106" t="s">
        <v>36</v>
      </c>
      <c r="C22" s="105"/>
      <c r="D22" s="105"/>
      <c r="E22" s="105"/>
      <c r="F22" s="105"/>
      <c r="G22" s="105"/>
      <c r="H22" s="41">
        <f>ROUND(H20*H21,0)</f>
        <v>0</v>
      </c>
      <c r="I22" s="1"/>
      <c r="J22" s="6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</row>
    <row r="23" spans="2:198" s="2" customFormat="1" ht="27.6" x14ac:dyDescent="0.25">
      <c r="B23" s="43" t="s">
        <v>17</v>
      </c>
      <c r="C23" s="44" t="s">
        <v>6</v>
      </c>
      <c r="D23" s="44" t="s">
        <v>37</v>
      </c>
      <c r="E23" s="44" t="s">
        <v>38</v>
      </c>
      <c r="F23" s="113" t="s">
        <v>20</v>
      </c>
      <c r="G23" s="114"/>
      <c r="H23" s="45" t="s">
        <v>22</v>
      </c>
      <c r="I23" s="1"/>
      <c r="J23" s="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</row>
    <row r="24" spans="2:198" s="2" customFormat="1" ht="15.6" x14ac:dyDescent="0.25">
      <c r="B24" s="33">
        <v>2</v>
      </c>
      <c r="C24" s="105" t="s">
        <v>39</v>
      </c>
      <c r="D24" s="105"/>
      <c r="E24" s="105"/>
      <c r="F24" s="105"/>
      <c r="G24" s="105"/>
      <c r="H24" s="46"/>
      <c r="I24" s="1"/>
      <c r="J24" s="6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</row>
    <row r="25" spans="2:198" ht="27.6" x14ac:dyDescent="0.25">
      <c r="B25" s="34">
        <v>2.1</v>
      </c>
      <c r="C25" s="47" t="s">
        <v>40</v>
      </c>
      <c r="D25" s="48"/>
      <c r="E25" s="49">
        <v>5</v>
      </c>
      <c r="F25" s="49">
        <v>1</v>
      </c>
      <c r="G25" s="38">
        <f>+G13</f>
        <v>0.2</v>
      </c>
      <c r="H25" s="50">
        <f>+D25*E25*F25*G25</f>
        <v>0</v>
      </c>
    </row>
    <row r="26" spans="2:198" ht="27.6" x14ac:dyDescent="0.25">
      <c r="B26" s="34">
        <v>2.2000000000000002</v>
      </c>
      <c r="C26" s="51" t="s">
        <v>41</v>
      </c>
      <c r="D26" s="48"/>
      <c r="E26" s="49"/>
      <c r="F26" s="49">
        <f>+E25</f>
        <v>5</v>
      </c>
      <c r="G26" s="38">
        <v>1</v>
      </c>
      <c r="H26" s="52">
        <f>+D26*F26*G26</f>
        <v>0</v>
      </c>
    </row>
    <row r="27" spans="2:198" ht="41.4" x14ac:dyDescent="0.25">
      <c r="B27" s="34">
        <v>2.2999999999999998</v>
      </c>
      <c r="C27" s="51" t="s">
        <v>42</v>
      </c>
      <c r="D27" s="48"/>
      <c r="E27" s="49"/>
      <c r="F27" s="49">
        <f>+E25</f>
        <v>5</v>
      </c>
      <c r="G27" s="38">
        <v>1</v>
      </c>
      <c r="H27" s="52">
        <f>+D27*F27*G27</f>
        <v>0</v>
      </c>
    </row>
    <row r="28" spans="2:198" x14ac:dyDescent="0.25">
      <c r="B28" s="34">
        <v>2.4</v>
      </c>
      <c r="C28" s="51" t="s">
        <v>43</v>
      </c>
      <c r="D28" s="48"/>
      <c r="E28" s="49"/>
      <c r="F28" s="49"/>
      <c r="G28" s="53"/>
      <c r="H28" s="52"/>
    </row>
    <row r="29" spans="2:198" x14ac:dyDescent="0.25">
      <c r="B29" s="34"/>
      <c r="C29" s="51" t="s">
        <v>44</v>
      </c>
      <c r="D29" s="54"/>
      <c r="E29" s="55"/>
      <c r="F29" s="55">
        <v>1</v>
      </c>
      <c r="G29" s="53"/>
      <c r="H29" s="52">
        <f>+D29*F29</f>
        <v>0</v>
      </c>
    </row>
    <row r="30" spans="2:198" x14ac:dyDescent="0.25">
      <c r="B30" s="34">
        <v>2.5</v>
      </c>
      <c r="C30" s="51" t="s">
        <v>45</v>
      </c>
      <c r="D30" s="48"/>
      <c r="E30" s="49" t="s">
        <v>46</v>
      </c>
      <c r="F30" s="49">
        <f>+E25</f>
        <v>5</v>
      </c>
      <c r="G30" s="53"/>
      <c r="H30" s="52">
        <f>D30*F30</f>
        <v>0</v>
      </c>
    </row>
    <row r="31" spans="2:198" x14ac:dyDescent="0.25">
      <c r="B31" s="106" t="s">
        <v>47</v>
      </c>
      <c r="C31" s="105" t="s">
        <v>47</v>
      </c>
      <c r="D31" s="105"/>
      <c r="E31" s="105"/>
      <c r="F31" s="105"/>
      <c r="G31" s="105"/>
      <c r="H31" s="41">
        <f>ROUND(H25+H26+H27+H28+H30+H29,0)</f>
        <v>0</v>
      </c>
    </row>
    <row r="32" spans="2:198" ht="27.6" x14ac:dyDescent="0.25">
      <c r="B32" s="43" t="s">
        <v>17</v>
      </c>
      <c r="C32" s="44" t="s">
        <v>6</v>
      </c>
      <c r="D32" s="44" t="s">
        <v>37</v>
      </c>
      <c r="E32" s="44" t="s">
        <v>48</v>
      </c>
      <c r="F32" s="44" t="s">
        <v>20</v>
      </c>
      <c r="G32" s="44"/>
      <c r="H32" s="45" t="s">
        <v>22</v>
      </c>
    </row>
    <row r="33" spans="2:8" x14ac:dyDescent="0.25">
      <c r="B33" s="56" t="s">
        <v>49</v>
      </c>
      <c r="C33" s="51" t="s">
        <v>50</v>
      </c>
      <c r="D33" s="57">
        <f>+H31+H22+H44</f>
        <v>0</v>
      </c>
      <c r="E33" s="58">
        <v>0.02</v>
      </c>
      <c r="F33" s="59">
        <v>1</v>
      </c>
      <c r="G33" s="59"/>
      <c r="H33" s="60">
        <f>ROUND((D33*E33*F33),0)</f>
        <v>0</v>
      </c>
    </row>
    <row r="34" spans="2:8" x14ac:dyDescent="0.25">
      <c r="B34" s="56" t="s">
        <v>51</v>
      </c>
      <c r="C34" s="51" t="s">
        <v>52</v>
      </c>
      <c r="D34" s="57">
        <f t="shared" ref="D34:D40" si="1">+D33</f>
        <v>0</v>
      </c>
      <c r="E34" s="58">
        <v>0.02</v>
      </c>
      <c r="F34" s="59">
        <v>1</v>
      </c>
      <c r="G34" s="59"/>
      <c r="H34" s="60">
        <f t="shared" ref="H34:H40" si="2">ROUND((D34*E34*F34),0)</f>
        <v>0</v>
      </c>
    </row>
    <row r="35" spans="2:8" x14ac:dyDescent="0.25">
      <c r="B35" s="56" t="s">
        <v>53</v>
      </c>
      <c r="C35" s="51" t="s">
        <v>54</v>
      </c>
      <c r="D35" s="57">
        <f t="shared" si="1"/>
        <v>0</v>
      </c>
      <c r="E35" s="58">
        <v>1.4999999999999999E-2</v>
      </c>
      <c r="F35" s="59">
        <v>1</v>
      </c>
      <c r="G35" s="59"/>
      <c r="H35" s="60">
        <f t="shared" si="2"/>
        <v>0</v>
      </c>
    </row>
    <row r="36" spans="2:8" x14ac:dyDescent="0.25">
      <c r="B36" s="56" t="s">
        <v>55</v>
      </c>
      <c r="C36" s="51" t="s">
        <v>56</v>
      </c>
      <c r="D36" s="57">
        <f t="shared" si="1"/>
        <v>0</v>
      </c>
      <c r="E36" s="58">
        <v>0.01</v>
      </c>
      <c r="F36" s="59">
        <v>1</v>
      </c>
      <c r="G36" s="59"/>
      <c r="H36" s="60">
        <f t="shared" si="2"/>
        <v>0</v>
      </c>
    </row>
    <row r="37" spans="2:8" x14ac:dyDescent="0.25">
      <c r="B37" s="56" t="s">
        <v>57</v>
      </c>
      <c r="C37" s="51" t="s">
        <v>58</v>
      </c>
      <c r="D37" s="57">
        <f t="shared" si="1"/>
        <v>0</v>
      </c>
      <c r="E37" s="58">
        <v>0.02</v>
      </c>
      <c r="F37" s="59">
        <v>1</v>
      </c>
      <c r="G37" s="59"/>
      <c r="H37" s="60">
        <f t="shared" si="2"/>
        <v>0</v>
      </c>
    </row>
    <row r="38" spans="2:8" x14ac:dyDescent="0.25">
      <c r="B38" s="56" t="s">
        <v>59</v>
      </c>
      <c r="C38" s="51" t="s">
        <v>60</v>
      </c>
      <c r="D38" s="57">
        <f t="shared" si="1"/>
        <v>0</v>
      </c>
      <c r="E38" s="58">
        <v>2E-3</v>
      </c>
      <c r="F38" s="59">
        <v>1</v>
      </c>
      <c r="G38" s="59"/>
      <c r="H38" s="60">
        <f t="shared" si="2"/>
        <v>0</v>
      </c>
    </row>
    <row r="39" spans="2:8" x14ac:dyDescent="0.25">
      <c r="B39" s="56" t="s">
        <v>59</v>
      </c>
      <c r="C39" s="51" t="s">
        <v>61</v>
      </c>
      <c r="D39" s="57">
        <f t="shared" si="1"/>
        <v>0</v>
      </c>
      <c r="E39" s="58">
        <v>1.7500000000000002E-2</v>
      </c>
      <c r="F39" s="59">
        <v>1</v>
      </c>
      <c r="G39" s="59"/>
      <c r="H39" s="60">
        <f t="shared" si="2"/>
        <v>0</v>
      </c>
    </row>
    <row r="40" spans="2:8" x14ac:dyDescent="0.25">
      <c r="B40" s="56" t="s">
        <v>59</v>
      </c>
      <c r="C40" s="51" t="s">
        <v>62</v>
      </c>
      <c r="D40" s="57">
        <f t="shared" si="1"/>
        <v>0</v>
      </c>
      <c r="E40" s="58">
        <v>1.4999999999999999E-2</v>
      </c>
      <c r="F40" s="59">
        <v>1</v>
      </c>
      <c r="G40" s="59"/>
      <c r="H40" s="60">
        <f t="shared" si="2"/>
        <v>0</v>
      </c>
    </row>
    <row r="41" spans="2:8" x14ac:dyDescent="0.25">
      <c r="B41" s="104" t="s">
        <v>63</v>
      </c>
      <c r="C41" s="105"/>
      <c r="D41" s="105"/>
      <c r="E41" s="105"/>
      <c r="F41" s="105"/>
      <c r="G41" s="105"/>
      <c r="H41" s="41">
        <f>ROUND((H33+H34+H35+H36+H37+H38+H39+H40),0)</f>
        <v>0</v>
      </c>
    </row>
    <row r="42" spans="2:8" x14ac:dyDescent="0.25">
      <c r="B42" s="106" t="s">
        <v>64</v>
      </c>
      <c r="C42" s="105"/>
      <c r="D42" s="105"/>
      <c r="E42" s="105"/>
      <c r="F42" s="105"/>
      <c r="G42" s="105"/>
      <c r="H42" s="61">
        <f>H22+H31+H41</f>
        <v>0</v>
      </c>
    </row>
    <row r="43" spans="2:8" x14ac:dyDescent="0.25">
      <c r="B43" s="106" t="s">
        <v>65</v>
      </c>
      <c r="C43" s="105"/>
      <c r="D43" s="105"/>
      <c r="E43" s="105"/>
      <c r="F43" s="105"/>
      <c r="G43" s="105"/>
      <c r="H43" s="61">
        <v>0</v>
      </c>
    </row>
    <row r="44" spans="2:8" x14ac:dyDescent="0.25">
      <c r="B44" s="106" t="s">
        <v>66</v>
      </c>
      <c r="C44" s="105"/>
      <c r="D44" s="105"/>
      <c r="E44" s="105"/>
      <c r="F44" s="105"/>
      <c r="G44" s="105"/>
      <c r="H44" s="61">
        <f>ROUND((H31+H22)*19%,0)</f>
        <v>0</v>
      </c>
    </row>
    <row r="45" spans="2:8" ht="14.4" thickBot="1" x14ac:dyDescent="0.3">
      <c r="B45" s="107" t="s">
        <v>67</v>
      </c>
      <c r="C45" s="108"/>
      <c r="D45" s="108"/>
      <c r="E45" s="108"/>
      <c r="F45" s="108"/>
      <c r="G45" s="108"/>
      <c r="H45" s="62">
        <f>+ROUND((H44+H42+H43),0)</f>
        <v>0</v>
      </c>
    </row>
  </sheetData>
  <mergeCells count="14">
    <mergeCell ref="B22:G22"/>
    <mergeCell ref="F23:G23"/>
    <mergeCell ref="C24:G24"/>
    <mergeCell ref="B31:G31"/>
    <mergeCell ref="B2:E2"/>
    <mergeCell ref="B6:H6"/>
    <mergeCell ref="C8:H8"/>
    <mergeCell ref="B20:G20"/>
    <mergeCell ref="B21:G21"/>
    <mergeCell ref="B41:G41"/>
    <mergeCell ref="B42:G42"/>
    <mergeCell ref="B43:G43"/>
    <mergeCell ref="B44:G44"/>
    <mergeCell ref="B45:G45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GLOBAL (2)</vt:lpstr>
      <vt:lpstr>FORMULARIO 1 - DETALLADO</vt:lpstr>
      <vt:lpstr>'FORMULARIO 1 - DETALLADO'!Área_de_impresión</vt:lpstr>
      <vt:lpstr>'FORMULARIO 1 - GLOBAL (2)'!Área_de_impresión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lenovo</cp:lastModifiedBy>
  <cp:revision/>
  <dcterms:created xsi:type="dcterms:W3CDTF">2020-02-18T09:47:52Z</dcterms:created>
  <dcterms:modified xsi:type="dcterms:W3CDTF">2023-06-29T23:34:44Z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