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mc:AlternateContent xmlns:mc="http://schemas.openxmlformats.org/markup-compatibility/2006">
    <mc:Choice Requires="x15">
      <x15ac:absPath xmlns:x15ac="http://schemas.microsoft.com/office/spreadsheetml/2010/11/ac" url="C:\Users\ktik_\Downloads\"/>
    </mc:Choice>
  </mc:AlternateContent>
  <xr:revisionPtr revIDLastSave="0" documentId="13_ncr:1_{9489A770-B7AF-4653-B0AA-ADB829D873F8}" xr6:coauthVersionLast="47" xr6:coauthVersionMax="47" xr10:uidLastSave="{00000000-0000-0000-0000-000000000000}"/>
  <bookViews>
    <workbookView xWindow="-110" yWindow="-110" windowWidth="19420" windowHeight="10300" tabRatio="983" xr2:uid="{00000000-000D-0000-FFFF-FFFF00000000}"/>
  </bookViews>
  <sheets>
    <sheet name="RESUMEN" sheetId="78" r:id="rId1"/>
    <sheet name="A_AQUAVIVA " sheetId="92" r:id="rId2"/>
    <sheet name="B_AQUAVIVA " sheetId="91" r:id="rId3"/>
    <sheet name="C_AQUAVIVA " sheetId="90" r:id="rId4"/>
    <sheet name="A_ALTERNATIVAS" sheetId="86" r:id="rId5"/>
    <sheet name="B - ALTERNATIVAS" sheetId="87" r:id="rId6"/>
    <sheet name="C-ALTERNATIVAS" sheetId="89" r:id="rId7"/>
    <sheet name="A_CON. MIN BIOS" sheetId="128" r:id="rId8"/>
    <sheet name="B_CON. MIN BIOS" sheetId="129" r:id="rId9"/>
    <sheet name="C_CON. MIN BIOS" sheetId="130" r:id="rId10"/>
    <sheet name="A_C.VEA" sheetId="113" r:id="rId11"/>
    <sheet name="B_C.VEA" sheetId="114" r:id="rId12"/>
    <sheet name="C_C.VEA" sheetId="115" r:id="rId13"/>
    <sheet name="A_IDOM" sheetId="79" r:id="rId14"/>
    <sheet name="B_IDOM" sheetId="80" r:id="rId15"/>
    <sheet name="C_IDOM" sheetId="81" r:id="rId16"/>
    <sheet name="A_UdeA" sheetId="98" r:id="rId17"/>
    <sheet name="B_UdeA" sheetId="99" r:id="rId18"/>
    <sheet name="C_UdeA" sheetId="100" r:id="rId19"/>
    <sheet name="A_USAENE" sheetId="136" r:id="rId20"/>
    <sheet name="B_USAENE" sheetId="137" r:id="rId21"/>
    <sheet name="C_USAENE" sheetId="118" r:id="rId22"/>
    <sheet name="A_UPTC" sheetId="84" r:id="rId23"/>
    <sheet name="B_UPTC" sheetId="138" r:id="rId24"/>
    <sheet name="C_UPTC" sheetId="104" r:id="rId25"/>
    <sheet name="A_UT STEER 2023" sheetId="139" r:id="rId26"/>
    <sheet name="B_UT STEER 2023" sheetId="140" r:id="rId27"/>
    <sheet name="C_UT STEER 2023" sheetId="141" r:id="rId28"/>
    <sheet name="A_ARDCO" sheetId="142" r:id="rId29"/>
    <sheet name="B_ARDCO" sheetId="143" r:id="rId30"/>
    <sheet name="C_ARDCO" sheetId="144" r:id="rId31"/>
    <sheet name="CRITERIO D_APOYO NACIONAL" sheetId="106" r:id="rId32"/>
    <sheet name="CRITERIO E_DISCAPACIDAD" sheetId="125" r:id="rId33"/>
    <sheet name="CRITERIO F_MIPYME" sheetId="126" r:id="rId34"/>
    <sheet name="CRITERIO G_MUJERES" sheetId="127" r:id="rId35"/>
  </sheets>
  <definedNames>
    <definedName name="tematicas_exp_consultor" localSheetId="22">#REF!</definedName>
    <definedName name="tematicas_exp_consultor">#REF!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5" i="86" l="1"/>
  <c r="I55" i="86"/>
  <c r="I115" i="86"/>
  <c r="I113" i="86"/>
  <c r="I114" i="86"/>
  <c r="I112" i="86"/>
  <c r="H113" i="86"/>
  <c r="H114" i="86"/>
  <c r="H112" i="86"/>
  <c r="I52" i="86"/>
  <c r="I53" i="86"/>
  <c r="I54" i="86"/>
  <c r="I51" i="86"/>
  <c r="H52" i="86"/>
  <c r="H53" i="86"/>
  <c r="H54" i="86"/>
  <c r="H51" i="86"/>
  <c r="M101" i="87" l="1"/>
  <c r="P15" i="78"/>
  <c r="Q15" i="78"/>
  <c r="I20" i="128"/>
  <c r="I21" i="128"/>
  <c r="I22" i="128"/>
  <c r="I23" i="128"/>
  <c r="I24" i="128"/>
  <c r="I25" i="128"/>
  <c r="I26" i="128"/>
  <c r="I27" i="128"/>
  <c r="I28" i="128"/>
  <c r="I29" i="128"/>
  <c r="I30" i="128"/>
  <c r="I31" i="128"/>
  <c r="I32" i="128"/>
  <c r="I33" i="128"/>
  <c r="I34" i="128"/>
  <c r="I35" i="128"/>
  <c r="H20" i="128"/>
  <c r="H21" i="128"/>
  <c r="H22" i="128"/>
  <c r="H23" i="128"/>
  <c r="H24" i="128"/>
  <c r="H25" i="128"/>
  <c r="H26" i="128"/>
  <c r="H27" i="128"/>
  <c r="H28" i="128"/>
  <c r="H29" i="128"/>
  <c r="H30" i="128"/>
  <c r="H31" i="128"/>
  <c r="H32" i="128"/>
  <c r="H33" i="128"/>
  <c r="H34" i="128"/>
  <c r="H35" i="128"/>
  <c r="H19" i="128"/>
  <c r="I36" i="128" l="1"/>
  <c r="O15" i="78" l="1"/>
  <c r="N15" i="78"/>
  <c r="M15" i="78"/>
  <c r="L15" i="78"/>
  <c r="K15" i="78"/>
  <c r="J15" i="78"/>
  <c r="I15" i="78"/>
  <c r="H15" i="78"/>
  <c r="K75" i="142"/>
  <c r="L144" i="140"/>
  <c r="L102" i="138"/>
  <c r="L50" i="114"/>
  <c r="I30" i="79"/>
  <c r="P10" i="91"/>
  <c r="I115" i="92"/>
  <c r="L147" i="80"/>
  <c r="M62" i="129" l="1"/>
  <c r="P10" i="129"/>
  <c r="P10" i="87"/>
  <c r="P6" i="80"/>
  <c r="P5" i="114"/>
  <c r="P6" i="140"/>
  <c r="P6" i="138"/>
  <c r="P6" i="137"/>
  <c r="P5" i="99"/>
  <c r="O15" i="87"/>
  <c r="F117" i="106"/>
  <c r="G23" i="144"/>
  <c r="L15" i="143"/>
  <c r="B18" i="143"/>
  <c r="L18" i="143"/>
  <c r="P6" i="143"/>
  <c r="E64" i="142"/>
  <c r="I73" i="142"/>
  <c r="J73" i="142"/>
  <c r="I74" i="142"/>
  <c r="J74" i="142"/>
  <c r="I75" i="142"/>
  <c r="J75" i="142"/>
  <c r="E91" i="142"/>
  <c r="I100" i="142"/>
  <c r="J100" i="142"/>
  <c r="I101" i="142"/>
  <c r="J101" i="142"/>
  <c r="I102" i="142"/>
  <c r="J102" i="142"/>
  <c r="I46" i="142"/>
  <c r="J46" i="142"/>
  <c r="I47" i="142"/>
  <c r="J47" i="142"/>
  <c r="I48" i="142"/>
  <c r="J48" i="142"/>
  <c r="I49" i="142"/>
  <c r="J49" i="142"/>
  <c r="E37" i="142"/>
  <c r="I18" i="142"/>
  <c r="J18" i="142"/>
  <c r="B19" i="142"/>
  <c r="I19" i="142"/>
  <c r="J19" i="142"/>
  <c r="B20" i="142"/>
  <c r="I20" i="142"/>
  <c r="J20" i="142"/>
  <c r="B21" i="142"/>
  <c r="I21" i="142"/>
  <c r="J21" i="142"/>
  <c r="J23" i="142" s="1"/>
  <c r="F9" i="142"/>
  <c r="F10" i="106"/>
  <c r="G52" i="90"/>
  <c r="G23" i="90"/>
  <c r="L28" i="91"/>
  <c r="L25" i="91"/>
  <c r="L22" i="91"/>
  <c r="B22" i="91"/>
  <c r="B25" i="91" s="1"/>
  <c r="B28" i="91" s="1"/>
  <c r="L19" i="91"/>
  <c r="M114" i="92"/>
  <c r="H114" i="92"/>
  <c r="I114" i="92" s="1"/>
  <c r="M113" i="92"/>
  <c r="H113" i="92"/>
  <c r="I113" i="92" s="1"/>
  <c r="M112" i="92"/>
  <c r="H112" i="92"/>
  <c r="I112" i="92" s="1"/>
  <c r="M111" i="92"/>
  <c r="H111" i="92"/>
  <c r="I111" i="92" s="1"/>
  <c r="M110" i="92"/>
  <c r="H110" i="92"/>
  <c r="I110" i="92" s="1"/>
  <c r="E100" i="92"/>
  <c r="H80" i="92"/>
  <c r="K79" i="92"/>
  <c r="I79" i="92"/>
  <c r="H79" i="92"/>
  <c r="H78" i="92"/>
  <c r="I78" i="92" s="1"/>
  <c r="H77" i="92"/>
  <c r="K77" i="92" s="1"/>
  <c r="E68" i="92"/>
  <c r="H49" i="92"/>
  <c r="H50" i="92" s="1"/>
  <c r="E40" i="92"/>
  <c r="H22" i="92"/>
  <c r="I22" i="92" s="1"/>
  <c r="H21" i="92"/>
  <c r="I21" i="92" s="1"/>
  <c r="H20" i="92"/>
  <c r="I20" i="92" s="1"/>
  <c r="H19" i="92"/>
  <c r="I19" i="92" s="1"/>
  <c r="H18" i="92"/>
  <c r="H23" i="92" s="1"/>
  <c r="D9" i="92"/>
  <c r="H81" i="92" l="1"/>
  <c r="I80" i="92"/>
  <c r="I49" i="92"/>
  <c r="I50" i="92" s="1"/>
  <c r="I18" i="92"/>
  <c r="I23" i="92" s="1"/>
  <c r="K78" i="92"/>
  <c r="K81" i="92" s="1"/>
  <c r="I77" i="92"/>
  <c r="I81" i="92" s="1"/>
  <c r="L69" i="137" l="1"/>
  <c r="O6" i="137"/>
  <c r="O6" i="140"/>
  <c r="O6" i="138"/>
  <c r="L47" i="99"/>
  <c r="F58" i="106"/>
  <c r="F34" i="106"/>
  <c r="F105" i="106"/>
  <c r="F93" i="106"/>
  <c r="F22" i="106"/>
  <c r="E29" i="115"/>
  <c r="E44" i="115"/>
  <c r="E57" i="115"/>
  <c r="E14" i="115"/>
  <c r="I53" i="98" l="1"/>
  <c r="H53" i="98"/>
  <c r="E31" i="100"/>
  <c r="E14" i="100"/>
  <c r="H52" i="98" l="1"/>
  <c r="I52" i="98" s="1"/>
  <c r="H51" i="98"/>
  <c r="I51" i="98" s="1"/>
  <c r="H50" i="98"/>
  <c r="I50" i="98" s="1"/>
  <c r="H49" i="98"/>
  <c r="I49" i="98" s="1"/>
  <c r="D40" i="98"/>
  <c r="H24" i="98"/>
  <c r="H23" i="98"/>
  <c r="H25" i="98" s="1"/>
  <c r="H22" i="98"/>
  <c r="I22" i="98" s="1"/>
  <c r="H21" i="98"/>
  <c r="I21" i="98" s="1"/>
  <c r="H20" i="98"/>
  <c r="I20" i="98" s="1"/>
  <c r="H19" i="98"/>
  <c r="I19" i="98" s="1"/>
  <c r="H18" i="98"/>
  <c r="I18" i="98" s="1"/>
  <c r="D9" i="98"/>
  <c r="I25" i="98" l="1"/>
  <c r="E55" i="81" l="1"/>
  <c r="E25" i="81"/>
  <c r="I24" i="86" l="1"/>
  <c r="H118" i="79" l="1"/>
  <c r="I118" i="79" s="1"/>
  <c r="A118" i="79"/>
  <c r="H117" i="79"/>
  <c r="I117" i="79" s="1"/>
  <c r="H116" i="79"/>
  <c r="I116" i="79" s="1"/>
  <c r="H115" i="79"/>
  <c r="I115" i="79" s="1"/>
  <c r="H114" i="79"/>
  <c r="I114" i="79" s="1"/>
  <c r="H113" i="79"/>
  <c r="I113" i="79" s="1"/>
  <c r="H112" i="79"/>
  <c r="I112" i="79" s="1"/>
  <c r="H111" i="79"/>
  <c r="D102" i="79"/>
  <c r="H86" i="79"/>
  <c r="H85" i="79"/>
  <c r="H84" i="79"/>
  <c r="H83" i="79"/>
  <c r="H82" i="79"/>
  <c r="I82" i="79" s="1"/>
  <c r="H81" i="79"/>
  <c r="I81" i="79" l="1"/>
  <c r="H87" i="79"/>
  <c r="H119" i="79"/>
  <c r="I111" i="79"/>
  <c r="I119" i="79" s="1"/>
  <c r="I87" i="79" l="1"/>
  <c r="I89" i="79"/>
  <c r="H57" i="79"/>
  <c r="I57" i="79" s="1"/>
  <c r="H56" i="79"/>
  <c r="I56" i="79" s="1"/>
  <c r="H55" i="79"/>
  <c r="D46" i="79"/>
  <c r="K30" i="79"/>
  <c r="H29" i="79"/>
  <c r="I29" i="79" s="1"/>
  <c r="H28" i="79"/>
  <c r="I28" i="79" s="1"/>
  <c r="H27" i="79"/>
  <c r="I27" i="79" s="1"/>
  <c r="A27" i="79"/>
  <c r="H26" i="79"/>
  <c r="I26" i="79" s="1"/>
  <c r="H25" i="79"/>
  <c r="I25" i="79" s="1"/>
  <c r="H24" i="79"/>
  <c r="I24" i="79" s="1"/>
  <c r="H23" i="79"/>
  <c r="I23" i="79" s="1"/>
  <c r="H22" i="79"/>
  <c r="I22" i="79" s="1"/>
  <c r="H21" i="79"/>
  <c r="I21" i="79" s="1"/>
  <c r="H20" i="79"/>
  <c r="I20" i="79" s="1"/>
  <c r="H30" i="79" l="1"/>
  <c r="H58" i="79"/>
  <c r="I55" i="79"/>
  <c r="I58" i="79" s="1"/>
  <c r="G15" i="78" l="1"/>
</calcChain>
</file>

<file path=xl/sharedStrings.xml><?xml version="1.0" encoding="utf-8"?>
<sst xmlns="http://schemas.openxmlformats.org/spreadsheetml/2006/main" count="6271" uniqueCount="1972">
  <si>
    <t>MINISTERIO DE MINAS Y ENERGÍA</t>
  </si>
  <si>
    <t>CONCURSO DE MERITOS CM-01-2023</t>
  </si>
  <si>
    <t>CRITERIOS DE CALIFICACIÓN DE LAS PROPUESTAS</t>
  </si>
  <si>
    <t>FACTORES DE EVALUACIÓN</t>
  </si>
  <si>
    <t>PUNTAJE MÁXIMO</t>
  </si>
  <si>
    <t>AQUAVIVA GESTIÓN E INGENIERÍA S.A.S.</t>
  </si>
  <si>
    <t>CONSORCIO ALTERNATIVAS
INGEPLAN.CO SAS BIC  50%
STRATUSS S.A.S 50%</t>
  </si>
  <si>
    <t>Consorcio Min-Bios 2023
Valjer Energy SAS  80%
Corporación EMA 20%</t>
  </si>
  <si>
    <t xml:space="preserve"> CONSORCIO VEA-INFORMETRICS
VALORACION ECONOMICA AMBIENTAL S.A.S. (50%)
INFORMETRICS S.A.S – BIC (50%)</t>
  </si>
  <si>
    <t>UNION TEMPORAL CONSUTLTORIA
REGULATORIA – STEER 2023
CONSULTORIA REGULATORIA 60%
STEER DAVIES &amp; GLEAVE LIMITED SUCURSAL COLOMBIA 40%</t>
  </si>
  <si>
    <t>IDOM Consulting Engineering Architecture SAU</t>
  </si>
  <si>
    <t>Universidad de Antioquia</t>
  </si>
  <si>
    <t xml:space="preserve"> USAENE SAS</t>
  </si>
  <si>
    <t>UPTC- Universidad Pedagógica y Tecnológica de Colombia</t>
  </si>
  <si>
    <t>ARDCO CONSTRUCCIONES S.A.S</t>
  </si>
  <si>
    <t>A</t>
  </si>
  <si>
    <t>Experiencia específica calificable del equipo de trabajo</t>
  </si>
  <si>
    <t>B</t>
  </si>
  <si>
    <t>Experiencia específica relacionada calificable del proponente</t>
  </si>
  <si>
    <t>C</t>
  </si>
  <si>
    <t>Formación académica adicional del equipo de trabajo</t>
  </si>
  <si>
    <t>D</t>
  </si>
  <si>
    <t>Apoyo a la industria nacional</t>
  </si>
  <si>
    <t>E</t>
  </si>
  <si>
    <t>Proponentes con trabajadores con discapacidad</t>
  </si>
  <si>
    <t>F</t>
  </si>
  <si>
    <t>Promoción del acceso de las MiPymes al mercado de compras públicas</t>
  </si>
  <si>
    <t>G</t>
  </si>
  <si>
    <t>Promoción del acceso a los emprendimientos y empresas de mujeres</t>
  </si>
  <si>
    <t>TOTAL</t>
  </si>
  <si>
    <t xml:space="preserve">Consejo de Estado
CARGO: Magistrado Auxiliar en propiedad
Estudio, investigación y elaboración de proyectos de ponencias para decidir los distintos medios de control de competencia de la Sección Tercera y la Sala Plena de lo Contencioso Administrativo. </t>
  </si>
  <si>
    <t xml:space="preserve">Se destacan, entre otros, aportes en decisiones relativas a:
• Nulidad de actos administrativos que versen sobre asuntos agrarios, contractuales, mineros y petroleros.
• Nulidad y restablecimiento del derecho que versen sobre las materias enunciadas en el numeral primero.
• Expropiación en materia agraria.
• Controversias en materia contractual.
• Reparación directa por hechos.
• Extinción de la condición resolutoria de los baldíos nacionales.
• Reparación directa contra las acciones u omisiones de los agentes judiciales a que se refiere los artículos 65 a 74 de la Ley 270 de 1996.
• Declaración administrativa de extinción del dominio de predios urbanos y rurales.
• Nulidad de laudos arbitrales proferidos en conflictos originados en contratos estatales.
• Recurso extraordinario de revisión contra las sentencias de única instancia dictados por los tribunales administrativos, en asuntos relacionados con la competencia de esta sección.
• Procesos de ejecución derivados de los contratos estatales, de conformidad con el artículo 75 de la Ley 80 de 1993.
• Acciones de grupo de competencia del Consejo de Estado.
• Acciones populares que versen sobre asuntos contractuales y aquellas relacionadas con derecho a la moralidad administrativa.
• Acciones de tutela que sean competencia de Consejo de Estado.
• NOTA: De acuerdo con el Decreto 019 de 2012, agradecemos que la entidad pueda verificar en sus expedientes los contratos suscritos con el profesional. </t>
  </si>
  <si>
    <t>COMISION DE REGULACION DE ENERGIA Y GAS
CREG
CARGO:Asesor Código 1020 rado 18</t>
  </si>
  <si>
    <t>1.Asesorar a la Comisión en la formulación de programas, que en materia jurídica se requieran para el cumplimiento de los objetivos de la Comisión. 
2.Analizar, conceptuar y tramitar las peticiones y las consultas que sean enviados a la Comisión, y observar que se dé respuesta a las mimas, con estricta observancia de los términos legales. 
3.Preparar conceptos sobre los asuntos jurídicos propios de la Comisión. 
4.Vigilar y atender cuando sea el caso, los procesos que se adelanten ante las autoridades judiciales, en relación con las normas expedidas por la Comisión, sin perjuicio de que esta pueda contratar apoderados para que asuman su representación judicial. 
5.Organizar las disposiciones legales relacionadas con la materia de su competencia y administrar el sistema de información jurídica de la Comisión. 
6.Preparar, revisar y conceptuar proyectos de Ley, Decretos y demás asuntos de competencia de la Comisión, y velar por su implementación. 
7.Participar en la preparación y revisión de los proyectos de resolución y demás actos administrativos que deba proferir la Comisión. 
8.Preparar emitir conceptos sobre la legalidad de las condiciones uniformes de los contratos de servicios públicos de energía eléctrica y gas combustible. 
9.Preparar a solicitud del Comité de expertos comisionados o del Director Ejecutivo, los proyectos de resolución, por medio de los cuales deben decidirse los recursos que se promuevan contra las decisiones de la Comisión; los arbitrajes la solución de las diferencias planteadas entre las empresas sometidas a su regulación, o entre estas y la Comisión. 
10.Velar por la compilación de las normas, jurisprudencia y doctrinas que estén relacionadas con las funciones de la Comisión. 
11.Representar a la CREG, por delegación del Director Ejecutivo, en reuniones, seminarios, talleres y cualquier evento en los que se haga necesario exponer o conocer asuntos relacionados, con los temas que desarrolla la Comisión. 
12.Presentar a solicitud, informes periódicos al Director Ejecutivo sobre las actividades desarrolladas. 
13.Durante el ejercicio de sus funciones, velar por que sus actuaciones estén basadas en principios de autocontrol, que contribuyan al buen funcionamiento del sistema de control interno de la Comisión. 
14.Las demás funciones que le sean asignadas en relación con la naturaleza, y el área de su cargo</t>
  </si>
  <si>
    <t xml:space="preserve">ANEXO 8
EXPERIENCIA PROFESIONAL ESPECÍFICA CALIFICABLE DEL EQUIPO DE TRABAJO 
</t>
  </si>
  <si>
    <t xml:space="preserve">Asesor Financiero
</t>
  </si>
  <si>
    <r>
      <t xml:space="preserve">NOTA 1: Se acreditará la experiencia específica calificable del equipo de trabajo que esté relacionada con al menos uno (1) de los siguientes </t>
    </r>
    <r>
      <rPr>
        <b/>
        <u/>
        <sz val="9"/>
        <color rgb="FF000000"/>
        <rFont val="Arial"/>
        <family val="2"/>
      </rPr>
      <t>temas:</t>
    </r>
  </si>
  <si>
    <t xml:space="preserve">PUNTAJE </t>
  </si>
  <si>
    <t>1.	Asesoría y/o consultoría y/o investigación y/o análisis y/o revisión y/o formulación y/o desarrollo y/o evaluación de proyectos en temas de energías alternativas y/o renovables y/o de uso de materias primas orgánicas y/o mercados de bonos de carbono y/o energías limpias y/o de bajas emisiones.
2.	Asesoría y/o consultoría relacionada con modelos matemáticos y/o estadísticos y/o económicos para la determinación de la metodología de precios de combustibles y/o biocombustibles. 
3.	Asesoría y/o consultoría en temas relacionados con conflictos socioambientales ligados a la producción de combustibles y biocombustibles y/o generación de empleo y/o  reconversión laboral en el sector minero energético y/o empleabilidad en el sector agroindustrial.</t>
  </si>
  <si>
    <t>NOMBRE DEL PROFESIONAL:</t>
  </si>
  <si>
    <t>JUAN JOSE VARGAS OSORIO</t>
  </si>
  <si>
    <t>CEDULA</t>
  </si>
  <si>
    <t>80.087.997</t>
  </si>
  <si>
    <t>CARGO EN EL GRUPO DE TRABAJO:</t>
  </si>
  <si>
    <t xml:space="preserve">PROFESIÓN: </t>
  </si>
  <si>
    <t>Ingeniero Ambiental y Sanitario</t>
  </si>
  <si>
    <t>POSGRADO:</t>
  </si>
  <si>
    <t>Magister en Economica del Medio Ambiente y Recursos Naturales</t>
  </si>
  <si>
    <t>No. TARJETA PROFESIONAL (Si aplica)</t>
  </si>
  <si>
    <t>25260-105752</t>
  </si>
  <si>
    <t>FECHA DE EXPEDICION TARJETA PROFESIONAL:</t>
  </si>
  <si>
    <t>RELACIÓN EXPERIENCIA PROFESIONAL RELACIONADA ADICIONAL</t>
  </si>
  <si>
    <t>NOMBRE DEL PROYECTO</t>
  </si>
  <si>
    <t>ENTIDAD CONTRATANTE O EMPLEADORA</t>
  </si>
  <si>
    <t>CARGO OCUPADO</t>
  </si>
  <si>
    <t>OBJETO DEL CONTRATO Y/O NOMBRE DEL PROYECTO Y/U OBLIGACIONES Y/O ACTIVIDADES DESARROLLADAS, DONDE SE PUEDA VERIFICAR QUE CUMPLE CON LA EXPERIENCIA ADICIONAL.</t>
  </si>
  <si>
    <t>FECHA DE INICIO</t>
  </si>
  <si>
    <t>FECHA DE RETIRO</t>
  </si>
  <si>
    <t>DURACIÓN EN DIAS</t>
  </si>
  <si>
    <t>DURACIÓN EN MESES</t>
  </si>
  <si>
    <t>OBSERVACIONES POR EL MINISTERIO</t>
  </si>
  <si>
    <t>Promotora Energética del Centro S.A.S. E.S.P.</t>
  </si>
  <si>
    <t>AQUAVIVA GESTION E INGENIERIA S.A.S</t>
  </si>
  <si>
    <t>Profesional Especialista</t>
  </si>
  <si>
    <t>Consultoría para adelantar la actualización del Plan de Manejo Ambiental del proyecto Hidroeléctrico Miel II</t>
  </si>
  <si>
    <t xml:space="preserve">SE ACREDITA
- El proyecto y alcance resaltado en la certificación para esta experiencia permiten validar que cumple con la experiencia adicional calificable relacionada para el PERFIL   Análisis financiero 
- Modelación financiera
- Regulación financiera
- Diseño y aplicación de metodologías de fijación de precios y/o tarifas de servicios. 
Gestión financiera y/o estructuración de financiamiento. SE VALIDA CON LAS FUNCIONES
</t>
  </si>
  <si>
    <t>Talasa Projectco S.A.S. E.S.P.</t>
  </si>
  <si>
    <t>Realizar tres (3) Estudios de Impacto Ambiental para la modificación de las licencias ambientales y la formulación de los Sistemas de Gestión Ambiental conforme los principios del Ecuador, para los siguientes proyectos hidroeléctricos: 
a) Estudio de Impacto Ambiental, Cuenca Atrato Alto - 80MW
b) Estudio de Impacto Ambiental, Cuenca Atrato Bajo - 36MW
c) Estudio de Impacto Ambiental, Cuenca Atrato mas Río Grande CARG - 55MW</t>
  </si>
  <si>
    <t>Empresa de Acueducto y Alcantarillado de Bogotá - E.S.P.</t>
  </si>
  <si>
    <t>Consultoría para la identificación y diseño de acciones de adaptación al cambio climático basadas en la naturaleza, enfocadas a restaurar y conservar coberturas vegetales que permitan aumentar la resiliencia de los ecosistemas, reducir la vulnerabilidad al cambio climático y aumentar los stocks de carbono (remociones de GEI para mitigación) en áreas priorizadas de interés hídrico de la Empresa de Acueducto y Alcantarillado de Bogotá - E.S.P., ubicadas en la estructura ecológica principal del Distrito Capital - D.C. y las cuencas abastecedoras</t>
  </si>
  <si>
    <t>Unidad Administrativa Especial de Aeronáutica Civil - Aerocivil</t>
  </si>
  <si>
    <t>Realizar actividades para la implementación del plan de reducción y mitigación de CO2 en el sector transporte aéreo, cumpliendo requerimientos OACI</t>
  </si>
  <si>
    <t>Tecova Consultoria S.A.S.</t>
  </si>
  <si>
    <t>Profesional de Economia Ambiental</t>
  </si>
  <si>
    <t>Ajustes a la Evaluación económica ambiental del proyecto parques eólicos municipio de Uribia. Inicio Marzo 2020- Finalización Diciembre 2020.</t>
  </si>
  <si>
    <t>TOTALES</t>
  </si>
  <si>
    <t>DOCUMENTOS REQUERIDOS COMO SOPORTE</t>
  </si>
  <si>
    <t>APORTADO</t>
  </si>
  <si>
    <t>ARCHIVO</t>
  </si>
  <si>
    <t>Certificación laboral</t>
  </si>
  <si>
    <t>SÍ/NO</t>
  </si>
  <si>
    <t>SI</t>
  </si>
  <si>
    <t>Autocertificación + contrato</t>
  </si>
  <si>
    <t>Registro en Anexo 8</t>
  </si>
  <si>
    <t xml:space="preserve">Asesor en Logística y/o cadenas de suministro
</t>
  </si>
  <si>
    <t>1.	Asesoría y/o consultoría y/o investigación y/o análisis y/o revisión y/o formulación y/o desarrollo y/o evaluación de proyectos en temas de energías alternativas y/o renovables y/o de uso de materias primas orgánicas y/o mercados de bonos de carbono y/o energías limpias y/o de bajas emisiones.
2.	Asesoría y/o consultoría relacionada con modelos matemáticos y/o estadísticos y/o económicos para la determinación de la metodología de precios de combustibles y/o biocombustibles. 
3.	Asesoría y/o consultoría en temas relacionados con conflictos socioambientales ligados a la producción de combustibles y biocombustibles y/o generación de empleo y/O  reconversión laboral en el sector minero energético y/o empleabilidad en el sector agroindustrial.</t>
  </si>
  <si>
    <t>JUAN ESTÉBAN MONCADA FUENTES</t>
  </si>
  <si>
    <t>C.C.    80.137.039 expedida en Bogotá, D.C.</t>
  </si>
  <si>
    <t>Mágister en Gerencia Ambiental</t>
  </si>
  <si>
    <t>25260177601 CND</t>
  </si>
  <si>
    <t>Dirigir e implementar la logística requerida para la Operatividad de la Planta de transformación en abono y fertilizante a partir de residuos orgánicos y aprovechables, ubicada, actualmente, en el municipio de Sibaté, Cundinamarca</t>
  </si>
  <si>
    <t>INGENIERIA, INVESTIGACIÓN Y AMBIENTE</t>
  </si>
  <si>
    <t>Ingeniero ambiental y Sanitario</t>
  </si>
  <si>
    <t xml:space="preserve">SE ACREDITA
El proyecto y alcance resaltado en la certificación para esta experiencia permiten validar que cumple con la experiencia adicional calificable relacionada para el PERFIL en análisis y/o diagnóstico y/o evaluación y/o implementación procesos de optimización de cadenas de suministro y/o transporte y/o producción y/o distribución y/o comercialización relacionados con el sector agroindustrial y/o minero-energético
</t>
  </si>
  <si>
    <t>NO</t>
  </si>
  <si>
    <t xml:space="preserve">Asesor Social
</t>
  </si>
  <si>
    <t>FLOR MARIA RODRIGUEZ GALINDO</t>
  </si>
  <si>
    <t>53.098.435 expedida en Bogotá, D.C.</t>
  </si>
  <si>
    <t>TRABAJADOR SOCIAL</t>
  </si>
  <si>
    <t>Máster Universitario en Planificación Territorial y Gestión Ambiental</t>
  </si>
  <si>
    <t xml:space="preserve">TP. Registro No. 53.098.395 
Código 110175312-R del Consejo Nacional de Trabajo Social </t>
  </si>
  <si>
    <t>Construcción de túneles de desviación del rio cauca y galería de acceso a casa de máquinas del proyecto Hidroeléctrico Ituango</t>
  </si>
  <si>
    <t xml:space="preserve">Consorcio Túneles Ituango FS </t>
  </si>
  <si>
    <t>Coordinadora Social</t>
  </si>
  <si>
    <t xml:space="preserve">SE ACREDITA
El proyecto y alcance resaltado en la certificación para esta experiencia permiten validar que cumple con la experiencia adicional calificable relacionada para el PERFIL en temas de conflictos socio ambientales y/o cambio climático y/o transición energética y/o enfoque territorial/género/étnico y/o relacionados con gestión social y/o socio ambiental en exploración y explotación de hidrocarburos o agricultura extensiva y/o relacionados con temas de caracterización socio ambiental y/o socioeconómicos en comunidades. SE VALIDA EN LAS FUNCIONES ESPECIFICAS DEL CARGO
</t>
  </si>
  <si>
    <t>1. Asesoría y/o consultoría y/o investigación y/o análisis y/o revisión y/o formulación y/o desarrollo y/o evaluación de proyectos y/o regulación y/o reglamentación técnica y/o definición de políticas públicas en temas de energías alternativas y/o renovables y/o de uso de materias primas orgánicas y/o mercados de bonos de carbono y/o energías limpias y/o de bajas emisiones.</t>
  </si>
  <si>
    <t>Construcción de la nueva calzada (par vial) en los sectores tres y tres a de la vía Bogotá – Villavicencio; 13 puentes; 7 túneles; 7,8 kilómetros de vía.</t>
  </si>
  <si>
    <t xml:space="preserve">Consorcio Doble Calzada Bogotá Villavicencio </t>
  </si>
  <si>
    <t>Contrato 197-2020. Revisión, ajuste, actualización y formulación del Plan de Gestión Integral de Residuos Sólidos (PGIRS) de acuerdo a la Resolución 754 de 2014 para el Municipio de Ricaurte, Cundinamarca</t>
  </si>
  <si>
    <t>Alcaldía Municipio de Ricaurte</t>
  </si>
  <si>
    <t>Profesional Social</t>
  </si>
  <si>
    <t>Registro en Anexo 9</t>
  </si>
  <si>
    <t>Experto en Energías Renovables</t>
  </si>
  <si>
    <t>SMIRENIE LORILEN MIÑO QUINTERO</t>
  </si>
  <si>
    <t>Especialista en Gerencia de Proyectos
Magíster en Ingeniería Civil - Ingeniería Ambiental
Especialista en Responsabilidad Social y Sostenibilidad</t>
  </si>
  <si>
    <t>25260-099891</t>
  </si>
  <si>
    <t>Elaboración de un documento de lineamientos de política, en el cual se realicen recomendaciones a la normatividad, instrumentos y las políticas, aplicables a la gestión social  del sector minero energético</t>
  </si>
  <si>
    <t>Ministerio de Minas y Energía</t>
  </si>
  <si>
    <t xml:space="preserve">Profesional </t>
  </si>
  <si>
    <t xml:space="preserve">SE ACREDITA
 El proyecto y alcance resaltado en la certificación para esta experiencia permiten validar que cumple con la experiencia adicional calificable relacionada para el PERFIL, en:
- Producción de energías alternativas y/o renovables y/o sostenibles y/o biocombustibles
- En proyectos de uso de materias primas orgánicas.
- Regulación y/o reglamentación técnica y/o formulación de políticas públicas relacionadas con la cadena de distribución de combustibles o Combustibles líquidos derivados del petróleo o biocombustibles o de energías renovables.
- Estudios y/o consultorías y/o asesorías relacionadas con combustibles de cero y/o bajas emisiones y/o energías renovables.
</t>
  </si>
  <si>
    <t>Evaluación económica ambiental de impactos para el Estudio de impacto ambiental - EIA ESTUDIO DE IMPACTO AMBIENTAL – EIA PARA MODIFICACIÓN DE LICENCIA AMBIENTAL LÍNEA DE TRANSMISIÓN CUESTECITAS – MAJAYURA A 230 Kv
Conección al parque eólico Windpeshi de ENEL Green Power al Sistema Interconectado Nacional – SIN –, a la subestación Cuestecitas en el municipio de Albania en el departamento de La Guajira, con el fin de fortalecer la confiabilidad del Sistema Interconectado Nacional – SIN</t>
  </si>
  <si>
    <t>Gestión y Diseños Eléctricos S.A.S.</t>
  </si>
  <si>
    <t>Director</t>
  </si>
  <si>
    <t xml:space="preserve">  EL OFERENTE PODRÁ AGREGAR MÁS FILAS PARA INCORPORAR LA EXPERIENCIA REQUERIDA, PERO DEBERÁ MANTENER LAS FÓRMULAS.</t>
  </si>
  <si>
    <t>El OFERENTE DEBERÁ DILIGENCIAR ÚNICAMENTE LAS CELDAS EN COLOR AMARILLO</t>
  </si>
  <si>
    <t xml:space="preserve">EL MINISTERIO DILIGENCIA LAS CELDAS EN COLOR </t>
  </si>
  <si>
    <t>CONCURSO DE MÉRITOS CM-01-2023</t>
  </si>
  <si>
    <t xml:space="preserve">B. EXPERIENCIA ESPECÍFICA CALIFICABLE DEL PROPONENTE </t>
  </si>
  <si>
    <t>TEMÁTICAS</t>
  </si>
  <si>
    <t>MÁXIMO PUNTAJE</t>
  </si>
  <si>
    <t>Ncepa*</t>
  </si>
  <si>
    <t>PROPONENTE</t>
  </si>
  <si>
    <t>Ncepi*</t>
  </si>
  <si>
    <t>PUNTAJE OTORGADO</t>
  </si>
  <si>
    <t xml:space="preserve">Asesoría y/o consultoría y/o investigación y/o análisis y/o revisión y/o formulación y/o desarrollo y/o evaluación de proyectos relacionados con energías limpias y/o de bajas emisiones y/o de carbono neutralidad.
</t>
  </si>
  <si>
    <t>*Ncepi: Número de certificaciones de experiencia válidas del proponente de una propuesta i</t>
  </si>
  <si>
    <t>*Ncepa: Número máximo de certificaciones de experiencia válidas de un proponente o proponentes entre todas las propuestas.</t>
  </si>
  <si>
    <t xml:space="preserve">No. </t>
  </si>
  <si>
    <t>NUMERO O NOMBRE DEL CONTRATO</t>
  </si>
  <si>
    <t>No. CONSECUTIVO EN EL RUP</t>
  </si>
  <si>
    <t>EXPERIENCIA ASOCIADA A AL MENOS UNA DE LAS TEMÁTICAS</t>
  </si>
  <si>
    <t>REGISTRO DE EXPERIENCIA EN ANEXO 8
No. Pag.</t>
  </si>
  <si>
    <t>DOCUMENTACIÓN SOPORTE DE LA EXPERIENCIA</t>
  </si>
  <si>
    <t>FECHAS EXTREMAS</t>
  </si>
  <si>
    <t>EXPERIENCIA (meses)</t>
  </si>
  <si>
    <t>ACREDITACIÓN: SI:1  / NO:0</t>
  </si>
  <si>
    <t>INFORMACIÓN SUFICIENTE PARA EVALUACIÓN</t>
  </si>
  <si>
    <t>No. Pag.</t>
  </si>
  <si>
    <t>FECHA INICIO</t>
  </si>
  <si>
    <t>FECHA FINAL</t>
  </si>
  <si>
    <t>Contrato No. 20000915_H3_2020</t>
  </si>
  <si>
    <r>
      <rPr>
        <b/>
        <sz val="9"/>
        <rFont val="Arial"/>
        <family val="2"/>
      </rPr>
      <t xml:space="preserve"> SE ACREDITA</t>
    </r>
    <r>
      <rPr>
        <sz val="9"/>
        <rFont val="Arial"/>
        <family val="2"/>
      </rPr>
      <t xml:space="preserve">
1. La descripción del objeto del contrato atiende  a las temáticas señaladas en el PLIEGO DE CONDICIONES.
2 La duración del contrato es superior a los 3 meses que exige el pliego de condiciones.
3.El  contrato se celebro, ejecuto y termino, a la fecha de
cierre del presente proceso.
4. El  contrato se encuentra inscrito en el RUP.
5. El contrato fue ejecutado dentro de los últimos 15 años. Se Validan los requerimientos exigidos en el pliego de forma satisfactoria 
</t>
    </r>
  </si>
  <si>
    <t xml:space="preserve"> Objeto del contrato y/o nombre del proyecto, y/u Obligaciones y/o actividades desarrolladas, donde se pueda verificar que cumple con los temas requeridos como experiencia específica. </t>
  </si>
  <si>
    <r>
      <t xml:space="preserve">Realizar actividades para la implementación del plan de reducción y mitigación de CO2 en el sector transporte aéreo, cumpliendo requerimientos OACI
Asesoría y/o </t>
    </r>
    <r>
      <rPr>
        <b/>
        <u/>
        <sz val="9"/>
        <color rgb="FFFF0000"/>
        <rFont val="Arial"/>
        <family val="2"/>
      </rPr>
      <t>consultoría</t>
    </r>
    <r>
      <rPr>
        <sz val="9"/>
        <color theme="1"/>
        <rFont val="Arial"/>
        <family val="2"/>
      </rPr>
      <t xml:space="preserve"> y/o investigación y/o análisis y/o revisión y/o formulación y/o desarrollo y/o evaluación de proyectos y/o elaboración de regulación técnica y/o reglamentación y/o de políticas públicas siempre y cuando versen o se encuentren relacionados con energías limpias y/o </t>
    </r>
    <r>
      <rPr>
        <b/>
        <u/>
        <sz val="9"/>
        <color rgb="FFFF0000"/>
        <rFont val="Arial"/>
        <family val="2"/>
      </rPr>
      <t>de bajas emisiones y/o de cero emisiones, y/o de carbono neutralidad.</t>
    </r>
  </si>
  <si>
    <t>Contrato de Consultoría No. 037-2021</t>
  </si>
  <si>
    <r>
      <rPr>
        <b/>
        <sz val="9"/>
        <rFont val="Arial"/>
        <family val="2"/>
      </rPr>
      <t>SE ACREDITA</t>
    </r>
    <r>
      <rPr>
        <sz val="9"/>
        <rFont val="Arial"/>
        <family val="2"/>
      </rPr>
      <t xml:space="preserve">
1. La descripción del objeto del contrato atiende  a las temáticas señaladas en el PLIEGO DE CONDICIONES.
2 La duración del contrato es superior a los 3 meses que exige el pliego de condiciones.
3.El  contrato se celebro, ejecuto y termino, a la fecha de
cierre del presente proceso.
4. El  contrato se encuentra inscrito en el RUP.
5. El contrato fue ejecutado dentro de los últimos 15 años. Se Validan los requerimientos exigidos en el pliego de forma satisfactoria.</t>
    </r>
  </si>
  <si>
    <r>
      <t xml:space="preserve">Consultoría para adelantar la actualización del Plan de Manejo Ambiental del proyecto Hidroeléctrico Miel II
Asesoría y/o </t>
    </r>
    <r>
      <rPr>
        <u/>
        <sz val="9"/>
        <color rgb="FFFF0000"/>
        <rFont val="Arial"/>
        <family val="2"/>
      </rPr>
      <t>consultoría</t>
    </r>
    <r>
      <rPr>
        <sz val="9"/>
        <color theme="1"/>
        <rFont val="Arial"/>
        <family val="2"/>
      </rPr>
      <t xml:space="preserve"> y/o investigación y/o análisis y/o revisión y/o formulación y/o desarrollo y/o evaluación de proyectos y/o elaboración de regulación técnica y/o reglamentación y/o de políticas públicas siempre y cuando versen o se encuentren relacionados con </t>
    </r>
    <r>
      <rPr>
        <u/>
        <sz val="9"/>
        <color rgb="FFFF0000"/>
        <rFont val="Arial"/>
        <family val="2"/>
      </rPr>
      <t>energías limpias</t>
    </r>
    <r>
      <rPr>
        <sz val="9"/>
        <color theme="1"/>
        <rFont val="Arial"/>
        <family val="2"/>
      </rPr>
      <t xml:space="preserve"> y/o de bajas emisiones y/o de cero emisiones, y/o de carbono neutralidad.</t>
    </r>
  </si>
  <si>
    <t>Contrato No. GGC 255 DE 2014</t>
  </si>
  <si>
    <r>
      <rPr>
        <b/>
        <sz val="9"/>
        <rFont val="Arial"/>
        <family val="2"/>
      </rPr>
      <t>NO SE ACREDITA</t>
    </r>
    <r>
      <rPr>
        <sz val="9"/>
        <rFont val="Arial"/>
        <family val="2"/>
      </rPr>
      <t xml:space="preserve">
 La duración del contrato es inferior  a los 3 meses que exige el pliego de condiciones.
</t>
    </r>
  </si>
  <si>
    <r>
      <t xml:space="preserve">Elaboración de un documento de lineamientos de política, en el cual se realicen recomendaciones a la normatividad, instrumentos y las políticas, aplicables a la gestión social  del sector minero energético
Asesoría y/o </t>
    </r>
    <r>
      <rPr>
        <u/>
        <sz val="9"/>
        <color rgb="FFFF0000"/>
        <rFont val="Arial"/>
        <family val="2"/>
      </rPr>
      <t>consultoría</t>
    </r>
    <r>
      <rPr>
        <sz val="9"/>
        <color theme="1"/>
        <rFont val="Arial"/>
        <family val="2"/>
      </rPr>
      <t xml:space="preserve"> y/o investigación y/o análisis y/o revisión y/o formulación y/o desarrollo y/o evaluación de proyectos y/o elaboración de regulación técnica y/o reglamentación y/o de </t>
    </r>
    <r>
      <rPr>
        <u/>
        <sz val="9"/>
        <color rgb="FFFF0000"/>
        <rFont val="Arial"/>
        <family val="2"/>
      </rPr>
      <t>políticas públicas</t>
    </r>
    <r>
      <rPr>
        <sz val="9"/>
        <color theme="1"/>
        <rFont val="Arial"/>
        <family val="2"/>
      </rPr>
      <t xml:space="preserve"> siempre y cuando versen o se encuentren relacionados con</t>
    </r>
    <r>
      <rPr>
        <u/>
        <sz val="9"/>
        <color rgb="FFFF0000"/>
        <rFont val="Arial"/>
        <family val="2"/>
      </rPr>
      <t xml:space="preserve"> energías limpias</t>
    </r>
    <r>
      <rPr>
        <sz val="9"/>
        <color theme="1"/>
        <rFont val="Arial"/>
        <family val="2"/>
      </rPr>
      <t xml:space="preserve"> y/o de bajas emisiones y/o de cero emisiones, y/o de carbono neutralidad.</t>
    </r>
  </si>
  <si>
    <t>Contrato de Prestación de Servicios Profesionales No. SP-578-384-20</t>
  </si>
  <si>
    <r>
      <t xml:space="preserve">Evaluación económica ambiental de impactos para el Estudio de impacto ambiental - EIA ESTUDIO DE IMPACTO AMBIENTAL – EIA PARA MODIFICACIÓN DE LICENCIA AMBIENTAL LÍNEA DE TRANSMISIÓN </t>
    </r>
    <r>
      <rPr>
        <u/>
        <sz val="9"/>
        <rFont val="Arial"/>
        <family val="2"/>
      </rPr>
      <t>CUESTECITAS – MAJAYURA A 230 Kv</t>
    </r>
    <r>
      <rPr>
        <sz val="9"/>
        <color theme="1"/>
        <rFont val="Arial"/>
        <family val="2"/>
      </rPr>
      <t xml:space="preserve">
Conección al parque eólico Windpeshi de ENEL Green Power al Sistema Interconectado Nacional – SIN –, a la subestación Cuestecitas en el municipio de Albania en el departamento de La Guajira, con el fin de fortalecer la confiabilidad del Sistema Interconectado Nacional – SIN
Asesoría y/o </t>
    </r>
    <r>
      <rPr>
        <u/>
        <sz val="9"/>
        <color rgb="FFFF0000"/>
        <rFont val="Arial"/>
        <family val="2"/>
      </rPr>
      <t>consultoría</t>
    </r>
    <r>
      <rPr>
        <sz val="9"/>
        <color theme="1"/>
        <rFont val="Arial"/>
        <family val="2"/>
      </rPr>
      <t xml:space="preserve"> y/o investigación y/o análisis y/o revisión y/o formulación y/o desarrollo y/o evaluación de proyectos y/o elaboración de regulación técnica y/o reglamentación y/o de políticas públicas siempre y cuando versen o se encuentren relacionados con </t>
    </r>
    <r>
      <rPr>
        <u/>
        <sz val="9"/>
        <color rgb="FFFF0000"/>
        <rFont val="Arial"/>
        <family val="2"/>
      </rPr>
      <t>energías limpias</t>
    </r>
    <r>
      <rPr>
        <sz val="9"/>
        <color theme="1"/>
        <rFont val="Arial"/>
        <family val="2"/>
      </rPr>
      <t xml:space="preserve"> y/o de bajas emisiones y/o de cero emisiones, y/o de carbono neutralidad.</t>
    </r>
  </si>
  <si>
    <t>No. de contratos adicionales válidos</t>
  </si>
  <si>
    <t>DOCUMENTACIÓN REQUERIDA</t>
  </si>
  <si>
    <t>APORTADA POR EL PROPONENTE</t>
  </si>
  <si>
    <t>NOMBRE ARCHIVO ANEXO</t>
  </si>
  <si>
    <t xml:space="preserve">Certificación </t>
  </si>
  <si>
    <t>Registro en anexo 8</t>
  </si>
  <si>
    <t>ANEXO 10
FORMACIÓN ACADÉMICA ADICIONAL DEL EQUIPO MÍNIMO DE TRABAJO OFRECIDO
(CALIFICABLE)</t>
  </si>
  <si>
    <t>PERFIL EN EL EQUIPO DE TRABAJO:</t>
  </si>
  <si>
    <t>Asesor Social</t>
  </si>
  <si>
    <t>Trabajador Social</t>
  </si>
  <si>
    <t>Especialista en Gerencia del Talento Humano</t>
  </si>
  <si>
    <t>FORMACIÓN ACADEMICA ESPECIFICA ADICIONAL</t>
  </si>
  <si>
    <t>TÌTULO DEL POSGRADO</t>
  </si>
  <si>
    <t>NIVEL DE FORMACIÓN</t>
  </si>
  <si>
    <t>UNIVERSIDAD QUE EXPIDE</t>
  </si>
  <si>
    <t>AÑO DE TITULACIÒN</t>
  </si>
  <si>
    <t>PUNTAJE</t>
  </si>
  <si>
    <t>Maestria</t>
  </si>
  <si>
    <t>Universidad de Barcelona</t>
  </si>
  <si>
    <t>(1) Por favor diligenciar un formato por cada integrante del equipo de trabajo.</t>
  </si>
  <si>
    <t xml:space="preserve">NOTAS: </t>
  </si>
  <si>
    <t>* El campo resaltado en color amarillo será diligenciado  conformidad al literal c. de los criterios de calificación y será de uso exclusivo del comité evaluador.</t>
  </si>
  <si>
    <t>Smirenie Lorilen Miño Quintero</t>
  </si>
  <si>
    <t>Experto en Energias Renovables</t>
  </si>
  <si>
    <t>Ingeniera Ambiental y Sanitaria</t>
  </si>
  <si>
    <t>Especialista en Gerencia de Proyectos</t>
  </si>
  <si>
    <t>Especializacion</t>
  </si>
  <si>
    <t>Universidad del Bosque</t>
  </si>
  <si>
    <t>ANEXO 8
EXPERIENCIA PROFESIONAL ESPECÍFICA CALIFICABLE DEL EQUIPO DE TRABAJO</t>
  </si>
  <si>
    <t> </t>
  </si>
  <si>
    <t>1. Asesoría y/o consultoría y/o investigación y/o análisis y/o revisión y/o formulación y/o desarrollo y/o evaluación de proyectos en temas de energías alternativas y/o renovables y/o de uso de materias primas orgánicas y/o mercados de bonos de carbono y/o energías limpias y/o de bajas emisiones.
2. Asesoría y/o consultoría relacionada con modelos matemáticos y/o estadísticos y/o económicos para la determinación de la metodología de precios de combustibles y/o biocombustibles.
3. Asesoría y/o consultoría en temas relacionados con conflictos socioambientales ligados a la producción de combustibles y biocombustibles y/o generación de empleo y/O  reconversión laboral en el sector minero energético y/o empleabilidad en el sector agroindustrial.</t>
  </si>
  <si>
    <t>Nestor Alexander Valero Fonseca</t>
  </si>
  <si>
    <t>79.842.720</t>
  </si>
  <si>
    <t xml:space="preserve">VALORACIÓN </t>
  </si>
  <si>
    <t>Ingeniero Forestal</t>
  </si>
  <si>
    <t>Especialista en evaluación del impacto ambiental de proyectos</t>
  </si>
  <si>
    <t>MESES</t>
  </si>
  <si>
    <t>03000-20330</t>
  </si>
  <si>
    <t>13/02/2003</t>
  </si>
  <si>
    <t>1 “PROTECCIÓN, MANEJO SOSTENIBLE E INCREMENTO DE LA OFERTA FORESTAL.</t>
  </si>
  <si>
    <t>CORPOCHIVOR</t>
  </si>
  <si>
    <t>COORDINADOR</t>
  </si>
  <si>
    <t>SERVICIOS PROFESIONALES PARA COORDINAR EL DESARROLLO DE ACTIVIDADES CONTEMPLADAS
EN EL PROYECTO 202 “PROTECCIÓN, MANEJO SOSTENIBLE E INCREMENTO DE LA OFERTA FORESTAL.
Plan General de Ordenación Forestal de CORPOCHIVOR.
apoyar la ejecución de las actividades de seguimiento a la
operación y mantenimiento de los viveros forestales operados por la Corporación</t>
  </si>
  <si>
    <t>21/12/2019</t>
  </si>
  <si>
    <t>"SE ACREDITA
- El certificado CUMPLE con la información y la experiencia relacionada con el perfil "</t>
  </si>
  <si>
    <t>2 MANEJO SOSTENIBLE DEL BOSQUE Y FOMENTO DE LAS ÁREAS FORESTALES</t>
  </si>
  <si>
    <t>LIDER</t>
  </si>
  <si>
    <t>PRESTACIÓN DE SERVICIOS PROFESIONALES PARA LIDERAR LA EJECUCIÓN, SEGUIMIENTO Y EVALUACIÓN DE LAS ACTIVIDADES CONTEMPLADAS EN EL PROYECTO “MANEJO SOSTENIBLE DEL BOSQUE Y FOMENTO DE LAS ÁREAS FORESTALES
Plan General de Ordenación Forestal
la operación y mantenimiento de los viveros forestales
Desarrollar las acciones necesarias para promover e implementar el pago por servicios ambientales por acciones de preservación y restauración y de otros incentivos a la conservación por la reducción y captura de gases efecto invernadero (REDD+).</t>
  </si>
  <si>
    <t>23/01/2020</t>
  </si>
  <si>
    <t>30/06/2020</t>
  </si>
  <si>
    <t>3 GESTIÓN INTEGRAL DEL RECURSO FORESTAL</t>
  </si>
  <si>
    <t>ASESOR</t>
  </si>
  <si>
    <t>SERVICIOS COMO PROFESIONAL ESPECIALIZADO PARA ASESORAR Y APOYAR A LA SUBDIRECCIÓN DE GESTIÓN AMBIENTAL EN EJECUCION DE LAS ACTIVIDADES DEL PROYECTO GESTIÓN INTEGRAL
DEL RECURSO FORESTAL
Plan General de Ordenación Forestal
la operación y mantenimiento de los viveros forestales
Desarrollar las acciones necesarias para promover e implementar el Esquema de Retribución por Servicios Ambientales (ERSA) y del sistema de Monitoreo Reporte y Verificación (MRV) del mecanismo REDD+ de Corpochivor</t>
  </si>
  <si>
    <t>15/07/2020</t>
  </si>
  <si>
    <t>30/12/2020</t>
  </si>
  <si>
    <t>4 GESTIÓN INTEGRAL DEL RECURSO FORESTAL</t>
  </si>
  <si>
    <t>SERVICIOS COMO PROFESIONAL ESPECIALIZADO PARA ASESORAR Y APOYAR A LA SUBDIRECCIÓN DE GESTIÓN AMBIENTAL EN EJECUCION DE LAS ACTIVIDADES DEL PROYECTO GESTIÓN INTEGRAL DEL RECURSO FORESTAL”.
Plan General de Ordenación Forestal
la operación y mantenimiento de los viveros forestales
Desarrollar las acciones necesarias para promover e implementar el Esquema de Retribución por Servicios Ambientales (ERSA) y del sistema de Monitoreo Reporte y Verificación (MRV) del mecanismo REDD+ de Corpochivor, como promover acciones encaminadas al desarrollo, investigación e innovación en materia de bosques.</t>
  </si>
  <si>
    <t>22/01/2021</t>
  </si>
  <si>
    <t>30/12/2021</t>
  </si>
  <si>
    <t>5 GESTIÓN INTEGRAL DEL RECURSO FORESTAL</t>
  </si>
  <si>
    <t>SERVICIOS COMO PROFESIONAL ESPECIALIZADO PARA ASESORAR Y APOYAR A LA SUBDIRECCIÓN DE GESTIÓN AMBIENTAL EN EJECUCION DE LAS ACTIVIDADES DEL PROYECTO GESTIÓN INTEGRAL DEL RECURSO FORESTAL
Plan General de Ordenación Forestal
la operación y mantenimiento de los viveros forestales
Desarrollar las acciones necesarias para promover e implementar el Esquema de Retribución por Servicios Ambientales (ERSA) y del sistema de Monitoreo Reporte y Verificación (MRV) del mecanismo REDD+ de Corpochivor, como promover acciones encaminadas al desarrollo, investigación e innovación en materia de bosques.</t>
  </si>
  <si>
    <t>20/01/2022</t>
  </si>
  <si>
    <t>20/12/2022</t>
  </si>
  <si>
    <t>EL PROPONENTE DEBERÁ DILIGENCIAR ÚNICAMENTE CELDAS EN AMARILLO</t>
  </si>
  <si>
    <t>Carlos Victor Ricaurte Perez</t>
  </si>
  <si>
    <t>74. 185.822</t>
  </si>
  <si>
    <t>Abogado</t>
  </si>
  <si>
    <t>Especialista en Regulación de Energía Eléctrica y gas</t>
  </si>
  <si>
    <t>1 labores propieas de la empresa y los proyectos que se asignen</t>
  </si>
  <si>
    <t>DISPAC</t>
  </si>
  <si>
    <t>SECRETARIO</t>
  </si>
  <si>
    <t>PROYECTOS FAER Y FAZNI
Asesorar y acompañar a LA EMPRESA en el estudio, interpretación y recomendaciones para la implementación de la regulación en energía eléctrica de los negocios de distribución y comercialización de energía eléctrica y de los proyectos relacionados con energías renovables.
PARTE 1</t>
  </si>
  <si>
    <t>PROYECTOS FAER Y FAZNI
Asesorar y acompañar a LA EMPRESA en el estudio, interpretación y recomendaciones para la implementación de la regulación en energía eléctrica de los negocios de distribución y comercialización de energía eléctrica y de los proyectos relacionados con energías renovables.
PARTE 2</t>
  </si>
  <si>
    <t>PROYECTOS FAER Y FAZNI
Asesorar y acompañar a LA EMPRESA en el estudio, interpretación y recomendaciones para la implementación de la regulación en energía eléctrica de los negocios de distribución y comercialización de energía eléctrica y de los proyectos relacionados con energías renovables.
PARTE 3</t>
  </si>
  <si>
    <t>PROYECTOS FAER Y FAZNI
Asesorar y acompañar a LA EMPRESA en el estudio, interpretación y recomendaciones para la implementación de la regulación en energía eléctrica de los negocios de distribución y comercialización de energía eléctrica y de los proyectos relacionados con energías renovables.
PARTE 4</t>
  </si>
  <si>
    <t>SÍ</t>
  </si>
  <si>
    <t>Experiencia - Ponderable</t>
  </si>
  <si>
    <t>Asesor en Logística y/o cadenas de suministro</t>
  </si>
  <si>
    <t>ALFREDO TRESPALACIOS CARRASQUILLA</t>
  </si>
  <si>
    <t>INGENIERO ELECTRICISTA</t>
  </si>
  <si>
    <t>Doctorado en Economia</t>
  </si>
  <si>
    <t>AN205-47812</t>
  </si>
  <si>
    <t>28/03/2006</t>
  </si>
  <si>
    <t>EMPRESAS PÚBLICAS  DE MEDELLÍN ESP</t>
  </si>
  <si>
    <t xml:space="preserve">EMPRESAS PÚBLICAS  DE MEDELLÍN ESP </t>
  </si>
  <si>
    <t xml:space="preserve">PROFESIONAL B GESTIÓN REGULACIÓN TRANSACCIONES Y MERCADEO </t>
  </si>
  <si>
    <t>ANALIZAR INFORMACIÓN REQUERIDA PARA LA FORMULACIÓN Y EVALUACIÓN DE ESTRATEGIAS DE COMERCIALIZACIÓN Y GESTIÓN COMERCIAL DE LOS NEGOCIOS; MODELAR MERCADOS Y EFECTUAR TRANSACCIONES DE COMPRA Y VENTA DE ENERGIA Y GAS. ANALIZAR DATOS, FUENTES DE INFORMACION Y DEMÁS ELEMENTOS, CON EL FIN DE ELABORAR PROPUESTAS DE PLANES DE REGULACION ECONOMICA E ISNTRUMENTOS DE IMPLEMENTACION,  ASÍ COMO, PROPUESTAS REGULATORIAS DE POLITICA PÚBLICA. EJECUTAR Y EVALUAR LAS PROPUESTAS DE REGLAS DE MERCADO, DE REGULACION DE ESTRUCTURA Y DE REGULACION DE CONDUCTA GENERAL. PLANEACION COMERCIAL/ DEFINICION DE ESTRATEGIA COMERCIAL. COMERCIALIZAR ENERGIA EN EL MERCADO DE ENERGIA.</t>
  </si>
  <si>
    <t>28/04/2012</t>
  </si>
  <si>
    <t>28/07/2015</t>
  </si>
  <si>
    <t>39,53</t>
  </si>
  <si>
    <t>A9 Experiencia calificable del equipo</t>
  </si>
  <si>
    <t>Asesor Financiero</t>
  </si>
  <si>
    <t>RENE ARTURO RAMIREZ GONZALEZ</t>
  </si>
  <si>
    <t>3.227.811</t>
  </si>
  <si>
    <t>CONTADOR PÚBLICO</t>
  </si>
  <si>
    <t>MAGÍSTER EN ECONOMÍA</t>
  </si>
  <si>
    <t>9329-T</t>
  </si>
  <si>
    <t>14/09/1983</t>
  </si>
  <si>
    <t>Prestación de servicio de auditoría para certificar los términos y/o valores de las variables etapa de construcción efectivamente alcanzados por el proyecto Hidroeléctrico Pescadero Ituango</t>
  </si>
  <si>
    <t>GESTIÓN Y AUDITORÍA ESPECIALIZADA S.A.S.</t>
  </si>
  <si>
    <t>Sub-Gerente</t>
  </si>
  <si>
    <t>*Análisis financiero de los costos incurridos por EPM durante el proyecto
* Análisis del promedio ponderado del costo de la deuda del proyecto.
* Análisis del valor de la inversión.
*Análisis de los gastos pre- operativos del proyecto</t>
  </si>
  <si>
    <t>18/09/2014</t>
  </si>
  <si>
    <t>30/04/2020</t>
  </si>
  <si>
    <t>Servicio de avalúo que incluyó la valoración de empresas en marcha para BIOENERGY</t>
  </si>
  <si>
    <t>BELLICORP S.A.S.</t>
  </si>
  <si>
    <t>Gerente</t>
  </si>
  <si>
    <t>• Análisis de Estados Financieros de la empresa
• Comparativo en el mercado con empresas similares
• Revisión y análisis del Histórico de ventas de la empresa
• Proyecciones financieras para obtener un Valor de empresa proyectado</t>
  </si>
  <si>
    <t>25/09/2020</t>
  </si>
  <si>
    <t>25/12/2020</t>
  </si>
  <si>
    <t>3,03</t>
  </si>
  <si>
    <t>Servicio de Auditoría Externa de Gestión y resultados para TGI S.A. E.S.P</t>
  </si>
  <si>
    <t>•Análisis y verificación de la conformidad de la gestión del prestador con los requisitos financieros y contables del régimen de servicios públicos domiciliarios.
•Análisis y opinión sobre la viabilidad financiera del prestador, mediante el análisis de la información financiera y   conceptuar   sobre   los   supuestos   macroeconómicos   (Inflación,   IPC,   IPP,   etc.) 
•Análisis Financiero sobre las metas establecidas en los planes de gestión y resultados y el nivel de cumplimiento de los mismos en relación con sus proyecciones financieras y las situaciones que pongan en peligro la viabilidad financiera del prestador.</t>
  </si>
  <si>
    <t>12,17</t>
  </si>
  <si>
    <t> RELACIONADOS APROBADOS</t>
  </si>
  <si>
    <t>Asesoría y/o consultoría y/o investigación y/o análisis y/o revisión y/o formulación y/o desarrollo y/o evaluación de proyectos relacionados con energías limpias y/o de bajas emisiones y/o de carbono neutralidad.</t>
  </si>
  <si>
    <t>CONSORCIO ALTERNATIVAS</t>
  </si>
  <si>
    <t>Central Hidroelectrica de Caldas S.A E.S.P</t>
  </si>
  <si>
    <t>2,00</t>
  </si>
  <si>
    <t>13/06/2005</t>
  </si>
  <si>
    <t>21/07/2008</t>
  </si>
  <si>
    <t>37,80</t>
  </si>
  <si>
    <t>NO SE ACREDITA
El certificado no cumple con lo establecido en el PLIEGO, especificamente que los contratos o proyectos hayan sido ejecutados dentro de los últimos 15 años. Lo cual, corresponde a  contratos celebrados desde de 2008</t>
  </si>
  <si>
    <t xml:space="preserve">§ Objeto del contrato y/o nombre del proyecto, y/u Obligaciones y/o actividades desarrolladas, donde se pueda verificar que cumple con los temas requeridos como experiencia específica. </t>
  </si>
  <si>
    <r>
      <rPr>
        <sz val="9"/>
        <color rgb="FF000000"/>
        <rFont val="Arial"/>
        <family val="2"/>
      </rPr>
      <t xml:space="preserve">Auditoría Externa de Gestión y Resultados para la Central Hidroelectrica de Caldas S.A E.S.P de acuerdo con la resolución de la SSPD 12295 de 2006.
La resolución 12295 de la SUPERINTENDENCIA DE SERVICIOS PÚBLICOS DOMICILIARIOS por la cual se fijan criterios en relación con las Auditorías Externas de Gestión y Resultados y sobre el reporte de información a través del Sistema Unico de Información, SUI, establece en el artículo 1 lo siguiente: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t>
    </r>
    <r>
      <rPr>
        <b/>
        <sz val="9"/>
        <color rgb="FF000000"/>
        <rFont val="Arial"/>
        <family val="2"/>
      </rPr>
      <t>evaluar</t>
    </r>
    <r>
      <rPr>
        <sz val="9"/>
        <color rgb="FF000000"/>
        <rFont val="Arial"/>
        <family val="2"/>
      </rPr>
      <t xml:space="preserve"> su gestión interna "
(Ver resolución anexa "Resolución SSPD 12295 de 2006")</t>
    </r>
  </si>
  <si>
    <t>Empresa de energía de cundinamarca S.A. E.S.P</t>
  </si>
  <si>
    <t>30/08/2011</t>
  </si>
  <si>
    <t>24,27</t>
  </si>
  <si>
    <r>
      <t xml:space="preserve">Servicio de auditoría externa de gestión de resultados a la Empresa de energía de cundinamarca S.A.
Esta auditoría se desarrolla de acuerdo con la resolución 12295 DE 2006 de la SUPERINTENDENCIA DE SERVICIOS PÚBLICOS DOMICILIARIOS, por la cual se fijan criterios en relación con las Auditorías Externas de Gestión y Resultados y sobre el reporte de información a través del Sistema Unico de Información SUI, señala: "Que de conformidad con el artículo 51 de la Ley 142 de 1994, modificado por el artículo 6o de la Ley 689 de 2001  independientemente   del   control   interno,   todas   las  empresas   de  servicios  públicos   están  obligadas  a contratar   un   Auditor   Externo   de   Gestión   y   Resultados   permanente   con   personas   jurídicas   privadas especializadas "
Y en el artículo 1 de esta misma resolución se establece que: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t>
    </r>
    <r>
      <rPr>
        <b/>
        <sz val="9"/>
        <color rgb="FF000000"/>
        <rFont val="Arial"/>
        <family val="2"/>
      </rPr>
      <t>evaluar</t>
    </r>
    <r>
      <rPr>
        <sz val="9"/>
        <color rgb="FF000000"/>
        <rFont val="Arial"/>
        <family val="2"/>
      </rPr>
      <t xml:space="preserve"> su gestión interna "
(Ver resolución anexa "Resolución SSPD 12295 de 2006")</t>
    </r>
  </si>
  <si>
    <t>AO No. 100000.061.12</t>
  </si>
  <si>
    <t xml:space="preserve">SI </t>
  </si>
  <si>
    <t>31/03/2013</t>
  </si>
  <si>
    <t>12,13</t>
  </si>
  <si>
    <t>SE ACREDITA
El certificado cumple con lo establecido , ya que en la subasanación cumple con la relación en la experiencia establecida en el PLIEGO.</t>
  </si>
  <si>
    <r>
      <t xml:space="preserve">Auditoría Externa de Gestión y Resultados para la Central Hidroelectrica de Caldas S.A E.S.P de acuerdo con la resolución de la SSPD 12295 de 2006.
La resolución 12295 de la SUPERINTENDENCIA DE SERVICIOS PÚBLICOS DOMICILIARIOS por la cual se fijan criterios en relación con las Auditorías Externas de Gestión y Resultados y sobre el reporte de información a través del Sistema Unico de Información, SUI, establece en el artículo 1 lo siguiente: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t>
    </r>
    <r>
      <rPr>
        <b/>
        <sz val="9"/>
        <color rgb="FF000000"/>
        <rFont val="Arial"/>
        <family val="2"/>
      </rPr>
      <t>evaluar</t>
    </r>
    <r>
      <rPr>
        <sz val="9"/>
        <color rgb="FF000000"/>
        <rFont val="Arial"/>
        <family val="2"/>
      </rPr>
      <t xml:space="preserve"> su gestión interna "
(Ver resolución anexa "Resolución SSPD 12295 de 2006")</t>
    </r>
  </si>
  <si>
    <t>CT-2015 000101</t>
  </si>
  <si>
    <t>CENS S.A E.S.P (Central Eléctrica del Norte de Santander S.A. E.S.P)</t>
  </si>
  <si>
    <t>13/05/2015</t>
  </si>
  <si>
    <t>13/06/2016</t>
  </si>
  <si>
    <t>Servicio de auditoría externa de gestión y resultados así como la verificación de costos y gastos AOM para la empresa CENS .S.A. E.S.P.
La auditoría externa de gestión y resultados se desarrolla de acuerdo con la resolución 12295 DE 2006 de la SUPERINTENDENCIA DE SERVICIOS PÚBLICOS DOMICILIARIOS, por la cual se fijan criterios en relación con las Auditorías Externas de Gestión y Resultados y sobre el reporte de información a través del Sistema Unico de Información SUI, señala: "Que de conformidad con el artículo 51 de la Ley 142 de 1994, modificado por el artículo 6o de la Ley 689 de 2001  independientemente   del   control   interno,   todas   las  empresas   de  servicios  públicos   están  obligadas  a contratar   un   Auditor   Externo   de   Gestión   y   Resultados   permanente   con   personas   jurídicas   privadas especializadas "
Y en el artículo 1 de esta misma resolución se establece que:
 "la Auditoría Externa de Gestión y Resultados es el procedimiento mediante el cual se efectúa un análisis a los prestadores de servicios públicos domiciliarios con el propósito de evaluar su gestión interna "
(Ver resolución anexa "Resolución SSPD 12295 de 2006")</t>
  </si>
  <si>
    <t>ISA INTERCOLOMBIA S.A E.S.P</t>
  </si>
  <si>
    <t>19/02/2016</t>
  </si>
  <si>
    <t>19/02/2019</t>
  </si>
  <si>
    <t>Se acredita
- La certificación cumple con la temática definida en el PLIEGO DEFINITIVO
-Cumple con las fechas establecidas.</t>
  </si>
  <si>
    <r>
      <t xml:space="preserve">Auditoría a la información de gastos Administración, Operación y Mantenimiento (AOM)  para la empresa ISA INTERCOLOMBIA S.A E.S.P.
Dentro de las actividades desarrolladas está: Efectuar  una  </t>
    </r>
    <r>
      <rPr>
        <b/>
        <sz val="9"/>
        <color rgb="FF000000"/>
        <rFont val="Arial"/>
        <family val="2"/>
      </rPr>
      <t>revisión</t>
    </r>
    <r>
      <rPr>
        <sz val="9"/>
        <color rgb="FF000000"/>
        <rFont val="Arial"/>
        <family val="2"/>
      </rPr>
      <t xml:space="preserve">  sobre  la  aplicación  de  la metodología para la determinación de la información AOM asociada con la  actividad  de  transmisión  de  energía  eléctrica  establecida  en  la normatividad aplicable emitida por la CREG. </t>
    </r>
  </si>
  <si>
    <t>2011-013</t>
  </si>
  <si>
    <t>Hidroeléctrica Ituango S.A. E.S.P</t>
  </si>
  <si>
    <t>16/06/2011</t>
  </si>
  <si>
    <t>108,03</t>
  </si>
  <si>
    <r>
      <t xml:space="preserve">Certificar los términos y/o valores de las variables etapa de construcción efectivamente alcanzados por el Proyecto Hidroeléctrico Pescadero Ituango.
Dentro de las actividades desarrolladas está: </t>
    </r>
    <r>
      <rPr>
        <b/>
        <sz val="9"/>
        <color rgb="FF000000"/>
        <rFont val="Arial"/>
        <family val="2"/>
      </rPr>
      <t>Análisis</t>
    </r>
    <r>
      <rPr>
        <sz val="9"/>
        <color rgb="FF000000"/>
        <rFont val="Arial"/>
        <family val="2"/>
      </rPr>
      <t xml:space="preserve"> de todos los costos incurridos por EPM del período  y acumulados  relacionados con el proyecto.</t>
    </r>
  </si>
  <si>
    <t>TRANSELCA S.A E.S.P</t>
  </si>
  <si>
    <t>29/01/2013</t>
  </si>
  <si>
    <t>28/01/2018</t>
  </si>
  <si>
    <r>
      <t>Servicio de auditoría externa a TRANSELCA, a gastos AOM - Administración, operación y mantenimiento 2012-2016, requerida en la resolución CREG 050 de 2010 y modificaciones aplicables.
La resolución 050 de 2010 de la COMISIÓN DE REGULACIÓN DE ENERGÍA Y GAS  por la cual se precisan los mecanismos de verificación de la información AOM entregadas por los Transmisores Nacionales para el ajuste anual del porcentaje de AOM a reconocer,  establece establece que el informe del auditor debe declarar el resultado de la auditoría  de acuerdo con las "</t>
    </r>
    <r>
      <rPr>
        <b/>
        <sz val="9"/>
        <color rgb="FF000000"/>
        <rFont val="Arial"/>
        <family val="2"/>
      </rPr>
      <t>revisiones</t>
    </r>
    <r>
      <rPr>
        <sz val="9"/>
        <color rgb="FF000000"/>
        <rFont val="Arial"/>
        <family val="2"/>
      </rPr>
      <t>" y "</t>
    </r>
    <r>
      <rPr>
        <b/>
        <sz val="9"/>
        <color rgb="FF000000"/>
        <rFont val="Arial"/>
        <family val="2"/>
      </rPr>
      <t>análisis</t>
    </r>
    <r>
      <rPr>
        <sz val="9"/>
        <color rgb="FF000000"/>
        <rFont val="Arial"/>
        <family val="2"/>
      </rPr>
      <t xml:space="preserve">" practicados al Sistema de Costos y Gastos.
(Ver resolución anexa "Resolución CREG  050 de 2010") </t>
    </r>
  </si>
  <si>
    <t>30-ago-17</t>
  </si>
  <si>
    <t>60,80</t>
  </si>
  <si>
    <t>Servicio de auditoría externa de gestión de resultados por un periodo de 5 años a TRANSELCA S.A. E.S.P
La auditoría externa de gestión y resultados se desarrolla de acuerdo con la resolución 12295 DE 2006 de la SUPERINTENDENCIA DE SERVICIOS PÚBLICOS DOMICILIARIOS, por la cual se fijan criterios en relación con las Auditorías Externas de Gestión y Resultados y sobre el reporte de información a través del Sistema Unico de Información SUI, señala: "Que de conformidad con el artículo 51 de la Ley 142 de 1994, modificado por el artículo 6o de la Ley 689 de 2001  independientemente   del   control   interno,   todas   las  empresas   de  servicios  públicos   están  obligadas  a contratar   un   Auditor   Externo   de   Gestión   y   Resultados   permanente   con   personas   jurídicas   privadas especializadas "
Y en el artículo 1 de esta misma resolución se establece que:
 "la Auditoría Externa de Gestión y Resultados es el procedimiento mediante el cual se efectúa un análisis a los prestadores de servicios públicos domiciliarios con el propósito de evaluar su gestión interna "
(Ver resolución anexa "Resolución SSPD 12295 de 2006")</t>
  </si>
  <si>
    <t>CT-2016-000230</t>
  </si>
  <si>
    <t>CENS S.A E.S.P</t>
  </si>
  <si>
    <t>39,00</t>
  </si>
  <si>
    <t>31-dic-18</t>
  </si>
  <si>
    <t>25,83</t>
  </si>
  <si>
    <t xml:space="preserve">Realizar avalúos de inmuebles urbanos y rurales para CENS
En el anexo técnico de este contrato se establece la siguiente actividad:
* Se deben efectuar estimaciones sobre las valoraciones.
* Aplicar mínimos 2 metodologías
* Avaluar inmuebles ubicados en cualquiera de los diferentes municipios de Norte de Santander, Sur del  Cesar  y  Sur  de  Bolívar  para  CENS  S.A.  E.S.P.  de  acuerdo  a  la  necesidad.  Los  informes  de  avalúo  deben reflejar  la  realidad  económica  en  la  que  se  encuentran  los  inmuebles,  con  el  fin  de  llevar  a  cabo  cualquier negociación en forma clara, transparente y dentro de condiciones equitativas. </t>
  </si>
  <si>
    <t>AO: 100000.086.13</t>
  </si>
  <si>
    <t>17-abr-13</t>
  </si>
  <si>
    <t>16-abr-14</t>
  </si>
  <si>
    <r>
      <t xml:space="preserve">Auditoría Externa de Gestión y Resultados para la Central Hidroelectrica de Caldas S.A E.S.P de acuerdo con la resolución de la SSPD 12295 de 2006.
La resolución 12295 de la SUPERINTENDENCIA DE SERVICIOS PÚBLICOS DOMICILIARIOS por la cual se fijan criterios en relación con las Auditorías Externas de Gestión y Resultados y sobre el reporte de información a través del Sistema Unico de Información, SUI, establece en el artículo 1 lo siguiente: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t>
    </r>
    <r>
      <rPr>
        <b/>
        <sz val="9"/>
        <color rgb="FF000000"/>
        <rFont val="Arial"/>
        <family val="2"/>
      </rPr>
      <t>evaluar</t>
    </r>
    <r>
      <rPr>
        <sz val="9"/>
        <color rgb="FF000000"/>
        <rFont val="Arial"/>
        <family val="2"/>
      </rPr>
      <t xml:space="preserve"> su gestión interna "
(Ver resolución anexa "Resolución SSPD 12295 de 2006") </t>
    </r>
  </si>
  <si>
    <t>CT 2014-000047</t>
  </si>
  <si>
    <t>Empresa de energia del quindio S.A E.S.P</t>
  </si>
  <si>
    <t>3,07</t>
  </si>
  <si>
    <r>
      <t xml:space="preserve">Servicio de auditoría a la información para verificar la calidad de la información y la aplicación del esquema de calidad del servicio en los sistemas de distribución local, de acuerdo a las resoluciones CREG 097 de 2008, 025 de 2013 y 168 de 2013
Dentro de las actividades principales se efectuaron </t>
    </r>
    <r>
      <rPr>
        <b/>
        <sz val="9"/>
        <color rgb="FF000000"/>
        <rFont val="Arial"/>
        <family val="2"/>
      </rPr>
      <t>revisiones</t>
    </r>
    <r>
      <rPr>
        <sz val="9"/>
        <color rgb="FF000000"/>
        <rFont val="Arial"/>
        <family val="2"/>
      </rPr>
      <t xml:space="preserve"> y verificaciones de la información recopilada.</t>
    </r>
  </si>
  <si>
    <t>XM COMPAÑÍA DE EXPERTOS EN MERCADOS S.A. E.S.P</t>
  </si>
  <si>
    <t>1,00</t>
  </si>
  <si>
    <t>12,20</t>
  </si>
  <si>
    <t>NO SE ACREDITA
El certificado no cumple con lo establecido , Ya que no se valida si cumple con la relación  de la experiencia establecida en el PLIEGO.</t>
  </si>
  <si>
    <r>
      <t xml:space="preserve">Servicio de auditoría externa de gestión y resultados para la empresa XM COMPAÑÍA DE EXPERTOS EN MERCADOS S.A. E.S.P
La resolución 12295 de la SUPERINTENDENCIA DE SERVICIOS PÚBLICOS DOMICILIARIOS por la cual se fijan criterios en relación con las Auditorías Externas de Gestión y Resultados y sobre el reporte de información a través del Sistema Unico de Información, SUI, establece en el artículo 1 lo siguiente: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evaluar su gestión interna "
(Ver resolución anexa "Resolución SSPD 12295 de 2006") </t>
    </r>
  </si>
  <si>
    <t>30-abr-10</t>
  </si>
  <si>
    <t>22,77</t>
  </si>
  <si>
    <t xml:space="preserve">AUDITORIA A LA INFORMACIÓN DE GASTOS, ADMINISTRACIÓN, OPERACIÓN Y MANTENIMIENTO (AOM) para ISA INTERCOLOMBIA S.A. E.S.P
La auditoría fue realizada de acuerdo con los parámetros establecidos en las Resoluciones CREG 011 de 2009, CREG 025 de 2009, CREG 050 de 2010, 024 de 2012, Circular CREG 14 de 2012, Resolución CREG 177 de 2013 y Resolución CREG 025 de 2020. 
La resolución 050 de 2010 de la COMISIÓN DE REGULACIÓN DE ENERGÍA Y GAS  por la cual se precisan los mecanismos de verificación de la información AOM entregadas por los Transmisores Nacionales para el ajuste anual del porcentaje de AOM a reconocer,  establece establece que el informe del auditor debe declarar el resultado de la auditoría  de acuerdo con las "revisiones" y "análisis" practicados al Sistema de Costos y Gastos.
(Ver resolución anexa "Resolución CREG  050 de 2010") </t>
  </si>
  <si>
    <t>3,00</t>
  </si>
  <si>
    <t>18-ene-20</t>
  </si>
  <si>
    <t>10,20</t>
  </si>
  <si>
    <t>750073 de 2009</t>
  </si>
  <si>
    <t xml:space="preserve">Transportadora de Gas Internacional S.A. E.S.P </t>
  </si>
  <si>
    <t>20-ago-09</t>
  </si>
  <si>
    <t>18-ago-11</t>
  </si>
  <si>
    <r>
      <t xml:space="preserve">Auditoría Externa de Gestión y Resultados para la Transportadora de Gas Internacional S.A. E.S.P
Esta auditoría se desarrolla de acuerdo con la resolución 12295 DE 2006 de la SUPERINTENDENCIA DE SERVICIOS PÚBLICOS DOMICILIARIOS, por la cual se fijan criterios en relación con las Auditorías Externas de Gestión y Resultados y sobre el reporte de información a través del Sistema Unico de Información SUI, señala: "Que de conformidad con el artículo 51 de la Ley 142 de 1994, modificado por el artículo 6o de la Ley 689 de 2001  independientemente   del   control   interno,   todas   las  empresas   de  servicios  públicos   están  obligadas  a contratar   un   Auditor   Externo   de   Gestión   y   Resultados   permanente   con   personas   jurídicas   privadas especializadas "
Y en el artículo 1 de esta misma resolución se establece que:
 "la Auditoría Externa de Gestión y Resultados es el procedimiento mediante el cual se efectúa un </t>
    </r>
    <r>
      <rPr>
        <b/>
        <sz val="9"/>
        <color rgb="FF000000"/>
        <rFont val="Arial"/>
        <family val="2"/>
      </rPr>
      <t>análisis</t>
    </r>
    <r>
      <rPr>
        <sz val="9"/>
        <color rgb="FF000000"/>
        <rFont val="Arial"/>
        <family val="2"/>
      </rPr>
      <t xml:space="preserve"> a los prestadores de servicios públicos domiciliarios con el propósito de evaluar su gestión interna "
(Ver resolución anexa "Resolución SSPD 12295 de 2006")</t>
    </r>
  </si>
  <si>
    <t>PROMIGAS S.A E.S.P</t>
  </si>
  <si>
    <t>19-dic-18</t>
  </si>
  <si>
    <t>19-dic-19</t>
  </si>
  <si>
    <r>
      <t>SOPORTE ADMINISTRATIVO EN LA ADMINISTRACIÓN DE CONTRATOS de PROMIGAS S.A. E.S.P. Auditoría (</t>
    </r>
    <r>
      <rPr>
        <b/>
        <sz val="9"/>
        <rFont val="Arial"/>
        <family val="2"/>
      </rPr>
      <t>análisis y revisión</t>
    </r>
    <r>
      <rPr>
        <sz val="9"/>
        <rFont val="Arial"/>
        <family val="2"/>
      </rPr>
      <t>) para los diferentes proyectos</t>
    </r>
  </si>
  <si>
    <t>NA</t>
  </si>
  <si>
    <t xml:space="preserve">BIOENERGY S.A.S </t>
  </si>
  <si>
    <t>25-dic-20</t>
  </si>
  <si>
    <r>
      <t xml:space="preserve">Prestación de servicios de perito avaluador para el cumplimiento del trámite de liquidación judicial de Bioenergy SAS Y Bionergy Zona Franca SAS
Dentro de las actividades realizadas se encuentra: </t>
    </r>
    <r>
      <rPr>
        <b/>
        <sz val="9"/>
        <rFont val="Arial"/>
        <family val="2"/>
      </rPr>
      <t xml:space="preserve">Análisis </t>
    </r>
    <r>
      <rPr>
        <sz val="9"/>
        <rFont val="Arial"/>
        <family val="2"/>
      </rPr>
      <t xml:space="preserve">de los Estados Financieros/ </t>
    </r>
    <r>
      <rPr>
        <b/>
        <sz val="9"/>
        <rFont val="Arial"/>
        <family val="2"/>
      </rPr>
      <t>Revisión y Análisis</t>
    </r>
    <r>
      <rPr>
        <sz val="9"/>
        <rFont val="Arial"/>
        <family val="2"/>
      </rPr>
      <t xml:space="preserve"> del histórico de ventas de la empresa</t>
    </r>
  </si>
  <si>
    <t>16,27</t>
  </si>
  <si>
    <r>
      <t>Prestar los servicios profesionales de Auditoría Externa de Gestión y Resultados y la realización, revisión y validación de la información de gastos AOM para el año 2019 de la Transportadora de Gas Internacional S.A. ESP., de conformidad con lo dispuesto en las normas vigentes emitidas por la Superintendencia de Servicios Públicos Domiciliarios.
Dentro del alcance del contrato está la actividad de "</t>
    </r>
    <r>
      <rPr>
        <b/>
        <sz val="9"/>
        <rFont val="Arial"/>
        <family val="2"/>
      </rPr>
      <t xml:space="preserve">Analizar </t>
    </r>
    <r>
      <rPr>
        <sz val="9"/>
        <rFont val="Arial"/>
        <family val="2"/>
      </rPr>
      <t>y evaluar puntos específicos como Plan Estratégico, Gestión Financiera, Gestión Técnica y Operativa, Gestión Comercial y Legal"</t>
    </r>
  </si>
  <si>
    <t xml:space="preserve">CENIT </t>
  </si>
  <si>
    <t>18-dic-21</t>
  </si>
  <si>
    <t>6,40</t>
  </si>
  <si>
    <r>
      <t>SERVICIO DE MONITOREO PARA VERIFICAR EL CUMPLIMIENTO DE PROCESOS DEFINIDOS PARA GESTIÓN DEL ABASTECIMIENTO, Y CUMPLIMIENTO DE OBLIGACIONES LABORALES CONTRACTUALES DE LOS CONTRATOS SUSCRITOS POR CENIT Y EL GRUPO EMPRESARIAL ECOPETROL
Dentro de las Especificaciones técnicas se encuentra:</t>
    </r>
    <r>
      <rPr>
        <b/>
        <sz val="9"/>
        <rFont val="Arial"/>
        <family val="2"/>
      </rPr>
      <t xml:space="preserve"> Revisión</t>
    </r>
    <r>
      <rPr>
        <sz val="9"/>
        <rFont val="Arial"/>
        <family val="2"/>
      </rPr>
      <t xml:space="preserve"> de carpetas de ejecución contractual en el CAD de puente Aranda u oficina central de Bogotá Edificio AR con el fin de validar completitud de la documentación de contratos, según la muestra definida.</t>
    </r>
  </si>
  <si>
    <r>
      <rPr>
        <sz val="9"/>
        <color rgb="FF000000"/>
        <rFont val="Arial"/>
        <family val="2"/>
      </rPr>
      <t xml:space="preserve">Servicios profesionales de Auditoría Externa de Gestión y Resultados, y la realización, </t>
    </r>
    <r>
      <rPr>
        <b/>
        <sz val="9"/>
        <color rgb="FF000000"/>
        <rFont val="Arial"/>
        <family val="2"/>
      </rPr>
      <t>revisión</t>
    </r>
    <r>
      <rPr>
        <sz val="9"/>
        <color rgb="FF000000"/>
        <rFont val="Arial"/>
        <family val="2"/>
      </rPr>
      <t xml:space="preserve"> y validación de la información de Gastos AOM Vigencia 2021 y AEGR reportes trimestrales vigencia 2022 de la Transportadora de Gas Internacional S.A. ESP., de conformidad con lo dispuesto en las normas vigentes emitidas por la Superintendencia de Servicios Públicos Domiciliarios</t>
    </r>
  </si>
  <si>
    <t>2022-049</t>
  </si>
  <si>
    <t>Comisión de regulación de energía y gas</t>
  </si>
  <si>
    <r>
      <t xml:space="preserve">Auditar </t>
    </r>
    <r>
      <rPr>
        <b/>
        <sz val="9"/>
        <rFont val="Arial"/>
        <family val="2"/>
      </rPr>
      <t>(revisión y análisis)</t>
    </r>
    <r>
      <rPr>
        <sz val="9"/>
        <rFont val="Arial"/>
        <family val="2"/>
      </rPr>
      <t xml:space="preserve"> la información declarada por los transportadores de gas natural</t>
    </r>
  </si>
  <si>
    <t>1556 de 2020</t>
  </si>
  <si>
    <t>INVIAS</t>
  </si>
  <si>
    <t>24/12/2021</t>
  </si>
  <si>
    <t>10,53</t>
  </si>
  <si>
    <t>INTERVENTORÍA PARA LA CONSTRUCCIÓN PUENTE PEATONAL EN EL SECTOR CIUDAD JARDÍN, VARIANTE TUNJA, CARRETERA 55BYA, DEPARTAMENTO DE BOYACÁ.
Todo confinado con baranda metálica, accesos realizados en adoquín de concreto confinado con sardineles prefabricados finalmente se le instalaron luminarias tipo led con paneles solares.</t>
  </si>
  <si>
    <t>GGC - 587 -2022</t>
  </si>
  <si>
    <t>15/12/2022</t>
  </si>
  <si>
    <t>4,53</t>
  </si>
  <si>
    <t>Contratar el servicio de control e inspección al transporte de COMBUSTIBLES LIQUIDOS Y GLP, destinado al abastecimiento en el departamento de Nariño, incluyendo la verificación, aseguramiento y conservación de la información</t>
  </si>
  <si>
    <t>GGC - 616 - 2022</t>
  </si>
  <si>
    <t>31/12/2022</t>
  </si>
  <si>
    <t>4,80</t>
  </si>
  <si>
    <t>Contratar los servicios para la realización de un estudio para le mejoramiento de la ediciencia y seguridad en los productos, sistemas e instalaciones que están bajo el alcance de los regalmentos técnicos del subsector de ENERGÍA ELÉCTRICA</t>
  </si>
  <si>
    <t>22001173 H3 de 2022</t>
  </si>
  <si>
    <t>Aeronatica civil</t>
  </si>
  <si>
    <t>16/12/2022</t>
  </si>
  <si>
    <t>3,27</t>
  </si>
  <si>
    <t>Implementar certificaciones de HUELLA DE CARBONO (ISO 140679 para cuatro aeropuertos a cargo de Aeronautica civil, seguimiento estrategía NDC y desarrollo línea base para BIOCOMBUSTIBLES en Colombia</t>
  </si>
  <si>
    <t>EXPERIENCIA PONDERABLE</t>
  </si>
  <si>
    <t>NO (REGISTRO EN ANEXO 9)</t>
  </si>
  <si>
    <t>ANEXO 9. EXPERIENCIA ESPECÍFICA</t>
  </si>
  <si>
    <t>EXPERTO EN ENERGÍAS RENOVABLES</t>
  </si>
  <si>
    <t>Ms en Ciencias Ambientales</t>
  </si>
  <si>
    <t>Maestría</t>
  </si>
  <si>
    <t>La Fundación Universidad de Bogotá Jorge Tadeo Lozano</t>
  </si>
  <si>
    <t>ASESOR SOCIAL</t>
  </si>
  <si>
    <t>Esp en en energia electrica y gas.</t>
  </si>
  <si>
    <t>Especialista</t>
  </si>
  <si>
    <t>Universidad Externado de Colombia.</t>
  </si>
  <si>
    <t>ASESOR EN LOGÌSTICA Y/O CADENA DE SUMINISTRO</t>
  </si>
  <si>
    <t>DOCTORADO EN ECONOMIA</t>
  </si>
  <si>
    <t>Ms en Finanzas</t>
  </si>
  <si>
    <t>Magister</t>
  </si>
  <si>
    <t>Universidad EAFIT</t>
  </si>
  <si>
    <t>ASESOR FINANCIERO</t>
  </si>
  <si>
    <t>Magíster en Economía</t>
  </si>
  <si>
    <t>Especialista en Avalúos</t>
  </si>
  <si>
    <t>Universidad Distrital Francisco José de Caldas</t>
  </si>
  <si>
    <t>1. Asesoría y/o consultoría y/o investigación y/o análisis y/o revisión y/o formulación y/o desarrollo y/o evaluación de proyectos en temas de energías alternativas y/o renovables y/o de uso de materias primas orgánicas y/o mercados de bonos de carbono y/o energías limpias y/o de bajas emisiones.
2. Asesoría y/o consultoría relacionada con modelos matemáticos y/o estadísticos y/o económicos para la determinación de la metodología de precios de combustibles y/o biocombustibles.
3. Asesoría y/o consultoría en temas relacionados con conflictos socioambientales ligados a la producción de combustibles y biocombustibles y/o generación de empleo y/O reconversión laboral en el sector minero energético y/o empleabilidad en el sector agroindustrial.</t>
  </si>
  <si>
    <t>QUELBIS ROMÁN QUINTERO BERTEL</t>
  </si>
  <si>
    <t>92.515.346 DE SINCELEJO</t>
  </si>
  <si>
    <t>PROFESIÓN:</t>
  </si>
  <si>
    <t>INGENIERÍA AGRÍCOLA</t>
  </si>
  <si>
    <t>ESPECIALISTA EN CIENCIAS AMBIENTALES - DOCTOR EN INGENIERÍA MECÁNICA</t>
  </si>
  <si>
    <t>03000-17097</t>
  </si>
  <si>
    <t>2 DE OCTUBRE DE 1997</t>
  </si>
  <si>
    <t>Proyecto Sistemas Agroenergéticos</t>
  </si>
  <si>
    <t>UNIVERSIDADE FEDERAL DE ITAJUBÁ</t>
  </si>
  <si>
    <t>Investigador Principal</t>
  </si>
  <si>
    <t>Evaluación técnico – económica de la Conversión Termoquímica de la biomasa maderable y herbácea en energía eléctrica - “Sistemas Agroenergéticos”</t>
  </si>
  <si>
    <t>NO SE ACREDITA
- El proyecto y alcance resaltado en la certificación para esta experiencia permiten validar que cumple con la experiencia adicional calificable relacionada para el PERFIL   Experto en Energías Renovables.
No cumple con la condición de ser apostillado al ser un certificado otorgado en el extranjero aportado por un residente en Colombia.</t>
  </si>
  <si>
    <t>ODS 127-2017 - Proyecto uso sostenible de biomasa residual</t>
  </si>
  <si>
    <t>UNIVERSIDAD NACIONAL DE COLOMBIA</t>
  </si>
  <si>
    <t>Contratista - Servicios Profesionales</t>
  </si>
  <si>
    <t>Prestación de Servicios Profesionales con el fin de adelantar un programa de capacitación en prácticas y teconologías para la gestión sostenible del suelo y los sistemas sostenibles de producción, un proceso de concertación y actualización de la propuesta de agenda de investigación de la gestión sostenible del suelo, la elaboración de un protocolo para la rehabilitación, remediación y restauración de suelos y una estrategia para el cierre de pozos generados por la actividad minera aurífera, y una propuesta de uso sostenible de la biomasa residual de dos sectores priorizados.</t>
  </si>
  <si>
    <t xml:space="preserve">SE ACREDITA
- El proyecto y alcance resaltado en la certificación para esta experiencia permiten validar que cumple con la experiencia adicional calificable relacionada para el PERFIL   Experto en Energías Renovables.
-Estudios y/o  consultorías y/o  asesorías  relacionadas con 
combustibles de cero  y/o bajas emisiones y/o energías renovables. </t>
  </si>
  <si>
    <t>Contrato 11/17/02</t>
  </si>
  <si>
    <t>UNIVERSIDAD LIBRE DE COLOMBIA</t>
  </si>
  <si>
    <t>Catedrático</t>
  </si>
  <si>
    <t>Maestría en ingeniería con énfasis en energías alternativas II semestre
Electiva II y IV Biocombustible</t>
  </si>
  <si>
    <t xml:space="preserve">SE ACREDITA
- El proyecto y alcance resaltado en la certificación para esta experiencia permiten validar que cumple con la experiencia adicional calificable relacionada para el PERFIL   Experto en Energías Renovables.
</t>
  </si>
  <si>
    <t>Contrato 11/17/03</t>
  </si>
  <si>
    <t>Contrato 11/17/04</t>
  </si>
  <si>
    <t>Contrato 11/17/05</t>
  </si>
  <si>
    <t>Contrato 11/17/06</t>
  </si>
  <si>
    <t>Contrato 11/17/07</t>
  </si>
  <si>
    <t>Contrato 11/17/08</t>
  </si>
  <si>
    <t>Contrato 11/17/09</t>
  </si>
  <si>
    <t>Contrato 11/18/002</t>
  </si>
  <si>
    <t>Director de proyecto de grado</t>
  </si>
  <si>
    <t>Director del proyecto de grado en la Maestría en ingeniería con énfasis en energías alternativas de los estudiantes Hever Andres Chaves Romero y Fabian Ricardo Bocanegra Linares</t>
  </si>
  <si>
    <t>Contrato 11/18/007</t>
  </si>
  <si>
    <t>Maestría en ingeniería con énfasis en energías alternativas - Proyecto de Grado II</t>
  </si>
  <si>
    <t>Contrato 11/19/022</t>
  </si>
  <si>
    <t>Director de anteproyecto de grado</t>
  </si>
  <si>
    <t>Director del Anteproyecto de grado en la Maestría en ingeniería con énfasis en energías alternativas - Ii semestre del estudiante Richard Mauel Villareal Galeano</t>
  </si>
  <si>
    <t>Contrato 11/19/025</t>
  </si>
  <si>
    <t>Director del proyecto de grado en la Maestría en ingeniería con énfasis en energías alternativas del estudiante Fabian Leonardo Bocanegra Linares</t>
  </si>
  <si>
    <t>Contrato 11/19/026</t>
  </si>
  <si>
    <t>Director del proyecto de grado en la Maestría en ingeniería con énfasis en energías alternativas de la estudiante Liliana Osorio</t>
  </si>
  <si>
    <t>Contrato 11/19/031</t>
  </si>
  <si>
    <t>Director del proyecto de grado en la Maestría en ingeniería con énfasis en energías alternativas del estudiante Oscar David Hernandez Florez</t>
  </si>
  <si>
    <t>Contrato 11/20/013</t>
  </si>
  <si>
    <t>Maestría en ingeniería - Electiva i biomasa y residuos (primer semestre)</t>
  </si>
  <si>
    <t>ALBA LUZ AMAYA GUTIÉRREZ</t>
  </si>
  <si>
    <t>63.304.456 de Bucaramanga,</t>
  </si>
  <si>
    <t>COMUNICADORA SOCAL Y PERIODISTA</t>
  </si>
  <si>
    <t>ESPECIALISTA EN GESTIÓN HUMANA</t>
  </si>
  <si>
    <t>ECOPETROL</t>
  </si>
  <si>
    <t>PROFESIONAL PLENO/ PROFESIONAL SENIOR /PROFESIONAL I</t>
  </si>
  <si>
    <t>• Desarrollo de un proceso de interrelación institucional denominado: Barrancabermeja con Futuro: creación del Centro de Estudios Regionales, CER, una entidad que tiene como misión, “determinar y hacer seguimiento a las tendencias económicas, sociales y políticas de Barrancabermeja y su área de influencia para orientar la toma de decisiones por parte de actores públicos y privados con la participación de las instituciones, los gremios y las universidades de la ciudad”
• Reconocimiento a mejor iniciativa con el proyecto: Mejorar las condiciones de trabajo, clima laboral y calidad de vida, garantizando el equilibrio nutricional de la alimentación de los trabajadores de contratistas que se desempeñan en las instalaciones de la refinería a partir del cumplimiento de lo establecido en el decreto 3075 de 1997 que regula la manipulación y transporte de alimentos.
• Creación de un programa para contribuir con la disminución del desempleo, generar mecanismos transparentes para la selección mediante el desarrollo de programas de formación para el empleo y certificación por competencias laborales. El programa se denomina, Desarrollo de Talento Humano, Clase Mundo y se convirtió en una estrategia nacional
• Contribución con el diseño del Gran Acuerdo Social, Barrancabermeja ciudad región 100 años: Un escenario de dialogo, un espacio donde, a partir de la cultura de la conversación, se pretende lograr que los diversos actores del territorio – institucionales, sociales, cívicos, empresariales y comunitarios – piensen el territorio como construcción sociocultural y como espacio para la vida. El proceso se mantiene vigente a la fecha con el fin de lograr la integración y el consenso de voluntades de actores comunitarios e institucionales, para promover que el desarrollo humano y económico sea integral y sostenible para Barrancabermeja. Este ejercicio ha permitido orientar un trabajo conjunto alrededor de seis (6) ejes temáticos, en los que convergen las necesidades de la ciudad y la región del Magdalena Medio, tales como: 1) Desarrollo del talento humano, 2) Cultura ciudadana, 3) Familias como eje de desarrollo, 4) Fortalecimiento económico, 5) Infraestructura para la sostenibilidad, y 6) Fortalecimiento institucional; pilares que son liderados por instituciones representativas en el territorio: Gobernación de Santander, Alcaldía de Barrancabermeja, Concejo Municipal de Barrancabermeja, Ecopetrol, Cámara de Comercio de Barrancabermeja, Comité Universidades Empresa Estado, Unión Sindical Obrera (USO), Diócesis de Barrancabermeja y el Programa de Desarrollo y Paz del Magdalena Medio, las cuales se encuentran desplegando acciones dirigidas a fomentar desarrollo integral
• Modificación del esquema de manejo del empleo de Barrancabermeja mediante la firma del “pacto por la transparencia del empleo” a través del cual se vincularon laboralmente 22.823 personas, de las cuales el 65% oriundas de la región del Magdalena medio. Este trabajo articuló las relaciones con los entes territoriales, fuerzas militares, comunidad, sector empresarial, entre otros.
• Creación y sostenibilidad de la Cooperativa de Trabajo Asociado Coopcrear, por medio del fortalecimiento técnico, administrativo y asociativo. El proyecto que se sostiene desde 2006 ha contribuido al mejoramiento de la calidad de vida de 100 madres cabeza de familia.</t>
  </si>
  <si>
    <t>SE ACREDITA
- El proyecto y alcance resaltado en la certificación para esta experiencia permiten validar que cumple con la experiencia adicional calificable relacionada para el PERFIL   Asesor social.    -royectos relacionados con temas de conflictos  socioambientales y/o cambio climático y/o transición energética y/o enfoque 
territorial/género/étnico y/o relacionados con gestión social y/o socio ambiental en exploración y explotación de hidrocarburos o agricultura extensiva y/o relacionados con temas</t>
  </si>
  <si>
    <t>ORLANDO FRANCISCO MENDIGAÑA PAEZ</t>
  </si>
  <si>
    <t>INGENIERO INDUSTRIAL</t>
  </si>
  <si>
    <t>ESPECIALIZACIÓN EN FINANZAS</t>
  </si>
  <si>
    <t>25228-24366</t>
  </si>
  <si>
    <t>24 DE JUNIO DE 1987</t>
  </si>
  <si>
    <t>Proyecto Metodología tarifaria Transporte</t>
  </si>
  <si>
    <t>CONSORCIO MIN OLEODUCTOS 2022</t>
  </si>
  <si>
    <t>Profesional en Transporte por Oleodcutos</t>
  </si>
  <si>
    <t>Prestar asesoría técnica como profesional transporte por oleoductos en el proyecto con el Ministerio de Minas y Energía cuyo objeto es: “Contratar una consultoría para apoyar a la Dirección de Hidrocarburos en la formulación de la regulación tarifaria del transporte de crudo por oleoductos aplicable en Colombia que incluya componentes económicos, financieros, técnicos, jurídicos, y de análisis de impacto normativo (AIN) .”</t>
  </si>
  <si>
    <t>SE ACREDITA
- El proyecto y alcance resaltado en la certificación para esta experiencia permiten validar que cumple con la experiencia adicional calificable relacionada para el PERFIL   Logistica y/o cadenas de suministro.
-análisis  y/o diagnóstico y/o  evaluación y/o implementación 
procesos de optimización de cadenas de suministro y/o transporte y/o producción y/o distribución y/o comercialización
relacionados con el sector agroindustrial y/o minero-energético.</t>
  </si>
  <si>
    <t>MENDIGAÑA INGENIERA</t>
  </si>
  <si>
    <t>MENDIGAÑA INGENIERA S.A.</t>
  </si>
  <si>
    <t>GERENTE GENERAL,</t>
  </si>
  <si>
    <t>Estructuración y desarrollo de proyectos para empresas del sector de transporte de crudo y combustibles y en actividades conexas a las mismas. Entre otras empresas, se han desarrollado actividades con SHANDONG KERUI PETROLEUM EQUIPMENT CO. LTD, AcVM S.A.S, y a través de esta última con CENIT y sus empresas filiales: Oleoducto de Colombia - ODC, Oleoducto de los Llanos Orientales - ODL y Oleoducto Bicentenario de Colombia S.A.</t>
  </si>
  <si>
    <t>OLEODUCTO DE LOS LLANOS ORIENTALES - ODL</t>
  </si>
  <si>
    <t>GERENTE DE OPERACIONES Y MANTENIMIENTO</t>
  </si>
  <si>
    <t>Liderar, dirigir y controlar la planeación y operación de los Oleoductos de los Llanos orientales – ODL y Oleoducto Bicentenario de Colombia con el propósito de asegurar el cumplimiento de las metas de eficiencia establecidas en el plan de negocio de la empresa, así como la satisfacción de las necesidades de los clientes como están estipuladas en los contratos firmados con cada uno de ellos, igualmente, de los estándares de salud ocupacional, seguridad industrial, medio ambiente, responsabilidad social y protección física.</t>
  </si>
  <si>
    <t>OLEODUCTO CENTRAL S.A - OCENSA</t>
  </si>
  <si>
    <t>SUPERINTENDENTE TERMINAL MARÍTIMO DE COVEÑAS</t>
  </si>
  <si>
    <t>Administrar y supervisar la operación y el mantenimiento de las instalaciones en tierra (on shore) y costa afuera (off shore) de Ocensa en el Terminal Marítimo de Coveñas de acuerdo con el marco legal, políticas, manuales y procedimientos establecidos, para garantizar el cumplimiento de los acuerdos comerciales con nuestros socios y clientes y mantener la imagen de la compañía frente a la comunidad, las autoridades y contratistas.</t>
  </si>
  <si>
    <t>FELIPE VILLEGAS GÓMEZ</t>
  </si>
  <si>
    <t>INGENIERO CIVIL</t>
  </si>
  <si>
    <t>MAGISTER EN INGENIERÍA CIVIL - MAGISTER EN ADMINISTRACIÓN DE EMPRESAS</t>
  </si>
  <si>
    <t>25202-79555</t>
  </si>
  <si>
    <t>AHMYO S.A.S - CONSULTORIA EN ENERGÍA Y REGULACIÓN PARA ITANSUCA SAS</t>
  </si>
  <si>
    <t>EXPERTO EN REGULACIÓN</t>
  </si>
  <si>
    <t>Interventoría de los contratos de concesión para las áreas de servicio exclusivo de distribución de gas natural, de los contratos de estabilidad jurídica y de convenios suscritos para la ejecución de los proyectos cofinanciados con recursos del FECFGN - Contrato GSA 02 de 2011 con el Ministerio de Minas y Energía</t>
  </si>
  <si>
    <t>SE ACREDITA
- El proyecto y alcance resaltado en la certificación para esta experiencia permiten validar que cumple con la experiencia adicional calificable relacionada para el PERFIL   Asesor Financiero.
- Análisis financiero 
- Modelación financiera
- Regulación financiera
- Diseño y aplicación de 
metodologías de 
fijación de precios y/o 
tarifas de servicios. 
- Gestión financiera y/o 
estructuración de 
financiamiento.</t>
  </si>
  <si>
    <t>AHMYO S.A.S - CONSULTORIA EN ENERGÍA Y REGULACIÓN PARA GASES DEL LLANO S,A ESP</t>
  </si>
  <si>
    <t>Interventoría de los contratos de concesión para las áreas de servicio exclusivo de distribución de gas natural, de los contratos de estabilidad jurídica y de convenios suscritos para la ejecución de los proyectos cofinanciados con recursos del FECFGN</t>
  </si>
  <si>
    <t>COMISIÓN DE REGULACIÓN DE ENERGÍA Y GAS - CREG</t>
  </si>
  <si>
    <t>1. Análisis de comentarios a la propuesta de fórmula tarifaria del servicio de gas natural.
2. Análisis de comentarios a la propuesta de metodología de remuneración dela comercialización minorista de gas natural.
3. Elaboración de la propuesta de regulación de conexiones en transporte y distribución de gas natural.
4. Revisión de las propuestas de regulación presentadas por el CNO-GAS para consideración de la CREG.
5. Acompañamiento en las reuniones de discusión del CNO- GAS para el desarrollo de propuestas de regulación a la CREG.
6. Normalización de contraros de suministro de gas natural.</t>
  </si>
  <si>
    <t>Prestación de servicios profesionales de asesoría para apoyar a la CREG en la revisión de la regulación de precios del gas natural y en el desarrollo de la regulación económica de las conexiones a los sistemas de distribución de gas natural</t>
  </si>
  <si>
    <t>ASESOR 1020 GRADO 16</t>
  </si>
  <si>
    <t>1. Asesorar a la Comisión en la reglamentación de los aspectos económicos asociados con la producción, transporte, distribución y comercialización de gas natural.
2. Absolver consultas y preparar conceptos de interpretación de la regulación vigente en materia económica en la producción, transporte, distribución y comercialización de gas combustible.
3. Analizar y proponer la adopción de las medidas tendientes a la promoción de la competencia, en las actividades de producción y comercialización de gas combustible.
4. Identificar, analizar y proponer las metodologías tarifarias aplicables a cada sector y a cada actividad de acuerdo con la naturaleza y grado de desarrollo de cada una de ellas. Participar en el desarrollo de modelos y programas requeridos.
5. Participar en el diseño de las formuias tarifarias de acuerdo con los principios de Ley, e infromar al Comité dee Experto, los resultados de tales revisiones.Participar en el desarrollo de modelos y programas requeridos.
6. Participar en la preparación o revisión de la regulación que establexca y proteja los derechos de los usuarios y de las empresas de los servicios públicos de gas combustible, incluyendo precios y calidad entre otros.</t>
  </si>
  <si>
    <t>ORDEN DE SERVICIOS 120 - 2007-0023</t>
  </si>
  <si>
    <t>Asesor</t>
  </si>
  <si>
    <t>Asesoría en temas regulatorios de gas natural, especialmente en los siguientes:
1. Asesorar y apoyar a la comisión en los procesos de análisis y ejecución de los proyectos de regulación sobre. a)Esquema institucional del mercado de gas antural; b) Comercializació Independiente de gas natural, c) Mercado secundario de gas natural de corto plazo;d) Ajuste a contratos de suministro, e) Mercado secundario de capacidad interrumpible y f) Cálculo de tarifas de transporte de gas natural.
2. Apoyar a la Comisión en el desarrollo y aplicación de regímenes regulados para las actividades de prestación del servicio de gas combustible.
3. Solución de los recursos de reposición que se deriven de los cargos aprobados por la comisión.
4. Atención de consultas y peticiones que formulen, empresas, usuarios y terceros interesados con relación al servicio público de gas combustible.</t>
  </si>
  <si>
    <t>EL OFERENTE PODRÁ AGREGAR MÁS FILAS PARA INCORPORAR LA EXPERIENCIA REQUERIDA, PERO DEBERÁ MANTENER LAS FÓRMULAS.</t>
  </si>
  <si>
    <t>EL MINISTERIO DILIGENCIA LAS CELDAS EN COLOR</t>
  </si>
  <si>
    <t>B. EXPERIENCIA ESPECÍFICA CALIFICABLE DEL PROPONENTE</t>
  </si>
  <si>
    <t>CONSORCIO MIN-BIOS 2023</t>
  </si>
  <si>
    <t>No.</t>
  </si>
  <si>
    <t>ACREDITACIÓN: SI:1 / NO:0</t>
  </si>
  <si>
    <t>Proyecto Cerrito - Fedebiocombustibles</t>
  </si>
  <si>
    <t>3 - VALJER ENERGY</t>
  </si>
  <si>
    <t>CERRITO CAPITAL SAS Y ESTE A SU VEZ PARA LA FEDERACIÓN DE BIOCOMBUSTIBLES</t>
  </si>
  <si>
    <t> Objeto del contrato y/o nombre del proyecto, y/u Obligaciones y/o actividades desarrolladas, donde se pueda verificar que cumple con los temas requeridos como experiencia específica.</t>
  </si>
  <si>
    <t>DISEÑO DE UNA POLÍTICA INTEGRAL DE BIOCOMBUSTIBLES Y SU PRESENTACIÓN AL GOBIERNO NACIONAL
El estudio en mención realizó los análisis regulatorios, económicos y financieros de costo beneficio de la incursión de diferentes tecnologías de transporte (aumento de mezclas de biocombustibles con combustibles fósiles en motores diésel y a gasolina, GNV vehicular, GNV en taxis, GLP vehicular, vehículos y taxis eléctricos, motos eléctricas, buses eléctricos y camiones a GNL) en el parque automotor en el país. En dicho sentido, se evaluaron dichas tecnologías y se compararon en celeridad, oportunidad, precios, inversiones y costo eficiencia, incluyendo componentes ambientales a nivel de reducción de emisiones, con el aumento de mezclas de biocombustibles y se propusieron varias recomendaciones de implementación a llevar a cabo a través de la regulación.</t>
  </si>
  <si>
    <t>Proyecto Optim Consult SAS - Eficiencia Energética - Ministerio de Minas y Energía de Colombia</t>
  </si>
  <si>
    <t>17 - VALJER ENERGY</t>
  </si>
  <si>
    <t>Valjer Energy SAS para Optim Consult SAS. Proyecto Desarrollado por el Consorcio USAENE – Optim para el Ministerio de Minas y Energía de Colombia</t>
  </si>
  <si>
    <t>Estudio para determinar lineamientos reglamentarios, de política y técnicos en eficiencia energética, con el fin de definir una hoja de ruta para establecer metas y medidas de obligatorio cumplimiento en eficiencia energética. Igualmente, este estudio debe incluir un referenciamiento internacional, un plan de acción donde se incluya una propuesta de la línea de tiempo para el cumplimiento de las metas y medidas propuestas, análisis de impactos, indicadores, responsables y recomendaciones. En desarrollo del estudio en mención se abordaron los siguientes temas:
1. Documento de lineamientos técnicos con el referenciamiento internacional con varios países de estudio (Brasil, Chile, España, Japón y California en Estados Unidos), donde se definieron metas y medidas de obligatorio cumplimiento en eficiencia energética y que permitiera: 1. Contar con un país con características similares a Colombia. 2. Identificar en los países seleccionados las metas y medidas de obligatorio cumplimiento en eficiencia energética establecidas en el sector de demanda, así como cuál ha sido el impacto en ahorro energético y reducción de emisiones contaminantes y gases de efecto invernadero (GEI) con la implementación de las metas y medidas. 3. Punto de referencia de las metas y medidas obligatorias de eficiencia energética en los países seleccionados. 4. Identificar los lineamientos de política y regulación mediante los cuales se implementó las metas y medidas obligatorias de eficiencia energética en los países seleccionados. 5. Identificar entre las metas y medidas obligatorias en eficiencia energética de los países analizados, el posible potencial de implementación en Colombia de algunas de ellas.
2. Documento con los lineamientos técnicos con los análisis de impactos, como costo efectividad, costo beneficio, entre otros, de las acciones de eficiencia energética del Programa de Uso Racional y Eficiente de Energía y propuesta de medidas obligatorias en Eficiencia energética para Colombia (en los sectores de transporte, residencial, industria y terciario), que contuviera: 1. Análisis de impactos, como costo efectividad, costo beneficio, entre otros, de las acciones de eficiencia energética del Programa de Uso Racional y Eficiente de Energía y aquellas acciones en eficiencia energética. Entre los costos y beneficios propuestos para las diferentes medidas analizadas del sector transporte estuvieron los siguientes: Costos: 1) Costo Fiscal por menores impuestos de los combustibles (IVA, Impuesto Nacional, Impuesto Carbono, IVA Margen Mayorista y Sobretasa); 2) Costo fiscal, en IVA y arancel de las diferentes medidas; 3)Costo fiscal de la mayor generación de energía; Beneficios: 1) Beneficio por menores subsidios a los combustibles; 2) Reducción de emisiones de C02 y Material Particulado y 3) Reducción de gastos en salud pública.
3. En el sector transporte se analizaron las siguientes medidas: 1) Vehículos dedicados a gas natural vehicular para vehículos públicos de pasajeros en Bogotá; 2) Entrada del GLP Vehicular (Autogas) en vehículos particulares; 3) Entrada del Gas Natural Licuado en tractocamiones; 4) Impulso de vehículos a gas natural vehicular para el servicio público intermunicipal de pasajeros; 5) Tractocamiones a Gas Natural Comprimido; 6) Establecimiento de etiquetado para vehículos a gasolina, diésel, gas natural, GLP y eléctricos; 7) Normas de eficiencia vehicular en vehículos a gasolina, diésel, gas natural, GLP y eléctricos; 8) Entrada de automóviles eléctricos nuevos a nivel nacional; 9) Entrada de motos eléctricas nuevas a nivel nacional; 10) Sustitución del total de la flota de taxis en las principales ciudades del país (Bogotá, Medellín, Cali, Barranquilla) por vehículos eléctricos; 11) Reemplazo de la flota de combustión del sector oficial, por vehículos eléctricos: 12) Vehículos eléctricos para vehículos públicos de pasajeros en Bogotá.
4. Documento con la propuesta de la senda de cumplimiento de las metas y medidas obligatorias en eficiencia energética, la hoja de ruta en lineamientos de política pública y regulatorios, recomendaciones para la implementación de la hoja de ruta.</t>
  </si>
  <si>
    <t>Proyecto Cerrito - Mezcla Fallida B-12</t>
  </si>
  <si>
    <t>4 - VALJER ENERGY</t>
  </si>
  <si>
    <t>CERRITO CAPITAL SAS Y ESTE A SU VEZ PARA LA FEDERACIÓN DE BIOCOMBUSTIBLES Y FEDEPALMA</t>
  </si>
  <si>
    <t>ANÁLISIS FORENSE DE LA MEZCLA FALLIDA DE B-12 DURANTE EL MES DE SEPTIEMBRE DE 2019
En el estudio en mención, posterior al incumplimiento de la mezcla B12 en Colombia durante el mes de septiembre de 2019, se tenía la tarea de construir un diagnóstico (pros, durante y post) de lo sucedido y señalar recomendaciones a nivel regulatorio, gremial y operativo para que no vuelva a suceder dicha situación.</t>
  </si>
  <si>
    <t>Proyecto DNP - Movilidad sostenible</t>
  </si>
  <si>
    <t>2 - VALJER ENERGY</t>
  </si>
  <si>
    <t>UNION TEMPORAL MOBILE – OPTIM Y ESTOS PARA EL DEPARTAMENTO NACIONAL DE PLANEACIÓN</t>
  </si>
  <si>
    <t>Identificar alternativas de solución técnicas, económicas, regulatorias y normativas a las problemáticas detectadas para acelerar la transición hacia el uso masivo de vehículos de cero y bajas emisiones.
El estudio en mención, tuvo como objetivo identificar alternativas de soluciones técnicas, económicas, regulatorias y normativas a las problemáticas detectadas para acelerar la transición hacia el uso masivo de vehículos de cero y bajas emisiones con energéticos como el gas natural (comprimido y licuado), GLP, mezclas superiores de combustibles con biocombustibles y energía eléctrica.
Entre otros, se trabajó en los siguientes aspectos:
• Conocer los análisis públicos y privados, nacionales y territoriales, que sobre la movilidad de cero y bajas emisiones se han realizado para todos los modos de transporte: Carretero, férreo, fluvial y aéreo y para los diferentes energéticos antes indicados.
• Determinar si el objetivo que se perseguía con los análisis desarrollados era puramente teórico o contemplaba la implementación de acciones para avanzar en la movilidad sostenible.
• Realizar un diagnóstico del avance en la implementación de las acciones establecidas en los análisis realizados.
• Identificar y documentar las barreras técnicas, económicas, regulatorias o normativas que se han presentado en la implementación de las estrategias identificadas, para promocionar el uso de vehículos de cero y bajas emisiones y en los diferentes energéticos indicados.
• Revisar las características de las barreras identificadas (resueltas o no) y proponer alternativas de solución, evaluando desde los aspectos técnicos, económicos, financieros (modelos) y normativos pertinentes.
Formular recomendaciones de política, regulación y reglamentación en los aspectos que se identificaron dichas necesidades, a fin de promover el uso de vehículos de cero y bajas emisiones y teniendo como referencia los energéticos en mención (gas natural (comprimido y licuado), GLP, mezclas superiores de combustibles con biocombustibles y energía eléctrica).</t>
  </si>
  <si>
    <t>CONTRATO: 2020-039</t>
  </si>
  <si>
    <t>18 - VALJER ENERGY</t>
  </si>
  <si>
    <t>CONSORCIO CALIDAD GLP 2020 (VALJER ENERGY SAS Y RICARDO LLOREDA Y ASOCIADOS SAS) PARA LA CREG</t>
  </si>
  <si>
    <t>"ESTUDIO DE LOS MECANISMOS PARA AJUSTAR LA REMUNERACIÓN DEL GLP SEGÚN SU CALIDAD"
1. Análisis de cinco (5) mercados de referencia de GLP (propano, butano o sus mezclas), en tres (3) continentes diferentes, en los cuales existan negociaciones que impliquen, tanto la entrega física como el cumplimiento financiero. Explicar los motivos para la selección de dichos mercados, y describir los estándares de calidad del GLP en cada uno de ellos teniendo en cuenta: i. Los estándares mínimos en los diferentes mercados seleccionados y su respectiva comparación con las mínimas exigidas en Colombia; ii. La moneda en la que se tranza el producto y la moneda en la que lo paga el usuario final; iii. Las diferentes mezclas de GLP que se manejan en los mercados; iv. Las calidades comúnmente utilizadas, según el tipo de producto y su uso final y v. Las normas ambientales disponibles en cada mercado que estén relacionadas con la calidad del GLP.
2. Análisis de las prácticas comerciales en los mercados seleccionados, buscando responder los siguientes interrogantes: a. ¿Cuáles son las principales prácticas comerciales de los mercados de referencia,
considerando aspectos como partes que compran y venden, niveles de intermediación (mayoristas, retailers, otros), esquemas de negociación, venta por tipo de producto (propano, propileno, butano y sus mezclas), y venta según el uso final (residencial, industrial, carburante para toda clase de vehículos, otros)?; b. ¿Cómo afecta a la negociación el hecho de que la comercialización se haga por tipo de
producto o por mezclas?; c. Cuando la comercialización se hace por tipo de producto, ¿quién se encarga de hacer las mezclas, cuando se requieran para su uso o cumplimiento de norma técnica?; d. ¿Cuáles son las calidades que usualmente se comercializan para cada uno de los diferentes usos del GLP, analizado desde cada tipo de producto y de sus posibles mezclas?; e. ¿Cuál es la práctica comercial cuando el producto entregado difiere de las calidades pactadas en el contrato?; f. ¿Qué metodologías existen para la determinación de primas o descuentos al precio, cuando el producto o la mezcla tiene contenidos de alquenos, aromáticos, olefinas, azufre, entre otros?; g. ¿Cuáles son los deltas de precio o castigos que se aplican cuando el producto no cumple con la calidad establecida?.
3.Identificar, describir y analizar los posibles efectos (consecuencias y beneficios) de utilizar distintos tipos de calidades de GLP (por tipo de producto y sus posibles mezclas), en los diferentes usos (residencial, industrial, como carburante para toda clase de vehículos, entre otros) en cada uno de los siguientes aspectos: a. Salud pública, en términos de beneficios y/o afectaciones; b. Calidad y estabilidad en los procesos productivos; c. Emisiones; d. Otros que el consultor considere pertinentes.
4. Con base en la revisión de las normas ambientales relacionadas con la calidad del GLP en los mercados seleccionados, comparar esta normativa internacional con la normativa ambiental relacionada con las calidades de GLP vigente en Colombia y analizar una posible inclusión de las externalidades ambientales del uso del GLP en el precio.
5. Desarrollar y proponer, a partir de los elementos identificados anteriormente, alternativas y mecanismos de ajuste de precio por calidad, para las diferentes calidades de GLP por tipo de producto y sus diferentes mezclas.</t>
  </si>
  <si>
    <t>Proyecto Asocaña - IP Biocombustibles</t>
  </si>
  <si>
    <t>9 - VALJER ENERGY</t>
  </si>
  <si>
    <t>ASOCIACIÓN DE CULTIVADORES DE CAÑA DE AZUCAR
DE COLOMBIA ASOCAÑA</t>
  </si>
  <si>
    <t>Asesoría en las revisiones regulatorias, técnicas y económicas, reuniones, capacitaciones, negociaciones, discusiones y demás procesos con el Ministerio de Minas y Energía y la Creg en relación con la Resolución 140 de 2016 (metodología y parámetros de referencia del ingreso al productor de los biocombustibles) y la definición de la política pública asociada por parte del Gobierno Nacional</t>
  </si>
  <si>
    <t>Proyecto Asocaña - IP Importación Alcohol Carburante</t>
  </si>
  <si>
    <t>13 - VALJER ENERGY</t>
  </si>
  <si>
    <t>ASOCIACION DE CULTIVADORES DE CAÑA DE AZUCAR
DE COLOMBIA ASOCAÑA</t>
  </si>
  <si>
    <t>Seguimiento a posibles acciones legales, económicas y técnicas sobre la nueva regulación en relación con la importación de alcohol carburante en el país y/o a los desarrollos reglamentarios sobre el particulaR</t>
  </si>
  <si>
    <t>Proyecto Asocaña - Alcohol Carburante</t>
  </si>
  <si>
    <t>14 - VALJER ENERGY</t>
  </si>
  <si>
    <t>Asesoría en el desarrollo de temas regulatorios y técnicos relacionados con etanol en Colombia</t>
  </si>
  <si>
    <t>PROYECTO ANDEG</t>
  </si>
  <si>
    <t>16 - VALJER ENERGY</t>
  </si>
  <si>
    <t>ASOCIACION NACIONAL DE EMPRESAS GENERADORAS - ANDEG</t>
  </si>
  <si>
    <t>ESTUDIO “ANÁLISIS DE LAS IMPLICACIONES TÉCNICAS Y LA EXPERIENCIA INTERNACIONAL Y NACIONAL DEL USO DE BIODIESEL EN MEZCLAS DE 2 Y 4% CON EL DIESEL DE ORIGEN FÓSIL EN TURBINAS DE COMBUSTIÓN UTILIZADAS PARA LA GENERACIÓN TÉRMICA DEL PAÍS</t>
  </si>
  <si>
    <t>CONTRATO 028-2018</t>
  </si>
  <si>
    <t>28 - CORPORACIÓN EMA</t>
  </si>
  <si>
    <t>GESTION ENERGETICA S.A - GENSA</t>
  </si>
  <si>
    <t>Interventoria para el elproyecto de construccion, instalacion e implementacion de soluciones energetica sostenibles solares fotovoltaicas para beneficiarios rurales en las ZNI pertenecientes a las zonas de cuduyary, la zona del querary y la zona de acaricuara en el municipio de Mitu - Vaupes</t>
  </si>
  <si>
    <t>CONTRATO: 2012-012</t>
  </si>
  <si>
    <t>5 - CORPORACIÓN EMA</t>
  </si>
  <si>
    <t>Prestación de servicios de consultoría para apoyar la Comisión de Regulacion de Energía y Gas - CREG en la determinación de las inversioes y gastos de administración, operación y mantenimiento eficientes paradesarrollar la actividad de generación en las Zonas No Interconectadas con tecnologías que utilicen recursos renovables</t>
  </si>
  <si>
    <t>063-410312-2010</t>
  </si>
  <si>
    <t>2 - CORPORACIÓN EMA</t>
  </si>
  <si>
    <t>UPME</t>
  </si>
  <si>
    <t>Apoyar a la UPME en la elaboración de una propuesta de Plan de Desarrollo de FNCE (Fuentes No Convencionales de Energía) para Colombia, determinando su aporte a la diversificación y adaptabilidad de la matriz energética, la seguridad energética nacional y al desarrollo económico, social y ambiental del país, con visión de mediano y largo plazos, a partir de referentes económicos que justifiquen y dimensionen metas de implementación.</t>
  </si>
  <si>
    <t>C-005-2017</t>
  </si>
  <si>
    <t>23 - CORPORACIÓN EMA</t>
  </si>
  <si>
    <t>Elaborar propuesta de normalizacion y etiquetado para nuevos equipos de uso final de la energia, que incluyan un esquema operativo y de mercado para su implementacion en Colombia</t>
  </si>
  <si>
    <t>C-031-2019</t>
  </si>
  <si>
    <t>24 - CORPORACIÓN EMA</t>
  </si>
  <si>
    <t>Realizar un estudio que permita formular un programa actualizado de sustitución progresiva de leña como energético en el sector residencial en Colombia, con los componentes necesarios para su ejecución</t>
  </si>
  <si>
    <t>Puntaje: 11</t>
  </si>
  <si>
    <t>DOCTOR EN INGENIERÍA MECÁNICA</t>
  </si>
  <si>
    <t>DOCTORADO</t>
  </si>
  <si>
    <t>UNIVERSIDADE FEDERAL DE ITAJUBA, BRASIL</t>
  </si>
  <si>
    <t>MAGÍSTER EN ADMINISTRACIÓN</t>
  </si>
  <si>
    <t>MAGÍSTER</t>
  </si>
  <si>
    <t>UNIVERSIDAD DE LOS ANDES</t>
  </si>
  <si>
    <t>MANUEL HOYDEN GONZALEZ OSSA</t>
  </si>
  <si>
    <t>Ingeniero de Minas</t>
  </si>
  <si>
    <t>Especialista en Gerencia Ambiental</t>
  </si>
  <si>
    <t>25218-106599</t>
  </si>
  <si>
    <t>Asistencia Técnica para el Mejoramiento de la Producción de Oro Aluvial en el Municipio de Puerto Guzmán, Departamento del Putumayo</t>
  </si>
  <si>
    <t>FUNDACIÓN VICTORIA REGIA</t>
  </si>
  <si>
    <t>Coordinador</t>
  </si>
  <si>
    <t>Evaluar proyectos de la comunidad relacionados con producción de energías alternativas y/o de uso de materias primas orgánicas para producción de biomasa, que brinden sostenibilidad a la producción de oro en el municipio</t>
  </si>
  <si>
    <t xml:space="preserve">SE ACREDITA
- La certificación CUMPLE con lo exigido en el pliego de condiciones. 
- -El proyecto y alcance resaltado en la certificación para esta experiencia permiten validar que cumple con la experiencia adicional calificable relacionada para el PERFIL  en producción de energías alternativas y/o renovables y/o sostenibles y/o
biocombustibles </t>
  </si>
  <si>
    <t>Apoyo a la organización fronteriza ASOMICUAP en la recuperación de Mercurio en el proceso de extracción de Oro fino en el municipio de Puerto Leguízamo, Departamento del Putumayo</t>
  </si>
  <si>
    <t>Evaluar proyectos de la comunidad relacionados con producción de energías alternativas y/o de uso de materias primas orgánicas para producción de biomasa, que mejoren el proceso de extracción de oro en el municipio</t>
  </si>
  <si>
    <t>Contrato de suministro de bienes y Servicios para el apoyo a mineros en procesos de transformación de joyas en Oro y Plata con incrustaciones de Semillas y madera, en el municipio de Colon, Departamento del Putumayo</t>
  </si>
  <si>
    <t>Evaluar proyectos de la comunidad relacionados con producción de energías alternativas y/o de uso de materias primas orgánicas para producción de biomasa, que brinden sostenibilidad a la transformación de oro y plata en el municipio</t>
  </si>
  <si>
    <t xml:space="preserve">SE ACREDITA
-- -El proyecto y alcance resaltado en la certificación para esta experiencia permiten validar que cumple con la experiencia adicional calificable relacionada para el PERFIL  en producción de energías alternativas y/o renovables y/o sostenibles y/o
biocombustibles 
- Las fechas de la certificación no corresponden </t>
  </si>
  <si>
    <t>No aplica</t>
  </si>
  <si>
    <t>EMPRESA ASOCIATIVA DE TRABAJO
E.A.T LA ESMERALDA</t>
  </si>
  <si>
    <t>Director Técnico</t>
  </si>
  <si>
    <t>Evaluación de proyectos para la generación y/o suministro de materias primas renovables y sustentables.
Realizar la Planificación y diseño de explotación, bajo la formulación de un modelo de producción de bajas emisiones</t>
  </si>
  <si>
    <t>Certificados varios</t>
  </si>
  <si>
    <t>MARÍA CAROLINA SANTOS HEREDIA</t>
  </si>
  <si>
    <t>Bióloga</t>
  </si>
  <si>
    <t>Magíster en ciencias biológicas</t>
  </si>
  <si>
    <t>Huella Verde S.A.S</t>
  </si>
  <si>
    <t>Consultora</t>
  </si>
  <si>
    <t>Líder del componente de caracterización socioambiental en proyectos relacionados con temas de conflictos socioambientales en proyectos de hidrocarburos, minero energéticos y viales, así como investigaciones en cambio climático y enfoque territorial para cultivos de agricultura extensiva en departamentos como Santander, Antioquia, Casanare y Guaviare</t>
  </si>
  <si>
    <t>SE ACREDITA
- El certificado CUMPLE con la información y la experiencia relacionada con el perfil de ASESOR SOCIAL</t>
  </si>
  <si>
    <t>Certificación Huella Verde</t>
  </si>
  <si>
    <t>No</t>
  </si>
  <si>
    <t>ALCIBIADES DE JESUS LOPEZ QUINTANA</t>
  </si>
  <si>
    <t>Ingeniero mecánico</t>
  </si>
  <si>
    <t>Especialista en Logística</t>
  </si>
  <si>
    <t>AT 230-97548</t>
  </si>
  <si>
    <t>18710/2013</t>
  </si>
  <si>
    <t>Asesoría en la implementación de la Guía práctica para la aplicación de los incentivos tributarios de la Ley 1715 de 2014, la cual tiene por objeto tiene por objeto promover el desarrollo y la utilización de las Fuentes No Convencionales de Energía, principalmente aquellas de carácter renovable, en el sistema energético nacional, mediante su integración al mercado eléctrico, su participación en las Zonas No Interconectadas y en otros usos energéticos como medio necesario para el desarrollo económico sostenible, la reducción de emisiones de gases de efecto invernadero y la seguridad del abastecimiento energético</t>
  </si>
  <si>
    <t>IRIDIUM ECONÓMICA EU</t>
  </si>
  <si>
    <t>CONSULTOR DE PROYECTOS DE ENERGÍAS RENOVABLES</t>
  </si>
  <si>
    <t xml:space="preserve">Diseñar e implementar la estrategia de divulgación, sensibilización, asesoría y evaluación de proyectos en temas de energías alternativas y/o renovables, para la obtención de beneficios tributarios </t>
  </si>
  <si>
    <t>SE ACREDITA
- El certificado CUMPLE con la información y la experiencia relacionada con El perfil de ASESOR EN LOGISTICA</t>
  </si>
  <si>
    <t>Desarrollo de nuevos negocios y prototipado para la industria metalmecánica de Santander</t>
  </si>
  <si>
    <t>CONSULTORÍA ESTRATÉGICA E INTEGRAL S.A.S</t>
  </si>
  <si>
    <t>PROFESIONAL DE PROTOTIPADO</t>
  </si>
  <si>
    <t>Asesoría en la estructuración de costos para los estudios de prefactibilidad de proyectos de generación de energías limpias 
Diseño de prototipos nuevos o significativamente mejorados, que permitan la producción de tecnologías que empleen el uso de energías alternativas o fuentes no convencionales</t>
  </si>
  <si>
    <t>Formulación e implementación de un proyecto que integre de manera sostenible, tres iniciativas Clúster de Santander, como estrategia para la sustitución de importaciones</t>
  </si>
  <si>
    <t>Evaluar los proyectos de energías alternativas
Diseño de prototipos nuevos o significativamente mejorados de maquinaria y equipo que empleen subproductos del cacao u otras materias primas orgánicas, para la transformación y agregación de valor de productos agroindustriales</t>
  </si>
  <si>
    <t>RICARDO MONCADA SUÁREZ</t>
  </si>
  <si>
    <t>Ingeniero Civil</t>
  </si>
  <si>
    <t>Magíster en Economía del Medio Ambiente y Recursos Naturales</t>
  </si>
  <si>
    <t xml:space="preserve"> 25202-46675</t>
  </si>
  <si>
    <t>GRUPO ASOCIATIVO CAFÉ ESPECIAL TARQUÍ</t>
  </si>
  <si>
    <t>Proceso de alistamiento de la compañía para sentar las bases ene l proceso de inserción al mercado de bonos de carbono con proyección internacional</t>
  </si>
  <si>
    <t>SE ACREDITA
- El certificado CUMPLE con la información y la experiencia relacionada con El perfil de ASESOR FINANCIERO en regulación financiera</t>
  </si>
  <si>
    <t>LAS VEGAS COFFEE S.A.S</t>
  </si>
  <si>
    <t>Asesoría y acompañamiento en el proceso de inserción en los mercados de bonos de carbono, principalmente del proyecto de establecimiento de diseños agroforestales en café.</t>
  </si>
  <si>
    <t>CONSORCIO VEA-INFORMETRICS</t>
  </si>
  <si>
    <t>297 de 2015</t>
  </si>
  <si>
    <t>MINISTERIO DE AMBIENTE Y DESARROLLO SOSTENIBLE</t>
  </si>
  <si>
    <t>NO SE ACREDITA
De acuerdo con el documento presentado  sobre el "Consorcio Optim-Vea" este no puede ser acreditado como subsanación</t>
  </si>
  <si>
    <t>Consultoría para el "diseño de instrumentos económicos que reduzcan emisiones de gases efecto invernadero (GEI) de acuerdo a las circunstancias nacionales, la naturaleza y magnitud de los retos específicos para el país en materia de cambio climático y la normatividad vigente</t>
  </si>
  <si>
    <t>Asociación Colombiana del Petróleo - ACP</t>
  </si>
  <si>
    <t xml:space="preserve">SE ACREDITA
- La certificación de experiencia cumple con lo establecido en el PLIEGO y con la TEMATICA </t>
  </si>
  <si>
    <t>Análisis costo-beneficio de la aplicación de la normativa de vertimentos (Resolución 631 de 2015) para el sector hidrocarburos y la norma d euso de aguas tratadas (Resolución 1207 de 2014)</t>
  </si>
  <si>
    <t>Bionegery</t>
  </si>
  <si>
    <t>Modificación de la Licencia ambiental de Bioenergy</t>
  </si>
  <si>
    <t>TGI S.A ESP</t>
  </si>
  <si>
    <t>NO ACREDITA
El objeto no cumple con la temática definida.</t>
  </si>
  <si>
    <t>Gestión ambiental de TGI</t>
  </si>
  <si>
    <t>Estudios de Impacto Ambiental y documentos de solicitud de permisos de aprovechamiento de recursos naturales</t>
  </si>
  <si>
    <t>Estudios de Impacto Ambiental para modificación de licencia ambiental</t>
  </si>
  <si>
    <t>Estudios de Impacto Ambiental EIA y demás documentos requeridos para la solicitud de licencias, permisos y autorizaciones ambientales que aplican a la construcción de los cruces con cuerpos de agua</t>
  </si>
  <si>
    <t>Prestar servicios de apoyo técnico y administrativo a la Gerencia de Desarrollo Sostenible de TGI S.A. ESP con el fin de soportar la gestión ambiental, social y HS.</t>
  </si>
  <si>
    <t>CNT 2.0</t>
  </si>
  <si>
    <t>Environmental Resources Management</t>
  </si>
  <si>
    <t>Estudio de impacto ambiental para la obtención de licencia ambiental, consulta previa, topografía, geotecnia, plan vial para la construcción y operación del oleoducto bicentenario de Colombia</t>
  </si>
  <si>
    <t>NO ACREDITA 
   No cumple con el tiempo minimo de experiencia solicitada de tres meses</t>
  </si>
  <si>
    <t>7206352-7206353</t>
  </si>
  <si>
    <t>Oleoducto de los Llanos</t>
  </si>
  <si>
    <t>NO SE ACREDITA
No se adjuntó el documento de certificación del consorcio OPTIM-VEA</t>
  </si>
  <si>
    <t>SERVICIO DE ESTUDIOS AMBIENTALES POR CONSTRUCCIÓN DE POZO DE AGUA SUBTERRÁNEA EN LA ESTACIÓN DE REBOMBEO JAGUEY DEL OLEODUCTO DE LOS LLANOS ORIENTALES (ODL) Y POR PERMISO DE VERTIMIENTOS DEL SISTEMA DE TRATAMIENTO DE AGUAS RESIDUALES DOMÉSTICAS DE LA UNIDAD DE ATENCIÓN Y RESPUESTA INMEDIATA-UARI DEL OLEODUCTO BICENTENARIO (BICENTENARIO)</t>
  </si>
  <si>
    <t>048/13</t>
  </si>
  <si>
    <t>FEDEPALMA</t>
  </si>
  <si>
    <t>Ejercicio piloto de análisis de desempeño ambiental en una muestra indicativa de plantas de beneficio de palma de aceite</t>
  </si>
  <si>
    <t>Exp. Puntuable</t>
  </si>
  <si>
    <t xml:space="preserve">ANEXO 10
FORMACIÓN ACADÉMICA ADICIONAL DEL EQUIPO MÍNIMO DE TRABAJO OFRECIDO
(CALIFICABLE)
</t>
  </si>
  <si>
    <t xml:space="preserve">MANUEL HOYDEN GONZALEZ OSSA </t>
  </si>
  <si>
    <t>INGENIERO DE MINAS</t>
  </si>
  <si>
    <t>ESPECIALISTA EN GERENCIA AMBIENTAL</t>
  </si>
  <si>
    <t>Magíster en Agroforestería Tropical</t>
  </si>
  <si>
    <t>Universidad de Nariño</t>
  </si>
  <si>
    <t>BIÓLOGA</t>
  </si>
  <si>
    <t>MAGÍSTER EN CIENCIAS BIOLÓGICA</t>
  </si>
  <si>
    <t>DOCTORA EN CIENCIAS BIOLÓGICA</t>
  </si>
  <si>
    <t>Doctorado</t>
  </si>
  <si>
    <t>UNAM</t>
  </si>
  <si>
    <t>INGENIERO MECÁNICO</t>
  </si>
  <si>
    <t>AT230-97548</t>
  </si>
  <si>
    <t>ESPECIALISTA EN LOGÍSTICA</t>
  </si>
  <si>
    <t>Especialización</t>
  </si>
  <si>
    <t>Universidad del Norte</t>
  </si>
  <si>
    <t>INGENIEO CIVIL</t>
  </si>
  <si>
    <t>MAGÍSTER EN ECONOMÍA DEL MEDIO AMBIENTE Y LOS RECURSOS NATURALES</t>
  </si>
  <si>
    <t>Universidad de Los Andes</t>
  </si>
  <si>
    <r>
      <t xml:space="preserve">NOTA 1: Se acreditará la experiencia específica calificable del equipo de trabajo que esté relacionada con al menos uno (1) de los siguientes </t>
    </r>
    <r>
      <rPr>
        <b/>
        <u/>
        <sz val="11"/>
        <color rgb="FF000000"/>
        <rFont val="Arial"/>
        <family val="2"/>
      </rPr>
      <t>temas:</t>
    </r>
  </si>
  <si>
    <t>José Ángel Calvo Caneiro</t>
  </si>
  <si>
    <t>PAE062547</t>
  </si>
  <si>
    <t>Pasaporte</t>
  </si>
  <si>
    <t>Licenciado en Ciencias Empresariales</t>
  </si>
  <si>
    <t>Master en Administración Financiera y Tributaria</t>
  </si>
  <si>
    <t>Estudio de Factibilidad Técnico-Económica y de Viabilidad Financiera para el Proyecto de Crecimiento y Diversificación</t>
  </si>
  <si>
    <t>Empresa privada de biocombutibles (Confidencial)</t>
  </si>
  <si>
    <t>- Priorización de oportunidades a nivel de desarrollo de producto en el sector de biocombustibles y subproductos oleoquimicos.
- Análisis de viabilidad financiera de cartera de productos priorizada y de productos alternativos</t>
  </si>
  <si>
    <t>SE ACREDITA
- De acuerdo con la información suministrada en la SUBSANACIÓN, se acredita que la certificación CUMPLE con lo exigido en el pliego de condiciones sobre la certificación presentada.</t>
  </si>
  <si>
    <t>Estudio de pre-viabilidad del servicio de gestión de residuos (incluyendo la conversión de residuos a biogas y tratamiento térmico) para la zona 2 de Bangabandhu Sheikh Mujib Shilpa Nagar (fase 1), y posible ampliación modular del servicio a toda la zona</t>
  </si>
  <si>
    <t>Banco Mundial</t>
  </si>
  <si>
    <t>Experto-análisis financiero</t>
  </si>
  <si>
    <t>- Costes del ciclo completo del proyecto
- Límites de asequibilidad
- Rentabilidad y eficiencia de las alternativas de gestión de residuos
- Identificación y cuantificación de los riesgos
- Identificación de alternativas de participación privada</t>
  </si>
  <si>
    <t>Análisis de la cadena de suministro y viabilidad de implementar una planta de conversión de biomasa secundaria en carbón vegetal</t>
  </si>
  <si>
    <t>Grupo Xeal</t>
  </si>
  <si>
    <t>Experto análisis financiero</t>
  </si>
  <si>
    <t xml:space="preserve"> - Coordinación de los equipos técnico y financiero
- Definición del modelo financiero
- Interlocución con stakeholders</t>
  </si>
  <si>
    <t>Elaboración de guía de sostenibilidad en infraestructuras para Argentina</t>
  </si>
  <si>
    <t>Banco Interamericano de Desarrollo (BID)</t>
  </si>
  <si>
    <t>Experto APP</t>
  </si>
  <si>
    <t xml:space="preserve"> - Generación de la sección dedicada a la introducción de criterios de sostenibilida y resilencia ambiental en APP de infraestructuras</t>
  </si>
  <si>
    <t xml:space="preserve">
NO SE ACREDITA
- De acuerdo con la información suministrada en la SUBSANACIÓN, se acredita que la certificación NO CUMPLE con lo exigido en el pliego de condiciones sobre la certificación presentada, NO SE EVIDENCIAS LAS FECHAS DE EJECUCIÓN DEL CONTRATO.</t>
  </si>
  <si>
    <t>Estudio de prefactibilidad de tecnologías de tratamiento y valorización de los residuos de Medellín</t>
  </si>
  <si>
    <t>Asesor financiero y APP</t>
  </si>
  <si>
    <t>- Análisis financiero de los escenarios
- Análisis de valor por dinero y comparador publico privado
- Análisis costo beneficio</t>
  </si>
  <si>
    <t>Asistencia técnica para la licitación de la concesión de construcción y explotación del complejo medioambiental de Guipuzkoa (valorización energética de residuos)</t>
  </si>
  <si>
    <t>Consorcio de residuos de Guipuzkoa</t>
  </si>
  <si>
    <t>Experto en estructuración</t>
  </si>
  <si>
    <t xml:space="preserve"> - Propuesta de estructura de KPIs de la concesión
 - Estructura de penalizaciones e impacto sobre la cuenta del explotador
 - Análisis de riesgos vinculados a KPIs desde perspectiva IGAE</t>
  </si>
  <si>
    <t>EEB</t>
  </si>
  <si>
    <t>Asesoría financiera en el desarrollo de una Planta de Residuos a Energía en Bogotá</t>
  </si>
  <si>
    <t xml:space="preserve">- Análisis financiero y económico del proyecto
- Análisis de sensibilidad, análisis de riesgo y definición de medidas de mitigación
- Análisis costo-beneficio </t>
  </si>
  <si>
    <t xml:space="preserve">	Informe técnico sobre las propuestas técnicas presentadas al concurso operación y mantenimiento de la planta de cogeneración, Planta termoléctrica y comunes del complejo medioambiental de Cerceda	</t>
  </si>
  <si>
    <t>SOGAMA</t>
  </si>
  <si>
    <t>Consultor</t>
  </si>
  <si>
    <t xml:space="preserve"> - Definición de metodología de análisis
 - Análisis de las ofertas presentadas, contraste con pliegos, y generación de subcriterios de ponderación en consenso con el equipo técnico de SOGAMA
 - Propuesta de valoración </t>
  </si>
  <si>
    <t>Asistencia a la comercialización de oportunidad de inversión en energía eólica offshore</t>
  </si>
  <si>
    <t>Sway</t>
  </si>
  <si>
    <t>Asesor financiero</t>
  </si>
  <si>
    <t>- Análisis de Mercado
- Generación del modelo de negocio
- Análisis de retornos financieros
- desarrollo de Hoja de ruta para atracción de inversionistas</t>
  </si>
  <si>
    <t>Due dilligence de un proyecto de inversión en energías renovables (fotovoltaica)</t>
  </si>
  <si>
    <t>Morgan Stanley</t>
  </si>
  <si>
    <t>- Contraste de hipótesis del PEF presentado por el vendedor
- Realización de propuesta de modelo económico generando estimaciones propias de insolación, eficiencia de las instalaciones, costes y plazos de construcción
- Generación de informe con recomendaciones de inversión y principales riesgos detectados</t>
  </si>
  <si>
    <t>Certificación laboral_JCC</t>
  </si>
  <si>
    <t>DE ACUERDO CON LA ACLARACIÓN, QUE TIENE RELACIÓN A LOS DOCUMENTOS PREVIAMENTE PRESENTADOS EN LA OFERTA, SE AJUSTA EL PUNTAJE</t>
  </si>
  <si>
    <t>Alba Liliana Delgado Arias</t>
  </si>
  <si>
    <t>Ingeniera Industrial</t>
  </si>
  <si>
    <t>Magister en Administración</t>
  </si>
  <si>
    <t>17228-125687</t>
  </si>
  <si>
    <t>Generación de capacidades en las instituciones financieras colombianas en financiamiento estructurado de proyectos de energías renovables</t>
  </si>
  <si>
    <t>Asesora sectorial</t>
  </si>
  <si>
    <t xml:space="preserve"> - Diseño de una “caja de herramientas” técnicas, financieras y legales sobre energía renovable y Project finance
 - Desarrollo de Informes de Diagnóstico de los proyectos de energía renovable y Hoja de ruta para los 5 bancos beneficiarios
 - Elaboración de una caja de herramientas personalizadas para cada banco, en función de sus necesidades específicas
 - Desarrollo de capacitaciones a los bancos sobre las herramientas técnicas, financieras y legales. Se desarrollaron un total de 45 sesiones de capacitación a los 5 bancos con una duración total de 90 horas
 - Análisis de capacidades del banco en la financiación de proyectos estructurados, identificando las brechas y oportunidades de mejora de los bancos en el análisis de proyectos de energía renovable</t>
  </si>
  <si>
    <t>Asistencia Técnica Low Carbon Business Action in Mexico, phase I</t>
  </si>
  <si>
    <t>Delegación de la Unión Europea en México</t>
  </si>
  <si>
    <t>•	Mapeo de necesidades y gaps tecnológicos específicos, así como identificación de posibles socios en México y Europa, en las áreas de gestión de residuos, gestión de agua y eficiencia energética.
•	Búsqueda de oportunidades de negocio a través de la organización y celebración de eventos de matchmaking.
Resultados del proyecto:
•	Más de 100 empresas y entidades europeas y mexicanas firman Expresiones de Interés para la formalización de acuerdos de colaboración, con potencial de financiación.
•	Desarrollo de 5 eventos de matchmaking en México para conectar más de 200 empresarios europeos con empresas y entidades mexicanas.
•	Firma de 40 alianzas entre ciencia e industria en México y la Unión Europea, para introducir tecnologías bajas en carbono en México.</t>
  </si>
  <si>
    <t>Low Carbon Business Action in Brazil phase II</t>
  </si>
  <si>
    <t>Delegación de la Unión Europea en Brasil</t>
  </si>
  <si>
    <t>El proyecto Low Carbon Business Action en Brasil tiene como objetivo apoyar la reducción de las emisiones de CO2 de la industria en Brasil, a través de la colaboración de empresas europeas que trabajan en los sectores de gestión de residuos, tratamiento de aguas residuales, eficiencia energética y agroindustria; y contrapartes brasileñas que trabajan en diversos sectores de la industria.
'El proyecto dio asistencia técnica a más de 100 empresas y entidades como universidades, permitiéndoles validar o llenar cualquier vacío, ya sea tecnológico, regulatorio, industrial o comercial, para la elaboración de propuestas que se podrán financiar, orientada a la implementación de tecnologías de baja emisión de carbono en la industria brasileña, así como a cualquier derecho de propiedad comercial e intelectual para la transferencia directa de tecnología de baja emisión de carbono entre empresas.</t>
  </si>
  <si>
    <t>Certificación laboral_ALDA</t>
  </si>
  <si>
    <t>MARIA PAULA MORENO TORRES</t>
  </si>
  <si>
    <t>52.452.875</t>
  </si>
  <si>
    <t>ABOGADA</t>
  </si>
  <si>
    <t>ESPECIALISTA EN DERECHO PÚBLICO, CIENCIA Y SOCIOLOGÍA POLÍTICAS</t>
  </si>
  <si>
    <t>30/03/2004</t>
  </si>
  <si>
    <t>Jefe de Oficina, Código 137, Grado 21, Asuntos Ambientales y Sociales</t>
  </si>
  <si>
    <t>MINISTERIO DE MINAS Y ENERGIA</t>
  </si>
  <si>
    <t>JEFE DE OFICINA</t>
  </si>
  <si>
    <t xml:space="preserve">1. Coordinar la interrelación del sector minero energético con las autoridades ambientales, con el Ministerio del  Interior, con las autoridades territoriales, con las comunidades y con los responsables de la gestión del riesgo. 2. Participar en la implementación de estrategias, planes, programas y proyectos de gestión del riesgo en el sector minero energético. 3. Participar en la implementación de las políticas de adaptación y mitigación al cambio climático. 4. Coordinar la inclusión de las variables ambientales, sociales y de gestión del riesgo en los sistemas de  información del sector minero energético. 5. Promover en coordinación con las autoridades ambientales, el Ministerio del interior, las autoridades  territoriales, y el sector minero energético, las estrategias, implementación, ejecución y evaluación de las  Agendas Ambientales y las iniciativas de derechos humanos. 6. Participar en coordinación con las autoridades ambientales competentes en la formulación de las políticas de  prevención, mitigación y reparación de los daños ambientales asociados a proyectos minero energéticos. 7. Coordinar con la Oficina de Planeación y Gestión la participación del Ministerio en ámbitos de negociación  internacionales y promover el desarrollo de una agenda de cooperación internacional en materia ambiental,  social, de derechos humanos y de gestión del riesgo para el sector minero energético. 8. Conceptuar sobre los proyectos de ley, proyectos de decretos, y proyectos de actos administrativos que  propongan las autoridades competentes en materia ambiental, social y de derechos humanos, que tengan  relación con el sector minero energético. 9. Monitorear y hacer seguimiento a los procesos de licenciamiento ambiental del sector minero energético e  impulsar estrategias de coordinación en la materia con el Ministerio de Ambiente, y las autoridades  competentes. 10. Participar en la formulación, diseño y ejecución de las estrategias del Uso Racional y Eficiente de la Energía  – URE y el fomento de las Fuentes no Convencionales de Energía. 11. Coordinar con el apoyo de las autoridades ambientales nacionales o territoriales, la solución a problemas de  carácter ambiental que se presenten en el desarrollo de proyectos del sector minero energético. 12. Fomentar el desarrollo de estrategias para el mejoramiento de las relaciones entre el sector minero energético,  el Estado y la sociedad civil. 13. Monitorear y hacer seguimiento a los procesos de consulta previa del sector minero energético e impulsar  estrategias de coordinación en la materia con el Ministerio del Interior, y las autoridades competentes. 14. Colaborar con la autoridad competente en la solución de conflictos y la formulación de estrategias de diálogo  y concertación con las comunidades, en el desarrollo de las actividades del sector minero energético. 15. Promover espacios y eventos con las autoridades ambientales, con el Ministerio del Interior, con las  autoridades territoriales, con las comunidades y con los responsables de la gestión del riesgo, para apoyar la  formulación e implementación de las políticas de gestión ambiental, social y del riesgo del sector minero  energético. 16. Brindar apoyo y soportar las actividades de las demás dependencias del Ministerio en los asuntos de su  competencia.  17. Las demás señaladas en la Constitución, la ley y las disposiciones que determinen la organización de la entidad 
o dependencia a su cargo y la naturaleza del empleo. </t>
  </si>
  <si>
    <t xml:space="preserve">
SE ACREDITA
- La certificación CUMPLE con lo exigido en el pliego de condiciones. 
- -El proyecto y alcance resaltado en la certificación para esta experiencia permiten validar que cumple con la experiencia adicional calificable relacionada para el PERFIL en proyectos relacionados con temas de cambio climático y/o transición energética y/o enfoque territorial/género/étnico y/o relacionados con gestión social 
</t>
  </si>
  <si>
    <t>Asesor, Código 1020, Grado 16, del Despacho Viceministro de Minas</t>
  </si>
  <si>
    <t>ASESORA</t>
  </si>
  <si>
    <t>1. Asesorar, aconsejar y proponer a la alta dirección la elaboración y presentación de proyectos de ley, decretos,  resoluciones y demás documentos jurídicos que en materia minera energética se deban desarrollar, cumpliendo con los lineamientos establecidos y normatividad vigente, con el fin de promover y fortalecer el  desarrollo del sector. . Resolver consultas, conceptuar y aportar elementos de juicio para la toma de decisiones relacionadas con la adopción, ejecución y control de los programas internos y externos relacionados con los subsectores de gas, energía, minas, hidrocarburos y ambiental, contribuyendo al desarrollo del sector minero energético en el país.3. Asistir, aconsejar y asesorar a la Alta Dirección del Ministerio en el cumplimiento de las funciones que le son 
propias.  4. Asesorar en la formulación, coordinación y ejecución de las políticas y los planes específicos del sector  Minero-Energético.  5. Participar en las investigaciones y estudios que le sean encomendados por el Jefe Inmediato, observando para  ello, el cumplimiento de la normatividad vigente sobre la materia. 6. Las demás que les sean asignadas por autoridad competente, de acuerdo con el área de desempeño y la  naturaleza del empleo.</t>
  </si>
  <si>
    <t xml:space="preserve">SE ACREDITA
- La certificación CUMPLE con lo exigido en el pliego de condiciones. 
-El proyecto y alcance resaltado en la certificación para esta experiencia  permiten validar que cumple con la experiencia adicional calificable relacionada para el PERFIL en proyectos relacionados con temas de cambio climático y/o transición energética y/o enfoque territorial/género/étnico y/o relacionados con gestión social </t>
  </si>
  <si>
    <t xml:space="preserve">PRESTACIÓN DE SERVICIOS PROFESIONALES  No. 0127 de 2015 </t>
  </si>
  <si>
    <t>AGENCIA NACIONAL DE MINERÍA</t>
  </si>
  <si>
    <t>CONTRATISTA</t>
  </si>
  <si>
    <t xml:space="preserve">Prestar los servicios profesionales para apoyar jurídicamente a la Vicepresidencia de Promoción y Fomento de la ANM en la elaboración, preparación, revisión, estudio y conceptualización de los documentos y trámites relacionados con la actividad contractual que requiere dicha Vicepresidencia para los Proyectos de Inversión a su cargo, elaborar el Protocolo de supervisión y el Plan Anual de Adquisiciones — 2016 para la Vicepresidencia de Promoción y Fomento. </t>
  </si>
  <si>
    <t xml:space="preserve">NO SE ACREDITA
- La certificación CUMPLE con lo exigido en el pliego de condiciones. 
-El proyecto y alcance resaltado en la certificación para esta experiencia  permiten validar que NO CUMPLE  con la experiencia adicional calificable relacionada para el PERFIL
- NO SE ACEPTA la presentación de la aclaración </t>
  </si>
  <si>
    <t>PRESTACIÓN DE SERVICIOS PROFESIONALES No. 0008 DE 2013</t>
  </si>
  <si>
    <t>Prestar los servicios profesionales como abogado para apoyar jurídicamente al Grupo de Contratación Institucional adscrito a la Vicepresidencia Administrativa y Financiera de la ANM en la preparación, revisión, estudio y conceptualización de los documentos y trámites relacionados con la actividad precontractual, contractual y postcontractual que requiera la entidad incluyendo los requerimientos que realice los diferentes organismos de control, así como los derechos de petición relacioados con la Dependencia.</t>
  </si>
  <si>
    <t xml:space="preserve">PRESTACIÓN DE SERVICIOS No. 183 DE 2012 </t>
  </si>
  <si>
    <t xml:space="preserve">Prestar los servicios profesionales para apoyar jurídicamente a la Vicepresidencia Administrativa y Financiera en la preparación, revisión, estudio y conceptualización de los documentos y trámites relacionados con la actividad contractual y demás actuaciones administrativas a cargo de dicha dependencia. </t>
  </si>
  <si>
    <t>NO SE ACREDITA
El certificado no fue remitido en la presentación de la oferta, y al tratarse de requisitos calificables NO SE ACEPTA el certificado enviado en la subsanación</t>
  </si>
  <si>
    <t>CONVENIO INVIAS 502/592 de 2009:</t>
  </si>
  <si>
    <t xml:space="preserve">“Coordinación en la Supervisión Juridica y Predial de los Grandes Proyectos del INVIAS”. </t>
  </si>
  <si>
    <t>MESES 
ACREDITADOS</t>
  </si>
  <si>
    <t>Certificaciones Laborales MPMT</t>
  </si>
  <si>
    <t>Registro en Anexo 7</t>
  </si>
  <si>
    <t>Alejandro Gaviria Hinestroza</t>
  </si>
  <si>
    <t xml:space="preserve">Economista </t>
  </si>
  <si>
    <t>Maestría en Administración (MBA)</t>
  </si>
  <si>
    <t>Estudio de Factibilidad Técnico-Económica y de Viabilidad Financiera para el
Proyecto de Crecimiento y Diversificación de una empresa de biocombustibles</t>
  </si>
  <si>
    <t>Estudio de Factibilidad Técnico-Económica y de Viabilidad Financiera para el
Proyecto de Crecimiento y Diversificación de una empresa de biocombustibles
•	Elaboración del estudio de mercado, e identificación de oportunidades (materias primas, normativa, demanda de productos, tecnologías utilizadas)
•	Selección de alternativas de crecimiento
•	Elaboración de hoja de ruta de la estrategia de crecimiento y diversificación
•	Elaboración de diseño conceptual de la planta
•	Evaluación de las posibles ubicaciones de la planta
•	Evaluación del impacto ambiental y social del proyecto
•	Evaluación financiera, análisis de sensibilidad y riesgos
•	Evaluación y definición del modelo de negocio</t>
  </si>
  <si>
    <t>Ingeniería Conceptual Hidrógeno Verde en Refinería de Barrancabermeja S.A.</t>
  </si>
  <si>
    <t>Confidencial</t>
  </si>
  <si>
    <t>Coordinador mercado y financiero</t>
  </si>
  <si>
    <t>Ingeniería Conceptual Hidrógeno Verde en Refinería de Barrancabermeja S.A.
- Análisis de la cadena de valor y benchmarking del Hidrogeno y subproductos.
- Análisis de aplicaciones y productos de valor agregado (Metanol, Amoniaco, H2 Movilidad, E-Fuels).
- Análisis de maximización del valor agregado del activo.</t>
  </si>
  <si>
    <t>Estudios para la implementación, mantenimiento y operación de MEE y de autogeneración con FNCER en edificaciones del sector defensa</t>
  </si>
  <si>
    <t>BID</t>
  </si>
  <si>
    <t>Estudios para la implementación, mantenimiento y operación de MEE y de autogeneración con FNCER en edificaciones del sector defensa
•	Definición del modelo de negocio
•	Análisis de viabilidad financiera y análisis de sensibilidad
•	Análisis, cuantificación y asignación de riesgos
•	Definición de la estructura de la transacción
•	Análisis costo beneficio</t>
  </si>
  <si>
    <t>Estudio de Prefactibilidad de Tecnologías de Tratamiento y Valorización de los residuos de la ciudad de Medellín</t>
  </si>
  <si>
    <t>IFC</t>
  </si>
  <si>
    <t xml:space="preserve">Estudio de Prefactibilidad de Tecnologías de Tratamiento y Valorización de los residuos de la ciudad de Medellín
•	Evaluación de la viabilidad financiera del proyecto
•	Definición de la estructura jurídica y financiera del proyecto
•	Evaluación costo beneficio del proyecto
•	Identificación y cuantificación de los riesgos del proyecto
•	Evaluación de Valor por Dinero y análisis de comprador público </t>
  </si>
  <si>
    <t>Generación de capacidades en las instituciones financieras colombianas en financiamiento estructurado de proyectos de ERNC</t>
  </si>
  <si>
    <t>Director de proyecto</t>
  </si>
  <si>
    <t>Generación de capacidades en las instituciones financieras colombianas en financiamiento estructurado de proyectos de ERNC
•	Análisis del sector eléctrico
•	Estructuración de caja de herramientas para el análisis de proyectos de ERNC
•	Análisis preliminar de proyectos de ERNC de instituciones financieras
•	Identificación de brechas y oportunidades de mejora en el análisis de proyectos de ERNC
•	Desarrollo de hoja de ruta para aprovechar oportunidades de mejora
•	Capacitaciones en financiamiento estructurado y ERNC</t>
  </si>
  <si>
    <t>Due Diligence técnico para la compra de cinco proyectos eólicos en La Guajira (Colombia)</t>
  </si>
  <si>
    <t>AES Chivor &amp; Cía. S.C.A. E.S.P.</t>
  </si>
  <si>
    <t>Due Diligence técnico para la compra de cinco proyectos eólicos en La Guajira (Colombia)
- Ejecutar el apoyo a AES en la realización de un Due Diligence desde el punto de vista económico y financiero para soportar la eventual compra de cinco proyectos eólicos en La Guajira</t>
  </si>
  <si>
    <t>Low Carbon Business Actions in Brazil, Fase II</t>
  </si>
  <si>
    <t>Unión Europea</t>
  </si>
  <si>
    <t>Apoyar la reducción de las emisiones de CO2 de la industria en Brasil, a través de la colaboración de empresas europeas que trabajan en los sectores de gestión de residuos, tratamiento de aguas residuales , eficiencia energética. y agroindustria y contrapartes brasileñas que trabajan en diversos sectores de la industria.
- 2)Asistencia técnica a la “financiación” de los proyectos
- Definición de la cartera de servicios (paquete de servicios) para asistencia técnica.
- Diseño e implementación de un registro de proveedores de servicios para ayudar a los proyecttos
- Despliegue de servicios de Asistencia Técnica.
3)Asesoría financiera
- Mapeo de instrumentos financieros en Brasil y la UE
- Diseño e implementación de la herramienta Finance Navigator.
- Facilitación del acceso a los sistemas de financiación y financiación: organización de mesas redondas y reuniones B2F (Business to finance)
4)Evaluación de impacto
- Evaluación de impacto en términos de retornos socioeconómicos y estudios de evaluación de impacto ambiental.</t>
  </si>
  <si>
    <t>Certificación laboral_AGH</t>
  </si>
  <si>
    <t>IDOM Consulting, Engineering, Architecture SAU</t>
  </si>
  <si>
    <t>_</t>
  </si>
  <si>
    <t>EMPRESA DE ENERGÍA DE BOGOTÁ S.A. ESP</t>
  </si>
  <si>
    <t>Se acredita
- La certificación cumple con la temática definida en el PLIEGO DEFINITIVO
- Se ajusta la fecha de inicio de acuerdo con la certificación al 3 de septiembre de 2014</t>
  </si>
  <si>
    <t>Asistencia técnica denominado "Estudio de pre-factibilidad, factibilidad y FEDD (Front End Engineering and Design) del proyecto de generación de energía eléctrica a partir de Residuos Sólidos Urbanos" generados en la ciudad de Bogotá</t>
  </si>
  <si>
    <t>SOCIEDAD GORONA DEL VIENTO S.A.</t>
  </si>
  <si>
    <t>Se acredita
- El alcance del contrato atiende  La certificación atiende la temática definida en el  PLIEGO DEFINITIVO
- la temática atiende a proyectos relacionados con energías limpias y
- Se ajusta la fecha de inicio de acuerdo con la certificación al 3 de septiembre de 2014</t>
  </si>
  <si>
    <t xml:space="preserve">REDACCIÓN DEL PROYECTO CONSTRUCTIVO DEL APROVECHAMIENTO HIDROEÓLICO </t>
  </si>
  <si>
    <t>ENDESA S.A.</t>
  </si>
  <si>
    <t>PROGRAMA NACIONAL DE BARRAGENS COM ELEVADO POTENCIAL HIDROELÉCTRICO (PNBEPH) .</t>
  </si>
  <si>
    <t>BANCO INTERAMERICANO DE DESARROLLO - BID</t>
  </si>
  <si>
    <t>Se acredita
- La certificación cumple con la temática definida 
- documento de experiencia internacional apostillado</t>
  </si>
  <si>
    <t>" Determinación del potencial existente en el Estado de Sao Paulo para la generación y análisis técnico, económico y ambiental de tecnologias existentes, modelo de negocio para el uso de residuos sólidos urbanos en Sao Paulo en forma de proyecto básico.</t>
  </si>
  <si>
    <t>GHK ( GIPUZKOAKO HONDAKINEN KUDEAKETA)</t>
  </si>
  <si>
    <t>" Asistencia técnica a GHK para la construcción de las instalaciones de gestión de residuos del Territorio Histórico de Gipuzkoa</t>
  </si>
  <si>
    <t>COLLOSA</t>
  </si>
  <si>
    <t>Proyecto constructivo de una planta de biodiesel en San Cristóbal de Entreviñas (Zamora)</t>
  </si>
  <si>
    <t xml:space="preserve">COMISIÓN CHILENA DE ENERGÍA NUCLEAR </t>
  </si>
  <si>
    <t>Condiciones necesarias para la implementación segura de un programa nuclear de potencia en Chile.</t>
  </si>
  <si>
    <t>Proposición de modelo y estimación de costos para una Central Nuclear de Potencia en Chile.</t>
  </si>
  <si>
    <t>BBG - Bahía de Bizkaia Gas, S.L.</t>
  </si>
  <si>
    <t xml:space="preserve">NO </t>
  </si>
  <si>
    <t xml:space="preserve">NO SE ACREDITA
El certificado no cumple con lo establecido en el PLIEGO, especificamente que los contratos o proyectos hayan sido ejecutados dentro de los últimos 15 años. Lo cual, corresponde a  contratos celebrados desde de 2008
La información presentada en la subsanación no es clara respecto a la observación 
</t>
  </si>
  <si>
    <t>Estudio de Impacto Ambiental del proyecto Bahía de Bizkaia Gas- Bahía de Bizkaia Electricidad (BBG-BBE), ubicado en el Puerto Bilbao</t>
  </si>
  <si>
    <t>Ciudades Emergentes y Sostenibles del Banco Interamericano de Desarrollo</t>
  </si>
  <si>
    <t xml:space="preserve">Se acredita
- La certificación cumple con la temática definida 
</t>
  </si>
  <si>
    <t>Estudios de base de cambio climático, riesgos naturales y crecimiento urbano en la ciudad Cumaná, Venezuela</t>
  </si>
  <si>
    <t>Subsecretaría de Desarrollo Regional y Administrativo del Ministerio del Interior de Chile</t>
  </si>
  <si>
    <t>Desarrollo urbano y el cambio climaático: Huella urbana actual e histórica, escenarios de crecimiento urbano y estudios básicos sobre mitigación de y adaptación al cambio climático de Valdivia</t>
  </si>
  <si>
    <t>Estudios de base de cambio climático, riesgos naturales y crecimiento urbano de la región metropolitana de Joao Pessoa (Paraiba - Brasil)</t>
  </si>
  <si>
    <t>FINANCIERA DE DESARROLLO TERRITORIAL S.A.
FINDETER</t>
  </si>
  <si>
    <t>Realizar los estudios ambientales contemplados como parte del diagnóstico de la metodología del programa de Ciudades Sostenibles y Competitivas, los cuales incluyen el análisis de huella urbana histórica y actual y escenarios futuros, análisis de amenazas naturales y vulnerabilidad al cambio climático e inventario de gases tipo efecto invernadero, de los municipios de Ibagué y Neiva.”</t>
  </si>
  <si>
    <t>Estudios de base de cambio climático, riesgos naturales y crecimiento urbano en las ciudades de Huancayo y Cusco en Peru</t>
  </si>
  <si>
    <t>Empresa Pública Metropolitana de Desarrollo Urbano de Quito</t>
  </si>
  <si>
    <t xml:space="preserve">NO se acredita
- La certificación NO cumple con la temática definida 
Con la información presentada en la subsanación no se aclara lamobservación
</t>
  </si>
  <si>
    <t>Desarrollo, construcción e implementación del Sistema Metropolitano de Información (SMIQ) del Municipio del Distrito Metropolitano de Quito</t>
  </si>
  <si>
    <t>-</t>
  </si>
  <si>
    <t>Estudios de base de cambio climático, riesgos naturales y crecimiento urbano en la ciudad de Tegucigalpa, Honduras</t>
  </si>
  <si>
    <t>Estudios de base de cambio climático, riesgos naturales y crecimiento urbano de la Región Metropolitana de Asunción (Paraguay), Cuenca (Ecuador) y Gran Paraná (Argentina)</t>
  </si>
  <si>
    <t>FINANCIERA DE DESARROLLO TERRITORIAL S.A. - FINDETER</t>
  </si>
  <si>
    <t>Realizar los estudios ambientales contemplados como parte del diagnóstico de la metodologia del programa de Ciudades Sostenibles y Competitivas, los cuales incluyen el análisis de la huella urbana histórica y actual y escenarios futuros, análisis de amenazas naturales y vulnerabilidad al cambio climático e inventario de gases tipo efecto invernadero, del municipio Rionegro.</t>
  </si>
  <si>
    <t>Financiera de Desarrollo Territorial S.A. - FINDETER</t>
  </si>
  <si>
    <t>NO se acredita
- La certificación NO cumple con la temática definida 
Con la información presentada en la subsanación no se aclara la observación
- En el objeto y/o  alcance del contrato no se describe  la temática relacionada en el PLIEGO DEFINITIVO</t>
  </si>
  <si>
    <t>Estudio de crecimiento y evolución de la huella urbana para el área que para efectos del estudio se denominara Bogotá Región, que conforman 17 Municipios de Cundinamarca (Soacha, Sibaté, La Calera, Sopó, Tocancipá, Gachancipá, Zipaquirá Cajicá, Tabio, Chía, Tenjo, Cota, Funza, Mosquera, Facatativá, Madrid y Bojacá) y Bogotá Distrito Capital. El estudio busca identificar y caracterizar las dinámicas físicas y económicas de crecimiento y concentración, bajo las tendencias pasadas, presente y futuras, y así constituir una herramienta técnica de apoyo que permita a los entes territoriales articular y direccionar los esfuerzos en el planeamiento de sus políticas de crecimiento y desarrollo, teniendo en cuenta la estructura ecológica y las necesidades de infraestructura de movilidad, servicios públicos y sociales a nivel regional.</t>
  </si>
  <si>
    <t xml:space="preserve">Realizar los estudios base contemplados como parte del diagnóstico de la metodología del programa de ciudades sostenibles y competitivas, los cuales incluyen el análisis de la huella urbana histórica y actual y escenarios futuros, análisis de amenazas naturales y vulnerabilidad al cambio climático e inventario de gases tipo efecto invernadero, del área metropolitana de Cúcuta conformada por los municipios de Cúcuta, Villa del Rosario, Los Patios, El Zulia, San Cayetano y Puerto Santander (Norte de Santander) </t>
  </si>
  <si>
    <t>FINANCIERA DE DESARROLLO TERRITORIAL S.A. -. FINDETER</t>
  </si>
  <si>
    <t>DISEÑAR UNA ESTRATEGIA DE EVALUACIÓN PARA LOS PROYECTO DE EFICIENCIA ENERGÉTICA FINANCIABLES POR FINDETER</t>
  </si>
  <si>
    <t>.</t>
  </si>
  <si>
    <t>Programa de Ciudades Sostenibles y Competitivas de Findeter</t>
  </si>
  <si>
    <t>Consultoría para la realización de los estudios de gases de efecto invernadero (GEI), vulnerabilidad al cambio climatico y desarrollo urbano para la ciudad de Villavicencio (Colombia)</t>
  </si>
  <si>
    <t>Ciudades Sostenibles y Competitivas (CSC) de Findeter</t>
  </si>
  <si>
    <t xml:space="preserve">Consultoría para la realización de los estudios de gases de efecto invernadero (GEI), vulnerabilidad al cambio climatico y desarrollo urbano para la ciudad de Pasto  </t>
  </si>
  <si>
    <t xml:space="preserve">Consultoría para realización de los estudios de gases de efecto invernadero (GEI), vulnerabilidad al cambio climatico y desarrollo urbano para la ciudad de Valledupar (Colombia) </t>
  </si>
  <si>
    <t>Ciudades Emergentes y Sostenibles. ICES - BID</t>
  </si>
  <si>
    <t>Se acredita
- El alcance del contrato atiende  La certificación atiende la temática definida en el  PLIEGO DEFINITIVO.</t>
  </si>
  <si>
    <t>Estudios de bases de cambio climatico, riesgos naturales y crecimiento urbano en la ciudad de Santa Marta, Colombia</t>
  </si>
  <si>
    <t>Ministerio del Interior de Chile</t>
  </si>
  <si>
    <t xml:space="preserve">Desarrollo urbano y el cambio climatico: Huella urbana actual e histórica, escenarios de crecimiento urbano y estudios básicos sobre mitigación y adaptación al cambio climatico en la conurbación Puerto Montt/Puerto Varas, SUBDERE </t>
  </si>
  <si>
    <t>REALIZACIÓN DE LOS ESTUDIOS DE FACTIBILIDAD DE UN PLAN ESTRATÉGICO DEL CENTRO HISTÓRICO INTELIGENTE E INCLUYENTE (SANTA SMART-A) Y LA DE UN CENTRO INTEGRAL DE CONTROL DE OPERACIONES (CICO)  PARA EL DISTRITO DE SANTA MARTA, INCLUYENDO LOS COMPONENTES TÉCCNICOS, LEGALES, FINANCIEROS, DE EQUIDAD DE GÉNERO E INCLUSIÓN SOCIAL</t>
  </si>
  <si>
    <t xml:space="preserve">FINANCIERA DE DESARROLLO TERRITORIAL S.A. - FINDETER </t>
  </si>
  <si>
    <t>Realizar los estudios ambientales contemplados como parte del diagnóstico de la metodología del Programa de Ciudades Sostenibles y Competitivas, los cuales incluyen el análisis de la huella urbana histórica y actual y escenarios futuros, análisis de amenazas naturales y vulnerabilidad al cambio climático e inventario de gases tipo efecto invernadero, de los municipios de Cartagena y Riohacha</t>
  </si>
  <si>
    <t>Estudios de base de cambio climático, riesgos naturales y crecimiento urbano en la ciudad de Panamá, Panamá</t>
  </si>
  <si>
    <t>Estudios de base de cambio climático, riesgos naturales y crecimiento urbano en la Región metropolitana de la gran Vitória (Espirito Santo), área conurbada de palmas (Tocantins) y Núcleo Metropolitano de Florianópolis (Santa Catarina) - Brasil</t>
  </si>
  <si>
    <t>Estudios de base de cambio climático, riesgos naturales y crecimiento urbano en la ciudad de Santiago de los caballeros en República Dominicana, así como la colaboración en el Plan de Acción</t>
  </si>
  <si>
    <t>18861 - 1</t>
  </si>
  <si>
    <t>Estudios de base de cambio climático, riesgos naturales y crecimiento urbano en la ciudad Bridgetown Barbados</t>
  </si>
  <si>
    <t>FINDETER ( BANCA DE DESARROLLO TERRITORIAL)</t>
  </si>
  <si>
    <t xml:space="preserve">Consultoría para realizar los estudios ambientales del diagnóstico de la metodología del programa de ciudades sostenibles y competitivas del municipio de Armenia, Quindío </t>
  </si>
  <si>
    <t>Empresa de transporte masivo del Valle de Aburrá</t>
  </si>
  <si>
    <t>Diseño arquitectónico  y de ingeniería de detalle para la construcción del corredor tranviario de la Avenida 80 desde la estación Aguacatala hasta la estación Caribe del sistema Metro, en el Municipio de Medellín</t>
  </si>
  <si>
    <t>Instituto de Desarrollo Urbano (IDU)</t>
  </si>
  <si>
    <t>Diseño para la Primera Línea del Metro en el marco del Sistema Integrado de Transporte Público -SITP- para la ciudad de Bogotá D.C.</t>
  </si>
  <si>
    <t>VOSSLOH ESPAÑA S.A Y TORRESCÁMARA Y CIA. DE OBRAS S.A</t>
  </si>
  <si>
    <t>Redacción de estudio de factibilidad para la impllatanción de una ligth rail transit (LRT) en Bogotá (Colombia).</t>
  </si>
  <si>
    <t>P/100491</t>
  </si>
  <si>
    <t>Instituto Costarricense de Ferrocarriles INCOFER</t>
  </si>
  <si>
    <t>Estudio de Factibilidad Técnica, Económica - Financiera, Ambiental, Social y de vulnerabilidad para la construcción, equipamiento, puesta en marcha, operación y mantenimiento, bajo la modalidad de concesión de obra con servicio público, del sistema de tren rápido de pasajeros (TRP´) de la gran áreas metropolitana (GAM)</t>
  </si>
  <si>
    <t xml:space="preserve">OLGOONIK FEDERAL LLC- COLOMBIAN BRANCH </t>
  </si>
  <si>
    <t xml:space="preserve">Consultancy to develop basilene and guldeline construction  for the industrial sector NAMA project: Transportation  and logistics optimization  for the industry </t>
  </si>
  <si>
    <t>CENTER FOR AIR CLEAN POLICY</t>
  </si>
  <si>
    <t>Estudio de prefactibilidad para la estructuración de los proyectos piloto de la TOD - NAMA Colombiana para las ciudades de Cali, Manizales y Pasto</t>
  </si>
  <si>
    <t>Banco Centroamericano de Integración Económica</t>
  </si>
  <si>
    <t>Desarrollo de la propuesta final de financiamiento de la “NAMA Café Honduras”</t>
  </si>
  <si>
    <t>Ministerio de Planificación, presupuesto y gestión (ASSEC/MP)</t>
  </si>
  <si>
    <t>Estudio de viabilidad para la elaboración de una plataforma logística multimodal de transporte en Juazeiro - Bahía, Brasil</t>
  </si>
  <si>
    <t>DEPARTAMENTO DE CALDAS</t>
  </si>
  <si>
    <t>Consultoría para adelantar el estudio de viabilidad y conceptualización técnica, financiera y jurídica para una plataforma logística multimodal en la Dorada Caldas y un Truck Center en Chinchiná Caldas</t>
  </si>
  <si>
    <t>CORPORACIÓN ANDINA DE FOMENTO - CAF</t>
  </si>
  <si>
    <t>(i) estudios de factibilidad de la Plataforma Logística Multimodal de Barrancabermeja (PLMB), (ii) identificar las alternativas de modelo de gestión más adecuadas para la operación y apoyar a la entidad ejecutante en la selección del modelo de gestión a implantar; y (iii) realizar las actividades de estructuración integral (técnica, social, predial, ambiental, financiera, jurídica y de riesgos) de la Plataforma Logística Multimodal de Barrancabermeja (PLMB) con el fin de involucrar al sector privado en el desarrollo del proyecto (en adelante, los “Servicios”)</t>
  </si>
  <si>
    <t>Ihobe SA</t>
  </si>
  <si>
    <t xml:space="preserve">NO se acredita
- La certificación NO cumple con la temática definida 
</t>
  </si>
  <si>
    <t>Definición y cálculo de indicadores de ecoeficiencia y ecoinnovación de la empresa vasca</t>
  </si>
  <si>
    <t>ANEXO 9_Certificación Experiencia Específica Calificable del Proponente</t>
  </si>
  <si>
    <t>si</t>
  </si>
  <si>
    <t>Observaciones</t>
  </si>
  <si>
    <t>Máster en Dirección y Gestión de Pymes</t>
  </si>
  <si>
    <t>o Reitor da Universidade de Vigo</t>
  </si>
  <si>
    <r>
      <t xml:space="preserve">NO ACREDITA
El título de posgrado debe presentar el certificado de homologación, conforme lo establece la </t>
    </r>
    <r>
      <rPr>
        <b/>
        <sz val="9"/>
        <rFont val="Arial"/>
        <family val="2"/>
      </rPr>
      <t>NOTA 4</t>
    </r>
    <r>
      <rPr>
        <sz val="9"/>
        <rFont val="Arial"/>
        <family val="2"/>
      </rPr>
      <t>: EL PROPONENTE que ofrezca personal con títulos académicos otorgados en el exterior,
deberá acreditar la convalidación y homologación de estos títulos en Colombia ante el Ministerio
de Educación Nacional. Este requisito no se exigirá cuando se trate de profesionales titulados y
domiciliados en el exterior que pretendan ejercer temporalmente la profesión en Colombia.</t>
    </r>
  </si>
  <si>
    <t xml:space="preserve">Especialista en Gerencia de Proyectos </t>
  </si>
  <si>
    <t>Especializaciòn</t>
  </si>
  <si>
    <t>OBSERVACIÓN</t>
  </si>
  <si>
    <t>ESPECIALIZACIÓN EN DERECHO PÚBLICO, CIENCIA Y SOCIOLOGÍA POLÍTICAS</t>
  </si>
  <si>
    <t>ESPECIALIZACIÓN</t>
  </si>
  <si>
    <t>UNIVERSIDAD EXTERNADO DE COLOMBIA</t>
  </si>
  <si>
    <t>1. Este titulo de posgrado fue presentado en el equipo mínimo de trabajo 
2. el programa de posgrado NO CUMPLE con los programas establecidos en el PLIEGO DEFINITIVO</t>
  </si>
  <si>
    <t>Especialista en Finanzas</t>
  </si>
  <si>
    <t>EAFIT</t>
  </si>
  <si>
    <t>Jaime Augusto Torres Novoa</t>
  </si>
  <si>
    <t>19 408 265</t>
  </si>
  <si>
    <t>Ingenero Químico</t>
  </si>
  <si>
    <t>Magister en Ingeniería Química</t>
  </si>
  <si>
    <t>31/07/1087</t>
  </si>
  <si>
    <t>Federaci6n Nacional de Biocombustibles de Colombia</t>
  </si>
  <si>
    <t>Energia Limpia y Renovable de Colombia</t>
  </si>
  <si>
    <t>Consultor independiente Coordinador</t>
  </si>
  <si>
    <t>Identificar, caracterizar y entregar una lista ordenada de alternativas tecnoloqicas para
eliminar la formacion de un precipitado blanco en el biodiesel de palma, fenorneno conocido
internacionalmente como Haze, en terminos de recomendaciones para su aplicacion en las
plantas de produccion de biodiesel en Colombia.</t>
  </si>
  <si>
    <t>SE ACREDITA
- La certificación CUMPLE con lo exigido en el pliego de condiciones. 
- Las funciones descritas en la certificación para esta PRESTACIÓN DE SERVICIOS  permiten validar que cumple con la experiencia mínima relacionada para el PERFIL..</t>
  </si>
  <si>
    <t>Numark Associates Inc. de EE.UU.</t>
  </si>
  <si>
    <t>Prestacion de servicios profesionales en las areas de experticia de ElRC
(combustibles, biocombustibles, energia y aspectos ambientales relacionados).</t>
  </si>
  <si>
    <t>SE ACREDITA
- La certificación CUMPLE con lo exigido en el pliego de condiciones. 
- Las funciones descritas en la certificación para esta PRESTACIÓN DE SERVICIOS  permiten validar que cumple con la experiencia mínima relacionada para el PERFIL.</t>
  </si>
  <si>
    <t>Acuerdo de Servicios para Mitsubishi Corporation de Jap6n</t>
  </si>
  <si>
    <t>Suministrar servicios de consultoria y proveer informacion detallada relacionada con
los mercados de gasolinas, etanol combustible, energfa electrica y creditos de carbono y el
marco regulatorio nacional y/o internacional asociado a estos.</t>
  </si>
  <si>
    <t xml:space="preserve">SE ACREDITA
- La certificación CUMPLE con lo exigido en el pliego de condiciones. 
- Las funciones descritas en la certificación para esta PRESTACIÓN DE SERVICIOS  permiten validar que cumple con la experiencia mínima relacionada para el PERFIL..
- Las fechas diligenciada en el ANEXO 7. corresponden a lo señalado en la certificación. </t>
  </si>
  <si>
    <t>Evaluacion beneficio-costo del uso del biodiesel de palma como componente en la
formulacion del diesel distribuido en el Colombia. EI estudio realizado involucro analisis y
valoracion financiera de aspectos tecnicos, loqlsticos, fiscales, sociales, ambientales y de salud
publica en un escenario historico desde el ana 2007 V proyectado hasta el año 2025.</t>
  </si>
  <si>
    <t>Beneficio del Etanol como Mejorador de Octano de las Gasolinas en Colombia”.</t>
  </si>
  <si>
    <t>Asociación de Cultivadores de Caña de Azúcar - Asocaña</t>
  </si>
  <si>
    <t xml:space="preserve">Consultor independiente </t>
  </si>
  <si>
    <t xml:space="preserve">“Mejora de Calidad de Gasolinas vía Etanol”. </t>
  </si>
  <si>
    <t>Bioenergy Zona Franca</t>
  </si>
  <si>
    <t>CONSULTORÍA DE MEJORA GASOLINAS VÍA ETANOL. ALCANCE:
(i) Firma del acuerdo de confidencialidad.
(ii) Balance de octano de las refinerías de Barrancabermeja y Cartagena, propuesta para incrementar el IAD de la gasolina regular básica de IAD 81 a IAD 84,
involucrando el etanol como un nuevo componente. El mayorista continuaría mezclando hasta un 10%v/v de etanol adicional, para llegar a tener gasolina regular E12-E14
con IAD 87. Incluye entrega del documento escrito y documento para presentación.
(iii) Se analizará el impacto del etanol como componente de las gasolinas frente a la reducción de azufre, complementando el análisis con alternativas de proceso para su
reducción, como complemento al mejoramiento del octano. Incluye entrega del documento escrito y documento para presentación.
(iv) Estructuración del caso de negocio para Bioenergy y Ecopetrol, que haga viable la propuesta de mejoramiento de octano de las gasolinas. Incluye entrega del
documento escrito y documento para presentación.
(v) Participación y elaboración con Bioenergy de las propuestas para la revisión de la reglamentación del programa nacional de etanol combustible y de la cadena de
distribución de gasolinas con las modificaciones necesarias para viabilizar el caso de negocio para Bioenergy y Ecopetrol. Análisis beneficio-costo para el país, de la
propuesta de modificación reglamentaria presentada. Incluye entrega del documento escrito y documento para presentación.
(vi) Participación en la estructuración para la propuesta de la prueba piloto de distribución de gasolina E2-E4 para entrega a Distribuidores Mayoristas en la ciudad de
Medellín. Se incluirá un análisis de las restricciones que se imponen internacionalmente al transporte de mezclas gasolina-etanol por poliductos donde se transporte
combustible Jet A1. Incluye entrega del documento escrito y documento para presentación.
(vii) Estructuración de la estrategia de difusión y venta de la propuesta de mejora de calidad de gasolinas y de modificación reglamentaria ante el Gobierno Nacional
(MME, MADS, Comisión Intersectorial de Biocombustibles), Ecopetrol (GRB, Reficar, VRP, VCM, GRE), Sectores involucrados e interesados (ANDI, FENALCO,
Productores Etanol, Distribuidores Mayoristas de Combustibles), siendo Bioenergy el líder de la estrategia y venta. Incluye entrega del documento escrito y documento
para presentación.
(viii) Participación en conjunto con Bioenergy en la difusión y venta de la propuesta para mejoramiento de la calidad de las gasolinas ante Ecopetrol, Gobierno Nacional
(regulador y comisión intersectorial de Biocombustibles) y sectores interesados e involucrados.</t>
  </si>
  <si>
    <t xml:space="preserve">NO SE ACREDITA 
- La certificación NO CUMPLE con lo exigido en el pliego de condiciones, las fechas diligenciadas no corresponden a lo señalado en la certificación en la cual no es claro el periodo de ejecución del contrato.
- Las funciones descritas en la certificación para esta PRESTACIÓN DE SERVICIOS  permiten validar que cumple con la experiencia mínima relacionada para el PERFIL..
</t>
  </si>
  <si>
    <t>evaluacion de la conformidad en terminos de calidad establecida en la
reglamentacion vigente de mezclas diesel-biodiesel (ascon14-292).</t>
  </si>
  <si>
    <t>FACULTAD DE INGENIERÍA - Universidad de Anioquia</t>
  </si>
  <si>
    <t>magister en ingenieria quimica,
como asesoria especializada</t>
  </si>
  <si>
    <t>actividades:"magister en ingenieria quimica,
como asesoria especializada en caracterizacion de biocombustible, en desarrollo del
proyecto evaluacion de la conformidad en terminos de calidad establecida en la
reglamentacion vigente de mezclas diesel-biodiesel (ascon14-292). realizando las siguientes
actividades: asesoria especializada en caracterizacion de biocombustibles presentacion de
informes con analisis, conclusiones y recomendaciones. " .</t>
  </si>
  <si>
    <t xml:space="preserve">NO SE ACREDITA 
- NO se presenta la certificación correspondiente.
</t>
  </si>
  <si>
    <t>LUIS ALEJANDRO PERALTA PINTO</t>
  </si>
  <si>
    <t>80 851440</t>
  </si>
  <si>
    <t>Ingeniero de Petróleos</t>
  </si>
  <si>
    <t>Especializaci´n en Gerencia de Proyectos</t>
  </si>
  <si>
    <t>"APOYO A LA VORP - IREGALÍAS"</t>
  </si>
  <si>
    <t>LA AGENCIA NACIONAL DE HIDROCARBUROS</t>
  </si>
  <si>
    <t>PRESTACIÓN DE SERVICIOS PROFESIONALES ESPECIALIZADOS</t>
  </si>
  <si>
    <t>Objeto: "PRESTACIÓN DE SERVICIOS PROFESIONALES ESPECIALIZADOS PARA EL APOYO A LA VORP - IREGALÍAS"
Actividades:
1. Apoyar y dar soporte a la Vicepresidencia de Operaciones, Participaciones y Regalías de la entidad en el desempeño y
cumplimiento oportuno y cabal de las funciones delegadas en materia de fiscalización
de actividades de exploración y producción de hidrocarburos y sus procesos.
2. Tramitar los permisos y autorizaciones solicitados por los Operadores para adelantar actividades de exploración y
producción de hidrocarburos de la zona donde desarrolle sus actividades, revisando y gestionado las formas Ministeriales
correspondientes y validando los informes presentados por éstos.
3. Revisar y validar los reportes volumétricos para aprobación de producción de hidrocarburos, informes diarios y
mensuales de producción de la zona a su cargo, dentro de los tiempos establecidos en los procedimientos que la ANH
expida para tal fin.
4. Revisar y aprobar, previa autorización de la Vicepresidencia de Operaciones, Participaciones y Regalías, las novedades
operativas de inclusión de campos y pozos, contratos, cargue de formas de producción
de petróleo y gas, volúmenes de producción en el módulo de producción del SUIME y/o SOLAR, en las zonas asignadas a
su gestión y dentro de los tiempos establecidos en los procedimientos o que la ANH le indique
para tal fin.
5. Apoyar a la Vicepresidencia de Operaciones, Regalías y Participaciones en la implementación de protocolos y
procedimientos para el seguimiento y control de las operaciones de exploración y producción de
hidrocarburos.  ENTRE OTRAS</t>
  </si>
  <si>
    <t>SE ACREDITA
- La certificación CUMPLE con lo exigido en el pliego de condiciones. 
- Las funciones descritas en la certificación para esta PRESTACIÓN DE SERVICIOS  permiten validar que cumple con la experiencia mínima relacionada para el PERFIL  en análisis y/o diagnóstico y/o evaluación y/o implementación de
producción y/ondistribución y/o comercialización relacionados con el sector minero-energético.</t>
  </si>
  <si>
    <t>APOYO A LA GESTION DE LA FUNCION DE FISCALIZACION DE LAS ACTIVIDADES
DE EXPLORACION Y EXPLOTACION DE HIDROCARBUROS QUE LE FUE DELEGADA POR EL MINISTERIO DE
MINAS Y ENERGIA</t>
  </si>
  <si>
    <t>SERVICIOS PROFESIONALES A LA VICEPRESIDENCIA DE OPERACIONES Y REGALIAS
Y PARTICIPACIONES</t>
  </si>
  <si>
    <t>Objeto: "PRESTACION DE SERVICIOS PROFESIONALES A LA VICEPRESIDENCIA DE OPERACIONES Y REGALIAS Y PARTICIPACIONES PARA EL APOYO A LA GESTION DE LA FUNCION DE FISCALIZACION DE LAS ACTIVIDADES DE EXPLORACION Y EXPLOTACION DE HIDROCARBUROS QUE LE FUE DELEGADA POR EL MINISTERIO DE MINAS Y ENERGIA "</t>
  </si>
  <si>
    <t>Objeto: "PRESTACIÓN DE SERVICIOS PROFESIONALES ESPECIALIZADOS PARA EL APOYO A LA VORP - SGR"
Actividades:
1. Apoyar y dar soporte a la Vicepresidencia de Operaciones, Regalías y Participaciones de la entidad en el desempeño y cumplimiento oportuno y cabal de las funciones asignadas a la ANH en la Ley 2056 de 2020 en materia de fiscalización de las actividades de exploración y producción de hidrocarburos y sus procesos asociados.
2. Tramitar los permisos y autorizaciones solicitados por los Operadores para adelantar actividades de exploración y producción de hidrocarburos de la zona donde desarrolle sus actividades.
3. Revisar y validar los reportes volumétricos para aprobación de los informes de producción conforme a los parámetros vigentes dictados al respecto (producción de hidrocarburos, informes diarios y mensuales de producción), de los campos pertenecientes a la zona a su cargo, dentro de los tiempos establecidos en los procedimientos que la ANH expida para tal fin.
4. Revisar y aprobar, previa autorización de la Vicepresidencia de Operaciones, Regalías y Participaciones, las novedades perativas de inclusión de campos y pozos, contratos, cargue de formas de producción de petróleo y gas, volúmenes de producción en el módulo de producción del sistema SUIME y/o SOLAR, en las zonas asignadas a su gestión y dentro de los tiempos establecidos en los procedimientos o que la ANH le indique para tal fin.
5. Apoyar a la Vicepresidencia de Operaciones, Regalías y Participaciones en la implementación de protocolos y procedimientos para el seguimiento y control de las operaciones de exploración y producción de hidrocarburos.
6. Elaborar informes, proyectar conceptos técnicos, documentos, respuestas a solicitudes de terceros, tales como organismos de control, entidades públicas, empresas que desarrollan las actividades de exploración y explotación de hidrocarburos y ciudadanos, en lo referente a función de fiscalización de las actividades de exploración y explotación de
hidrocarburos.
ENTRE OTRAS</t>
  </si>
  <si>
    <t>Prestar sus servicios profesionales con plena autonomía para apoyar técnicamente a la Dirección de Hidrocarburos en el análisis de los procesos administrativos sancionatorios delegados en la Agencia Nacional de Hidrocarburos, así como brindar soporte técnico en la implementación del sistema de registro para las actividades de geotermia en los campos de hidrocarburos y en la normatividad técnica que se requiera de los diferentes proyectos normativos de exploración y explotación de hidrocarburos y, en especial, en el seguimiento a los lineamientos técnicos para las actividades de fiscalización de exploración y explotación de hidrocarburos.</t>
  </si>
  <si>
    <t xml:space="preserve">PRESTACIÓN DE SERVICIOS PROFESIONALES </t>
  </si>
  <si>
    <t>OBJETO: Prestar sus servicios profesionales con plena autonomía para apoyar técnicamente a la Dirección de Hidrocarburos en el análisis de los procesos administrativos sancionatorios delegados en la Agencia Nacional de Hidrocarburos, así como brindar soporte técnico en la implementación del sistema de registro para las actividades de geotermia en los campos de hidrocarburos y en la normatividad técnica que se requiera de los diferentes proyectos normativos de exploración y explotación de hidrocarburos y, en especial, en el seguimiento a los lineamientos técnicos para las actividades de fiscalización de exploración y explotación de hidrocarburos.</t>
  </si>
  <si>
    <t>UNIVERSIDAD DE ANTIOQUIA</t>
  </si>
  <si>
    <t>CONVENIO ISAGEN No. 47/26</t>
  </si>
  <si>
    <t>ISAGEN</t>
  </si>
  <si>
    <t>1, 3, 4</t>
  </si>
  <si>
    <t>SE ACREDITA
- El certificado cumple con lo establecido en el pliego, además con la temática.</t>
  </si>
  <si>
    <t>El Convenio tuvo por objeto aunar esfuerzos técnicos, administrativos y financieros para adelantar la investigación sobre la dinámica de los Gases de Efecto Invernadero (GEI) en el embalse del Proyecto Hidroeléctrico Sogamoso.</t>
  </si>
  <si>
    <t>21340006-003-2018</t>
  </si>
  <si>
    <t>FEDERACIÓN NACIONAL DE BIOCOMBUSTIBLES DE COLOMBIA</t>
  </si>
  <si>
    <t>1-3</t>
  </si>
  <si>
    <t>Prestación de servicios especializados de laboratorio por parte de LA UNIVERSIDAD para el proyecto “evaluación del impacto genotóxico y mutagénico del material particulado proveniente de mezclas de diésel/biodiésel de palma”. De conformidad a la propuesta técnico-económica de fecha 17 de febrero de 2018.</t>
  </si>
  <si>
    <t>cv-003-2021</t>
  </si>
  <si>
    <t>UNIDAD DE PLANEACIÓN MINERO ENERGÉTICA - UPME</t>
  </si>
  <si>
    <t xml:space="preserve"> Objeto del contrato y/o nombre del proyecto, y/u Obligaciones y/o actividades desarrolladas, donde se pueda verificar que cumple con los temas
 requeridos como experiencia específica. </t>
  </si>
  <si>
    <t>Aunar esfuerzos técnicos, administrativos y económicos para ampliar y complementar los factores de emisión de combustibles colombianos FECOC+ por actividad, para caracterizar gases de efecto invernadero. FASE 2 (Camiones y tractocamiones - Bucaramanga).”</t>
  </si>
  <si>
    <t>4600000122 DE 2013</t>
  </si>
  <si>
    <t>DEPARTAMENTO DE ANTIOQUIA - FÁBRICA DE LICORES Y ALCOHOLES DE ANTIOQUIA</t>
  </si>
  <si>
    <t>1-9</t>
  </si>
  <si>
    <t>SE ACREDITA
- El certificado cumple la temática establecida en el pliego, no obstante se corrigen las fechas de ejecución ya que no corresponden o no son claras en el documento.</t>
  </si>
  <si>
    <t>Investigación , conceptualización y presentación de diferentes escenarios sobre la viabilidad de operación de una biorrefinería usando caña de azúcar.</t>
  </si>
  <si>
    <t>21340006-010-2017</t>
  </si>
  <si>
    <t>1-5</t>
  </si>
  <si>
    <t>Prestación de servicios especializados de laboratorio por parte de LA UNIVERSIDAD para el proyecto “estudio de caracterización fisicoquímica de combustibles y aceite lubricante, así como del desempeño mecánico, energético y de emisiones contaminantes de motores diésel de diferente tecnología operando con mezclas diésel/biodiésel de palma”. De conformidad a la propuesta técnico-económica de fecha 31 de mayo de 2017</t>
  </si>
  <si>
    <t>GGC-157-2015</t>
  </si>
  <si>
    <t>2,5-7</t>
  </si>
  <si>
    <t>Contratar los servicios en términos de calidad de las mezclas diésel-biodiésel , de conformidad con lo establecido en la reglamentación vigente en Colombia y en tendencias de las normas internacionales</t>
  </si>
  <si>
    <t>FP44842-524-2015</t>
  </si>
  <si>
    <t>FIDUprevisora S.A. - Colciencias</t>
  </si>
  <si>
    <t>NO SE ACREDITA
-El certificado no se relaciona con la temática establecida en el pliego</t>
  </si>
  <si>
    <t>GreenBiorefinery - procesamiento de residuos de cervcería con microalgas para producir compuestos de valor</t>
  </si>
  <si>
    <t>CI 007-2017</t>
  </si>
  <si>
    <t>3, 4</t>
  </si>
  <si>
    <t>Desarrollar una metodología regionalizada para la estimación de costos nivelados de generación de energía distribuida, el almacenamiento principalmente a través de baterías (BESS) y para la zona no interconectada a partir de diferentes tecnologías de acuerdo con los nuevos requerimientos del sector energético colombiano (regulatorios, tecnológicos, ambientales, entre otros) y su integración con el modelo GeoLCOE.</t>
  </si>
  <si>
    <t>GGC N° 376 de 2015</t>
  </si>
  <si>
    <t>2, 4-7</t>
  </si>
  <si>
    <t>Contratar la prestación de servicios para establecer, actualizar y proponer métodos de análisis de valores técnicos en parámetros de calidad de combustibles tipo diésel conforme la resolución 9 0963 de 2014.</t>
  </si>
  <si>
    <t>GGC N° 230 de 2015</t>
  </si>
  <si>
    <t xml:space="preserve">2 -5 </t>
  </si>
  <si>
    <t>Contratar los servicios para el ajuste de los parámetros establecidos en las tablas 3A y 3B de la resolución 9 0963 del 10 de septiembre de 2014 , de acuerdo con las necesidades en temas de calidad de los combustibles nacionales soportadas en los avances de las normativas internacionales y los resultados de los estudios realizados a nivel nacional por parte del MME sobre el diésel, biodiesel (B100) y las mezclas de diésel con biocombustibles vigentes en el país.</t>
  </si>
  <si>
    <t>CV-001-2020</t>
  </si>
  <si>
    <t>1 -4</t>
  </si>
  <si>
    <t>Aunar esfuerzos interinstitucionales para ampliar y complementar los factores de emisión de combustibles colombianos - FECOC+ por actividad, mediante la caracterización de las fuentes móviles más representativas y sus ciclos de conducción respectivos.</t>
  </si>
  <si>
    <t>1.5.2. EXPERIENCIA CALIFICABLE DEL PROPONENTE</t>
  </si>
  <si>
    <t>Jairo Humberto Sánchez Segura</t>
  </si>
  <si>
    <t>Administrador de Empresas</t>
  </si>
  <si>
    <t>Especialización en Finanzas</t>
  </si>
  <si>
    <t>Magister en Finanzas</t>
  </si>
  <si>
    <t>Universidad de los Andes</t>
  </si>
  <si>
    <t>Especialización en Ingeniería del Gas natural</t>
  </si>
  <si>
    <t>Universidad Industrial de Santander - University of Calgary</t>
  </si>
  <si>
    <t>Arcenio torres Arias</t>
  </si>
  <si>
    <t>Ingeniero Electrico</t>
  </si>
  <si>
    <t>Máster en Ingeniera Eléctrica</t>
  </si>
  <si>
    <t>CN-205-313</t>
  </si>
  <si>
    <t>CONSERVACION INTERNACIONAL</t>
  </si>
  <si>
    <t xml:space="preserve">Asesoría especializada en el estudio y análisis de barreras institucionales regulatorias y legales de las fuentes no convencionales de energía renovable en el marco del sector energético colombiano, en el marco de los objetivos del proyecto “Inversiones catalizadoras para el desarrollo de la energía geotérmica” </t>
  </si>
  <si>
    <t>23/10/2013</t>
  </si>
  <si>
    <t>23/03/2014</t>
  </si>
  <si>
    <t>5,03</t>
  </si>
  <si>
    <t xml:space="preserve">SE ACREDITA
- La certificación CUMPLE con lo exigido en el pliego de condiciones. 
- Las funciones descritas en la certificación para esta PRESTACIÓN DE SERVICIOS  permiten validar que cumple con la experiencia ESPECIFICA solicitada
- Las fechas diligenciada en el ANEXO 8. corresponden a lo señalado en la certificación. </t>
  </si>
  <si>
    <t>ENERMAX</t>
  </si>
  <si>
    <t>Director Comercial</t>
  </si>
  <si>
    <t xml:space="preserve">Responsable del Análisis, Seguimiento y Gestión de oportunidades de inversión en el sector energético y de infraestructura en Colombia, Perú, Ecuador, Bolivia, Panamá y con énfasis en energías limpias y renovables, sistemas de transmisión y generación, en representación de multinacionales especializadas en ingeniería y construcción, fabricación de equipos de generación eólica y estructuración de proyectos solares.Asesoría a estas empresas en los impacto de modelos regulatorios vigentes como elemento decisión en el desarrollo de oportunidades de inversión en el sector energético de los países de la región.  </t>
  </si>
  <si>
    <t>30/4/2007</t>
  </si>
  <si>
    <t>15/11/2012</t>
  </si>
  <si>
    <t>68,50</t>
  </si>
  <si>
    <t>73,53</t>
  </si>
  <si>
    <t>2. Arcenio torres_Experto en energías renovables</t>
  </si>
  <si>
    <t>KAREN JOHANNA BALLEN PERILLA</t>
  </si>
  <si>
    <t>1 0 3 2 3 6 3 2 9 3</t>
  </si>
  <si>
    <t>TRABAJADORA SOCIAL</t>
  </si>
  <si>
    <t>ESPECIALISTA EN LIDERAZGO PARA LA GESTIÓN SOCIAL</t>
  </si>
  <si>
    <t>31/01/2008</t>
  </si>
  <si>
    <t>Prestación de servicios profesionales en la Subdirección de Evaluación de Licencias Ambientales, para realizar desde el componente social, la  evaluación de los proyectos, obras o actividades objeto de licenciamiento ambiental, modificación de licencias ambientales, planes de manejo ambiental y demás instrumentos de competencia de la ANLA.</t>
  </si>
  <si>
    <t>El Fondo Nacional Ambiental – ANLA / Autoridad Nacional de Licencias Ambientales - ANLA</t>
  </si>
  <si>
    <t>Atender las visitas técnicas presenciales o no presenciales, en los procesos de evaluación que se le asignen dando cumplimiento a los términos establecidos para tal fin, coordinando con la Corporación Autónoma Regional del área de jurisdicción la participación en dichas visitas. Una vez realizada la visita, deberá socializar con sus líderes técnicos y/o coordinadores los resultados de la visita, previo a la elaboración del concepto o informe técnico</t>
  </si>
  <si>
    <t>18/01/2022</t>
  </si>
  <si>
    <t>11,57</t>
  </si>
  <si>
    <t xml:space="preserve">NO SE ACREDITA 
- Las funciones descritas en la certificación para esta PRESTACIÓN DE SERVICIOS  permiten validar que cumple con la experiencia mínima relacionada para el PERFIL..
</t>
  </si>
  <si>
    <t>P3 INFRAESTRUCTURA</t>
  </si>
  <si>
    <t>Líder Social</t>
  </si>
  <si>
    <t>* Coordinar las variables del medio socioeconómico y cultural para el Estudios de Impacto Ambiental de proyectos de generación de energía eólica y fotovoltaica.
* Diseño de metodologías para recolección de información socioeconómica y cultural de carácter primario y secundario.
* Diseño de metodologías para el desarrollo del proceso de participación de los diferentes actores de interés identificados en las áreas de influencia, en el marco de los Estudios de Impacto Ambiental.
*Elaboración de documentos del medio socioeconómico y cultural para Estudios de Impacto ambiental, para proyectos de generación de energía de fuentes no convencionales.
* Coordinación y gestión para el desarrollo de actividades en campo.
* Levantamiento de información primaria en campo para la caracterización de comunidades étnicas Wayuu.
* Diseño de metodologías para la ejecución de talleres de identificación de impactos y formulación de medidas de manejo en el marco de Consultas Previas.
* Gestión social en campo a través del levantamiento de información primaria por medio de colectores electrónicos, identificando puntos de infraestructura social, comunitaria y privada.
* Participación en la recolección de información en las comunidades del área de influencia por medio de instrumentos como fichas de caracterización</t>
  </si>
  <si>
    <t>30/08/2020</t>
  </si>
  <si>
    <t>13,23</t>
  </si>
  <si>
    <t>NO SE ACREDITA 
- La certificación NO CUMPLE con lo exigido en el pliego de condiciones, las fechas diligenciadas no corresponden a lo señalado en la certificación en la cual no es claro el periodo de ejecución del contrato.</t>
  </si>
  <si>
    <t>ConCol</t>
  </si>
  <si>
    <t>Profesional de Proyecto</t>
  </si>
  <si>
    <t>• Estudio de impacto ambiental, los diseños técnicos detallados y la factibilidad del sistema contra incendios y de las estructuras especiales del proyecto Sendero de las Mariposas Consorcio Sendero Las Mariposas 2017
• Diseños detallados y estudio de impacto ambiental de las líneas a 500 kV asociadas al Proyecto Suroccidente Consultoría Colombiana S.A.
• Ingenieria básica y detallada, estudios ambientales, acompañamiento y logistica necesarias para el programa de información y participación comunitaria y el trámite de licencia ante las autoridades ambientales respectivas para el proyecto refuerzo Costa Caribe 500 kV linea de transmisión Cerromatoso - Chinú - Copey 500 kV. Consultoria Colombiana S.A.
• Estudios (EIA-MMA)- Elaboracion de estudios ambientales para sus operaciones Canacol Energy Colombia S.A.
• Pre-ingeniería de lineas, prefactibilidad inmobiliaria y diagnóstico ambiental de alternativas, para las lineas Colectora - Cuestecitas a 500 kV y Cuestecitas - La Loma a 500 kV de la convocatoria UPME, con el fin de determinar rutas viables para la ejecución del proyecto. Empresa de Energía de Bogotá S. A. E.S.P.- EEB S.A. E.S.P.
• Elaboración de la ingeniería básica y detallada, los estudios ambientales, el acompañamiento y logística necesarias para el programa de información y participación comunitaria y el trámite de la licencia ante las autoridades ambientales respectivas para el proyecto subestaciones Ituango 500 kV Medellin (katíos) 500 kV y 230 kV y las lineas de transmisión asociadas. Intercolombia S.A. - Grupo ISA
• Ingeniería básica y detallada de las líneas y estudios ambientales, sociales y gestión con las autoridades y grupos de interés, para el proyecto Montería - Urabá. Consultoria Colombiana S.A.
• Ingeniería básica y detallada de las líneas y estudios ambientales, sociales y gestión con las autoridades y grupos de interés, para el proyecto Chinú - Montería. Consultoría Colombiana S.A.</t>
  </si>
  <si>
    <t>28/02/2019</t>
  </si>
  <si>
    <t>48,40</t>
  </si>
  <si>
    <t>73,20</t>
  </si>
  <si>
    <t>CERTIFICACIONES LABORALES_Adicional o especifica</t>
  </si>
  <si>
    <t>John Hoover Cortés Gallo</t>
  </si>
  <si>
    <t>Asesor en logistica y/o cadena de abastecimiento</t>
  </si>
  <si>
    <t>Ingeniero Químico</t>
  </si>
  <si>
    <t>Especialización en Gerencia Estratégica de Costos y Gestión
Optimización de la Cadena de Suministro</t>
  </si>
  <si>
    <t>16 de septiembre de 1994</t>
  </si>
  <si>
    <t>Cadena de suministro</t>
  </si>
  <si>
    <t>Corona</t>
  </si>
  <si>
    <t>Superintendente</t>
  </si>
  <si>
    <t>Implementación de mejoramiento industrial en cadena de abastecimiento y logística, incluyendo el transporte y almacenamiento de combustible GLP para uso industrial.</t>
  </si>
  <si>
    <t>28/11/1994</t>
  </si>
  <si>
    <t>99,97</t>
  </si>
  <si>
    <t>Cadena de suministro y procesamiento de látex</t>
  </si>
  <si>
    <t>Eterna</t>
  </si>
  <si>
    <t>Director de planeación</t>
  </si>
  <si>
    <t xml:space="preserve">Implementación procesos de optimización de cadenas de suministro para el manejo y transformación de látex, incluyendo el aseguramiento de toda su cadena de suministro desde su acopio agrícola y transporte hasta sitio de transformación a nivel industrial. </t>
  </si>
  <si>
    <t>21/03/2006</t>
  </si>
  <si>
    <t>49,33</t>
  </si>
  <si>
    <t>Interventoría SENA 2014</t>
  </si>
  <si>
    <t>Universidad Nacional de Colombia</t>
  </si>
  <si>
    <t>Interventor técnico</t>
  </si>
  <si>
    <t>ODS 686 de 2015 Presentar por escrito al ejecutor del proyecto de innovación empresarial las observaciones o recomendaciones para la transformación agroindustrial de banano proveniente de Urabá en trabajo realizado en el Instituto Nacional de Tecnología Alimentaria. Esto incluyó la aplicación de técnicas de conservación para el transporte del material desde su lugar de producción agrícola hasta sus puntos de transformación industrial y consumo.</t>
  </si>
  <si>
    <t>30/07/2015</t>
  </si>
  <si>
    <t>0,97</t>
  </si>
  <si>
    <t>ODS 824 de 2015 Realizar la interventoría técnica para el mejoramiento de la competitividad y productividad de la empresa Normandy en el procesamiento de maíz para el desarrollo de productos alimenticios y el fortalecimiento de su cadena de suministro tanto de materias primas como de exportación de producto terminado.</t>
  </si>
  <si>
    <t>31/01/2016</t>
  </si>
  <si>
    <t>5,97</t>
  </si>
  <si>
    <t>ODS 106 de 2016 Realizar la interventoría técnica para el mejoramiento de la competitividad y productividad de la empresa Normandy en el procesamiento de maíz para el desarrollo de productos alimenticios y el fortalecimiento de su cadena de suministro tanto de materias primas como de exportación de producto terminado.</t>
  </si>
  <si>
    <t>30/04/2016</t>
  </si>
  <si>
    <t>2,83</t>
  </si>
  <si>
    <t>ODS 420 de 2016 Realizar la interventoría técnica para el mejoramiento de la competitividad y productividad de la empresa Normandy en el procesamiento de maíz para el desarrollo de productos alimenticios y el fortalecimiento de su cadena de suministro tanto de materias primas como de exportación de producto terminado.</t>
  </si>
  <si>
    <t>31/08/2016</t>
  </si>
  <si>
    <t>4,03</t>
  </si>
  <si>
    <t>163,10</t>
  </si>
  <si>
    <t>N 2003 Corona John Hoover Cortés v1.pdf
O Eterna 5b certificación laboral Eterna.pdf
P UNiv Nal Interventor John Hoover Cortés v2.pdf</t>
  </si>
  <si>
    <t>Adriana Marcela Contreras Diaz</t>
  </si>
  <si>
    <t>Ingeniera Electricista</t>
  </si>
  <si>
    <t>Especialista en evaluación social de proyectos</t>
  </si>
  <si>
    <t>CN-205-34735</t>
  </si>
  <si>
    <t>17/01/2002</t>
  </si>
  <si>
    <t>USAENE SAS</t>
  </si>
  <si>
    <t>Coordinadora Financiera y regulatoria</t>
  </si>
  <si>
    <t>Estudio para recolectar información georreferenciada sobre las características socioeconómicas y condiciones energéticas de la población sin acceso al servicio de energía eléctrica en las Zonas no Interconectadas</t>
  </si>
  <si>
    <t>30/05/2023</t>
  </si>
  <si>
    <t>3,70</t>
  </si>
  <si>
    <t xml:space="preserve"> NO SE ACREDITA 
EL CERTIFICADO PRESENTADO CORRESPONDE AL MISMO QUE SE ACREDITO PARA LA EXPERIENCIA MINIMA HABILITANTE. EN TAL SENTIDO NO SE TENDRA EN CUENTA COMO PUNTUABLE </t>
  </si>
  <si>
    <t>Estudio de factibilidad para la sustitución de diésel por otras fuentes de energía más limpias en doslocalidades de las Zonas No Interconectadas</t>
  </si>
  <si>
    <t>19/09/2022</t>
  </si>
  <si>
    <t>19/02/2023</t>
  </si>
  <si>
    <t>5,10</t>
  </si>
  <si>
    <t>Proporcionar los servicios de consultoría para la identificación de mínimo 5 modelos de negocio con sus correspondientes hojas de ruta para su implementación en tres ámbitos de aplicabilidad (i) ciudades grandes ii) ciudades intermedias y iii) vías nacionales) que consideren el análisis técnico, legal, financiero, ambiental y de mercado para el desarrollo de la red de estaciones de carga pública a nivel nacional y la estructuración de dos modelos como proyectos piloto en una ciudad intermedia y en una vía nacional.</t>
  </si>
  <si>
    <t>31/10/2022</t>
  </si>
  <si>
    <t>14,13</t>
  </si>
  <si>
    <t>Elaboración de un modelo de optimización para la priorización de nuevos proyectos de generación y la asignación de capacidad de transporte.</t>
  </si>
  <si>
    <t>23/07/2021</t>
  </si>
  <si>
    <t>6,53</t>
  </si>
  <si>
    <t>Formular, estructurar y diseñar proyectos energéticos sostenibles para la ampliación de la cobertura del servicio de energía eléctrica en las diferentes localidades de las Zonas no interconectadas del país.- zona 1</t>
  </si>
  <si>
    <t>12,47</t>
  </si>
  <si>
    <t xml:space="preserve"> Directora del proyecto de Formulación, estructuración y diseño de proyectos energéticos sostenibles, a partir del estudio social y económico de las localidades pertenecientes a las Zonas No Interconectadas de Colombia para la ampliación de la cobertura del servicio de energía en las ZNI de la región de la Orinoquía. Se estructuraron 2016 soluciones solares fotovoltaicas individuales con una capacidad pico de 0.74 kW pico cada una, para un total de 1491.84 kW pico, instalados. Y Cuatro (4) soluciones solares fotovoltaicas centralizadas con una capacidad total de 184.26 kW pico. Desarrollado para IPSE</t>
  </si>
  <si>
    <t>6,07</t>
  </si>
  <si>
    <r>
      <t>12.</t>
    </r>
    <r>
      <rPr>
        <sz val="7"/>
        <color rgb="FF000000"/>
        <rFont val="Times New Roman"/>
        <family val="1"/>
      </rPr>
      <t xml:space="preserve">  </t>
    </r>
    <r>
      <rPr>
        <sz val="11"/>
        <color rgb="FF000000"/>
        <rFont val="Arial"/>
        <family val="2"/>
      </rPr>
      <t>Realizar el estudio de factibilidad técnica, financiera, legal, regulatoria y ambiental, y el diseño, suministro e instalación de sistemas solares fotovoltaicos en instituciones educativas públicas del departamento de La Guajira y la capacitación en FNCER y GEE. Incluye la estructuración del proyecto y esquema de sostenibilidad. Estudio para FENOGE.</t>
    </r>
  </si>
  <si>
    <t>9,57</t>
  </si>
  <si>
    <r>
      <t>13.</t>
    </r>
    <r>
      <rPr>
        <sz val="7"/>
        <color rgb="FF000000"/>
        <rFont val="Times New Roman"/>
        <family val="1"/>
      </rPr>
      <t xml:space="preserve">  </t>
    </r>
    <r>
      <rPr>
        <sz val="11"/>
        <color rgb="FF000000"/>
        <rFont val="Arial"/>
        <family val="2"/>
      </rPr>
      <t>Estructurar técnica, legal y financieramente un proyecto de asociación público- privada que contemple el diseño, construcción y/o rehabilitación, operación y mantenimiento de la infraestructura de un sistema de generación de energía eléctrica, en las unidades aéreas de la fuerza aérea colombiana. CACOM 1 Puerto Salgar, CACOM 2 – Apiay, CACOM 3 Malambo – CACOM 4 Melgar – CACOM 5 Vereda la Bodega (Antioquia) – CACOM 6 Tres Esquinas (Caquetá) – CACOM 7La Base (Cali) – CAMAN Madrid (Cundinamarca) – CATAM – GAAMA Tarapacá (Amazonas) – GACAS Alcaraván (Yopal) – GACAR Colón (San Andrés) – GAORI Marandúa (Vichada). La capacidad total instalada es de 15 MW. Para el logro del objetivo enunciado el estudio, se ejecutó una fase inicial de diagnóstico, la cual dio como resultado la propuesta de: rehabilitación de la infraestructura existen, generación de energía eléctrica fotovoltaica para autoabastecimiento y/o aquellas que permiten generar excedentes con el uso de sistemas fotovoltaicos, así como la valoración económica de las medidas de eficiencia energética a implementar. DNP</t>
    </r>
  </si>
  <si>
    <t>26/06/2018</t>
  </si>
  <si>
    <t>5,63</t>
  </si>
  <si>
    <t>Especialista de transacciones energéticas</t>
  </si>
  <si>
    <t xml:space="preserve">Trader de Bolsa de Energía Eléctrica. Desarrollo de modelos de seguimiento a las principales empresas que constituyen competencia de mercado basados en Modelos autorregresivos y análisis permanente de los principales indicadores del mercado. Gerencia del proyecto de Estrategia Comercial, enfocado en la implantación de una suite ETRM en el área de comercialización de la empresa. Desarrollo de modelos de pronósticos hidrológicos, oferta y demanda de combustibles, precios de bolsa, precios de contratos bilaterales, niveles de embalse, entre otros. Análisis de la regulación vigente en el Mercado Colombiano de Electricidad. </t>
  </si>
  <si>
    <t>13/12/2013</t>
  </si>
  <si>
    <t>74,47</t>
  </si>
  <si>
    <t>137,67</t>
  </si>
  <si>
    <t>6. Adriana Contreras_asesor financiero</t>
  </si>
  <si>
    <t>AN-C-942-00</t>
  </si>
  <si>
    <t>ASOCAÑA</t>
  </si>
  <si>
    <t>28/02/2016</t>
  </si>
  <si>
    <t>3,97</t>
  </si>
  <si>
    <t xml:space="preserve">"SE ACREDITA
- El certificado cumple con lo establecido en el pliego, además con la temática."		</t>
  </si>
  <si>
    <t>Acompañamiento análisis regulatorio de las disposiciones de la CREG 178 Y 179 de 2014, en particular sobre los ajustes a la metodología de remuneración de las actividades de transmisión y distribución de energía eléctrica sobre cogeneración.</t>
  </si>
  <si>
    <t>ORDEN DE SERVICIO DEL 29 DE OCTUBRE DE 2014</t>
  </si>
  <si>
    <t>30/03/2015</t>
  </si>
  <si>
    <t>Asesoria a Asocaña en la implementación de la Ley 1715 de 2014. Analisis y caracterizacion de la cogeneracion con biomasa.</t>
  </si>
  <si>
    <t>BANCOLDEX</t>
  </si>
  <si>
    <t>27/12/2013</t>
  </si>
  <si>
    <t>27/09/2014</t>
  </si>
  <si>
    <t>9,13</t>
  </si>
  <si>
    <t xml:space="preserve">Elaborar el marco regulatorio requerido para el desarrollo de Vehículos Eléctricos "VEs" en Colombia. </t>
  </si>
  <si>
    <t>AN-C-C1110-00</t>
  </si>
  <si>
    <t>C&amp;ENER</t>
  </si>
  <si>
    <t>30/11/2018</t>
  </si>
  <si>
    <t>3,3</t>
  </si>
  <si>
    <t>factibilidad para la construcción de una central de generación de energía eléctrica con base a carbón de 350 MW “Térmica Ciénaga de Oro, el acompañamiento en el registro del Proyecto ante la UPME y la preparación de los documentos para la subasta de cargo por confiabilidad”, Los estudios incluyeron los siguientes alcances: Análisis de tecnologías para aumento de la eficiencia y reducción de la emisiones de C02</t>
  </si>
  <si>
    <t>N/A</t>
  </si>
  <si>
    <t>GENERADORA DE ENERGÍA CAUYA</t>
  </si>
  <si>
    <t>31/01/2018</t>
  </si>
  <si>
    <t>17,2</t>
  </si>
  <si>
    <t xml:space="preserve">Asesoría y acompañamiento a la pequeña central hidroeléctrica Cauya, proyecto ubicado en la vereda Cauya, zona rural del Anserma, para la revisión de estudios, registro del proyecto ante la UPME y el acceso a los beneficios de la Ley 1715 para la promoción de energías renovables, ante la UPME y la ANLA </t>
  </si>
  <si>
    <t>CAMARA DE COMERCIO DE BOGOTÁ</t>
  </si>
  <si>
    <t>30/01/2012</t>
  </si>
  <si>
    <t>30/07/2012</t>
  </si>
  <si>
    <t>Realizar hasta 6 evaluaciones preliminares y hasta 3 estudios de factibilidad en empresas PYME previamente seleccionadas por parte de LA CAMARA, con el fin de desarrollar proyectos de reconversión tecnológica que representen eficiencia energética para presentarlos a entidades financieras. PROYECTO ESCO</t>
  </si>
  <si>
    <t>DELPHI CAPITAL PARTNERS</t>
  </si>
  <si>
    <t>15/08/2018</t>
  </si>
  <si>
    <t>20/12/2018</t>
  </si>
  <si>
    <t>Factibilidad para el diseño, construcción y montaje de equipos, puesta en marcha y operación de cinco (5) centrales de energía solar de 12.5 MWp, con inversor de 9.99 MWac, junto con los equipos, construcciones y obras requeridas para el óptimo funcionamiento de las centrales, en 5 zonas rurales del país: Villavicencio, Meta; Ibagué, Tolima; (2) Gloria, Cesar; Tenjo, Cundinamarca. El estudio incluyó el diligenciamiento de formatos requeridos para el registro de proyectos en FASE I ante la Unidad de Planeación Minero Energética -UPME-. La capacidad instalada total de los cinco proyectos podrá atender a 8,300 nuevos usuarios aproximadamente.</t>
  </si>
  <si>
    <t>DNP-OR-039-2018</t>
  </si>
  <si>
    <t>DEPARTAMENTO NACIONAL DE PLANEACION</t>
  </si>
  <si>
    <t>8,00</t>
  </si>
  <si>
    <t>26-dic-18</t>
  </si>
  <si>
    <t>6,57</t>
  </si>
  <si>
    <t xml:space="preserve">NO SE ACREDITA
El certificado no viene firmado por quien la expide. No cumple con las condiciones del pliego </t>
  </si>
  <si>
    <t>Estructurar técnica, legal y financieramente un proyecto de Asociación Público-Privada que  contemple el diseño, construcción y/o rehabilitación, operación y mantenimiento de la infraestructura de un sistema de generación de energía eléctrica, en las Unidades Aéreas de la Fuerza Aérea  Colombiana</t>
  </si>
  <si>
    <t>EMPRESA DE ENERGÍA DE BOYACÁ – EBSA S.A. E.S.P</t>
  </si>
  <si>
    <t>11,00</t>
  </si>
  <si>
    <t>prestación de los servicios de Debida Diligencia y Optimización de Proyectos Solares Fotovoltaicos de Generación y Autogeneracion. El proyecto de Generación Helios I y ocho proyectos de autogeneración que en la actualidad cuenta EBSA en su portafolio de proyectos potenciales de Fuentes No Convencionales de Energía Renovable (FNCER)</t>
  </si>
  <si>
    <t>ENERGY PROJECTS</t>
  </si>
  <si>
    <t>12,00</t>
  </si>
  <si>
    <t>68,00</t>
  </si>
  <si>
    <t>estudios de ingeniería a nivel conceptual, prefactibilidad y factibilidad para la construcción de una central de generación de energía eléctrica con base a carbón de 300 MW en Norte de Santander, así como el Diagnóstico Ambiental de Alternativas. Los estudios incluyeron los siguientes alcances: • Análisis de tecnologías para captura, transporte, secuestro de CO2
• Identificación de usos potenciales de CO2</t>
  </si>
  <si>
    <t>21 DE 2022</t>
  </si>
  <si>
    <t>Financiera de Desarrollo Nacional S.A.</t>
  </si>
  <si>
    <t>13,00</t>
  </si>
  <si>
    <t>7-abr-22</t>
  </si>
  <si>
    <t>10,50</t>
  </si>
  <si>
    <t>“Prestar los servicios de asesoría técnica y acompañamiento técnico a la FDN para realizar el diseño y la estructuración de un esquema marco que permita la vinculación de capital privado para la ampliación de la cobertura de energía eléctrica en las Zonas No Interconectadas (ZNI) del país con Fuentes No Convencionales de Energía Renovable (FNCER).</t>
  </si>
  <si>
    <t>OGE-8306</t>
  </si>
  <si>
    <t>GECELCA</t>
  </si>
  <si>
    <t>14,00</t>
  </si>
  <si>
    <t>31-dic-21</t>
  </si>
  <si>
    <t>3,63</t>
  </si>
  <si>
    <t>Consultoría para realizar un estudio de factibilidad para determinar la viabilidad técnica, económica, financiera y ambiental de un proyecto de autogeneración fotovoltaica en la mina de palmeras de GECELCA S.A. E.S.P.</t>
  </si>
  <si>
    <t>OGE-2337</t>
  </si>
  <si>
    <t>15,00</t>
  </si>
  <si>
    <t>8-ago-18</t>
  </si>
  <si>
    <t>6-dic-18</t>
  </si>
  <si>
    <t>4,00</t>
  </si>
  <si>
    <t>factibilidad de un proyecto de generación fotovoltaica en el departamento de la Guajira</t>
  </si>
  <si>
    <t>OGE-4119</t>
  </si>
  <si>
    <t>31/07/2019</t>
  </si>
  <si>
    <t>31/12/2019</t>
  </si>
  <si>
    <t>Estudio de oportunidades de crecimiento en generación en el mercado de energía colombiano para GECELCA. El estudio incluyó, sin limitarse, el análisis de prefactibilidad técnica y económica para las siguientes alternativas de proyectos de generación: Planta a carbón de 300 MW, Planta a gas natural de 300 MW, Planta eólica de 300 MW, Planta solar de 300 MW, Baterías de almacenamientos de energía</t>
  </si>
  <si>
    <t>80905-007-2019</t>
  </si>
  <si>
    <t xml:space="preserve">FIDUCIARIA LA PREVISORA </t>
  </si>
  <si>
    <t>20,00</t>
  </si>
  <si>
    <t>12-dic-19</t>
  </si>
  <si>
    <t>Estudio de factibilidad técnica, financiera, legal, regulatoria y ambiental, y el diseño, suministro e instalación de sistemas solares fotovoltaicos e instituciones educativas públicas del departamento de La Guajira y la capacitación en FNCER y GEE.</t>
  </si>
  <si>
    <t>ORDEN DE SERVICIO DEL 14 DE FEBRERO DE 2018</t>
  </si>
  <si>
    <t>INVENERGY</t>
  </si>
  <si>
    <t>33,00</t>
  </si>
  <si>
    <t>3,50</t>
  </si>
  <si>
    <t>Asesoría para la identificación de oportunidades de proyectos con fuentes renovables en el mercado eléctrico mediante la determinación del marco regulatorio del sector eléctrico aplicable a las Energias Renovables.</t>
  </si>
  <si>
    <t>GGC-442-2018</t>
  </si>
  <si>
    <t>MINMINAS COLOMBIA</t>
  </si>
  <si>
    <t>34,00</t>
  </si>
  <si>
    <t>20-dic-18</t>
  </si>
  <si>
    <t>Realizar un estudio que permita definir lineamientos de política y regulación energética para lograr la transición hacia una movilidad sostenible en el país, que incluya tanto los diferentes tipos de movilidad (individual, pasajeros, carga, etc.), como los posibles energéticos (biocombustibles, GLP, gas natural, energía eléctrica) y su interacción con los combustibles fósiles.</t>
  </si>
  <si>
    <t>SUNEDISON</t>
  </si>
  <si>
    <t>8,17</t>
  </si>
  <si>
    <t>Análisis del marco legal y regulatorio aplicable a la generación de las fuentes renovables Eólica y Solar en Colombia</t>
  </si>
  <si>
    <t>CERTIFICACIONES ANEXO 9</t>
  </si>
  <si>
    <t>Registro en anexo 9</t>
  </si>
  <si>
    <t>CERTIFICACIONES ANEXO 10</t>
  </si>
  <si>
    <t>Máster en Ingeniera y Gestión de las Energías Renovables</t>
  </si>
  <si>
    <t>Máster</t>
  </si>
  <si>
    <t>Universidad de barcelona</t>
  </si>
  <si>
    <t> 0</t>
  </si>
  <si>
    <r>
      <rPr>
        <b/>
        <sz val="11"/>
        <color rgb="FF000000"/>
        <rFont val="Calibri"/>
        <family val="2"/>
      </rPr>
      <t xml:space="preserve">NO ACREDITA
</t>
    </r>
    <r>
      <rPr>
        <sz val="11"/>
        <color rgb="FF000000"/>
        <rFont val="Calibri"/>
        <family val="2"/>
      </rPr>
      <t>NO entrega los soportes de homologacion de los titulos presentados. EL PROPONENTE que ofrezca personal con títulos académicos otorgados en el exterior, deberá acreditar la convalidación y homologación de estos títulos en Colombia ante el Ministerio de Educación Nacional.</t>
    </r>
  </si>
  <si>
    <t>Especialista en análisis economico del sector eléctrico</t>
  </si>
  <si>
    <t>Universidad Federal de Rio de Janeiro</t>
  </si>
  <si>
    <t>0,00</t>
  </si>
  <si>
    <t>JUAN CARLOS BERNATE TORRES</t>
  </si>
  <si>
    <t>Ingeniero químico</t>
  </si>
  <si>
    <t>Magíster en ingeniería ambiental</t>
  </si>
  <si>
    <t>10 de marzo 2000</t>
  </si>
  <si>
    <t>ESTUDIO DE PRODUCCIÓN DE
BIODIESEL A PARTIR DE ACEITES VEGETALES Y GRASAS ANIMALES MEDIANTE
REACCIONES DE TRANSESTERIFICACIÓN.</t>
  </si>
  <si>
    <t>G2M ENGINEERING S.A.S</t>
  </si>
  <si>
    <t>ESTUDIO DE PRODUCCIÓN DE BIODIESEL A PARTIR DE ACEITES VEGETALES Y GRASAS ANIMALES MEDIANTE REACCIONES DE TRANSESTERIFICACIÓN</t>
  </si>
  <si>
    <t>51,73</t>
  </si>
  <si>
    <t>Estudios de suelos, trata mieto de aguas residuales y potable, seminarios y talleres sobre impacto ambiental, planes y evaluación de contaminaión ambiental</t>
  </si>
  <si>
    <t>GPG &amp; ASOCIADOS
GERMAN PALOMO GARCIA</t>
  </si>
  <si>
    <t>Ingeniero Asesor</t>
  </si>
  <si>
    <t>Estudios de suelos, trata mieto de aguas residuales y potable, seminarios y talleres sobre impacto ambiental, planes y evaluación de contaminación ambiental</t>
  </si>
  <si>
    <t>31/07/2006</t>
  </si>
  <si>
    <t>28,37</t>
  </si>
  <si>
    <t xml:space="preserve">NO SE ACREDITA 
-NO se validaron las fechas registradas en la certificación .
</t>
  </si>
  <si>
    <t>Análisis en procesos químicos, estudios de medioas ambientales, tratamientos de aguas residuales y potables, estudios de suelos, talleres de instrumetos de laboratorios químicos</t>
  </si>
  <si>
    <t>INQUIMYA E.U</t>
  </si>
  <si>
    <t>Gerente Administrativo</t>
  </si>
  <si>
    <t>31/12/2004</t>
  </si>
  <si>
    <t>17,03</t>
  </si>
  <si>
    <t xml:space="preserve">NO SE ACREDITA 
-NO APORTO CERTIFICACION .
</t>
  </si>
  <si>
    <t>97,13</t>
  </si>
  <si>
    <t>5. HV JUAN BERNATE-EXPERIENCIA CERTIFICABLE</t>
  </si>
  <si>
    <t>ALEXANDRA CANO ÁLVAREZ</t>
  </si>
  <si>
    <t>Comunicadora Social y periodista</t>
  </si>
  <si>
    <t>Especialista en Gerencia de Recursos Humanos, Candidata a Magister en Responsabilidad Social y Sostenibilidad</t>
  </si>
  <si>
    <t>Coordinadora de Sostenibilidad &amp;ESG</t>
  </si>
  <si>
    <t>Prevención y Salud Ambeintal</t>
  </si>
  <si>
    <t>Asesoría en sistemas de gestión ambiental, manejo de políticas socioambientales, experiencia en trabajo de campo en entornos Oil&amp;Gas, diseño de estrategias y métricas de sostenibilidad para la organización y las comunidades</t>
  </si>
  <si>
    <t>36,17</t>
  </si>
  <si>
    <t>Socialización de proyectos con comunidades locales y grupos e interes</t>
  </si>
  <si>
    <t>UNNIK INTERNATIONAL TRADINNG SAS</t>
  </si>
  <si>
    <t>Comunicador social y peridodista</t>
  </si>
  <si>
    <t>Asesoría en la socialización de proyectos con comunidades locales y grupos e interes para esta empresa dedicada a la la minería Colombiana</t>
  </si>
  <si>
    <t>15/01/2020</t>
  </si>
  <si>
    <t xml:space="preserve">NO SE ACREDITA
- La certificación CUMPLE con lo exigido en el pliego de condiciones. 
- Se evidencia que de acuerdo con la expedicion de la matricula mercantil del certificante no se logra validar el periodo certificado 
- Las fechas diligenciada en el ANEXO 8. corresponden a lo señalado en la certificación. </t>
  </si>
  <si>
    <t>Socialización de proyecto Concesión Minera BEG-091 INTERAMERICANA DE MINAS LOS ESPAÑOLES</t>
  </si>
  <si>
    <t>INTERAMERICANA DE MINAS LOS ESPAÑOLES</t>
  </si>
  <si>
    <t>Asesoría en la socialización del proyecto de minería a comunidades de influencia, desarrollando diversos mecanismos de participación y concertación con comunidades vecinas</t>
  </si>
  <si>
    <t>30/12/2017</t>
  </si>
  <si>
    <t>11,93</t>
  </si>
  <si>
    <t>Analista de medios</t>
  </si>
  <si>
    <t>Accionar Comunicaciones</t>
  </si>
  <si>
    <t>Contratista de Accionar Comunicaciones en la empresa Parex Resources (empresa dedicada a actividades de exploración, desarrollo u producción de petroleo) como Asesoría de medios.</t>
  </si>
  <si>
    <t>44,60</t>
  </si>
  <si>
    <t>Fortalecimineto de proveedores locales Ecopetrol</t>
  </si>
  <si>
    <t>Camara de comercio de Casanare</t>
  </si>
  <si>
    <t>Dirección del programa "Fortalecimineto de proveedores locales Ecopetrol", ejeciución de campañas publicitarias con grupo de empresarios vinculados a la cadena productiva de la petrolera estatal, jornadas capacitación, rendición de }cuentas y redacción de informes.</t>
  </si>
  <si>
    <t>30/05/2014</t>
  </si>
  <si>
    <t>118,57</t>
  </si>
  <si>
    <t>5. HV ALEXANDRA CANO_EXPERIENCIA CALIFICABLE</t>
  </si>
  <si>
    <t xml:space="preserve">Josué Iván Mesa Mojica </t>
  </si>
  <si>
    <t>Ingeniero Industrial</t>
  </si>
  <si>
    <t>Magíster en Ingeniería Industrial, Especialización en Ingeniería de Producción y
Operaciones</t>
  </si>
  <si>
    <t>15228-382307 BYC</t>
  </si>
  <si>
    <t>22/02/2018</t>
  </si>
  <si>
    <t>Formulación de proyectos de sostenibilidad</t>
  </si>
  <si>
    <t>IDEAPRO S.A.S</t>
  </si>
  <si>
    <t>ASESOR TÉCNICO</t>
  </si>
  <si>
    <t xml:space="preserve"> - Creación de capacidades del sector público y privado en la mitigación de las emisiones de gases de efecto invernadero
- Diseño de estrategias para la financiación de proyectos basados en energías alternativas y renovables
- Propuesta de medidas para medir el material particulado contaminante de los vehículos a motor con combustible que utilizan los empleados de las organizaciones.</t>
  </si>
  <si>
    <t>31/05/2023</t>
  </si>
  <si>
    <t>25,20</t>
  </si>
  <si>
    <t> "SE ACREDITA
- La certificación CUMPLE con lo exigido en el pliego de condiciones. 
- Las funciones descritas en la certificación para esta PRESTACIÓN DE SERVICIOS  permiten validar que cumple con la experiencia ESPECIFICA solicitada
- Las fechas diligenciada en el ANEXO 8. corresponden a lo señalado en la certificación. "</t>
  </si>
  <si>
    <t>ANÁLISIS, DIAGNÓSTICO Y CARACTERIZACIÓN DE CADENAS DE SUMINISTRO DEL SECTOR AGROINDUSTRIAL EN BOYACÁ</t>
  </si>
  <si>
    <t>JEFERSON DAVID CHAPARRO CAMARGO identificado con cédula de ciudadanía No. 1.052.401.660 de Duitama</t>
  </si>
  <si>
    <t>ANÁLISIS, DIAGNÓSTICO Y CARACTERIZACIÓN DE CADENAS DE SUMINISTRO DEL SECTOR AGROINDUSTRIAL EN BOYACÁ.</t>
  </si>
  <si>
    <t>2,10</t>
  </si>
  <si>
    <t xml:space="preserve">NO SE ACREDITA. NO APORTA CERTIFICACION </t>
  </si>
  <si>
    <t>Asesor en proyectos de desarrollo</t>
  </si>
  <si>
    <t>Seleccionemos de Colombia SAS</t>
  </si>
  <si>
    <t>Supervisor</t>
  </si>
  <si>
    <t>Supervisar  y revisar el cumplimiento de los proyectos de desarrollo enfocados en el uso sostenible de materias primas orgánicas</t>
  </si>
  <si>
    <t>30/04/2018</t>
  </si>
  <si>
    <t>18/06/2018</t>
  </si>
  <si>
    <t>1,63</t>
  </si>
  <si>
    <t>NO SE ACREDITA 
- La certificación NO CUMPLE con lo exigido en el pliego de condiciones,ya que no se evidencia el objeto relacionado en el formato anexo 8 contrato.
- Las funciones descritas en la certificación para esta PRESTACIÓN DE SERVICIOS NO  permiten validar que cumple con la experiencia mínima relacionada para el PERFIL..</t>
  </si>
  <si>
    <t>28,93</t>
  </si>
  <si>
    <t>ACREDITA</t>
  </si>
  <si>
    <t>5. HV JOSUE MESA_EXPERIENCIA CALIFICABLE</t>
  </si>
  <si>
    <t>Jorge Eduardo Castillo López</t>
  </si>
  <si>
    <t>Contador público</t>
  </si>
  <si>
    <t>Especialista en Normas Internacionales de Información
Financiera, Especialista en Gerencia Tributaria</t>
  </si>
  <si>
    <t>187733- T</t>
  </si>
  <si>
    <t>Estudios de amenazas por
fenómenos de remoción en masa, licenciamientos mineros y estudios hidrológicos</t>
  </si>
  <si>
    <t>SOLINTPRO</t>
  </si>
  <si>
    <t>ANALISTA FINANCIERO,</t>
  </si>
  <si>
    <t>Analisi financiero de  proyectos relacionados con estudios de amenazas por fenómenos de remoción en masa, licenciamientos mineros y estudios hidrológicos</t>
  </si>
  <si>
    <t>15/01/2015</t>
  </si>
  <si>
    <t>58,50</t>
  </si>
  <si>
    <t>NO SE ACREDITA 
- Las funciones descritas en la certificación para esta PRESTACIÓN DE SERVICIOS NO  permiten validar que cumple con la experiencia mínima relacionada para el PERFIL.."Asesoría y/o consultoría relacionada con modelos matemáticos y/o estadísticos y/o económicos para la determinación de la metodología de precios de combustibles y/o biocombustibles."</t>
  </si>
  <si>
    <t>Convenio  UPTC- Ministerio de Minas y energía. Desarrollo de pilotos del programa de sustitución, cierre y desmantelamiento de actividades mineras</t>
  </si>
  <si>
    <t>Universidad pedagógica y tecnológica de Colombia</t>
  </si>
  <si>
    <t>Contratista</t>
  </si>
  <si>
    <t xml:space="preserve"> - Asesoría en el desarrollo administrativo, presupuesta y ejecución del proyecto para desarrollar polotos del programa de sustitución,  cierre y desmantelamiento de actividades mineras propiciando  la reconversión laboral en el sector minero energético - Apoyar la ejecución financiera y administratica de las actividades de proyecto
-  Dar seguimiento a la ejecución presupuestaria, preparar los reportes, informes de actividades.</t>
  </si>
  <si>
    <t>31/12/2021</t>
  </si>
  <si>
    <t xml:space="preserve"> - Asesoría en el desarrollo administrativo, presupuesta y ejecución del proyecto para desarrollar polotos del programa de sustitución,  cierre y desmantelamiento de actividades mineras propiciando  la reconversión laboral en el sector minero energético
- Apoyar la ejecución financiera y administratica de las actividades de proyecto
-  Dar seguimiento a la ejecución presupuestaria, preparar los reportes, informes de actividades.</t>
  </si>
  <si>
    <t>20/02/2022</t>
  </si>
  <si>
    <t>1,30</t>
  </si>
  <si>
    <t>Proyecto de sostenibilidad sistema de biodigestión a partir de desechos orgánicos</t>
  </si>
  <si>
    <t>CEDEMINGO SAS BIC</t>
  </si>
  <si>
    <t>Asesoróa en el desarrollo y Analisis económico para la formulación  del Proyecto de sostenibilidad sistema de biodigestión a partir de desechos orgánicos</t>
  </si>
  <si>
    <t>30/03/2023</t>
  </si>
  <si>
    <t>29,27</t>
  </si>
  <si>
    <t>90,03</t>
  </si>
  <si>
    <t>5. HV EDUARDO CASTILLO-EXPERIENCIA CALIFICABLE</t>
  </si>
  <si>
    <t>UNIVERSIDAD PEDAGÓGICA Y TECNOLÓGICA DE COLOMBIA</t>
  </si>
  <si>
    <t>CNV No. 2014-008</t>
  </si>
  <si>
    <t>Corporación Autónoma Regional de Boyacá - CORPOBOYA</t>
  </si>
  <si>
    <t>31/12/2014</t>
  </si>
  <si>
    <t>4,70</t>
  </si>
  <si>
    <r>
      <rPr>
        <b/>
        <sz val="10"/>
        <color rgb="FF000000"/>
        <rFont val="Arial"/>
        <family val="2"/>
      </rPr>
      <t xml:space="preserve">Objeto: </t>
    </r>
    <r>
      <rPr>
        <sz val="10"/>
        <color rgb="FF000000"/>
        <rFont val="Arial"/>
        <family val="2"/>
      </rPr>
      <t>Aunar esfuerzos técnicos y financieros con la Universidad Pedagógica y Tecnológica de Colombia, para determinar el efecto del cambio climático en áreas vulnerables de ecosistemas de alta montaña y establecer la linea base sobre el potencial de secuestro de CO2 asociado al componente edáfico en los complejos de páramo Guantiva - La Rusia, Iguaque - Merchán y El Cocuy, en el departamento de Boyacá, para una zona piloto de 500 HAS en cada complejo de páramo.</t>
    </r>
  </si>
  <si>
    <t>004 de 2017</t>
  </si>
  <si>
    <t>Parques Nacionales</t>
  </si>
  <si>
    <t>15/12/2017</t>
  </si>
  <si>
    <t>11,67</t>
  </si>
  <si>
    <r>
      <rPr>
        <b/>
        <sz val="10"/>
        <color rgb="FF000000"/>
        <rFont val="Arial"/>
        <family val="2"/>
      </rPr>
      <t>Objeto:</t>
    </r>
    <r>
      <rPr>
        <sz val="10"/>
        <color rgb="FF000000"/>
        <rFont val="Arial"/>
        <family val="2"/>
      </rPr>
      <t xml:space="preserve"> Aunar esfuerzos técnicos, administrativos y financieros entre PARQUES NACIONALES y la UPTC con el fin de adelantar el proyecto de investigación denominado "Generar información geoambiental, hidrológica, ecosistémica, paisajística socioeconómica y de comunicación enaras de establecer las presiones antrópicas y naturales en el área de estudio del parque nacional natural en cocuy y su zona de influencia en la cuenca alta del río nevado.</t>
    </r>
  </si>
  <si>
    <t>221- FDLU-2016</t>
  </si>
  <si>
    <t>Fondo de Desarrollo  Local de Usme</t>
  </si>
  <si>
    <t>20/02/2017</t>
  </si>
  <si>
    <t>18/11/2017</t>
  </si>
  <si>
    <t>9,03</t>
  </si>
  <si>
    <r>
      <rPr>
        <b/>
        <sz val="10"/>
        <color rgb="FF000000"/>
        <rFont val="Arial"/>
        <family val="2"/>
      </rPr>
      <t>Objeto:</t>
    </r>
    <r>
      <rPr>
        <sz val="10"/>
        <color rgb="FF000000"/>
        <rFont val="Arial"/>
        <family val="2"/>
      </rPr>
      <t xml:space="preserve"> Realizar la interventoría técnica, administrativa, financiera y jurídica, ambiental, derivado del contrato interadministrativo cuyo objeto es: Desarrollar actividades y acciones enfocadas en: 1. Contaminación atmosférica en componente visual, sonoro y de calidad del aire. 2. Restauración, preservación y conservación de rondas hídricas, y 3. Iniciativas para la reducción. separación de residuos en la fuente, aprovechamiento y adecuada disposición final; acompañadas de procesos de divulgación, sensibilización y educación ambiental en la localidad.</t>
    </r>
  </si>
  <si>
    <t>GGC 322 de 2018</t>
  </si>
  <si>
    <t>23/03/2018</t>
  </si>
  <si>
    <t>8,4</t>
  </si>
  <si>
    <r>
      <t>Objeto:</t>
    </r>
    <r>
      <rPr>
        <sz val="10"/>
        <color rgb="FF000000"/>
        <rFont val="Arial"/>
        <family val="2"/>
      </rPr>
      <t xml:space="preserve"> Contratar la prestación de servicios para la creación e implementación de una estrategia pedagógica e informativa, que contribuye a la optimización de los procesos mineros, en regiones priorizadas, coadyuvando a los objetivos del Ministerio, en lo referente a la coordinación con otras entidades para el mejoramiento y fortalecimiento de la imagen del sector y el aprovechamiento del recurso minero.</t>
    </r>
  </si>
  <si>
    <t>006-2018</t>
  </si>
  <si>
    <t>GENSA S.A E.S.P</t>
  </si>
  <si>
    <t>14/12/2019</t>
  </si>
  <si>
    <t>14,3</t>
  </si>
  <si>
    <r>
      <t>Objeto:</t>
    </r>
    <r>
      <rPr>
        <sz val="10"/>
        <color rgb="FF000000"/>
        <rFont val="Arial"/>
        <family val="2"/>
      </rPr>
      <t xml:space="preserve"> El objeto general del presente convenio es aunar esfuerzos técnicos y económicos con el fin "Valorar el efecto de las actividades de la central termoeléctrica de Paipa propiedad de GENSA S.A E.S.P sobre el recurso hidrobiológico, por medio de la caracterización y análisis de variables ecológicas de la estructura, y composición de los ensamblajes de especies presentes en las áreas operativas de la empresa", acción que permite continuar con la identificación y caracterización de las condiciones de los ecosistemas acuáticos y terrestres en el área establecida dentro del proyecto en el marco de la tercera fase de ejecución del mismo.</t>
    </r>
  </si>
  <si>
    <t>Convenio Marco 1160 18 – Convenio específico No. 03</t>
  </si>
  <si>
    <t>Sociedad Minera de Santander S.A.S -MINESA</t>
  </si>
  <si>
    <t>22/03/2022</t>
  </si>
  <si>
    <t>8,07</t>
  </si>
  <si>
    <r>
      <t>Objeto:</t>
    </r>
    <r>
      <rPr>
        <sz val="10"/>
        <color rgb="FF000000"/>
        <rFont val="Arial"/>
        <family val="2"/>
      </rPr>
      <t xml:space="preserve"> Desarrollar un Estudio de Impacto Ambiental (EIA), un Plan de Gestión Social (PGS) y ajustar el Programa de Trabajos y Obras (PTO) para los mineros tradicionales y para los mineros informales (los "Mineros") participantes del Programa de Coexistencia de Minesa a través de personal profesional en ingeniería afines.</t>
    </r>
  </si>
  <si>
    <t>Convenio de Colaboración No. 5211740</t>
  </si>
  <si>
    <t>ECOPETROL S.A.</t>
  </si>
  <si>
    <r>
      <rPr>
        <b/>
        <sz val="10"/>
        <color rgb="FF000000"/>
        <rFont val="Arial"/>
        <family val="2"/>
      </rPr>
      <t xml:space="preserve">Objeto: </t>
    </r>
    <r>
      <rPr>
        <sz val="10"/>
        <color rgb="FF000000"/>
        <rFont val="Arial"/>
        <family val="2"/>
      </rPr>
      <t>Aunar esfuerzos, técnicos, operativos y económicos para adelantar acciones de protección y recuperación del medio ambiente en el territorio Colombiano, a través de la ejecución de los planes de compensación ambiental e inversión para los proyectos que Ecopetrol S.A. desarrolla en las regiones de la Orinoquía, Centro Oriente y Magdalena Medio.</t>
    </r>
  </si>
  <si>
    <t>Convenio de Colaboración No. 5211071</t>
  </si>
  <si>
    <r>
      <t xml:space="preserve">Objeto: </t>
    </r>
    <r>
      <rPr>
        <sz val="10"/>
        <color rgb="FF000000"/>
        <rFont val="Arial"/>
        <family val="2"/>
      </rPr>
      <t>Aunar esfuerzos con la UPTC para la realización del inventario de biodiversidad requerido para el  Proyecto Poliducto Andino, con base a lo establecido en la Ficha 34 del Plan de Manejo Ambiental, en el Estudio de Impacto Ambiental del proyecto Poliducto Andino, aprobado por el Ministerio de Ambiente Vivienda y Desarrollo Territorial mediante la Resolución 2021 de 2009.</t>
    </r>
  </si>
  <si>
    <t>Convenio de Cooperación No. 17-17-170-195CE</t>
  </si>
  <si>
    <t>INSTITUTO DE INVESTIGACIÓN DE RECURSOS BIOLÓGICOS ALEXANDER VON HUMBOLDT</t>
  </si>
  <si>
    <t>59,00</t>
  </si>
  <si>
    <t>23-ene-18</t>
  </si>
  <si>
    <t>23-dic-19</t>
  </si>
  <si>
    <t>23,30</t>
  </si>
  <si>
    <r>
      <t>Objeto:</t>
    </r>
    <r>
      <rPr>
        <sz val="10"/>
        <rFont val="Arial"/>
        <family val="2"/>
      </rPr>
      <t xml:space="preserve"> Aunar esfuerzos técnicos, administrativos y financieros entre el Instituto de Investigación de Recursos Biológicos Alexander von Humboldt y la Universidad Pedagógica y Tecnológica de Colombia para generar la línea base de información de biodiversidad para el Departamento de Boyacá, así como, desarrollar procesos de investigación con miras a complementar vacíos de información y contribuir a la consolidación de redes de investigación del Departamento de Boyacá, en el marco del convenio 17-170.</t>
    </r>
  </si>
  <si>
    <t>337 de 2021</t>
  </si>
  <si>
    <t>AGENCIA NACIONAL DE HIDROCARBUROS - ANH</t>
  </si>
  <si>
    <t>63,00</t>
  </si>
  <si>
    <t>31-ene-22</t>
  </si>
  <si>
    <t>7,17</t>
  </si>
  <si>
    <r>
      <rPr>
        <b/>
        <sz val="10"/>
        <color rgb="FF000000"/>
        <rFont val="Arial"/>
        <family val="2"/>
      </rPr>
      <t xml:space="preserve">Objeto: </t>
    </r>
    <r>
      <rPr>
        <sz val="10"/>
        <color rgb="FF000000"/>
        <rFont val="Arial"/>
        <family val="2"/>
      </rPr>
      <t xml:space="preserve">EVALUACIÓN DE LA PROSPECTIVIDAD DEL GAS EN LAS CUENCAS ONSHORE COLOMBIANAS CON PRODUCCIÓN COMERCIAL
</t>
    </r>
    <r>
      <rPr>
        <b/>
        <sz val="10"/>
        <color rgb="FF000000"/>
        <rFont val="Arial"/>
        <family val="2"/>
      </rPr>
      <t xml:space="preserve">Actividades desarrolladas (verficables en la minuta):
-Análisis estratigráfico de cuencas, - Análisis petrofísico de reservorios, - Geología y/o modelamiento estructural de cuencas, - Evaluación yet to find y análisis de yacimientos, y soporte SIG
Productos del contrato (verificables en acta de liquidación):
</t>
    </r>
    <r>
      <rPr>
        <sz val="10"/>
        <color rgb="FF000000"/>
        <rFont val="Arial"/>
        <family val="2"/>
      </rPr>
      <t>1. Base de datos geoquímicos de gases de información previa
2. Inventario de las manifestaciones de producción de gas
3. Mapeo de las ventanas de aceite y gas en las cuencas evaluadas
4. Explicación detallada por cuenca de la cadena de valor del sector del gas en Colombia enfocándose en el inventario de la infraestructura existente, las limitantes comerciales y la recomendación de soluciones.
5. Evaluación de recursos remanentes de gas (Yet to Find y análisis fractal)
6. Estado del arte de las políticas y marco regulatorio que rige el sector del gas en Colombia
7. Recomendaciones para un mejor desarrollo de este sector en Colombia.
8. Ranqueo de cuencas y de corredores de prospectividad
9. Estudio de clasificación de los yacimientos de gas en las cuencas evaluadas
10. Mapas y cartas con la distribución geográfica y estratigráfica de los recursos de gas
11. Comparación y/o correlación de los resultados de composición de gases muestreados con los registrados durante la perforación de pozos (relaciones cromatográficas)
12. Interpretación de la información geoquímica de gases (análisis de composición general y origen del gas).
13. Estudio de correlación entre las ventanas de gas y la distribución de los recursos descubiertos.
14. Síntesis del hábitat geológico de las acumulaciones de gas</t>
    </r>
  </si>
  <si>
    <t>CNV 2015092 de 2015</t>
  </si>
  <si>
    <t>88,00</t>
  </si>
  <si>
    <t>11-ene-16</t>
  </si>
  <si>
    <t>7,10</t>
  </si>
  <si>
    <r>
      <t>Objeto:</t>
    </r>
    <r>
      <rPr>
        <sz val="10"/>
        <color rgb="FF000000"/>
        <rFont val="Arial"/>
        <family val="2"/>
      </rPr>
      <t xml:space="preserve"> Aunar esfuerzos técnicos y financieros entre la Universidad Pedagógica y Tecnológica de Colombia UPTC y la Corporación Autónoma Regional de Bboyacá CORPOBOYACÁ para adelantar el proyecto de investigación denominado: "Efecto de la variabilidad climática de un ciclo anual sobre el flujo de nutrientes (C, N Y P), fuentes y Biocaptación, de conformidad con las especificaciones técnicas que obran en los estudios previos.</t>
    </r>
  </si>
  <si>
    <t>GGC 189 de 2014</t>
  </si>
  <si>
    <t>Ministerio de Minas y Energía -  Agencia Nacional de Minería ANM</t>
  </si>
  <si>
    <t>96,00</t>
  </si>
  <si>
    <t>17/09/2014</t>
  </si>
  <si>
    <r>
      <t xml:space="preserve">Objeto: </t>
    </r>
    <r>
      <rPr>
        <sz val="10"/>
        <color rgb="FF000000"/>
        <rFont val="Arial"/>
        <family val="2"/>
      </rPr>
      <t>Aunar esfuerzos administrativos, técnicos, jurídicos, financieros y pedagógicos entre el Ministerio de Minas y Energía, Agencia Nacional de Minería, y la Universidad Pedagógica y Tecnológica de Colombia UPTC, para brindar acompañamiento y asistencia técnica integral a las unidades de producción mineras de pequeña y mediana escala identificadas por la Dirección de Formalización Minera y la Agencia Nacional de MInería dentro de la implementación de la Política de Formalización Minera.</t>
    </r>
  </si>
  <si>
    <t>CNV 2017019 de 2017</t>
  </si>
  <si>
    <t>108,00</t>
  </si>
  <si>
    <t>30-dic-17</t>
  </si>
  <si>
    <t>3,67</t>
  </si>
  <si>
    <r>
      <t>Objeto:</t>
    </r>
    <r>
      <rPr>
        <sz val="10"/>
        <color rgb="FF000000"/>
        <rFont val="Arial"/>
        <family val="2"/>
      </rPr>
      <t xml:space="preserve"> Aunar esfuerzos técnicos y financieros entre CORPOBOYACÁ y la Universidad Pedagógica y Tecnológica de Colombia UPTC para el desarrollo del proyecto de investigación "Biotecnología para el manejo y conservación de frailejones, fase 1, producción masiva de Eespeletia paipana, y establecimiento in vitro de Espeletia oswaldiana y Espeletia tunjana, especies en peligro de extinsión" de conformidad con las especificaciones que obran en los estudios previos.</t>
    </r>
  </si>
  <si>
    <t>434 de 2020</t>
  </si>
  <si>
    <t>116,00</t>
  </si>
  <si>
    <t>25-ago-20</t>
  </si>
  <si>
    <t>31-dic-20</t>
  </si>
  <si>
    <t>4,27</t>
  </si>
  <si>
    <r>
      <t>Objeto:</t>
    </r>
    <r>
      <rPr>
        <sz val="10"/>
        <rFont val="Arial"/>
        <family val="2"/>
      </rPr>
      <t xml:space="preserve"> Integración geológica, evaluación de los sistemas petrolíferos y prospectividad de las cuencas frontera de Colombia: cuenca cordillera oriental y subcuenca Caguán</t>
    </r>
  </si>
  <si>
    <t>443 de 2020</t>
  </si>
  <si>
    <t>137,00</t>
  </si>
  <si>
    <t>24-ago-20</t>
  </si>
  <si>
    <t>4,30</t>
  </si>
  <si>
    <r>
      <t>Objeto</t>
    </r>
    <r>
      <rPr>
        <sz val="10"/>
        <rFont val="Arial"/>
        <family val="2"/>
      </rPr>
      <t>: Integración geológica, evaluación de los sistemas petrolíferos y prospectividad de las cuencas frontera de Colombia: Cuenca Cauca-Patía.</t>
    </r>
  </si>
  <si>
    <t xml:space="preserve">440 de 2020 </t>
  </si>
  <si>
    <t>167,00</t>
  </si>
  <si>
    <t>27-ago-20</t>
  </si>
  <si>
    <t>4,20</t>
  </si>
  <si>
    <r>
      <t xml:space="preserve">Objeto: </t>
    </r>
    <r>
      <rPr>
        <sz val="10"/>
        <rFont val="Arial"/>
        <family val="2"/>
      </rPr>
      <t>Diagnóstico integral, selección de un área objetivo y la adquisición y análisis de información en detalle para la realización de un proyecto de CBM en una posterior etapa.</t>
    </r>
  </si>
  <si>
    <t>ANM 294 de 2020</t>
  </si>
  <si>
    <t>AGENCIA NACIONAL DE MINERÍA - ANM</t>
  </si>
  <si>
    <r>
      <t xml:space="preserve">Objeto: </t>
    </r>
    <r>
      <rPr>
        <sz val="10"/>
        <rFont val="Arial"/>
        <family val="2"/>
      </rPr>
      <t>Diseñar y construir los documentos base para la formación en prevención de la accidentalidad y salvamento minero, así como para la realización del control y seguimiento de la seguridad minera por la agencia nacional de minería.</t>
    </r>
  </si>
  <si>
    <t>Convenio de Cooperación 1841-005</t>
  </si>
  <si>
    <t>CORPORACIÓN COLOMBIANA DE INVESTIGACIÓN AGROPECUARIA - AGROSAVIA</t>
  </si>
  <si>
    <t>38,07</t>
  </si>
  <si>
    <r>
      <t xml:space="preserve">Objeto: </t>
    </r>
    <r>
      <rPr>
        <sz val="10"/>
        <rFont val="Arial"/>
        <family val="2"/>
      </rPr>
      <t>Aunar esfuerzos técnicos, logísticos y en talento humano con el fin de ejecutar actividades del proyecto titulado: "Investigación, desarrollo e innovación de cacaos especiales bajo siste,as agroforestales", identificado con el código BPIN No. 2013000100255, financiado con recursos del Sistema General de Regalías".</t>
    </r>
  </si>
  <si>
    <t>Convenio 2020 UPTC-GENSA</t>
  </si>
  <si>
    <t>GENSA S.A. E.S.P.</t>
  </si>
  <si>
    <t>7-dic-20</t>
  </si>
  <si>
    <t>31-ene-21</t>
  </si>
  <si>
    <t>1,83</t>
  </si>
  <si>
    <r>
      <rPr>
        <b/>
        <sz val="10"/>
        <color rgb="FF000000"/>
        <rFont val="Arial"/>
        <family val="2"/>
      </rPr>
      <t>Objeto:</t>
    </r>
    <r>
      <rPr>
        <sz val="10"/>
        <color rgb="FF000000"/>
        <rFont val="Arial"/>
        <family val="2"/>
      </rPr>
      <t xml:space="preserve"> Aunar  esfuerzos  técnicos  con  el  fin  “Evaluar  el efecto de las actividades de la central termoeléctrica GENSA S.A. E.S.P. sobre la diversidad en  los  sistemas  hidrobiológicos  por  medio  de  la caracterización y análisis de variables ecológicas de estructura y composición de los ensamblaje de especies  presentes  en  las  áreas  operativas  de  la empresa”, acción que permite continuar con la identificación y caracterización de las condiciones de  los  ecosistemas  acuáticos  y  terrestres  en  el área establecida dentro del proyecto en el marco de la quinta fase de ejecución del mismo.</t>
    </r>
  </si>
  <si>
    <t>Convenio especial de cooperación No. 42 de 2021</t>
  </si>
  <si>
    <t>Servicio Geológico Colombiano</t>
  </si>
  <si>
    <t>8,23</t>
  </si>
  <si>
    <r>
      <t>Objeto:</t>
    </r>
    <r>
      <rPr>
        <sz val="10"/>
        <rFont val="Arial"/>
        <family val="2"/>
      </rPr>
      <t xml:space="preserve"> Cooperación académica y de investigación entre el Servicio Geológico  Colombiano (SGC) y la Universidad pedagógica y tecnológica de Colombia (UPTC)   con   el   fin   de   reconstruir la evolución tectónica y la historia termal de cuencas sedimentarias y unidades de basamento, mediante la integración de análisis  de  proveniencia  cuantitativos  a  partir  de petro-termocronología de minerales accesorios.</t>
    </r>
  </si>
  <si>
    <t>020 RG de 2021</t>
  </si>
  <si>
    <t>Región Administrativa y de Planeación Especial RAP-E Región Central</t>
  </si>
  <si>
    <t>30-ago-21</t>
  </si>
  <si>
    <t>4,10</t>
  </si>
  <si>
    <r>
      <t xml:space="preserve">Objeto: </t>
    </r>
    <r>
      <rPr>
        <sz val="10"/>
        <rFont val="Arial"/>
        <family val="2"/>
      </rPr>
      <t>Desarrollar los procesos de formación en la generación de capacidades técnicas en el ámbito del turismo en bicicleta en la región central.</t>
    </r>
  </si>
  <si>
    <t>Convenio No. 0412 de 2017</t>
  </si>
  <si>
    <t>Gobernación de Boyacá</t>
  </si>
  <si>
    <t>27,27</t>
  </si>
  <si>
    <r>
      <t>Objeto:</t>
    </r>
    <r>
      <rPr>
        <sz val="10"/>
        <rFont val="Arial"/>
        <family val="2"/>
      </rPr>
      <t xml:space="preserve"> Aunar esfuerzos técnicos, administrativos y financieros entre el departamento de Boyacá y la Universidad Pedagógica y Tecnológica de Colombia en desarrollo del proyecto "Estudios y diseños de una solución para tráfico peatonal y vehicular en la glorieta norte municipio de Tunja-departamento de Boyacá.</t>
    </r>
  </si>
  <si>
    <t>Contrato No. 1652 de 2019</t>
  </si>
  <si>
    <t>18,80</t>
  </si>
  <si>
    <r>
      <t xml:space="preserve">Objeto: </t>
    </r>
    <r>
      <rPr>
        <sz val="10"/>
        <rFont val="Arial"/>
        <family val="2"/>
      </rPr>
      <t>Apoyar la ejecución del proyecto fortalecimiento de las capacidades productivas de encadenamientos agropecuarios priorizados en el departamento de Boyacá</t>
    </r>
  </si>
  <si>
    <t>MF COV INT 008 - 2017</t>
  </si>
  <si>
    <t>Municipio de Floresta</t>
  </si>
  <si>
    <t>23,63</t>
  </si>
  <si>
    <r>
      <t xml:space="preserve">Objeto: </t>
    </r>
    <r>
      <rPr>
        <sz val="10"/>
        <rFont val="Arial"/>
        <family val="2"/>
      </rPr>
      <t>Convenio interadministrativo N° 008 de 2017, celebrado entre el municipio de Floresta y LA Universidad Pedagógica aunar esfuerzos técnicos, logísticos y financieros para la elaboración del estudio hidrogeológico y elaboración de los estudios básicos de la gestión del riesgo por movimientos en masa,  inundación, avenida torrencial, incendios forestales y déficit hídrico en el municipio de floresta, de conformidad decreto único reglamentario 1077 de 2015.</t>
    </r>
  </si>
  <si>
    <t>1401 del 29 de Diciembre de 2016</t>
  </si>
  <si>
    <t>SENA REGIONAL BOYACA - CEDEAGRO</t>
  </si>
  <si>
    <t>22-dic-18</t>
  </si>
  <si>
    <t>21,57</t>
  </si>
  <si>
    <r>
      <rPr>
        <b/>
        <sz val="10"/>
        <color rgb="FF000000"/>
        <rFont val="Arial"/>
        <family val="2"/>
      </rPr>
      <t xml:space="preserve">Objeto: </t>
    </r>
    <r>
      <rPr>
        <sz val="10"/>
        <color rgb="FF000000"/>
        <rFont val="Arial"/>
        <family val="2"/>
      </rPr>
      <t>Realizar la interventoría técnica, administrativa, financiera, contable, ambiental y jurídica para hacer  seguimiento  y  control  al  contrato  que  se derive  del  proceso  licitatorio  li-cdaa-061  de  2016 que tiene por objeto "contratar por el sistema de precios unitarios fijos, sin formula de reajuste, la ampliación de la planta agroindustrial del centro de desarrollo agropecuario  y agroindustrial del Sena, regional Boyacá"</t>
    </r>
  </si>
  <si>
    <t>MB-CI-006-2017</t>
  </si>
  <si>
    <t>Municipio de Beteitiva</t>
  </si>
  <si>
    <t>22,97</t>
  </si>
  <si>
    <r>
      <t>Objeto:</t>
    </r>
    <r>
      <rPr>
        <sz val="10"/>
        <rFont val="Arial"/>
        <family val="2"/>
      </rPr>
      <t xml:space="preserve"> Aunar esfuerzos técnicos, logísticos y financieros para la elaboración del estudio hidrogeológico y elaboración  de  estudios  básicos  de  gestión  del riesgo por movimiento en masa, inundacion, avenida torrencial,  incendios  forestales  y  déficit  hídrico en el municipio de Beteitiva - Boyacá de conformidad con lo establecido en el decreto 1077 de 2015.</t>
    </r>
  </si>
  <si>
    <t>Convenio No. 001405 (SGI 1829) de 2015</t>
  </si>
  <si>
    <t>10,13</t>
  </si>
  <si>
    <r>
      <t>Objeto:</t>
    </r>
    <r>
      <rPr>
        <sz val="10"/>
        <rFont val="Arial"/>
        <family val="2"/>
      </rPr>
      <t xml:space="preserve"> Aunar esfuerzos técnicos, operativos y financieros entre el departamento de Boyacá y la Universidad Pedagógica y Tecnológica de Colombia, para llevar a cabo el proyecto "Diagnostico  del ecosistema   del   embalse   la   playa,   tuta   (Boyacá- Colombia) como área estratégica para la conservación de la biodiversidad".</t>
    </r>
  </si>
  <si>
    <t>GGC No. 134 de 2013</t>
  </si>
  <si>
    <t>31-dic-13</t>
  </si>
  <si>
    <r>
      <t xml:space="preserve">Objeto: </t>
    </r>
    <r>
      <rPr>
        <sz val="10"/>
        <rFont val="Arial"/>
        <family val="2"/>
      </rPr>
      <t>Aunar esfuerzos interadministrativos, técnicos, jurídicos y pedagógicos   entre   el   Ministerio   de Minas  y  Energía,  Agencia Nacional  de Minería,  y  la Universidad pedagógica y Tecnológica de Colombia -    UPTC, en pro de brindar  acompañamiento y asistencia técnica integral a las unidades de producción  mineras  de  pequeña  y  mediana escala identificadas por la dirección de formalización minera dentro del programa de formalización minera.</t>
    </r>
  </si>
  <si>
    <t>463 de 2021</t>
  </si>
  <si>
    <t>26-ago-21</t>
  </si>
  <si>
    <t>4,23</t>
  </si>
  <si>
    <r>
      <t xml:space="preserve">Objeto: </t>
    </r>
    <r>
      <rPr>
        <sz val="10"/>
        <rFont val="Arial"/>
        <family val="2"/>
      </rPr>
      <t>Integración geológica, evaluación de los sistemas petrolíferos y prospectividad de las cuencas frontera de Colombia: Valle medio del Magdalena Norte y Cesar-Ranchería.</t>
    </r>
  </si>
  <si>
    <t>EXPERIENCIA_CALIFICABLE_CONSULTOR.pdf</t>
  </si>
  <si>
    <t>Especialización Técnológica en Gestión del Talento Humano por Competencias Metodología</t>
  </si>
  <si>
    <t>Servicio Nacional de Aprendizaje SENA</t>
  </si>
  <si>
    <t>Especialista en Gerencia Informática</t>
  </si>
  <si>
    <t>Corporación Universitaria Remington</t>
  </si>
  <si>
    <t>No cumple con la NOTA 1 del literal C de los criterios calificables</t>
  </si>
  <si>
    <t>Magíster en Ingeniería</t>
  </si>
  <si>
    <t>Especialización en Ingeniería de Producción y
Operaciones</t>
  </si>
  <si>
    <t>UNIVERSIDAD PEDAGOGICA Y TECNOLOGICA DE COLOMBIA</t>
  </si>
  <si>
    <t>Especialista en Gerencia Tributaria</t>
  </si>
  <si>
    <t>Especialista en Normas Internacionales de Información
Financiera</t>
  </si>
  <si>
    <t>Fundación Universitaria Juan de Castellanos</t>
  </si>
  <si>
    <t>EINSTEIN RICHARD MAURICIO GÓMEZ MACHADO</t>
  </si>
  <si>
    <t>79.687.347</t>
  </si>
  <si>
    <t>Ingeniero Electricista</t>
  </si>
  <si>
    <t>Economía</t>
  </si>
  <si>
    <t>CN205 32547</t>
  </si>
  <si>
    <t>30/2000</t>
  </si>
  <si>
    <t>Comisión de Regulación de Energía y Gas</t>
  </si>
  <si>
    <t xml:space="preserve">EXPERTO DE COMISIÓN REGULADORA </t>
  </si>
  <si>
    <t>Desempeñar un papel clave en el análisis técnico, económico y regulatorio para respaldar la toma de decisiones. Sus responsabilidades incluyen investigar y evaluar propuestas regulatorias, analizar datos y estadísticas, participar en consultas públicas y audiencias, elaborar informes y recomendaciones, monitorear la implementación de regulaciones existentes y colaborar con otros profesionales del sector. Su objetivo es contribuir al desarrollo de un mercado energético eficiente, competitivo y sostenible.</t>
  </si>
  <si>
    <t>19/07/2012</t>
  </si>
  <si>
    <t>49,23</t>
  </si>
  <si>
    <t>CERREJON</t>
  </si>
  <si>
    <t xml:space="preserve">JEFE DE DIVIÓN DESARROLLO DE NEGOCIOS </t>
  </si>
  <si>
    <t xml:space="preserve">1) Responsable por la identificación, desarrollo y estructuración de oportunidades de negocio.
2) Miembro del equipo responsable por los aspectos ambientales de la compañia y por el desarrollo de los proyectos especiales.
3) Representación de la empresa en las Juntas Directivas de la Cámara de Grandes Consumidores de Energía y Gas de la ANDI, y del Comité Colombiano del Consejo Mundial de Energía. COCME.
4) Apoyo al departamento de compras en la contratación del servicio de suministro de energía eléctrica.
5) Debidas diligencias, estudios conceptuales, de pre y factibilidad de los nuevos negocios de la compañis, incluyendo análisis técnico de mercados, legales regulatoriom economicos y financieros. </t>
  </si>
  <si>
    <t>Colombia Energy Resources INC</t>
  </si>
  <si>
    <t>VICEPRESIDENTE DE DESARROLLO DE NEGOCIOS</t>
  </si>
  <si>
    <t>Responsable por el negocio de carbón térmico y por todos los nuevos negocios de la empresa, incluyendo operaciones de fusión y adquisición, estructuración comercial de la
compañía, generación de electricidad, mecanismos de desarrollo limpio MDL, gas asociado a los mantos de carbón CBM, gasificación subterránea de carbón UCG, carbón
activado, urea, etc.</t>
  </si>
  <si>
    <t>14/12/2011</t>
  </si>
  <si>
    <t>5,53</t>
  </si>
  <si>
    <t>101,30</t>
  </si>
  <si>
    <t>Certificados Calificables Renovables</t>
  </si>
  <si>
    <t>ANEXO 8. EXPERIENCIA ESPECIFICA CALIFICABLE DEL EQUIPO DE TRABAJO</t>
  </si>
  <si>
    <t>MANUEL ANDRES CASTELLANOS SEPULVEDA</t>
  </si>
  <si>
    <t>8.029.911</t>
  </si>
  <si>
    <t>Ingeniero Financiero</t>
  </si>
  <si>
    <t>Gerencia y Prácticas del Desarrolllo</t>
  </si>
  <si>
    <t>68303191122STD</t>
  </si>
  <si>
    <t>20/08/2010</t>
  </si>
  <si>
    <t xml:space="preserve">SUPERSERVICIOS </t>
  </si>
  <si>
    <t xml:space="preserve">Prestar los servicios profesionales a la dirección técnica de gestión de acueducto y alcantarillado en el ejercicio de las funciones de inspección, vigilencia y control de los prestadores de los servicios de acueducto y alcantarillado. </t>
  </si>
  <si>
    <t>13/01/2014</t>
  </si>
  <si>
    <t>7,80</t>
  </si>
  <si>
    <t>NO SE ACREDITA 
- Las funciones descritas en la certificación para esta PRESTACIÓN DE SERVICIOS NO  permiten validar que cumple con la experiencia mínima relacionada para el PERFIL..</t>
  </si>
  <si>
    <t>Prestar sus servicios profesionales a la dirección técnica de gestión acueducto y alcantarillado en la formulación e implementación de soluciones encaminadas a subsanar incumplimientos presentados en las empresas asignadas.</t>
  </si>
  <si>
    <t>14/01/2013</t>
  </si>
  <si>
    <t>20/12/2013</t>
  </si>
  <si>
    <t>11,33</t>
  </si>
  <si>
    <t>Prestar sus servicios profesionales al grupo de evaluación integral de la dirección técnica de gestión de acueducto, alcantarillado. Realizando vigilancia y control preventiva a las empresas que le sean asignada</t>
  </si>
  <si>
    <t>30/04/2013</t>
  </si>
  <si>
    <t>14/12/2013</t>
  </si>
  <si>
    <t>7,60</t>
  </si>
  <si>
    <t>7. Certificación Laboral calificable</t>
  </si>
  <si>
    <t>Andres Fernando Gomez Pedroza</t>
  </si>
  <si>
    <t>79.687.093</t>
  </si>
  <si>
    <t xml:space="preserve">Ingeniero Industrial </t>
  </si>
  <si>
    <t>Ingenieria de Producción</t>
  </si>
  <si>
    <t>25228099226 CND</t>
  </si>
  <si>
    <t>17/07/2003</t>
  </si>
  <si>
    <t xml:space="preserve">FUZIONA </t>
  </si>
  <si>
    <t>Especialista en Logistica</t>
  </si>
  <si>
    <t>Manejo de la operación logistica, distribución y transporte, seguridad y control de las mismas.</t>
  </si>
  <si>
    <t>30/11/2013</t>
  </si>
  <si>
    <t>16,07</t>
  </si>
  <si>
    <t>INTERVENTORÍA/FONTIC</t>
  </si>
  <si>
    <t xml:space="preserve">Grupo CS </t>
  </si>
  <si>
    <t>Asesor Logistico, Transporte y Seguridad</t>
  </si>
  <si>
    <t>Control de inventarios, manejo de bodegas, planeación y distribución de materiales a nivel nacional, control de costos, presupuestos y proveedores.</t>
  </si>
  <si>
    <t>27/01/2014</t>
  </si>
  <si>
    <t>8,30</t>
  </si>
  <si>
    <t>Suppla - Logistica Inteligente</t>
  </si>
  <si>
    <t>Director Centro Logistico</t>
  </si>
  <si>
    <t>Planeación, Gestión e implementación de los procesos logisticos enfocados particularmente en las areas de transporte y distribución, seguridad y control de los activos, inventarios y recursos necesarios para atender las necesidades propias de la cadena de suministros.</t>
  </si>
  <si>
    <t>16/05/2011</t>
  </si>
  <si>
    <t>31/05/2012</t>
  </si>
  <si>
    <t>12,70</t>
  </si>
  <si>
    <t xml:space="preserve">DSIERRA </t>
  </si>
  <si>
    <t>Gerente Logistico</t>
  </si>
  <si>
    <t>i) Diseñar planes y modelos eficientes para asegurar altos indices de cumplimiento en los indicadores que aplican a las areas tales como: cadena de abastecimeinto, planeación de la demanda, logistica, inventarios, transporte, almacenamiento y distribución, ii) Diagnosticar y evaluar los procesos logisticos y de la cadena de abastecimiento, iii) Optimizar la cadena de abastecimeitno generando eficiencia en los costos y la calidad de los productos.</t>
  </si>
  <si>
    <t>21/03/2023</t>
  </si>
  <si>
    <t>SCHLUMBERGER SURENCO S.A.</t>
  </si>
  <si>
    <t xml:space="preserve">Materials Coordinator </t>
  </si>
  <si>
    <t>Control de inventarios, manejo de bodegas, almacenes y CEDIS, planeación, producción, distribución e industrialización de materiales a nivel nacional e internacional en el sector energético, control de costos, presupuestos, proveedores y todo lo concerniente a la cadena de suministros y de abastecimiento. (Supply Chain).</t>
  </si>
  <si>
    <t>12,03</t>
  </si>
  <si>
    <t>Certificados Calificables  Logistico</t>
  </si>
  <si>
    <t>Jenny Lorena Bolívar Herrera</t>
  </si>
  <si>
    <t>Abogada y Politóloga</t>
  </si>
  <si>
    <t>Especialista en Derecho Administrativo</t>
  </si>
  <si>
    <t>24/07/2006</t>
  </si>
  <si>
    <t>Asesoria a los sectores minero energético</t>
  </si>
  <si>
    <t xml:space="preserve">INNOVA VALOR SAS </t>
  </si>
  <si>
    <t>En el marco de las consultorias ha desarrollado asesorías e investigación con relación a temas:
• Jurídicos con enfasis en derecho constitucional, derechos humanos y en conflictos socioambientales del sector minero energético, especialmente en
materia de combustibles y biocombustibles.
• Jurídicos y metodológicos con enfoque diferencial para mujeres y comunidades étnicas, y consulta previa.
• Estrategias de diálogo social, participación ciudadana, prevención y atención de conflictividad social del sector minero energético,
especialmente en materia de combustibles y biocombustibles.
• Estrategias laborales y de inserción de trabajo, de resolución de conflictos por contratación de mano de obra en diversas regiones del país y generación de empleo en el sector minero energético.
• De diseño e implementación de políticas y estrategias de gestión social, comunidades, investigación cualitativa, desarrollo humano y sostenible.</t>
  </si>
  <si>
    <t>31/10/2017</t>
  </si>
  <si>
    <t>8,13</t>
  </si>
  <si>
    <t>28/10/2013</t>
  </si>
  <si>
    <t>30/06/2016</t>
  </si>
  <si>
    <t>32,53</t>
  </si>
  <si>
    <t xml:space="preserve">Asesorar y orientar la formulación, coordinación y ejecución de las políticas públicas y planes en el subsector de minas. </t>
  </si>
  <si>
    <t xml:space="preserve">Asesora del Viceministro de Minas </t>
  </si>
  <si>
    <t>Asesorar y orientar la formulación, coordinación y ejecución de las políticas públicas y planes en el subsector de minas. Resolver consultas, prestar asistencia técnica, emitir conceptos y aportar elementos de juicio para la toma de decisiones relacionadas con la adopción, ejecución y control de los programas en el subsector de minas, con el fin de contribuir al desarrollo del país en esta materia. Proponer estudios e investigaciones relacionadas con el subsector de minas.</t>
  </si>
  <si>
    <t>2,80</t>
  </si>
  <si>
    <t>Estructuración, formulación y formalización de los contenidos normativos en materia de sostenibilidad ambiental</t>
  </si>
  <si>
    <t>Secretaría Distrital de Planeación de Bogotá</t>
  </si>
  <si>
    <t>Asesora Externa</t>
  </si>
  <si>
    <t xml:space="preserve">Apoyo jurídico en la estructuración, formulación y formalización de los contenidos normativos en materia de sostenibilidad ambiental. </t>
  </si>
  <si>
    <t>31/12/2015</t>
  </si>
  <si>
    <t>10,03</t>
  </si>
  <si>
    <t xml:space="preserve">Recomendaciones en materia de consulta previa de proyectos del sector de hidrocarburos y energía. </t>
  </si>
  <si>
    <t>Diseño y ejecución de la estrategia para la gestión nacional e internacional de la agenda ambiental del sector minero energético colombiano nacional</t>
  </si>
  <si>
    <t xml:space="preserve">Asesora de Ministro y Viceministro de Minas y Energía. </t>
  </si>
  <si>
    <t xml:space="preserve">Asesora de Ministro y Viceministro en la estrategia para la gestión nacional e internacional de la agenda ambiental del sector minero energético, especialmente en actividades de gestión social, manejo de comunidades, grupos étnicos y la sociedad en general del país y la coordinación de las políticas intersectoriales e interinstitucionales. </t>
  </si>
  <si>
    <t>24/05/2012</t>
  </si>
  <si>
    <t>0,73</t>
  </si>
  <si>
    <t>26/05/2011</t>
  </si>
  <si>
    <t>15/04/2012</t>
  </si>
  <si>
    <t>10,83</t>
  </si>
  <si>
    <t xml:space="preserve">Convenio Ministerio de Minas y Energía y PNUD Naciones Unidas.
Asesoría  para la gestión nacional e internacional de la agenda ambiental. </t>
  </si>
  <si>
    <t xml:space="preserve">PNUD  </t>
  </si>
  <si>
    <t xml:space="preserve">Profesional Especializado en Gestión Social </t>
  </si>
  <si>
    <t>Gestión Social para el apoyo a la ejecución de la Estrategia para la Gestión Nacional e Internacional de la Agenda Ambiental del Sector Minero Energético Colombiano</t>
  </si>
  <si>
    <t>26/09/2012</t>
  </si>
  <si>
    <t xml:space="preserve">Sustanciación de sentencias en control constitucional concreto y abstracto en materia de derechos fundamentales (participación ciudadana, ambiental, entre otros) y competencias Estatales. </t>
  </si>
  <si>
    <t>Corte constitucional</t>
  </si>
  <si>
    <t xml:space="preserve">Profesional especilizado
Abogado sustanciador </t>
  </si>
  <si>
    <t>30/04/2019</t>
  </si>
  <si>
    <t>17,97</t>
  </si>
  <si>
    <t>Política pública para la garantía del componente de accesibilidad económica del derecho a la vivienda digna y adecuada</t>
  </si>
  <si>
    <t>Defensoría del Pueblo</t>
  </si>
  <si>
    <t xml:space="preserve">Asesoría en materia de políticas públicas en materia de derechos humanos y derecho a la vivienda. </t>
  </si>
  <si>
    <t>22/01/2014</t>
  </si>
  <si>
    <t>31/10/2014</t>
  </si>
  <si>
    <t>9,40</t>
  </si>
  <si>
    <t xml:space="preserve">Convenio Ministerio de Minas y Energía, Agencia Nacional de Hidrocarburos y ECOPETROL
Programa de Regionalización del Sector Hidrocarburos a nivel nacional </t>
  </si>
  <si>
    <t>FONADE y Ministerio de Minas y Energía</t>
  </si>
  <si>
    <t xml:space="preserve">Coordinadora Programa de Regionalización del Sector Hidrocarburos a nivel nacional </t>
  </si>
  <si>
    <t xml:space="preserve">Coordinar la ejecución del proyecto regionalización del Sector Hidrocarburos a nivel nacional </t>
  </si>
  <si>
    <t>16/09/2013</t>
  </si>
  <si>
    <t>6,63</t>
  </si>
  <si>
    <t xml:space="preserve">Dirección de Derechos Humanos
Coordinadora Grupo de Consulta Previa. </t>
  </si>
  <si>
    <t>Ministerio del Interior y de Justicia</t>
  </si>
  <si>
    <t xml:space="preserve">Profesional Especializado Grado 22 </t>
  </si>
  <si>
    <t xml:space="preserve">Coordinadora Grupo de Consulta Previa. </t>
  </si>
  <si>
    <t>17/04/2009</t>
  </si>
  <si>
    <t>14/05/2011</t>
  </si>
  <si>
    <t>25,23</t>
  </si>
  <si>
    <t>Corte Constitucional</t>
  </si>
  <si>
    <t xml:space="preserve">Auxiliar Judicial </t>
  </si>
  <si>
    <t>18/07/2006</t>
  </si>
  <si>
    <t>13/04/2009</t>
  </si>
  <si>
    <t>33,33</t>
  </si>
  <si>
    <t>5.027,00</t>
  </si>
  <si>
    <t>167,57</t>
  </si>
  <si>
    <t>Si</t>
  </si>
  <si>
    <t>1. Certificaciones Innova LBH Junio 2023.pdf
3. Ministerio de Minas 2016 a 2017 .pdf
4. SECRETARIA DISTRITAL PLANEACION CTO-064-2015_.PDF
 5, 6 y 7. Ministerio de Minas y E. 2011, 2012 y 2015 .pdf</t>
  </si>
  <si>
    <t>UT Consultoría Regulatoria - Steer 2023</t>
  </si>
  <si>
    <t>SAS-027-2019</t>
  </si>
  <si>
    <t>CIBC Financial Advisory Latfn América S.A.S</t>
  </si>
  <si>
    <t>1. CR2 Certificación CIBC Energia</t>
  </si>
  <si>
    <t>8,33</t>
  </si>
  <si>
    <t>NO SE ACREDITA
-El certificado no permite evidenciar con claridad la relacion con la temática establecida en el pliego</t>
  </si>
  <si>
    <t>Consultoria de Energia en Colombia</t>
  </si>
  <si>
    <t>S-2019-000908</t>
  </si>
  <si>
    <t>PLEXA S.A ESP</t>
  </si>
  <si>
    <t>2. CR17 Certificación Plexa</t>
  </si>
  <si>
    <t>2,03</t>
  </si>
  <si>
    <t xml:space="preserve">NO SE ACREDITA
- El certificado cumple con lo establecido en el pliego, además con la temática."		No cumple con el tiempo minimo de ejecucion de 3 meses </t>
  </si>
  <si>
    <t>Asesoria y estudio de prefactibilidad para implementar una planta de generación eléctrica con GLP, su potencial y la viabilidad de la incursión de Plexa en ese negocio, Modelo financiero de alternativas de generación termica con GLP, Apoyo en las negociaciones con Sopesa, prestador de Energia Eléctrica en San Andres.</t>
  </si>
  <si>
    <t>2017-0428</t>
  </si>
  <si>
    <t>ASOCIACIÓN COLOMBIANA DE ENERGIAS RENOVABLES - SER COLOMBIA</t>
  </si>
  <si>
    <t>3. CR19 Certificación SER Colombia</t>
  </si>
  <si>
    <t>29/01/2017</t>
  </si>
  <si>
    <t>3,37</t>
  </si>
  <si>
    <t>Asesoria en las alternativas para la inclusión de FNCER en la matriz energética colombiana</t>
  </si>
  <si>
    <t>108-2019</t>
  </si>
  <si>
    <t>WEEM S.A.S</t>
  </si>
  <si>
    <t>4. CR23 Certificación WEEM</t>
  </si>
  <si>
    <t>30/08/2019</t>
  </si>
  <si>
    <t>Asesoria regulatoria, modelamiento financiero y estructuración del proyecto de una granja solar fotovoltaica en Ibague</t>
  </si>
  <si>
    <t>2019-1115</t>
  </si>
  <si>
    <t>Jouktai-Gen S.A.S NuCapital Incorporated</t>
  </si>
  <si>
    <t>5. CR33 CERTIFICADO JOUKTAI-GEN</t>
  </si>
  <si>
    <t>30/10/2017</t>
  </si>
  <si>
    <t>39,6</t>
  </si>
  <si>
    <t>Asesoria en la consecución de un contrato de venta de energia a largo plazo (PPA Power Purchase Agreement), banca de inversión y asesoria regulatoria para el proyecto de generación eólico Jouktai (20MW) en la Guajira, Colombia; junto con el analisis economico de la obtención de certificados de reducción de emisiones para el proyecto de generación como mecanismo de mitigación del impacto de cambio climático por reducción de emisiones de CO2, que implica el despacho de otro planta.</t>
  </si>
  <si>
    <t>2018-0508</t>
  </si>
  <si>
    <t xml:space="preserve">VATIA S.A ESP </t>
  </si>
  <si>
    <t>6. CR27 Certificación Vatia</t>
  </si>
  <si>
    <t>17/05/2018</t>
  </si>
  <si>
    <t>19,77</t>
  </si>
  <si>
    <t>Asesoria disponible a todo momento para analizar e integrar todas las variables del mercado y regulatorias  en el sector de energia en la estrategia comercial y de negocios de VATIA S.A. ESP</t>
  </si>
  <si>
    <t>Vre-Col.CRG.OC01</t>
  </si>
  <si>
    <t>VIRIDI ENERGIAS RENOVABLES COLOMBIA S.A.S.</t>
  </si>
  <si>
    <t>7. CR53 Certificación Viridi</t>
  </si>
  <si>
    <t>23/04/2022</t>
  </si>
  <si>
    <t>1,4</t>
  </si>
  <si>
    <t xml:space="preserve">NO SE ACREDTA
No se aporta certificacion. solo se aporta orden de compra. No cumple con el tiempo minimo de ejecucion de 3 meses </t>
  </si>
  <si>
    <t xml:space="preserve">Servicios de desarrollo de estudio de conexión y viabilidad fisica de proyectos fotovoltaicos </t>
  </si>
  <si>
    <t>2022-0511</t>
  </si>
  <si>
    <t>Provigas S.A ESP</t>
  </si>
  <si>
    <t>8. CR18 Certificación Provigas S.A ESP Diesel - GLP</t>
  </si>
  <si>
    <t>5,23</t>
  </si>
  <si>
    <t>Estudio de prefactibilidad para la sustitución de diesel por GLP para la generación eléctrica en la Isla de San Andres</t>
  </si>
  <si>
    <t xml:space="preserve">9. CR31 Certificación Provigas </t>
  </si>
  <si>
    <t>31/07/2020</t>
  </si>
  <si>
    <t>19,00</t>
  </si>
  <si>
    <t>Análisis del mercado nacional e internacional de GLP para el desarrollo de nuevos negocios y ampliación del servicio público en el Archipielago de San Andres, Providencia y Santa Catalina</t>
  </si>
  <si>
    <t>2018_02_126</t>
  </si>
  <si>
    <t>NEWGEN S.A.S.</t>
  </si>
  <si>
    <t>10. CR11 Certificación Newgen</t>
  </si>
  <si>
    <t>10,27</t>
  </si>
  <si>
    <t>Consultorias en energia en los proyectos Termo, Puerto Solo y Termo Caribe</t>
  </si>
  <si>
    <t>AD-0674-19</t>
  </si>
  <si>
    <t>Ernst &amp; Young S.A.S</t>
  </si>
  <si>
    <t>11. CR24 Certificación E&amp;Y S.A.S</t>
  </si>
  <si>
    <t>22/10/2018</t>
  </si>
  <si>
    <t>8,70</t>
  </si>
  <si>
    <t>Consultoria para establecer incentivos para promover sistemas fotovoltaicos en Brasil, Chile y Mexico.</t>
  </si>
  <si>
    <t>VF_022021</t>
  </si>
  <si>
    <t>ENCINA S.A.S</t>
  </si>
  <si>
    <t>12. CR44 Certificación ENCINA S.A.S</t>
  </si>
  <si>
    <t>17/07/2020</t>
  </si>
  <si>
    <t>Análisis del mercado colombiano de GLP, Análisis del mercado ecuatoriano de GLP, Análisis del mercado chileno de GLP</t>
  </si>
  <si>
    <t>CT-135-2022</t>
  </si>
  <si>
    <t xml:space="preserve">ELECTROHUILA S.A. ESP </t>
  </si>
  <si>
    <t>13. CR46 Certificado 135-2022</t>
  </si>
  <si>
    <t>10,77</t>
  </si>
  <si>
    <t>Asesoria, orientación y acompañamiento especializado para el cumplimiento regulatorio relacionada con la CREG, Superintendencia de Servicios Públicos Domiciliarios y demas entidades afines al sector energético y eléctrico colombiano.</t>
  </si>
  <si>
    <t>231_031</t>
  </si>
  <si>
    <t>SUPERGAS DE NARIÑO S.A. ESP</t>
  </si>
  <si>
    <t>14.CR48 Certificación Supergas</t>
  </si>
  <si>
    <t>24/09/2020</t>
  </si>
  <si>
    <t>2,53</t>
  </si>
  <si>
    <t xml:space="preserve">NO SE ACREDITA
-El certificado no permite evidenciar con claridad la relacion con la temática establecida en el pliego. No cumple con el tiempo minimo de ejecucion de 3 meses </t>
  </si>
  <si>
    <t>Elaborar y entregar proyectos de prestación del servicio de gas combustibles por redes en los municipios de (i) Albán, (ii) Arboleda, (iii) Consacá, (iv) El tablón de Gomes, (v) San Bernando, (vi) San Lorenzo y (viii) San Pedro de Cartago.</t>
  </si>
  <si>
    <t>MAUREL &amp; PRO Colombia B.V.</t>
  </si>
  <si>
    <t>15. CR32 Certificación Maurel &amp; Prom</t>
  </si>
  <si>
    <t>Diseño de estrategias y acompañamiento en la implementación del plan de acción para la comercialización de Gas Natural de Maurel &amp; Prom Colombia - COR</t>
  </si>
  <si>
    <t>20_05_2020</t>
  </si>
  <si>
    <t>INCUBADORA SANTANDER S.A.</t>
  </si>
  <si>
    <t>16. CR21 INCUBADORA DE SANTADER S.A.</t>
  </si>
  <si>
    <t>20/12/2019</t>
  </si>
  <si>
    <t>7,77</t>
  </si>
  <si>
    <t xml:space="preserve">NO SE ACREDITA
-El certificado no permite evidenciar con claridad la relacion con la temática establecida en el pliego. </t>
  </si>
  <si>
    <t>Asesoria en resolución de diferencias en el cobro de la energia, con CEO, de las granjas de Caloto.</t>
  </si>
  <si>
    <t>12_11_2020</t>
  </si>
  <si>
    <t xml:space="preserve">CHILCO S.A.S ESP </t>
  </si>
  <si>
    <t>17. CR36 Certificado CHILCO S.A.S</t>
  </si>
  <si>
    <t>15/02/2020</t>
  </si>
  <si>
    <t>2,50</t>
  </si>
  <si>
    <t>Realizar un documento técnico que permita identificar las oportunidades de negocio del sistema regulatoria en el mercado de gas natural en Colombia.</t>
  </si>
  <si>
    <t>C-053-2020</t>
  </si>
  <si>
    <t>UNIDAD DE PLANEACIÓN MINERO ENÉRGETICA</t>
  </si>
  <si>
    <t>18. CR42 Certificado UPME</t>
  </si>
  <si>
    <t>2,70</t>
  </si>
  <si>
    <t>Revisar, validar y determinar la pertinencia de actualizar y/o modificar la metdologia vigente para establecer los volumenes maximos de GLP con derecho a compensación de transporte entre las plantas de abasto o mayoristas de Yumbo y la cuidad de San Juan de Pasto.</t>
  </si>
  <si>
    <t>05_02_2019</t>
  </si>
  <si>
    <t>19. CR6 Certificado NEWGEN</t>
  </si>
  <si>
    <t>14/08/2018</t>
  </si>
  <si>
    <t>5,83</t>
  </si>
  <si>
    <t>Estudio y análisis regulatorio sobre el sector de los combustibles liquidos en Colombia para Fendi Petróloeo.</t>
  </si>
  <si>
    <t>FO02-4-01</t>
  </si>
  <si>
    <t>VIDRIO ANDINO S.A.</t>
  </si>
  <si>
    <t>20. CR35 Certificado VIDRIO ANDINO</t>
  </si>
  <si>
    <t>15/09/2018</t>
  </si>
  <si>
    <t>17/04/2019</t>
  </si>
  <si>
    <t>7,13</t>
  </si>
  <si>
    <t>Asesoria en contratos vigentes de compra de energia, proyecciones de precios de gas natural, análisis del mercado no regulado de gas junto con sus variables macroeconomicas de actualización tarifaria.</t>
  </si>
  <si>
    <t>01_11_2019</t>
  </si>
  <si>
    <t>21. CR16 Certificado PLEXA S.A ESP</t>
  </si>
  <si>
    <t>3,0</t>
  </si>
  <si>
    <t>NO SE ACREDITA
-El certificado no permite evidenciar con claridad la relacion con la temática establecida en el pliego.</t>
  </si>
  <si>
    <t xml:space="preserve">Estudio de prefactibilidad para determinar el tamaño del mercado de Autogas, su potencial y la viabililidad de la incursión de Plexa en este negocio en San Andres. Estructuración de la estrategia de negocioación con PROVIGAS y Sopesa, que son los agentes interesados. </t>
  </si>
  <si>
    <t>AD-0757-19</t>
  </si>
  <si>
    <t>22. CR28 Ernst &amp; Young S.A.S CL</t>
  </si>
  <si>
    <t>27/11/2015</t>
  </si>
  <si>
    <t>26/02/2016</t>
  </si>
  <si>
    <t xml:space="preserve">Prestación de servicios para analizar i) La viabilidad regulatoria de sustituir el abastecimiento por carro tanque de combustible liquido en Cauca y Nariño por transporte via poliducto, ii) La viabilidad de abastecimiento de gas natural mediante un gasoducto paralelo simultaneo; con el fin de mejorar la prestación del servicio público de distribución de combustibles y la prestación del servicio publico de suministro de gas natural del departamento de Nariño y Cauca. </t>
  </si>
  <si>
    <t>2017_03_17</t>
  </si>
  <si>
    <t>Efizity Ingenieria S.A.S</t>
  </si>
  <si>
    <t>23. CR7 Certificado Efizity S.A.S</t>
  </si>
  <si>
    <t>17/03/2019</t>
  </si>
  <si>
    <t xml:space="preserve">Asesoria y apoyo en plataforma para transacciones de contratos de comercialización de energia elétrica. </t>
  </si>
  <si>
    <t>2019_01_10</t>
  </si>
  <si>
    <t>AQUA &amp; TERRA CONSULTORES ASOCIADOS S.A.S</t>
  </si>
  <si>
    <t>24. CR4 Certificado Aqua &amp; Terra</t>
  </si>
  <si>
    <t>08_08_17</t>
  </si>
  <si>
    <t>PIO S.A.S</t>
  </si>
  <si>
    <t>25. CR3 Certificado PIO S.A.S_2019</t>
  </si>
  <si>
    <t>22/11/2016</t>
  </si>
  <si>
    <t>30/03/2019</t>
  </si>
  <si>
    <t>28,60</t>
  </si>
  <si>
    <t>Servicios profesionales de consultoria, asesoria, lobby y acompañamiento para estructurar el proyecto de generación de energia electrica en Puerto Solo (Buenaventura) a traves de la planta o plantas de la empresa.</t>
  </si>
  <si>
    <t>ELECTRIFICADORA DEL META S.A. ESP</t>
  </si>
  <si>
    <t>26. CR47 Certificado EMSA</t>
  </si>
  <si>
    <t>24/11/2021</t>
  </si>
  <si>
    <t>24/11/2022</t>
  </si>
  <si>
    <t xml:space="preserve">NO SE  ACREDITA
NO APORTO CERTIFICACION. 		</t>
  </si>
  <si>
    <t>Asesoria en temas regulatorios y legales del sector eléctrico colombiano en distribución y comercialización de energia eléctrica.</t>
  </si>
  <si>
    <t>DG-120-2022</t>
  </si>
  <si>
    <t>EMPRESA DISTRIBUIDORA DEL PACIFICO S.A ESP</t>
  </si>
  <si>
    <t>27. CR43 Certificado DISPAC</t>
  </si>
  <si>
    <t>27/12/2021</t>
  </si>
  <si>
    <t>16/08/2022</t>
  </si>
  <si>
    <t>Prestación de servicios profesionales de asesoria y acompañamiento en el analisis regulatorio de la operación y atención a usuarios finales derivados del proyecto " Construcción de nfraestrctura eléctrica para las comunidades entre puerto bolivar y cabo de la vela en el municipio de Uribia, departamento de la Guajira"</t>
  </si>
  <si>
    <t>01_08_2018</t>
  </si>
  <si>
    <t>PROMIGAS S.A ESP</t>
  </si>
  <si>
    <t>28. CR30 Certificado PROMIGAS</t>
  </si>
  <si>
    <t>22/11/2018</t>
  </si>
  <si>
    <t>22/04/2019</t>
  </si>
  <si>
    <t>Peritaje red de distribución de Barranquilla</t>
  </si>
  <si>
    <t>COR_122019</t>
  </si>
  <si>
    <t>29. CR22 Certificado MAUREL&amp; PROM</t>
  </si>
  <si>
    <t>10,07</t>
  </si>
  <si>
    <t xml:space="preserve">Evaluación económica y financiera de la inversión en exploración y producción del bloque CR 15 en Colombia </t>
  </si>
  <si>
    <t>COR_052020</t>
  </si>
  <si>
    <t>30. CR29 Certificado MAUREL&amp; PROM</t>
  </si>
  <si>
    <t>15/01/2019</t>
  </si>
  <si>
    <t>30/03/2020</t>
  </si>
  <si>
    <t>14,67</t>
  </si>
  <si>
    <t>Evaluación y recomendación sobre la adquisición de una empresa de exploración y producción de petróleo y gas en Colombia.</t>
  </si>
  <si>
    <t>GSA No. 134 de 2011</t>
  </si>
  <si>
    <t>31. Steer5 Fletes 22450601 Certificado_Min-Minas.pdf</t>
  </si>
  <si>
    <t>17-ene-12</t>
  </si>
  <si>
    <t>Construcción de un Modelo de Estimación de Fletes de Transporte Terrestre de gasolina y ACPM desde las plantas de abastecimiento hasta las Estaciones de Servicio de todos los municipios de Colombia, así como el transporte de biocombustibles entre plantas de producción de etanol y biodiesel hasta el refinador y los distribuidores mayoristas, para el Ministerio de Minas y Energía bajo los parámetros de competencia y de eficiencia económica para la distribución de combustibles.</t>
  </si>
  <si>
    <t>C-034-2019</t>
  </si>
  <si>
    <t>32. Steer307 UPME flota oficial C-034-2019_Certificado.pdf</t>
  </si>
  <si>
    <t>27-ago-19</t>
  </si>
  <si>
    <t>13-dic-19</t>
  </si>
  <si>
    <t>3,60</t>
  </si>
  <si>
    <t>Estructurar las bases del programa de reemplazo tecnológico de la flota oficial del país, para acelerar la adquisición de vehículos de bajas y cero emisiones para entidades públicas de orden nacional y sus oficinas territoriales</t>
  </si>
  <si>
    <t>C-041-2020</t>
  </si>
  <si>
    <t>33. Steer337 CERTIFICACION ASCENSO TECNOLÓGICO UPME.pdf</t>
  </si>
  <si>
    <t>17-dic-20</t>
  </si>
  <si>
    <t>3,80</t>
  </si>
  <si>
    <t>Realizar un estudio que permita identificar las clases de vehículos y modalidades de transporte susceptibles de realizar el ascenso tecnológico hacia tecnologías de cero y bajas emisiones a nivel nacional</t>
  </si>
  <si>
    <t>C-059-2021</t>
  </si>
  <si>
    <t>34. Steer402 Taxis UPME.pdf</t>
  </si>
  <si>
    <t>6,13</t>
  </si>
  <si>
    <t>Formular el programa de ascenso tecnológico de la flota de taxis a nivel nacional hacia tecnologías de cero y bajas emisiones, de conformidad con lo señalado en el estudio previo, los términos de referencia y la propuesta, documentos que forman parte integral de este contrato.</t>
  </si>
  <si>
    <t>C-042-2020</t>
  </si>
  <si>
    <t>35. Steer336 UPME carga.pdf</t>
  </si>
  <si>
    <t>Realizar la caracterización energética del transporte automotor carretero de carga urbano e interurbano en el territorio nacional, con el propósito de fortalecer la construcción de las proyecciones de demanda, de los balances energéticos del país y de las medidas del plan de acción del PROURE.
Dentro de los productos entregados, se incluye: un informe que contenga, a partir de los perfiles financieros de los actores de la cadena de valor del transporte urbano de carga, el potencial de renovación del parque automotor, considerando el uso de tecnologías de cero y bajas emisiones y describiendo las principales barreras identificadas, así como sus propuestas de solución.</t>
  </si>
  <si>
    <t>SUMATORIA S.A.S.</t>
  </si>
  <si>
    <t>36. Steer398 SUM Electromovilidad Bancóldex.pdf</t>
  </si>
  <si>
    <t>15-ene-22</t>
  </si>
  <si>
    <r>
      <t>Estudio de mercado para dimensionar la demanda de recursos de inversión en transporte sostenible y la brecha de financiación en los próximos años en Colombia.</t>
    </r>
    <r>
      <rPr>
        <b/>
        <sz val="10"/>
        <color rgb="FF000000"/>
        <rFont val="Arial"/>
        <family val="2"/>
      </rPr>
      <t xml:space="preserve">
ACTIVIDAD 1: </t>
    </r>
    <r>
      <rPr>
        <sz val="10"/>
        <color rgb="FF000000"/>
        <rFont val="Arial"/>
        <family val="2"/>
      </rPr>
      <t>Diagnóstico de movilidad eléctrica. 1. Análisis de la información secundaria. 2. Proceso de Participación de actores relevantes. 3. Análisis dimensional: a. Dimensión de regulación; b. Dimensión de mercado; c. Dimensión empresarial; d. Dimensión de financiación. 4. Iniciativas elegibles.</t>
    </r>
    <r>
      <rPr>
        <b/>
        <sz val="10"/>
        <color rgb="FF000000"/>
        <rFont val="Arial"/>
        <family val="2"/>
      </rPr>
      <t xml:space="preserve">
ACTIVIDAD 2:</t>
    </r>
    <r>
      <rPr>
        <sz val="10"/>
        <color rgb="FF000000"/>
        <rFont val="Arial"/>
        <family val="2"/>
      </rPr>
      <t xml:space="preserve"> Priorización de iniciativas elegibles. 1. Formulación y evaluación de matriz multicriterio. 2. Análisis de iniciativas elegibles: a. Características del proyecto; b. Aspectos financieros; c. Actores involucrados. 3. Estimativo de impactos ambientales. 4. Portafolio de iniciativas elegibles. Priorización de iniciativas elegibles.</t>
    </r>
  </si>
  <si>
    <t>GASES DEL CARIBE S.A. E.S.P.</t>
  </si>
  <si>
    <t>37. Steer221 Certificado-Gascaribe V. 02.05.17.pdf</t>
  </si>
  <si>
    <t>13,20</t>
  </si>
  <si>
    <t>Estudio de mercado para la promoción del gas natural vehicular</t>
  </si>
  <si>
    <t>C- EC-T1452-P005</t>
  </si>
  <si>
    <t>38. Steer410 Contrato Electromovilidad Ecuador.pdf</t>
  </si>
  <si>
    <t>4,73</t>
  </si>
  <si>
    <t>Estudio de Mercado para Electromovilidad en Ecuador por Línea de Financiamiento para la CONAFIPS</t>
  </si>
  <si>
    <t>Bogotá Elektrika S.A.S.</t>
  </si>
  <si>
    <t>9. Steer93 Certificado TM BOGOTA ELEKTRIKA.pdf</t>
  </si>
  <si>
    <t>25-abr-14</t>
  </si>
  <si>
    <t>Desarrollo de los componentes 1,2 y 4 de la consultoría en etapa de factibilidad del proyecto APP BOGOTÁ ELEKTRIKA
Componente 1: Estudio de demanda y capacidad del sistema actual (incluye análisis de infraestructura) y propuesta de mejora.
Componente 2: Propuesta de rediseño de servicios del sistema TransMilenio y análisis de infraestructura necesaria y capacidad con la propuesta. Diseño conceptual y operacional.
Componente 4: Estudio de Flota, tecnologías (trolebuses, híbridos, GNV, Diésel, Eléctricos, entre otros) e infraestructura asociada a cada una.</t>
  </si>
  <si>
    <t>Contrato de servicios de consultoría</t>
  </si>
  <si>
    <t>CAF</t>
  </si>
  <si>
    <t>40. Steer350 Certificado Montería CAF.pdf</t>
  </si>
  <si>
    <t>17-dic-18</t>
  </si>
  <si>
    <t>15-abr-19</t>
  </si>
  <si>
    <t>Servicios de consultoría para identificar y priorizar intervenciones de transporte sostenible para ser implementadas en Montería-Colombia bajo los 4 ejes estratégicos del Programa STIC (Transporte público, transporte no motorizado, gestión de la demanda de transporte y desarrollo urbano con base en el transporte público-TOD); evaluar su factibilidad técnica y desarrollar diseños técnicos para las obras equipos e intervenciones urbanas.</t>
  </si>
  <si>
    <t>JA10087382</t>
  </si>
  <si>
    <t>ENEL COLOMBIA S.A. E.S.P</t>
  </si>
  <si>
    <t>41. Steer 387 ENEL TDD.pdf</t>
  </si>
  <si>
    <t>23-ago-21</t>
  </si>
  <si>
    <t>31-ago-22</t>
  </si>
  <si>
    <t>12,43</t>
  </si>
  <si>
    <t>Contratar la prestación de servicios de debida diligencia técnica (TDD) para la adquisición de una flota de buses en desarrollo del contrato de concesión suscrito por Fontibón ZE S.A.S. con Transmilenio S.A.</t>
  </si>
  <si>
    <t>JA10087383</t>
  </si>
  <si>
    <t>42. Steer 388 ENEL TDD.pdf</t>
  </si>
  <si>
    <t>11,40</t>
  </si>
  <si>
    <t>Prestación de servicios de debida diligencia técnica (TDD) para la adquisición de una flota de buses en desarrollo del contrato de concesión suscrito por USME ZE S.A.S. con TRANSMILENIO S.A.</t>
  </si>
  <si>
    <t>VGMOBILITY PERDOMO S.A.S.</t>
  </si>
  <si>
    <t>43. Steer386 certificado VMGP.pdf</t>
  </si>
  <si>
    <t>4,43</t>
  </si>
  <si>
    <t>Prestar servicios profesionales de Ingeniero Independiente para la elaboración de una debida diligencia técnica en nombre de los posibles prestamistas respecto del desarrollo e implementación del Contrato de Concesión 118 de 2020 suscrito con TMSA, que consiste en la provisión de 195 buses eléctricos para la Unidad Funcional 8 - Perdomo II del SITP de Bogotá.</t>
  </si>
  <si>
    <t>Certificaciones calificables proponente</t>
  </si>
  <si>
    <t xml:space="preserve">Mauricio Gomez Machado </t>
  </si>
  <si>
    <t>Economia</t>
  </si>
  <si>
    <t>Magsiter en Economia de la Energia</t>
  </si>
  <si>
    <t>Posgrado</t>
  </si>
  <si>
    <t>UNIVERSITÉ DE DIJON, FRANCIA</t>
  </si>
  <si>
    <t>Manuel Andres Castellanos Sepulveda</t>
  </si>
  <si>
    <t>Evaluación y Desarrollo de Proyectos</t>
  </si>
  <si>
    <t>Magister en Gerencia y Practicas del Desarrollo</t>
  </si>
  <si>
    <t>LUIS GABRIEL PADILLA TENJO</t>
  </si>
  <si>
    <t>INGENIERO FORESTAL /INGENIERO AGRONOMO</t>
  </si>
  <si>
    <t>ESPECIALISTA EN SISTEMAS DE INFORMACIÓN GEOGRÁFICA</t>
  </si>
  <si>
    <t>00000-25108</t>
  </si>
  <si>
    <t>REDD+
en los territorios del pueblo Wiwa, en las cuencas hidrográficas del Rio Jerez, Rio Ranchería y Rio Tapia.</t>
  </si>
  <si>
    <t>Allcot Colombia SAS</t>
  </si>
  <si>
    <t xml:space="preserve"> Levantar puntos de verificación de coberturas boscosas que se conservarán como parte del Proyecto REDD+ en los territorios del pueblo Wiwa, en las cuencas hidrográficas del Rio Jeréz, Rio Ranchería y Rio Tapia.</t>
  </si>
  <si>
    <t>SE ACREDITA
 El proyecto y alcance resaltado en la certificación para esta experiencia permiten validar que cumple con la experiencia adicional calificable relacionada para el PERFIL, en:
- Producción de energías alternativas y/o renovables y/o sostenibles y/o biocombustibles
- En proyectos de uso de materias primas orgánicas.
- Regulación y/o reglamentación técnica y/o formulación de políticas públicas relacionadas con la cadena de distribución de combustibles o Combustibles líquidos derivados del petróleo o biocombustibles o de energías renovables.
- Estudios y/o consultorías y/o asesorías relacionadas con combustibles de cero y/o bajas emisiones y/o energías renovables.</t>
  </si>
  <si>
    <t>22_IV_102_COL_A_Gestión Integrada de Ecosistemas Preparación, “Gestión sostenible y resiliente de ecosistemas estratégicos y biodiversidad en las regiones del Pacífico y Caribe de Colombia</t>
  </si>
  <si>
    <t>The Interchurch Organization For Development Cooperation –ICCO Cooperation Colombia</t>
  </si>
  <si>
    <t>Realizar la consolidación y análisis de la información general, estadística, cartográfica y geográfica necesaria para la fase de preparación y contribuir a la construcción del “Resultado 3. Sistema de monitoreo y gestión del conocimiento” de la propuesta de proyecto IKI “Gestión sostenible y resiliente de ecosistemas estratégicos y biodiversidad en las regiones del Pacífico y Caribe de Colombia”, siguiendo y dando cumplimento a las guías y requerimientos técnicos y administrativos de IKI, bajo la coordinación de la dirección de país y del programa clima: Nuestra Tierra, Nuestros Bosques de ICCO COOPERATION. Así como en estrecha y directa coordinación, colaboración y acuerdo con el equipo de trabajo contratado y los socios del consorcio.</t>
  </si>
  <si>
    <t>Contrato laboral</t>
  </si>
  <si>
    <t>Aitec SAS</t>
  </si>
  <si>
    <t>Profesional Agrícola</t>
  </si>
  <si>
    <t>Realizar diagnóstico de los sistemas productivos rurales de Bogotá desarrollando el levantamiento de información primaria de los sistemas de producción rural de la región administrativa de planeación espacial, desarrollar análisis de procesos de producción, transformación y comercialización que apunta al desarrollo del modelo de desarrollo rural sostenible,  identificación de la diversidad de sistemas productivos rurales existentes, generación de insumos desde el componente de cadenas productivas para el modelo de pago por servicios ambientales, formulación de indicadores divididos en módulos de producción transformación y comercialización de productos relacionados con sistemas de producción rural identificados en la zona rurales de Bogotá y región central,  generación de lecciones aprendidas del proyecto</t>
  </si>
  <si>
    <t>Estudios  y Proyecto  de Intervención que permitan la Estabilización del Talud del  Costado  NoresTE A Nivel primer anillo</t>
  </si>
  <si>
    <t>ALLCOT COLOMBIA S.A.S,</t>
  </si>
  <si>
    <t>Elaboración de 51 Fichas Técnicas con su respectivo Concepto Técnico, Estimación de su volumen (m3) aprovechable  maderable y unas recomendaciones de  manejo  que  incluyó  la posibilidad del establecimiento de una cobertura vegetal para la estabilización del Talud</t>
  </si>
  <si>
    <t>Equipo mínimo de Trabajo/Especialista en energias renovables</t>
  </si>
  <si>
    <t>lorena Andrea Vallejo Barbosa</t>
  </si>
  <si>
    <t xml:space="preserve">Antropóloga </t>
  </si>
  <si>
    <t>Politica pública y gestión energetica y medio ambiente</t>
  </si>
  <si>
    <t>Proyecto Pura Energía de COLCIENCIAS liderado por la organización INSITU</t>
  </si>
  <si>
    <t>CORPORACIÓN ECONEXUS COLOMBIA</t>
  </si>
  <si>
    <t>ANTROPOLOGA</t>
  </si>
  <si>
    <t>Acompañamiento, documentación y sistematización de la experiencia de apropiación social y sostenibilidad de las soluciones energéticas adjudicadas al Proyecto Pura Energía de COLCIENCIAS liderado por la organización INSITU</t>
  </si>
  <si>
    <t>Unión Temporal Mega Solar</t>
  </si>
  <si>
    <t>HeMeVa SAS</t>
  </si>
  <si>
    <t>Residente Social</t>
  </si>
  <si>
    <t>Proyecto Aguachica/Cartagena del Chaira/La Uribe/Uribia
Realización de la caracterización socio-economica y cultural de las comunidades beneficiadas
Garantía del proceso consulta previa y socialización de las fases del proyecto.
Inserción de programas de desarrollo y transferencias cientifico-tecnologica con apropiación social que permite empoderamiento y fortalecimiento de las capacidades locales en proyectos de desarrollo local.</t>
  </si>
  <si>
    <t>Proyecto Hato Corozal 
Realización de la caracterización socio-economica y cultural de las comunidades beneficiadas
Garantía del proceso consulta previa y socialización de las fases del proyecto.
Inserción de programas de desarrollo y transferencias cientifico-tecnologica con apropiación social que permite empoderamiento y fortalecimiento de las capacidades locales en proyectos de desarrollo local.</t>
  </si>
  <si>
    <t>Experiencia especifica calificable/Asesor social</t>
  </si>
  <si>
    <t>Carlos Orlando Aarque</t>
  </si>
  <si>
    <t>Gerencia de Proyectos</t>
  </si>
  <si>
    <t>SN 205 4648</t>
  </si>
  <si>
    <t>044/92</t>
  </si>
  <si>
    <t>INTERVENTORIA TECNICA PARA TODOS LOS PROGRAMAS Y PROYECTOS QUE EJECUTE GTD DE LA VEP PARA LA GRC DE ECOPETROL S.A. Y SGI LTDA.</t>
  </si>
  <si>
    <t>ECOPETROL S.A. Y S.G.I. LTDA.</t>
  </si>
  <si>
    <t>SUPERVISOR ELECTRICO</t>
  </si>
  <si>
    <t xml:space="preserve">INTERVENTORIA TECNICA PARA EL CONTRATO MA0008517 </t>
  </si>
  <si>
    <t xml:space="preserve">SE ACREDITA
El proyecto y alcance resaltado en la certificación para esta experiencia permiten validar que cumple con la experiencia adicional calificable relacionada para el PERFIL en análisis y/o diagnóstico y/o evaluación y/o implementación procesos de optimización de cadenas de suministro y/o transporte y/o producción y/o distribución y/o comercialización relacionados con el sector agroindustrial y/o minero-energético. Se complementa la revisión para su aplicación y cumplimiento con las funciones especificas emitidas dentro de la certificación laboral </t>
  </si>
  <si>
    <t>DISEÑO Y CONSTRUCCIÓN  SISTEMAS  DE ENERGÍA FOTOVOLTAICA PARA VIVIENDAS RURALES DE MUNICI´PIO DE SAN JOSE DEL GUAVIARE</t>
  </si>
  <si>
    <t>CONSORCIO INTERVENTORÍA  FV GUAVIARE</t>
  </si>
  <si>
    <t>RESIDENTE DE INTERVENTORÍA</t>
  </si>
  <si>
    <t>CONSULTORÍA PARA INTERVENTORÍA INTEGRAL DEL PROYECTO: DISEÑO Y CONSTRUCCIÓN  SISTEMAS  DE ENERGÍA FOTOVOLTAICA PARA VIVIENDAS RURALES DE MUNICI´PIO DE SAN JOSE DEL GUAVIARE</t>
  </si>
  <si>
    <t>NO SE ACREDITA
- La certificación NO CUMPLE con lo exigido en el pliego de condiciones. Ni las fechas, ni el documento anexo corresponde con lo mencionado.</t>
  </si>
  <si>
    <t>KELLY JULIANA MACIAS BUITRAGO</t>
  </si>
  <si>
    <t>ADMINISTRADORA DE EMPRESAS</t>
  </si>
  <si>
    <t>ESPECIALISTA EN GERENCIA DE FINANZAS</t>
  </si>
  <si>
    <t>PS-071-003/2015</t>
  </si>
  <si>
    <t xml:space="preserve">ARDCO CONSTRUCCIONES </t>
  </si>
  <si>
    <t>PROFESIONAL FINANCIERO</t>
  </si>
  <si>
    <t>ESTRUCTURACIÓN DE PROYECTOS CON FUENTES NO CONVENCIONALES DE ENERGIA - FNCE - PARA LAS LOCALIDADES DE LAS ZONAS NO INTERCONECTADAS.</t>
  </si>
  <si>
    <t>CONTRATO N° 0187 DE 2017</t>
  </si>
  <si>
    <t>MINISTERIO DE EDUCACION NACIONAL</t>
  </si>
  <si>
    <t>Prestar servicios profesionales para apoyar a la directora de cobertura y equidad en el seguimiento administrativo y financiero de los esquemas de ejecución de recursos relacionados con el plan nacional de insfraestructura educativa y frente aquellos que tengan relación con la estructuración del esquema de asociación público privada que adelante el Ministerio de Educación Nacional.</t>
  </si>
  <si>
    <t>Experiencia espeficia calificable/Asesor financiero</t>
  </si>
  <si>
    <t>Experiencia especifica del proponente</t>
  </si>
  <si>
    <t>ARDCO CONSTRUCCIONES SAS</t>
  </si>
  <si>
    <t>Nota: las temáticas serán conforme lo establezca el pliego de condiciones definitivos o adendas.</t>
  </si>
  <si>
    <t>042-2018</t>
  </si>
  <si>
    <t>INSTITUTO DE PLANIFICACIÓN Y PROMOCIÓN DE SOLUCIONES ENERGÉTICAS PARA LAS ZONAS NO INTERCONECTADAS IPSE</t>
  </si>
  <si>
    <t>SE ACREDITA
1. La descripción del objeto del contrato atiende  a las temáticas señaladas en el PLIEGO DE CONDICIONES.
2 La duración del contrato es superior a los 3 meses que exige el pliego de condiciones.
3.El  contrato se celebro, ejecuto y termino, a la fecha de
cierre del presente proceso.
4. El  contrato se encuentra inscrito en el RUP.
5. El contrato fue ejecutado dentro de los últimos 15 años. Se Validan los requerimientos exigidos en el pliego de forma satisfactoria.</t>
  </si>
  <si>
    <t>ESTRUCTURAR PROYECTOS ENERGÉTICOS ORIENTADOS A LA AMPLIACIÓN DE COBERTURA DEL SERVICIO DE ENERGÍA EN DIFERENTES ZNI DE COLOMBIA</t>
  </si>
  <si>
    <t>076-2020</t>
  </si>
  <si>
    <t>INTERVENTORÍA INTEGRAL, SEGUIMIENTO, VERIFICACIÓN, APROBACIÓN, CONTROL Y ASEGURAMIENTO DEL CUMPLIMIENTO DE LAS OBLIGACIONES GENERALES Y ESPECÍFICAS DE LOS CONTRATOS 056 DE 2020, 057 DE 2020 Y 058 DE 2020 SUSCRITOS POR EL IPSE CON LAS FIRMAS DICOMO SAS, CONSORCIO CONSENER 2020 Y CONSORCIO OPREC CONSULTORES RESPECTIVAMENTE, CUYO OBJETO ES LA FORMULACIÓN, ESTRUCTURACIÓN, Y DISEÑO DE PROYECTOS ENERGÉTICOS SOSTENIBLES PARA LA AMPLIACIÓN DE LA COBERTURA EN LAS LOCALIDADES DE LAS ZONAS NO INTERCONECTADAS DEL PAÍS</t>
  </si>
  <si>
    <t>Lorena Andrea Vallejo Barbosa</t>
  </si>
  <si>
    <t xml:space="preserve">Asesor Social </t>
  </si>
  <si>
    <t xml:space="preserve">Especialidad en Politica y Gestion  Energetica Medioambiental </t>
  </si>
  <si>
    <t xml:space="preserve">Especialización </t>
  </si>
  <si>
    <t>Facultad Latinoamericana de Ciencias Sociales</t>
  </si>
  <si>
    <t>D. APOYO A LA INDUSTRIA NACIONAL</t>
  </si>
  <si>
    <t>Componente de servicios profesionales nacionales</t>
  </si>
  <si>
    <t>PUNTOS</t>
  </si>
  <si>
    <t>1. Promoción de Servicios Nacionales o con Trato Nacional</t>
  </si>
  <si>
    <t>AQUAVIVA GESTIÓN E INGENIERIA</t>
  </si>
  <si>
    <t>2. Incorporación de componente nacional en servicios extranjeros</t>
  </si>
  <si>
    <t>DOCUMENTOS APORTADOS SOPORTE DE LA CALIFICACIÓN</t>
  </si>
  <si>
    <t xml:space="preserve">1. Certificado de existencia y representación legal de los integrantes </t>
  </si>
  <si>
    <t>Se corrobora con una carta donde se manifiesta los siguiente:El suscrito SMIRENIE LORILEN MIÑO QUINTERO obrando en su calidad de Representa Legal, en nombre y representación de AQUAVIVA GESTIÓN E INGENIERÍA S.A.S. con domicilio en Cota (Cundinamarca), presento ofrecimiento optando por el puntaje de apoyo a la industria nacional por la prestación de Servicios Nacionales o con Trato Nacional.
Manifiesto bajo la gravedad del juramento que en caso de resultar adjudicatario para la ejecución del objeto contractual destinaré un porcentaje de empleados o Contratistas por prestación de servicios colombianos, del 100% del total del personal requerido para el cumplimiento del contrato</t>
  </si>
  <si>
    <t>E. APOYO A LA INDUSTRIA NACIONAL</t>
  </si>
  <si>
    <t>c/ALTERNATIVA</t>
  </si>
  <si>
    <t>1. Certificado de existencia y representación legal de los integrantes del Consorcio.</t>
  </si>
  <si>
    <t xml:space="preserve">Se corrobora con el ANEXO 17 debidamente diligenciado y suscrito por el Representante Legal y en los Certificados de existencia y representación legal aportados en el PDF unificado denominado: 13.- APOYO INDUSTRIA NACIONAL PUNTAJE_1.pdf
</t>
  </si>
  <si>
    <t>Min Bios</t>
  </si>
  <si>
    <t xml:space="preserve">1. Certificado de existencia y representación legal de los integrantes del Consorcio.				</t>
  </si>
  <si>
    <t xml:space="preserve">Se verifica mediante los certificados de existencia y representación legal aportados por cada uno de los miembtos del consorcio proponente desde el momento de la presentación de la oferta. En donde se valida su creación en el pais </t>
  </si>
  <si>
    <t>Consorcio VEA-INFORMETRICS</t>
  </si>
  <si>
    <t>ADJUNTA CARTA DE COMPROMISO COMO PROPONENTE EXTRANJERO CON TRATO NACIONAL</t>
  </si>
  <si>
    <t>"UNION TEMPORAL CONSUTLTORIA
REGULATORIA – STEER 2023
CONSULTORIA REGULATORIA 60%
STEER DAVIES &amp; GLEAVE LIMITED SUCURSAL COLOMBIA 40%"</t>
  </si>
  <si>
    <t>ADJUNTA EL CERTIFICADO DE EXISTENCIA Y REPRESENTACIÓN LEGAL DE INSTITUCIONES DE EDUCACIÓN SUPERIOR CON FECHA DEL 5 DE JUNIO DE 2023</t>
  </si>
  <si>
    <t>IDOM</t>
  </si>
  <si>
    <t xml:space="preserve">ADJUNTA EL CERTIFICADO DE EXISTENCIA Y REPRESENTACIÓN LEGAL DE INSTITUCIONES DE EDUCACIÓN SUPERIOR CON FECHA DEL 5 DE JUNIO DE 2023
</t>
  </si>
  <si>
    <t xml:space="preserve">1. Anexo 17 diligenciado y certificado de camara de comercio </t>
  </si>
  <si>
    <t>Se corrobora con el ANEXO 17 debidamente diligenciado y suscrito por el Representante Legal y en el Certificado de Existencia y Representacion Legal</t>
  </si>
  <si>
    <t>UPTC</t>
  </si>
  <si>
    <t xml:space="preserve">1. Anexo diligenciado y decreto de creación. </t>
  </si>
  <si>
    <t>Se corrobora con el ANEXO 17 debidamente diligenciado y suscrito por el Representante Legal y en el Decreto de creación 2655 de 1953</t>
  </si>
  <si>
    <t>ARDCO CONSTRUCCIONES</t>
  </si>
  <si>
    <t>Certificados de existencia y representación legal aportados en el PDF unificado denominado: - APOYO INDUSTRIA NACIONAL PUNTAJE_1.pdf</t>
  </si>
  <si>
    <r>
      <t xml:space="preserve">NANCY LUCERO FONSECA BUSTACARA con CC No. 51.930.331 en mi calidad de representante legal de ARDCO CONSTRUCCIONES S.A.S. con Nit. 844.000.433-8 en cumplimiento a lo establecido en la Ley 816 de 2003 y, parágrafo segundo del numeral 3 del artículo 2 de la Ley 1150 de 2007 y en aplicación de lo establecido en el artículo 2.2.1.2.4.2.1 del Decreto 1082 de 2015 modificado por el Decreto 680 de 2021, referente al apoyo de la Industria Nacional y bajo la gravedad del juramento certifico que:
</t>
    </r>
    <r>
      <rPr>
        <b/>
        <sz val="9"/>
        <rFont val="Arial"/>
        <family val="2"/>
      </rPr>
      <t>Emplearemos proveedores y productos de Industria Nacional, al igual que el equipo de trabajo ofertada</t>
    </r>
  </si>
  <si>
    <t>E. PROPONENTES CON TRABAJADORES CON DISCAPACIDAD</t>
  </si>
  <si>
    <t>Número total de trabajadores de la Planta de personal del proponente</t>
  </si>
  <si>
    <t>Número mínimo de trabajadores con discapacidad exigido</t>
  </si>
  <si>
    <t>MÁXIMO OTORGADO</t>
  </si>
  <si>
    <t>Entre 1 y 30</t>
  </si>
  <si>
    <t>C-ALTERNATIVA</t>
  </si>
  <si>
    <t>CON. MIN BIOS</t>
  </si>
  <si>
    <t>UNION TEMPORAL CONSUTLTORIA REGULATORIA – STEER 2023 CONSULTORIA REGULATORIA 60% STEER DAVIES &amp; GLEAVE LIMITED SUCURSAL COLOMBIA 40%</t>
  </si>
  <si>
    <t>USAENE</t>
  </si>
  <si>
    <t>Entre 31 y 100</t>
  </si>
  <si>
    <t>Entre 101 y 150</t>
  </si>
  <si>
    <t>Entre 151 y 200</t>
  </si>
  <si>
    <t>Más de 200</t>
  </si>
  <si>
    <t>Se presentó documento suscrito por el representante legal en donde certifica que al cierre del proceso cuenta con q trabajador en condicion de DISCAPACIDAD, además del CERTIFICADO DE ministerio de trabajo el cual se encuentra vigente.</t>
  </si>
  <si>
    <t>NO presentó documento que acredita que cuenta con  trabajadores en condicion de DISCAPACIDAD, ni CERTIFICADO DE ministerio de trabajo el cual se encuentra vigente.</t>
  </si>
  <si>
    <r>
      <t xml:space="preserve">NO cumple con la observación toda vez que el certificado de discapacidad se presenta desde la empresa INFORMETRICS, y no se considera lo siguiente "si la oferta es presentada por un consorcio,
unión temporal o promesa de sociedad futura, se tendrá en cuenta la planta de personal del
integrante del proponente plural que aporte como </t>
    </r>
    <r>
      <rPr>
        <b/>
        <sz val="9"/>
        <color theme="1"/>
        <rFont val="Arial"/>
        <family val="2"/>
      </rPr>
      <t>mínimo el cuarenta por ciento (40%)</t>
    </r>
    <r>
      <rPr>
        <sz val="9"/>
        <color theme="1"/>
        <rFont val="Arial"/>
        <family val="2"/>
      </rPr>
      <t xml:space="preserve"> de la
experiencia habilitante requerida para la contratación."</t>
    </r>
  </si>
  <si>
    <t>Se presentó documento suscrito por el representante legal y el revisor fisacal en donde certifican que al cierre del proceso cuenta con 2 trabajadores en condicion de DISCAPACIDAD, además del CERTIFICADO DE ministerio de trabajo el cual se encuentra vigente.</t>
  </si>
  <si>
    <t>DOCUMENTOS</t>
  </si>
  <si>
    <t>F. Promoción del acceso de las MiPymes al mercado de compras públicas</t>
  </si>
  <si>
    <t>NOMBRE DE LA EMPRESA</t>
  </si>
  <si>
    <t>TAMAÑO EMPRESARIAL</t>
  </si>
  <si>
    <t>CALIFICACIÓN</t>
  </si>
  <si>
    <t xml:space="preserve">AQUAVIVA GESTION E INGENIERIA </t>
  </si>
  <si>
    <t xml:space="preserve">EMPRESA PEQUEÑA </t>
  </si>
  <si>
    <t xml:space="preserve">  1. CAMARA DE COMERCIO                                      
  2. SOPORTE DE ACREDITACIÓN DE LA                      CONDICIÓN MIPYME</t>
  </si>
  <si>
    <t>De conformidad con lo previsto en el artículo 2.2.1.13.2.1 del
Decreto 1074 de 2015 y la Resolución 2225 de 2019 del DANE el tamaño
de la empresa es Pequeña
Lo anterior de acuerdo a la información reportada por el matriculado o
inscrito en el formulario RUES:
Ingresos por actividad ordinaria $ 2.323.386.898
Actividad económica por la que percibió mayores ingresos en el
período - CIIU : 7112</t>
  </si>
  <si>
    <t xml:space="preserve">Mediana Empresa </t>
  </si>
  <si>
    <t>Es un consorcio donde INGEPLAN.CO SAS, certifica que es una empresa Mipyme * empresa mediana 131.951</t>
  </si>
  <si>
    <t>No aplica, la empresa no presenta documentación</t>
  </si>
  <si>
    <t>Mediana Empresa y Pequeña Empresa</t>
  </si>
  <si>
    <t>VALORACION ECONOMICA AMBIENTAL S.A.S., se encuentra clasificada
como Mediana Empresa y INFORMETRICS S.A.S - BIC se encuentra clasificada como Pequeña Empresa, de conformidad con el artículo 2.2.1.2.4.2.4del Decreto
1082 de 2015 y el artículo 2° de la ley 905 de 2004.</t>
  </si>
  <si>
    <t xml:space="preserve">"UNION TEMPORAL CONSUTLTORIa REGULATORIA – STEER 2023
CONSULTORIA REGULATORIA 60% STEER DAVIES &amp; GLEAVE LIMITED SUCURSAL COLOMBIA 40%"				</t>
  </si>
  <si>
    <t xml:space="preserve">STEER DAVIES &amp; GLEAVE LIMITED SUCURSAL COLOMBIA 40% - MEDIANA				</t>
  </si>
  <si>
    <t>"SE ACREDITA
Condición del numeral 2 de èste criterio 
1.	Tratándose de proponentes plurales, el puntaje de promoción de acceso a las mipymes al mercado de las compras públicas solo se aplicará si por lo menos uno de los integrantes acredita la calidad de Mipyme y tiene una participación igual o superior al diez por ciento (10%) en el consorcio o la unión temporal 
2. Se aportan los documentos exigidos en el PLIEGO DE CONDICIONES DEFINITIVO:
Aporta Registro Unico de Proponente y Certificado de Existencia y Representación legal. Tratándose de proponentes plurales, se acredita que STEER DAVIES &amp; GLEAVE LIMITED SUCURSAL COLOMBIA tiene una participación del (40%) en el consorcio o la unión temporal y acredita ser mediana empresa.</t>
  </si>
  <si>
    <t>IDOM CONSULTING</t>
  </si>
  <si>
    <t>Pequeña empresa</t>
  </si>
  <si>
    <t>Se corrobora con los documentos debidamente suscritos por cada uno de los Representantes Legales  y el Contador y Revisor Fiscal de las Firmas, a los que además adjuntaron los certificados de existencia y representación legal en los que se corrobora el tamaño empresarial de cada unacorresponde a MIPYMES y que el porcentaje de participación supera el 10% requerido en el pliego de condiciones.</t>
  </si>
  <si>
    <t>Corresponde a una UNIVERSIDAD y no se encuentra dentro de  Mipymes</t>
  </si>
  <si>
    <t>ARDCO CONTRUCCIONES</t>
  </si>
  <si>
    <t xml:space="preserve">INFORMA - TAMAÑO DE EMPRESA De conformidad con lo previsto en el artículo 2.2.1.13.2.1 del Decreto 1074 de 2015 y la Resolución 2225 de 2019 del DANE el tamaño de la empresa es PEQUEÑA EMPRESA
</t>
  </si>
  <si>
    <t>CAMARA DE COMERCIO ; ACREDITACIÓN MIPYME</t>
  </si>
  <si>
    <t>ARDCO CONTRUCCIONES 
- STRATUSS S.A.S -BIC (50%) -
- VALORACIÓN ECONÓMICA AMBIENTAL VEA S.A.S (50%)
Se corrobora con los documentos debidamente suscritos por cada uno de los Representantes Legales  y el Contador y Revisor Fiscal de las Firmas, a los que además adjuntaron los certificados de existencia y representación legal en los que se corrobora el tamaño empresarial que corresponde a MIPYMES, Se valida en Camara de Comercio donde: INFORMA - TAMAÑO DE EMPRESA De conformidad con lo previsto en el artículo 2.2.1.13.2.1 del Decreto 1074 de 2015 y la Resolución 2225 de 2019 del DANE el tamaño de la empresa es PEQUEÑA EMPRESA</t>
  </si>
  <si>
    <t>G_ Promoción del acceso a los emprendimientos y empresas de mujeres</t>
  </si>
  <si>
    <t>AQUAVIVA GESTIÓN E INGENIERÍA</t>
  </si>
  <si>
    <r>
      <t xml:space="preserve">SE ACREDITA
Se aportan los documentos exigidos en el PLIEGO DE CONDICIONES DEFINITIVO en un mismo PDF con la siguiente denominación:
</t>
    </r>
    <r>
      <rPr>
        <b/>
        <u/>
        <sz val="9"/>
        <color theme="1"/>
        <rFont val="Calibri"/>
        <family val="2"/>
        <scheme val="minor"/>
      </rPr>
      <t>AcreditacionEmprendimientoEmpresaMujeres</t>
    </r>
    <r>
      <rPr>
        <b/>
        <sz val="9"/>
        <color theme="1"/>
        <rFont val="Calibri"/>
        <family val="2"/>
        <scheme val="minor"/>
      </rPr>
      <t xml:space="preserve"> el cual fue debidamente suscrito por el revisor fiscal, donde MANIFIESTA que más del cincuenta por ciento (50%) de las acciones, partes de interés o cuotas de participación de la
persona jurídica pertenecen a mujeres
	 </t>
    </r>
  </si>
  <si>
    <t>C- ALTERNATIVA</t>
  </si>
  <si>
    <t>SE ACREDITA
Se aportan los documentos exigidos en el PLIEGO DE CONDICIONES DEFINITIVO en un mismo PDF con la siguiente denominación:
EMPRESA MUJERES INGEPLAN el cual fue debidamente suscrito por el revisor fiscal, donde MANIFIESTA que más del cincuenta por ciento (50%) de las acciones, partes de interés o cuotas de participación de la persona jurídica pertenecen a mujeres</t>
  </si>
  <si>
    <t>CONSORCIO MIN BIOS</t>
  </si>
  <si>
    <t xml:space="preserve">NO SE ACREDITA
No se acredita la documentación para el cumplimiento de este criterio
	 </t>
  </si>
  <si>
    <r>
      <rPr>
        <b/>
        <sz val="9"/>
        <color rgb="FF000000"/>
        <rFont val="Calibri"/>
      </rPr>
      <t xml:space="preserve">NO SE ACREDITA
</t>
    </r>
    <r>
      <rPr>
        <sz val="9"/>
        <color rgb="FF000000"/>
        <rFont val="Calibri"/>
      </rPr>
      <t>NO SE CUMPLE con la condición de establecida en el pliego relacionada con 1. 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En tal sentido
la sola firma del acta de junta directiva no acredita que se haya permanecido continuamente en
el tiempo tales acciones</t>
    </r>
  </si>
  <si>
    <t>SE ACREDITA
Condición del numeral 2 de este criterio 
1.	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2. Se aportan los documentos exigidos en el PLIEGO DE CONDICIONES DEFINITIVO:
Certificado el cual fue debidamente suscrito por el revisor fiscal, donde consta la distribución de los cargos directivos de la entidad, demostrando que el 67% son mujeres y el tiempo en el que las mujeres han mantenido su participación.
 Tratándose de proponentes plurales, se acredita que STEER DAVIES &amp; GLEAVE LIMITED SUCURSAL COLOMBIA tiene una participación del (40%) en el consorcio o la unión temporal.</t>
  </si>
  <si>
    <t>IDOM CONSULTING ENGINEERING ARCHITECTURE SAU</t>
  </si>
  <si>
    <t xml:space="preserve">NO SE ACREDITA
No se acredita la documentación para el cumplimiento de este criterio	 </t>
  </si>
  <si>
    <t xml:space="preserve">NO SE ACREDITA
No se acredita la documentación para el cumplimiento de este criterio </t>
  </si>
  <si>
    <t xml:space="preserve">USAENE SAS </t>
  </si>
  <si>
    <t>SE ACREDITA
Condición del numeral 1 de èste criterio 
Se aportan los documentos exigidos en el PLIEGO DE CONDICIONES DEFINITIVO en un mismo PDF con la siguiente denominación:
DOCUMENTO: 1. Certificación tamaño empresarial y mujeres personas jurídicas_3.pdf que manifiesta que la participación mayoritaria accionaria pertenece a mujeres con una capital del 56% y los derechos de propiedad han pertenecido desde la constitución de USAENE SAS en el año 2018</t>
  </si>
  <si>
    <t xml:space="preserve">SE ACREDITA
Se aportan los documentos exigidos en el PLIEGO DE CONDICIONES DEFINITIVO en un mismo PDF con la siguiente denominación:
En el documento ACREDITACIÓN DE EMPRENDIMIENTOS Y EMPRESAS DE MUJERES. pdf en que manifiestan bajo la gravedad del juramento que más del cincuenta por ciento
(50 %) de las acciones, partes de interés o cuotas de participación de la persona jurídica ha
pertenecido a mujeres, y dicha participación mayoritaria se ha mantenido a partir de: 16 de enero
de 1997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</si>
</sst>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quot;$&quot;\ #,##0"/>
    <numFmt numFmtId="165" formatCode="0.0"/>
  </numFmts>
  <fonts count="84" x14ac:knownFonts="1">
    <font>
      <sz val="11"/>
      <color theme="1"/>
      <name val="Calibri"/>
      <family val="2"/>
      <scheme val="minor"/>
    </font>
    <font>
      <sz val="9"/>
      <name val="Arial"/>
      <family val="2"/>
    </font>
    <font>
      <sz val="10"/>
      <color theme="1"/>
      <name val="Times New Roman"/>
      <family val="1"/>
    </font>
    <font>
      <sz val="11"/>
      <color theme="1"/>
      <name val="Calibri"/>
      <family val="2"/>
      <scheme val="minor"/>
    </font>
    <font>
      <sz val="11"/>
      <color theme="1"/>
      <name val="Arial"/>
      <family val="2"/>
    </font>
    <font>
      <b/>
      <sz val="11"/>
      <color theme="1"/>
      <name val="Arial"/>
      <family val="2"/>
    </font>
    <font>
      <sz val="11"/>
      <name val="Arial"/>
      <family val="2"/>
    </font>
    <font>
      <sz val="11"/>
      <color theme="1"/>
      <name val="Arial"/>
      <family val="2"/>
    </font>
    <font>
      <sz val="14"/>
      <color theme="1"/>
      <name val="Arial"/>
      <family val="2"/>
    </font>
    <font>
      <b/>
      <sz val="14"/>
      <color theme="1"/>
      <name val="Arial"/>
      <family val="2"/>
    </font>
    <font>
      <sz val="8"/>
      <color theme="1"/>
      <name val="Arial"/>
      <family val="2"/>
    </font>
    <font>
      <b/>
      <sz val="10"/>
      <color theme="1"/>
      <name val="Times New Roman"/>
      <family val="1"/>
    </font>
    <font>
      <b/>
      <sz val="10"/>
      <color rgb="FF000000"/>
      <name val="Times New Roman"/>
      <family val="1"/>
    </font>
    <font>
      <sz val="10"/>
      <color theme="1"/>
      <name val="Arial"/>
      <family val="2"/>
    </font>
    <font>
      <b/>
      <sz val="10"/>
      <color theme="1"/>
      <name val="Arial"/>
      <family val="2"/>
    </font>
    <font>
      <b/>
      <sz val="10"/>
      <color rgb="FF000000"/>
      <name val="Arial"/>
      <family val="2"/>
    </font>
    <font>
      <sz val="9"/>
      <color theme="1"/>
      <name val="Arial"/>
      <family val="2"/>
    </font>
    <font>
      <b/>
      <sz val="9"/>
      <color theme="1"/>
      <name val="Arial"/>
      <family val="2"/>
    </font>
    <font>
      <sz val="8"/>
      <name val="Arial"/>
      <family val="2"/>
    </font>
    <font>
      <sz val="11"/>
      <color theme="1"/>
      <name val="Times New Roman"/>
      <family val="1"/>
    </font>
    <font>
      <b/>
      <sz val="15"/>
      <color rgb="FF000000"/>
      <name val="Arial"/>
      <family val="2"/>
    </font>
    <font>
      <b/>
      <sz val="9"/>
      <color rgb="FF000000"/>
      <name val="Arial"/>
      <family val="2"/>
    </font>
    <font>
      <sz val="9"/>
      <color rgb="FF000000"/>
      <name val="Arial"/>
      <family val="2"/>
    </font>
    <font>
      <sz val="8"/>
      <color rgb="FF000000"/>
      <name val="Arial"/>
      <family val="2"/>
    </font>
    <font>
      <b/>
      <sz val="12"/>
      <color rgb="FF000000"/>
      <name val="Arial"/>
      <family val="2"/>
    </font>
    <font>
      <sz val="10"/>
      <name val="Times New Roman"/>
      <family val="1"/>
    </font>
    <font>
      <sz val="11"/>
      <name val="Times New Roman"/>
      <family val="1"/>
    </font>
    <font>
      <b/>
      <sz val="11"/>
      <color theme="1"/>
      <name val="Calibri"/>
      <family val="2"/>
      <scheme val="minor"/>
    </font>
    <font>
      <b/>
      <sz val="15"/>
      <color rgb="FFFF0000"/>
      <name val="Times New Roman"/>
      <family val="1"/>
    </font>
    <font>
      <b/>
      <sz val="14"/>
      <color theme="1"/>
      <name val="Calibri"/>
      <family val="2"/>
      <scheme val="minor"/>
    </font>
    <font>
      <b/>
      <sz val="11"/>
      <color theme="1"/>
      <name val="Times New Roman"/>
      <family val="1"/>
    </font>
    <font>
      <sz val="11"/>
      <color theme="1"/>
      <name val="Arial"/>
      <family val="2"/>
    </font>
    <font>
      <b/>
      <sz val="9"/>
      <color theme="1"/>
      <name val="Calibri"/>
      <family val="2"/>
      <scheme val="minor"/>
    </font>
    <font>
      <sz val="9"/>
      <color theme="1"/>
      <name val="Calibri"/>
      <family val="2"/>
      <scheme val="minor"/>
    </font>
    <font>
      <sz val="11"/>
      <color rgb="FF000000"/>
      <name val="Arial"/>
      <family val="2"/>
    </font>
    <font>
      <b/>
      <sz val="12"/>
      <color theme="1"/>
      <name val="Calibri"/>
      <family val="2"/>
      <scheme val="minor"/>
    </font>
    <font>
      <sz val="12"/>
      <color theme="1"/>
      <name val="Calibri"/>
      <family val="2"/>
      <scheme val="minor"/>
    </font>
    <font>
      <b/>
      <sz val="9"/>
      <name val="Arial"/>
      <family val="2"/>
    </font>
    <font>
      <b/>
      <u/>
      <sz val="11"/>
      <color rgb="FF000000"/>
      <name val="Arial"/>
      <family val="2"/>
    </font>
    <font>
      <b/>
      <sz val="9"/>
      <color rgb="FFFF0000"/>
      <name val="Arial"/>
      <family val="2"/>
    </font>
    <font>
      <sz val="9"/>
      <color rgb="FFFF0000"/>
      <name val="Arial"/>
      <family val="2"/>
    </font>
    <font>
      <sz val="10"/>
      <color rgb="FF000000"/>
      <name val="Times New Roman"/>
      <family val="1"/>
    </font>
    <font>
      <b/>
      <sz val="11"/>
      <color rgb="FF000000"/>
      <name val="Times New Roman"/>
      <family val="1"/>
    </font>
    <font>
      <sz val="11"/>
      <color rgb="FF000000"/>
      <name val="Times New Roman"/>
      <family val="1"/>
    </font>
    <font>
      <sz val="10"/>
      <color rgb="FF000000"/>
      <name val="Arial"/>
      <family val="2"/>
    </font>
    <font>
      <b/>
      <sz val="11"/>
      <color rgb="FF000000"/>
      <name val="Calibri"/>
      <family val="2"/>
    </font>
    <font>
      <b/>
      <sz val="11"/>
      <color rgb="FF000000"/>
      <name val="Arial"/>
      <family val="2"/>
    </font>
    <font>
      <b/>
      <sz val="8"/>
      <color rgb="FF000000"/>
      <name val="Arial"/>
      <family val="2"/>
    </font>
    <font>
      <sz val="11"/>
      <color rgb="FF000000"/>
      <name val="Calibri"/>
      <family val="2"/>
    </font>
    <font>
      <sz val="10"/>
      <color rgb="FFFF0000"/>
      <name val="Times New Roman"/>
      <family val="1"/>
    </font>
    <font>
      <sz val="9"/>
      <color theme="1"/>
      <name val="Times New Roman"/>
      <family val="1"/>
    </font>
    <font>
      <b/>
      <sz val="9"/>
      <color theme="1"/>
      <name val="Times New Roman"/>
      <family val="1"/>
    </font>
    <font>
      <b/>
      <u/>
      <sz val="9"/>
      <color rgb="FF000000"/>
      <name val="Arial"/>
      <family val="2"/>
    </font>
    <font>
      <b/>
      <sz val="9"/>
      <color rgb="FF000000"/>
      <name val="Times New Roman"/>
      <family val="1"/>
    </font>
    <font>
      <sz val="9"/>
      <name val="Times New Roman"/>
      <family val="1"/>
    </font>
    <font>
      <sz val="9"/>
      <color rgb="FF000000"/>
      <name val="Times New Roman"/>
      <family val="1"/>
    </font>
    <font>
      <b/>
      <sz val="15"/>
      <color rgb="FFFF0000"/>
      <name val="Arial"/>
      <family val="2"/>
    </font>
    <font>
      <b/>
      <sz val="12"/>
      <color rgb="FFFF0000"/>
      <name val="Arial"/>
      <family val="2"/>
    </font>
    <font>
      <sz val="14"/>
      <color rgb="FF000000"/>
      <name val="Arial"/>
      <family val="2"/>
    </font>
    <font>
      <b/>
      <sz val="14"/>
      <color rgb="FF000000"/>
      <name val="Arial"/>
      <family val="2"/>
    </font>
    <font>
      <b/>
      <sz val="14"/>
      <color rgb="FFFF0000"/>
      <name val="Arial"/>
      <family val="2"/>
    </font>
    <font>
      <b/>
      <sz val="16"/>
      <color rgb="FF000000"/>
      <name val="Arial"/>
      <family val="2"/>
    </font>
    <font>
      <b/>
      <sz val="10"/>
      <color rgb="FFFF0000"/>
      <name val="Arial"/>
      <family val="2"/>
    </font>
    <font>
      <sz val="10"/>
      <color rgb="FFFF0000"/>
      <name val="Arial"/>
      <family val="2"/>
    </font>
    <font>
      <sz val="9"/>
      <color rgb="FFFF0000"/>
      <name val="Times New Roman"/>
      <family val="1"/>
    </font>
    <font>
      <b/>
      <sz val="9"/>
      <color rgb="FFFF0000"/>
      <name val="Times New Roman"/>
      <family val="1"/>
    </font>
    <font>
      <b/>
      <sz val="9"/>
      <color rgb="FF000000"/>
      <name val="Calibri"/>
      <family val="2"/>
    </font>
    <font>
      <sz val="8"/>
      <color theme="1"/>
      <name val="Calibri"/>
      <family val="2"/>
      <scheme val="minor"/>
    </font>
    <font>
      <sz val="9"/>
      <color rgb="FF000000"/>
      <name val="Calibri"/>
      <family val="2"/>
    </font>
    <font>
      <sz val="10"/>
      <name val="Arial"/>
      <family val="2"/>
    </font>
    <font>
      <b/>
      <sz val="10"/>
      <name val="Arial"/>
      <family val="2"/>
    </font>
    <font>
      <sz val="18"/>
      <color rgb="FF000000"/>
      <name val="Arial"/>
      <family val="2"/>
    </font>
    <font>
      <b/>
      <sz val="12"/>
      <color rgb="FF000000"/>
      <name val="Calibri"/>
      <family val="2"/>
      <scheme val="minor"/>
    </font>
    <font>
      <sz val="7"/>
      <color rgb="FF000000"/>
      <name val="Times New Roman"/>
      <family val="1"/>
    </font>
    <font>
      <i/>
      <sz val="9"/>
      <color theme="1"/>
      <name val="Arial"/>
      <family val="2"/>
    </font>
    <font>
      <b/>
      <u/>
      <sz val="9"/>
      <color rgb="FFFF0000"/>
      <name val="Arial"/>
      <family val="2"/>
    </font>
    <font>
      <u/>
      <sz val="9"/>
      <color rgb="FFFF0000"/>
      <name val="Arial"/>
      <family val="2"/>
    </font>
    <font>
      <sz val="10"/>
      <color theme="1"/>
      <name val="Arial"/>
      <family val="2"/>
    </font>
    <font>
      <sz val="9"/>
      <color theme="1"/>
      <name val="Arial"/>
      <family val="2"/>
    </font>
    <font>
      <b/>
      <u/>
      <sz val="9"/>
      <color theme="1"/>
      <name val="Calibri"/>
      <family val="2"/>
      <scheme val="minor"/>
    </font>
    <font>
      <u/>
      <sz val="9"/>
      <name val="Arial"/>
      <family val="2"/>
    </font>
    <font>
      <sz val="11"/>
      <color rgb="FFFF0000"/>
      <name val="Calibri"/>
      <family val="2"/>
      <scheme val="minor"/>
    </font>
    <font>
      <b/>
      <sz val="9"/>
      <color rgb="FF000000"/>
      <name val="Calibri"/>
    </font>
    <font>
      <sz val="9"/>
      <color rgb="FF000000"/>
      <name val="Calibri"/>
    </font>
  </fonts>
  <fills count="45">
    <fill>
      <patternFill patternType="none"/>
    </fill>
    <fill>
      <patternFill patternType="gray125"/>
    </fill>
    <fill>
      <patternFill patternType="solid">
        <fgColor theme="0" tint="-0.14999847407452621"/>
        <bgColor indexed="64"/>
      </patternFill>
    </fill>
    <fill>
      <patternFill patternType="solid">
        <fgColor theme="4" tint="0.39997558519241921"/>
        <bgColor indexed="64"/>
      </patternFill>
    </fill>
    <fill>
      <patternFill patternType="solid">
        <fgColor rgb="FFFF0000"/>
        <bgColor indexed="64"/>
      </patternFill>
    </fill>
    <fill>
      <patternFill patternType="solid">
        <fgColor rgb="FFD8D8D8"/>
        <bgColor rgb="FFD8D8D8"/>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5" tint="0.59999389629810485"/>
        <bgColor indexed="64"/>
      </patternFill>
    </fill>
    <fill>
      <patternFill patternType="solid">
        <fgColor theme="6"/>
        <bgColor indexed="64"/>
      </patternFill>
    </fill>
    <fill>
      <patternFill patternType="solid">
        <fgColor theme="9"/>
        <bgColor indexed="64"/>
      </patternFill>
    </fill>
    <fill>
      <patternFill patternType="solid">
        <fgColor theme="4"/>
        <bgColor indexed="64"/>
      </patternFill>
    </fill>
    <fill>
      <patternFill patternType="solid">
        <fgColor rgb="FF92D050"/>
        <bgColor indexed="64"/>
      </patternFill>
    </fill>
    <fill>
      <patternFill patternType="solid">
        <fgColor theme="8" tint="-0.249977111117893"/>
        <bgColor indexed="64"/>
      </patternFill>
    </fill>
    <fill>
      <patternFill patternType="solid">
        <fgColor rgb="FFFFFFFF"/>
        <bgColor indexed="64"/>
      </patternFill>
    </fill>
    <fill>
      <patternFill patternType="solid">
        <fgColor theme="5"/>
        <bgColor indexed="64"/>
      </patternFill>
    </fill>
    <fill>
      <patternFill patternType="solid">
        <fgColor theme="2" tint="-0.499984740745262"/>
        <bgColor indexed="64"/>
      </patternFill>
    </fill>
    <fill>
      <patternFill patternType="solid">
        <fgColor theme="6" tint="0.39997558519241921"/>
        <bgColor indexed="64"/>
      </patternFill>
    </fill>
    <fill>
      <patternFill patternType="solid">
        <fgColor theme="7"/>
        <bgColor indexed="64"/>
      </patternFill>
    </fill>
    <fill>
      <patternFill patternType="solid">
        <fgColor rgb="FFFFCC00"/>
        <bgColor indexed="64"/>
      </patternFill>
    </fill>
    <fill>
      <patternFill patternType="solid">
        <fgColor rgb="FFFF0066"/>
        <bgColor indexed="64"/>
      </patternFill>
    </fill>
    <fill>
      <patternFill patternType="solid">
        <fgColor rgb="FF9BC2E6"/>
        <bgColor rgb="FF000000"/>
      </patternFill>
    </fill>
    <fill>
      <patternFill patternType="solid">
        <fgColor rgb="FFFFFF00"/>
        <bgColor rgb="FF000000"/>
      </patternFill>
    </fill>
    <fill>
      <patternFill patternType="solid">
        <fgColor rgb="FFFFFFFF"/>
        <bgColor rgb="FF000000"/>
      </patternFill>
    </fill>
    <fill>
      <patternFill patternType="solid">
        <fgColor rgb="FFD9D9D9"/>
        <bgColor rgb="FF000000"/>
      </patternFill>
    </fill>
    <fill>
      <patternFill patternType="solid">
        <fgColor rgb="FFF8CBAD"/>
        <bgColor rgb="FF000000"/>
      </patternFill>
    </fill>
    <fill>
      <patternFill patternType="solid">
        <fgColor rgb="FFFFFFFF"/>
        <bgColor rgb="FFFFFFFF"/>
      </patternFill>
    </fill>
    <fill>
      <patternFill patternType="solid">
        <fgColor rgb="FFB4C6E7"/>
        <bgColor indexed="64"/>
      </patternFill>
    </fill>
    <fill>
      <patternFill patternType="solid">
        <fgColor rgb="FFFFC000"/>
        <bgColor indexed="64"/>
      </patternFill>
    </fill>
    <fill>
      <patternFill patternType="solid">
        <fgColor rgb="FFD9E1F2"/>
        <bgColor indexed="64"/>
      </patternFill>
    </fill>
    <fill>
      <patternFill patternType="solid">
        <fgColor rgb="FFD9D9D9"/>
        <bgColor indexed="64"/>
      </patternFill>
    </fill>
    <fill>
      <patternFill patternType="solid">
        <fgColor rgb="FFF8CBAD"/>
        <bgColor indexed="64"/>
      </patternFill>
    </fill>
    <fill>
      <patternFill patternType="solid">
        <fgColor rgb="FFD8D8D8"/>
        <bgColor indexed="64"/>
      </patternFill>
    </fill>
    <fill>
      <patternFill patternType="solid">
        <fgColor rgb="FF9DC3E6"/>
        <bgColor indexed="64"/>
      </patternFill>
    </fill>
    <fill>
      <patternFill patternType="solid">
        <fgColor rgb="FF7030A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FF3399"/>
        <bgColor indexed="64"/>
      </patternFill>
    </fill>
    <fill>
      <patternFill patternType="solid">
        <fgColor theme="7" tint="-0.249977111117893"/>
        <bgColor indexed="64"/>
      </patternFill>
    </fill>
    <fill>
      <patternFill patternType="solid">
        <fgColor theme="5"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rgb="FF92D050"/>
        <bgColor rgb="FF000000"/>
      </patternFill>
    </fill>
  </fills>
  <borders count="1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auto="1"/>
      </left>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indexed="64"/>
      </left>
      <right style="thin">
        <color rgb="FF000000"/>
      </right>
      <top style="thin">
        <color rgb="FF000000"/>
      </top>
      <bottom style="thin">
        <color indexed="64"/>
      </bottom>
      <diagonal/>
    </border>
    <border>
      <left/>
      <right style="thin">
        <color rgb="FF000000"/>
      </right>
      <top/>
      <bottom/>
      <diagonal/>
    </border>
    <border>
      <left style="thin">
        <color indexed="64"/>
      </left>
      <right/>
      <top style="thin">
        <color rgb="FF000000"/>
      </top>
      <bottom/>
      <diagonal/>
    </border>
    <border>
      <left/>
      <right style="thin">
        <color indexed="64"/>
      </right>
      <top style="thin">
        <color rgb="FF000000"/>
      </top>
      <bottom/>
      <diagonal/>
    </border>
    <border>
      <left/>
      <right style="thin">
        <color indexed="64"/>
      </right>
      <top/>
      <bottom/>
      <diagonal/>
    </border>
    <border>
      <left/>
      <right style="thin">
        <color indexed="64"/>
      </right>
      <top/>
      <bottom style="thin">
        <color rgb="FF000000"/>
      </bottom>
      <diagonal/>
    </border>
    <border>
      <left/>
      <right style="thin">
        <color rgb="FF000000"/>
      </right>
      <top style="thin">
        <color indexed="64"/>
      </top>
      <bottom/>
      <diagonal/>
    </border>
    <border>
      <left/>
      <right style="thin">
        <color rgb="FF000000"/>
      </right>
      <top/>
      <bottom style="thin">
        <color indexed="64"/>
      </bottom>
      <diagonal/>
    </border>
    <border>
      <left/>
      <right style="thin">
        <color rgb="FF000000"/>
      </right>
      <top style="thin">
        <color indexed="64"/>
      </top>
      <bottom style="thin">
        <color indexed="64"/>
      </bottom>
      <diagonal/>
    </border>
    <border>
      <left style="thin">
        <color indexed="64"/>
      </left>
      <right style="thin">
        <color rgb="FF000000"/>
      </right>
      <top/>
      <bottom style="thin">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indexed="64"/>
      </bottom>
      <diagonal/>
    </border>
    <border>
      <left style="thin">
        <color indexed="64"/>
      </left>
      <right/>
      <top/>
      <bottom style="thin">
        <color rgb="FF000000"/>
      </bottom>
      <diagonal/>
    </border>
    <border>
      <left style="thin">
        <color indexed="64"/>
      </left>
      <right style="thin">
        <color indexed="64"/>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rgb="FF000000"/>
      </top>
      <bottom style="thin">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thin">
        <color auto="1"/>
      </right>
      <top style="medium">
        <color indexed="64"/>
      </top>
      <bottom style="thin">
        <color auto="1"/>
      </bottom>
      <diagonal/>
    </border>
    <border>
      <left style="thin">
        <color rgb="FF000000"/>
      </left>
      <right style="thin">
        <color rgb="FF000000"/>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rgb="FF000000"/>
      </left>
      <right style="thin">
        <color rgb="FF000000"/>
      </right>
      <top style="medium">
        <color rgb="FF000000"/>
      </top>
      <bottom/>
      <diagonal/>
    </border>
    <border>
      <left style="medium">
        <color rgb="FF000000"/>
      </left>
      <right style="thin">
        <color rgb="FF000000"/>
      </right>
      <top/>
      <bottom style="medium">
        <color rgb="FF000000"/>
      </bottom>
      <diagonal/>
    </border>
    <border>
      <left style="medium">
        <color indexed="64"/>
      </left>
      <right style="thin">
        <color auto="1"/>
      </right>
      <top/>
      <bottom style="thin">
        <color auto="1"/>
      </bottom>
      <diagonal/>
    </border>
    <border>
      <left style="thin">
        <color auto="1"/>
      </left>
      <right style="medium">
        <color indexed="64"/>
      </right>
      <top/>
      <bottom style="medium">
        <color indexed="64"/>
      </bottom>
      <diagonal/>
    </border>
    <border>
      <left style="medium">
        <color indexed="64"/>
      </left>
      <right/>
      <top style="thin">
        <color rgb="FF000000"/>
      </top>
      <bottom/>
      <diagonal/>
    </border>
    <border>
      <left/>
      <right style="medium">
        <color indexed="64"/>
      </right>
      <top style="thin">
        <color rgb="FF000000"/>
      </top>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style="thin">
        <color rgb="FF000000"/>
      </left>
      <right/>
      <top style="medium">
        <color indexed="64"/>
      </top>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indexed="64"/>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right style="medium">
        <color indexed="64"/>
      </right>
      <top style="thin">
        <color auto="1"/>
      </top>
      <bottom/>
      <diagonal/>
    </border>
  </borders>
  <cellStyleXfs count="26">
    <xf numFmtId="0" fontId="0" fillId="0" borderId="0"/>
    <xf numFmtId="0" fontId="4" fillId="0" borderId="0"/>
    <xf numFmtId="0" fontId="7" fillId="0" borderId="0"/>
    <xf numFmtId="0" fontId="3" fillId="0" borderId="0"/>
    <xf numFmtId="42" fontId="3" fillId="0" borderId="0" applyFont="0" applyFill="0" applyBorder="0" applyAlignment="0" applyProtection="0"/>
    <xf numFmtId="0" fontId="3" fillId="0" borderId="0"/>
    <xf numFmtId="0" fontId="31" fillId="0" borderId="0"/>
    <xf numFmtId="9" fontId="4"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0" fontId="36" fillId="0" borderId="0"/>
    <xf numFmtId="4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4" fillId="0" borderId="0"/>
    <xf numFmtId="42" fontId="3" fillId="0" borderId="0" applyFont="0" applyFill="0" applyBorder="0" applyAlignment="0" applyProtection="0"/>
    <xf numFmtId="0" fontId="4" fillId="0" borderId="0"/>
  </cellStyleXfs>
  <cellXfs count="1917">
    <xf numFmtId="0" fontId="0" fillId="0" borderId="0" xfId="0"/>
    <xf numFmtId="0" fontId="4" fillId="0" borderId="0" xfId="1"/>
    <xf numFmtId="0" fontId="4" fillId="0" borderId="0" xfId="1" applyAlignment="1">
      <alignment horizontal="center" vertical="center"/>
    </xf>
    <xf numFmtId="2" fontId="9" fillId="5" borderId="1" xfId="1" applyNumberFormat="1" applyFont="1" applyFill="1" applyBorder="1" applyAlignment="1">
      <alignment horizontal="center" vertical="center" wrapText="1"/>
    </xf>
    <xf numFmtId="0" fontId="4" fillId="7" borderId="0" xfId="1" applyFill="1" applyAlignment="1">
      <alignment wrapText="1"/>
    </xf>
    <xf numFmtId="0" fontId="4" fillId="7" borderId="0" xfId="1" applyFill="1"/>
    <xf numFmtId="14" fontId="4" fillId="0" borderId="0" xfId="1" applyNumberFormat="1"/>
    <xf numFmtId="0" fontId="4" fillId="0" borderId="0" xfId="1" applyAlignment="1">
      <alignment wrapText="1"/>
    </xf>
    <xf numFmtId="0" fontId="2" fillId="0" borderId="0" xfId="0" applyFont="1"/>
    <xf numFmtId="0" fontId="2" fillId="6" borderId="0" xfId="0" applyFont="1" applyFill="1"/>
    <xf numFmtId="0" fontId="11" fillId="0" borderId="1" xfId="0" applyFont="1" applyBorder="1" applyAlignment="1">
      <alignment horizontal="center" vertical="center"/>
    </xf>
    <xf numFmtId="0" fontId="2" fillId="0" borderId="0" xfId="0" applyFont="1" applyAlignment="1">
      <alignment wrapText="1"/>
    </xf>
    <xf numFmtId="3" fontId="2" fillId="0" borderId="0" xfId="0" applyNumberFormat="1" applyFont="1"/>
    <xf numFmtId="4" fontId="2" fillId="0" borderId="0" xfId="0" applyNumberFormat="1" applyFont="1" applyAlignment="1">
      <alignment horizontal="center" vertical="center"/>
    </xf>
    <xf numFmtId="0" fontId="13" fillId="0" borderId="0" xfId="0" applyFont="1"/>
    <xf numFmtId="0" fontId="13" fillId="0" borderId="0" xfId="0" applyFont="1" applyAlignment="1">
      <alignment wrapText="1"/>
    </xf>
    <xf numFmtId="0" fontId="15"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6" fillId="0" borderId="0" xfId="2" applyFont="1" applyAlignment="1">
      <alignment vertical="center" wrapText="1"/>
    </xf>
    <xf numFmtId="0" fontId="14" fillId="2" borderId="1" xfId="0" applyFont="1" applyFill="1" applyBorder="1" applyAlignment="1">
      <alignment horizontal="center" vertical="center" wrapText="1"/>
    </xf>
    <xf numFmtId="0" fontId="16" fillId="0" borderId="1" xfId="0" applyFont="1" applyBorder="1" applyAlignment="1">
      <alignment horizontal="center" vertical="center"/>
    </xf>
    <xf numFmtId="0" fontId="2" fillId="0" borderId="0" xfId="0" applyFont="1" applyAlignment="1">
      <alignment horizontal="center"/>
    </xf>
    <xf numFmtId="0" fontId="16" fillId="0" borderId="0" xfId="0" applyFont="1" applyAlignment="1">
      <alignment vertical="center"/>
    </xf>
    <xf numFmtId="3" fontId="2" fillId="2" borderId="1" xfId="0" applyNumberFormat="1" applyFont="1" applyFill="1" applyBorder="1" applyAlignment="1">
      <alignment horizontal="center" vertical="center"/>
    </xf>
    <xf numFmtId="4" fontId="2"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4" fontId="12" fillId="0" borderId="15" xfId="0" applyNumberFormat="1" applyFont="1" applyBorder="1" applyAlignment="1">
      <alignment horizontal="left" vertical="center"/>
    </xf>
    <xf numFmtId="0" fontId="12" fillId="0" borderId="15" xfId="0" applyFont="1" applyBorder="1" applyAlignment="1">
      <alignment horizontal="left" vertical="center"/>
    </xf>
    <xf numFmtId="0" fontId="12"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3"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0" fontId="2" fillId="6" borderId="0" xfId="0" applyFont="1" applyFill="1" applyAlignment="1">
      <alignment horizontal="center" vertical="center" wrapText="1"/>
    </xf>
    <xf numFmtId="0" fontId="11" fillId="0" borderId="16" xfId="0" applyFont="1" applyBorder="1" applyAlignment="1">
      <alignment horizontal="center" vertical="center"/>
    </xf>
    <xf numFmtId="0" fontId="11" fillId="0" borderId="15" xfId="0" applyFont="1" applyBorder="1" applyAlignment="1">
      <alignment horizontal="center" vertical="center"/>
    </xf>
    <xf numFmtId="0" fontId="11" fillId="0" borderId="3" xfId="0" applyFont="1" applyBorder="1" applyAlignment="1">
      <alignment horizontal="center" vertical="center"/>
    </xf>
    <xf numFmtId="3" fontId="11" fillId="2" borderId="1" xfId="0" applyNumberFormat="1" applyFont="1" applyFill="1" applyBorder="1" applyAlignment="1">
      <alignment horizontal="center" vertical="center"/>
    </xf>
    <xf numFmtId="4" fontId="11" fillId="2" borderId="1" xfId="0" applyNumberFormat="1" applyFont="1" applyFill="1" applyBorder="1" applyAlignment="1">
      <alignment horizontal="center" vertical="center"/>
    </xf>
    <xf numFmtId="0" fontId="27" fillId="0" borderId="0" xfId="0" applyFont="1" applyAlignment="1">
      <alignment vertical="center"/>
    </xf>
    <xf numFmtId="0" fontId="21" fillId="2" borderId="1" xfId="0" applyFont="1" applyFill="1" applyBorder="1" applyAlignment="1">
      <alignment vertical="center" wrapText="1"/>
    </xf>
    <xf numFmtId="4" fontId="13" fillId="7" borderId="1" xfId="0" applyNumberFormat="1" applyFont="1" applyFill="1" applyBorder="1" applyAlignment="1">
      <alignment horizontal="center" vertical="center"/>
    </xf>
    <xf numFmtId="0" fontId="21" fillId="7" borderId="1" xfId="0" applyFont="1" applyFill="1" applyBorder="1" applyAlignment="1">
      <alignment horizontal="center" vertical="center" wrapText="1"/>
    </xf>
    <xf numFmtId="0" fontId="23" fillId="7" borderId="1" xfId="0" quotePrefix="1" applyFont="1" applyFill="1" applyBorder="1" applyAlignment="1">
      <alignment vertical="center" wrapText="1"/>
    </xf>
    <xf numFmtId="0" fontId="11" fillId="0" borderId="17" xfId="0" applyFont="1" applyBorder="1" applyAlignment="1">
      <alignment horizontal="center" vertical="center"/>
    </xf>
    <xf numFmtId="0" fontId="4" fillId="0" borderId="1" xfId="1" applyBorder="1"/>
    <xf numFmtId="0" fontId="5" fillId="0" borderId="1" xfId="1" applyFont="1" applyBorder="1" applyAlignment="1">
      <alignment horizontal="center" vertical="center"/>
    </xf>
    <xf numFmtId="0" fontId="17" fillId="5" borderId="4" xfId="1" applyFont="1" applyFill="1" applyBorder="1" applyAlignment="1">
      <alignment horizontal="center" vertical="center" textRotation="90" wrapText="1"/>
    </xf>
    <xf numFmtId="0" fontId="17" fillId="5" borderId="4" xfId="1" applyFont="1" applyFill="1" applyBorder="1" applyAlignment="1">
      <alignment horizontal="center" vertical="center" wrapText="1"/>
    </xf>
    <xf numFmtId="0" fontId="19" fillId="7" borderId="1" xfId="0" applyFont="1" applyFill="1" applyBorder="1" applyAlignment="1">
      <alignment vertical="center" wrapText="1"/>
    </xf>
    <xf numFmtId="0" fontId="19" fillId="7" borderId="1" xfId="0" applyFont="1" applyFill="1" applyBorder="1" applyAlignment="1">
      <alignment horizontal="left" vertical="center" wrapText="1"/>
    </xf>
    <xf numFmtId="0" fontId="19" fillId="7" borderId="1" xfId="0" applyFont="1" applyFill="1" applyBorder="1" applyAlignment="1">
      <alignment horizontal="justify" vertical="center"/>
    </xf>
    <xf numFmtId="0" fontId="19" fillId="7" borderId="1" xfId="0" applyFont="1" applyFill="1" applyBorder="1" applyAlignment="1">
      <alignment horizontal="justify" vertical="center" wrapText="1"/>
    </xf>
    <xf numFmtId="14" fontId="25" fillId="7" borderId="1" xfId="0" applyNumberFormat="1" applyFont="1" applyFill="1" applyBorder="1" applyAlignment="1">
      <alignment horizontal="justify" vertical="center" wrapText="1"/>
    </xf>
    <xf numFmtId="14" fontId="2" fillId="7" borderId="1" xfId="0" applyNumberFormat="1" applyFont="1" applyFill="1" applyBorder="1" applyAlignment="1">
      <alignment horizontal="center" vertical="center"/>
    </xf>
    <xf numFmtId="0" fontId="14" fillId="6" borderId="1" xfId="0" applyFont="1" applyFill="1" applyBorder="1" applyAlignment="1">
      <alignment horizontal="center" vertical="center" wrapText="1"/>
    </xf>
    <xf numFmtId="0" fontId="23" fillId="7" borderId="1" xfId="0" applyFont="1" applyFill="1" applyBorder="1" applyAlignment="1">
      <alignment vertical="center" wrapText="1"/>
    </xf>
    <xf numFmtId="4" fontId="14" fillId="7" borderId="1" xfId="0" applyNumberFormat="1" applyFont="1" applyFill="1" applyBorder="1" applyAlignment="1">
      <alignment horizontal="center" vertical="center" wrapText="1"/>
    </xf>
    <xf numFmtId="0" fontId="4" fillId="0" borderId="1" xfId="1" applyBorder="1" applyAlignment="1">
      <alignment horizontal="center" vertical="center"/>
    </xf>
    <xf numFmtId="0" fontId="17" fillId="0" borderId="0" xfId="1" applyFont="1" applyAlignment="1">
      <alignment horizontal="center" vertical="center"/>
    </xf>
    <xf numFmtId="0" fontId="17" fillId="5" borderId="23" xfId="1" applyFont="1" applyFill="1" applyBorder="1" applyAlignment="1">
      <alignment horizontal="center" vertical="center" wrapText="1"/>
    </xf>
    <xf numFmtId="0" fontId="21" fillId="2" borderId="1" xfId="0" applyFont="1" applyFill="1" applyBorder="1" applyAlignment="1">
      <alignment horizontal="left" vertical="center" wrapText="1"/>
    </xf>
    <xf numFmtId="0" fontId="12" fillId="0" borderId="1" xfId="0" applyFont="1" applyBorder="1" applyAlignment="1">
      <alignment horizontal="left" vertical="center"/>
    </xf>
    <xf numFmtId="0" fontId="35" fillId="11"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19" fillId="7" borderId="1" xfId="0" applyFont="1" applyFill="1" applyBorder="1" applyAlignment="1">
      <alignment wrapText="1"/>
    </xf>
    <xf numFmtId="0" fontId="27" fillId="12" borderId="1" xfId="0" applyFont="1" applyFill="1" applyBorder="1" applyAlignment="1">
      <alignment horizontal="center" vertical="center" wrapText="1"/>
    </xf>
    <xf numFmtId="0" fontId="27" fillId="11" borderId="1" xfId="0" applyFont="1" applyFill="1" applyBorder="1" applyAlignment="1">
      <alignment horizontal="center" vertical="center" wrapText="1"/>
    </xf>
    <xf numFmtId="0" fontId="16" fillId="0" borderId="0" xfId="1" applyFont="1" applyAlignment="1">
      <alignment horizontal="left" vertical="center"/>
    </xf>
    <xf numFmtId="0" fontId="5" fillId="5" borderId="1" xfId="1" applyFont="1" applyFill="1" applyBorder="1" applyAlignment="1">
      <alignment horizontal="center" vertical="center" wrapText="1"/>
    </xf>
    <xf numFmtId="0" fontId="27" fillId="14" borderId="1" xfId="0" applyFont="1" applyFill="1" applyBorder="1" applyAlignment="1">
      <alignment horizontal="center" vertical="center" wrapText="1"/>
    </xf>
    <xf numFmtId="4" fontId="30" fillId="0" borderId="1" xfId="0" applyNumberFormat="1" applyFont="1" applyBorder="1" applyAlignment="1">
      <alignment horizontal="center" vertical="center"/>
    </xf>
    <xf numFmtId="0" fontId="19" fillId="7" borderId="1" xfId="0" quotePrefix="1" applyFont="1" applyFill="1" applyBorder="1" applyAlignment="1">
      <alignment horizontal="justify" vertical="center" wrapText="1"/>
    </xf>
    <xf numFmtId="14" fontId="25" fillId="7" borderId="1" xfId="0" applyNumberFormat="1" applyFont="1" applyFill="1" applyBorder="1" applyAlignment="1">
      <alignment horizontal="right" vertical="center" wrapText="1"/>
    </xf>
    <xf numFmtId="0" fontId="19" fillId="7" borderId="1" xfId="0" quotePrefix="1" applyFont="1" applyFill="1" applyBorder="1" applyAlignment="1">
      <alignment horizontal="left" vertical="center" wrapText="1"/>
    </xf>
    <xf numFmtId="0" fontId="21" fillId="15" borderId="1" xfId="0" applyFont="1" applyFill="1" applyBorder="1" applyAlignment="1">
      <alignment horizontal="center" vertical="center" wrapText="1"/>
    </xf>
    <xf numFmtId="0" fontId="23" fillId="15" borderId="1" xfId="0" quotePrefix="1" applyFont="1" applyFill="1" applyBorder="1" applyAlignment="1">
      <alignment horizontal="center" vertical="center" wrapText="1"/>
    </xf>
    <xf numFmtId="0" fontId="23" fillId="15" borderId="1" xfId="0" quotePrefix="1" applyFont="1" applyFill="1" applyBorder="1" applyAlignment="1">
      <alignment vertical="center" wrapText="1"/>
    </xf>
    <xf numFmtId="0" fontId="23" fillId="15" borderId="1" xfId="0" applyFont="1" applyFill="1" applyBorder="1" applyAlignment="1">
      <alignment vertical="center" wrapText="1"/>
    </xf>
    <xf numFmtId="0" fontId="19" fillId="7" borderId="1" xfId="0" quotePrefix="1" applyFont="1" applyFill="1" applyBorder="1" applyAlignment="1">
      <alignment vertical="center" wrapText="1"/>
    </xf>
    <xf numFmtId="0" fontId="17" fillId="5" borderId="23" xfId="1" applyFont="1" applyFill="1" applyBorder="1" applyAlignment="1">
      <alignment vertical="center"/>
    </xf>
    <xf numFmtId="0" fontId="17" fillId="5" borderId="9" xfId="1" applyFont="1" applyFill="1" applyBorder="1" applyAlignment="1">
      <alignment vertical="center"/>
    </xf>
    <xf numFmtId="0" fontId="16" fillId="0" borderId="0" xfId="1" applyFont="1" applyAlignment="1">
      <alignment vertical="center"/>
    </xf>
    <xf numFmtId="0" fontId="17" fillId="0" borderId="0" xfId="1" applyFont="1" applyAlignment="1">
      <alignment horizontal="left" vertical="center"/>
    </xf>
    <xf numFmtId="0" fontId="17" fillId="0" borderId="1" xfId="1" applyFont="1" applyBorder="1" applyAlignment="1">
      <alignment horizontal="left" vertical="center"/>
    </xf>
    <xf numFmtId="0" fontId="1" fillId="0" borderId="12" xfId="1" applyFont="1" applyBorder="1"/>
    <xf numFmtId="0" fontId="1" fillId="7" borderId="8" xfId="1" applyFont="1" applyFill="1" applyBorder="1" applyAlignment="1">
      <alignment horizontal="left" vertical="center" wrapText="1"/>
    </xf>
    <xf numFmtId="0" fontId="37" fillId="7" borderId="4" xfId="1" applyFont="1" applyFill="1" applyBorder="1" applyAlignment="1">
      <alignment horizontal="left" vertical="center" wrapText="1"/>
    </xf>
    <xf numFmtId="0" fontId="37" fillId="9" borderId="4" xfId="1" applyFont="1" applyFill="1" applyBorder="1" applyAlignment="1">
      <alignment horizontal="center" vertical="center" wrapText="1"/>
    </xf>
    <xf numFmtId="2" fontId="1" fillId="7" borderId="4" xfId="1" applyNumberFormat="1" applyFont="1" applyFill="1" applyBorder="1" applyAlignment="1">
      <alignment horizontal="center" vertical="center" wrapText="1"/>
    </xf>
    <xf numFmtId="14" fontId="1" fillId="7" borderId="16" xfId="1" applyNumberFormat="1" applyFont="1" applyFill="1" applyBorder="1" applyAlignment="1">
      <alignment horizontal="center" vertical="center"/>
    </xf>
    <xf numFmtId="14" fontId="1" fillId="7" borderId="1" xfId="1" applyNumberFormat="1" applyFont="1" applyFill="1" applyBorder="1" applyAlignment="1">
      <alignment horizontal="center" vertical="center"/>
    </xf>
    <xf numFmtId="2" fontId="1" fillId="0" borderId="1" xfId="1" applyNumberFormat="1" applyFont="1" applyBorder="1" applyAlignment="1">
      <alignment horizontal="center" vertical="center"/>
    </xf>
    <xf numFmtId="2" fontId="37" fillId="9" borderId="8" xfId="1" applyNumberFormat="1" applyFont="1" applyFill="1" applyBorder="1" applyAlignment="1">
      <alignment horizontal="center" vertical="center" wrapText="1"/>
    </xf>
    <xf numFmtId="0" fontId="1" fillId="0" borderId="25" xfId="1" applyFont="1" applyBorder="1"/>
    <xf numFmtId="0" fontId="16" fillId="5" borderId="1" xfId="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7" fillId="16" borderId="1" xfId="0" applyFont="1" applyFill="1" applyBorder="1" applyAlignment="1">
      <alignment horizontal="center" vertical="center" wrapText="1"/>
    </xf>
    <xf numFmtId="0" fontId="27" fillId="17" borderId="1" xfId="0" applyFont="1" applyFill="1" applyBorder="1" applyAlignment="1">
      <alignment horizontal="center" vertical="center" wrapText="1"/>
    </xf>
    <xf numFmtId="0" fontId="27" fillId="18" borderId="1" xfId="0" applyFont="1" applyFill="1" applyBorder="1" applyAlignment="1">
      <alignment horizontal="center" vertical="center" wrapText="1"/>
    </xf>
    <xf numFmtId="0" fontId="27" fillId="19" borderId="1" xfId="0" applyFont="1" applyFill="1" applyBorder="1" applyAlignment="1">
      <alignment horizontal="center" vertical="center" wrapText="1"/>
    </xf>
    <xf numFmtId="0" fontId="27" fillId="20" borderId="1" xfId="0" applyFont="1" applyFill="1" applyBorder="1" applyAlignment="1">
      <alignment horizontal="center" vertical="center" wrapText="1"/>
    </xf>
    <xf numFmtId="0" fontId="27" fillId="21" borderId="1" xfId="0" applyFont="1" applyFill="1" applyBorder="1" applyAlignment="1">
      <alignment horizontal="center" vertical="center" wrapText="1"/>
    </xf>
    <xf numFmtId="0" fontId="41" fillId="0" borderId="0" xfId="0" applyFont="1"/>
    <xf numFmtId="0" fontId="41" fillId="0" borderId="0" xfId="0" applyFont="1" applyAlignment="1">
      <alignment wrapText="1"/>
    </xf>
    <xf numFmtId="0" fontId="21" fillId="22" borderId="40" xfId="0" applyFont="1" applyFill="1" applyBorder="1" applyAlignment="1">
      <alignment wrapText="1"/>
    </xf>
    <xf numFmtId="0" fontId="0" fillId="22" borderId="29" xfId="0" applyFill="1" applyBorder="1"/>
    <xf numFmtId="0" fontId="41" fillId="0" borderId="1" xfId="0" applyFont="1" applyBorder="1"/>
    <xf numFmtId="0" fontId="42" fillId="0" borderId="29" xfId="0" applyFont="1" applyBorder="1"/>
    <xf numFmtId="0" fontId="12" fillId="0" borderId="29" xfId="0" applyFont="1" applyBorder="1"/>
    <xf numFmtId="0" fontId="12" fillId="0" borderId="15" xfId="0" applyFont="1" applyBorder="1"/>
    <xf numFmtId="0" fontId="12" fillId="25" borderId="27" xfId="0" applyFont="1" applyFill="1" applyBorder="1" applyAlignment="1">
      <alignment wrapText="1"/>
    </xf>
    <xf numFmtId="0" fontId="12" fillId="25" borderId="29" xfId="0" applyFont="1" applyFill="1" applyBorder="1" applyAlignment="1">
      <alignment wrapText="1"/>
    </xf>
    <xf numFmtId="0" fontId="15" fillId="25" borderId="29" xfId="0" applyFont="1" applyFill="1" applyBorder="1" applyAlignment="1">
      <alignment wrapText="1"/>
    </xf>
    <xf numFmtId="0" fontId="12" fillId="0" borderId="1" xfId="0" applyFont="1" applyBorder="1"/>
    <xf numFmtId="0" fontId="43" fillId="23" borderId="29" xfId="0" applyFont="1" applyFill="1" applyBorder="1" applyAlignment="1">
      <alignment wrapText="1"/>
    </xf>
    <xf numFmtId="0" fontId="43" fillId="23" borderId="29" xfId="0" applyFont="1" applyFill="1" applyBorder="1"/>
    <xf numFmtId="0" fontId="41" fillId="23" borderId="29" xfId="0" applyFont="1" applyFill="1" applyBorder="1"/>
    <xf numFmtId="0" fontId="25" fillId="23" borderId="29" xfId="0" applyFont="1" applyFill="1" applyBorder="1" applyAlignment="1">
      <alignment wrapText="1"/>
    </xf>
    <xf numFmtId="14" fontId="25" fillId="23" borderId="29" xfId="0" applyNumberFormat="1" applyFont="1" applyFill="1" applyBorder="1" applyAlignment="1">
      <alignment wrapText="1"/>
    </xf>
    <xf numFmtId="0" fontId="41" fillId="25" borderId="29" xfId="0" applyFont="1" applyFill="1" applyBorder="1"/>
    <xf numFmtId="0" fontId="12" fillId="0" borderId="27" xfId="0" applyFont="1" applyBorder="1"/>
    <xf numFmtId="0" fontId="26" fillId="23" borderId="29" xfId="0" applyFont="1" applyFill="1" applyBorder="1" applyAlignment="1">
      <alignment wrapText="1"/>
    </xf>
    <xf numFmtId="0" fontId="12" fillId="0" borderId="16" xfId="0" applyFont="1" applyBorder="1"/>
    <xf numFmtId="0" fontId="12" fillId="25" borderId="29" xfId="0" applyFont="1" applyFill="1" applyBorder="1"/>
    <xf numFmtId="0" fontId="15" fillId="24" borderId="29" xfId="0" applyFont="1" applyFill="1" applyBorder="1" applyAlignment="1">
      <alignment wrapText="1"/>
    </xf>
    <xf numFmtId="0" fontId="45" fillId="0" borderId="0" xfId="0" applyFont="1"/>
    <xf numFmtId="0" fontId="21" fillId="25" borderId="17" xfId="0" applyFont="1" applyFill="1" applyBorder="1" applyAlignment="1">
      <alignment wrapText="1"/>
    </xf>
    <xf numFmtId="0" fontId="21" fillId="23" borderId="29" xfId="0" applyFont="1" applyFill="1" applyBorder="1" applyAlignment="1">
      <alignment wrapText="1"/>
    </xf>
    <xf numFmtId="0" fontId="23" fillId="23" borderId="29" xfId="0" applyFont="1" applyFill="1" applyBorder="1" applyAlignment="1">
      <alignment wrapText="1"/>
    </xf>
    <xf numFmtId="0" fontId="22" fillId="27" borderId="27" xfId="0" applyFont="1" applyFill="1" applyBorder="1" applyAlignment="1">
      <alignment wrapText="1"/>
    </xf>
    <xf numFmtId="0" fontId="44" fillId="0" borderId="0" xfId="0" applyFont="1"/>
    <xf numFmtId="0" fontId="44" fillId="0" borderId="0" xfId="0" applyFont="1" applyAlignment="1">
      <alignment wrapText="1"/>
    </xf>
    <xf numFmtId="0" fontId="15" fillId="0" borderId="0" xfId="0" applyFont="1"/>
    <xf numFmtId="0" fontId="15" fillId="25" borderId="1" xfId="0" applyFont="1" applyFill="1" applyBorder="1" applyAlignment="1">
      <alignment wrapText="1"/>
    </xf>
    <xf numFmtId="0" fontId="15" fillId="25" borderId="17" xfId="0" applyFont="1" applyFill="1" applyBorder="1" applyAlignment="1">
      <alignment wrapText="1"/>
    </xf>
    <xf numFmtId="0" fontId="15" fillId="23" borderId="17" xfId="0" applyFont="1" applyFill="1" applyBorder="1" applyAlignment="1">
      <alignment wrapText="1"/>
    </xf>
    <xf numFmtId="0" fontId="22" fillId="0" borderId="27" xfId="0" applyFont="1" applyBorder="1"/>
    <xf numFmtId="0" fontId="22" fillId="0" borderId="29" xfId="0" applyFont="1" applyBorder="1"/>
    <xf numFmtId="0" fontId="22" fillId="0" borderId="29" xfId="0" applyFont="1" applyBorder="1" applyAlignment="1">
      <alignment wrapText="1"/>
    </xf>
    <xf numFmtId="0" fontId="44" fillId="23" borderId="29" xfId="0" applyFont="1" applyFill="1" applyBorder="1"/>
    <xf numFmtId="0" fontId="46" fillId="23" borderId="27" xfId="0" applyFont="1" applyFill="1" applyBorder="1"/>
    <xf numFmtId="0" fontId="0" fillId="0" borderId="0" xfId="0" applyAlignment="1">
      <alignment wrapText="1"/>
    </xf>
    <xf numFmtId="0" fontId="22" fillId="27" borderId="0" xfId="0" applyFont="1" applyFill="1" applyAlignment="1">
      <alignment wrapText="1"/>
    </xf>
    <xf numFmtId="0" fontId="21" fillId="0" borderId="0" xfId="0" applyFont="1" applyAlignment="1">
      <alignment wrapText="1"/>
    </xf>
    <xf numFmtId="0" fontId="19" fillId="7" borderId="1" xfId="0" applyFont="1" applyFill="1" applyBorder="1" applyAlignment="1">
      <alignment horizontal="center" vertical="center" wrapText="1"/>
    </xf>
    <xf numFmtId="0" fontId="19" fillId="7" borderId="1" xfId="0" applyFont="1" applyFill="1" applyBorder="1" applyAlignment="1">
      <alignment horizontal="center" vertical="center"/>
    </xf>
    <xf numFmtId="14" fontId="25" fillId="7" borderId="1" xfId="0" applyNumberFormat="1" applyFont="1" applyFill="1" applyBorder="1" applyAlignment="1">
      <alignment horizontal="center" vertical="center" wrapText="1"/>
    </xf>
    <xf numFmtId="0" fontId="19" fillId="7" borderId="5" xfId="0" applyFont="1" applyFill="1" applyBorder="1" applyAlignment="1">
      <alignment vertical="center" wrapText="1"/>
    </xf>
    <xf numFmtId="0" fontId="19" fillId="7" borderId="5" xfId="0" applyFont="1" applyFill="1" applyBorder="1" applyAlignment="1">
      <alignment horizontal="center" vertical="center" wrapText="1"/>
    </xf>
    <xf numFmtId="0" fontId="19" fillId="7" borderId="5" xfId="0" applyFont="1" applyFill="1" applyBorder="1" applyAlignment="1">
      <alignment horizontal="center" vertical="center"/>
    </xf>
    <xf numFmtId="14" fontId="25" fillId="7" borderId="5" xfId="0" applyNumberFormat="1" applyFont="1" applyFill="1" applyBorder="1" applyAlignment="1">
      <alignment horizontal="center" vertical="center" wrapText="1"/>
    </xf>
    <xf numFmtId="0" fontId="19" fillId="7" borderId="4" xfId="0" applyFont="1" applyFill="1" applyBorder="1" applyAlignment="1">
      <alignment vertical="center" wrapText="1"/>
    </xf>
    <xf numFmtId="14" fontId="25" fillId="7" borderId="4" xfId="0" applyNumberFormat="1" applyFont="1" applyFill="1" applyBorder="1" applyAlignment="1">
      <alignment horizontal="center" vertical="center" wrapText="1"/>
    </xf>
    <xf numFmtId="14" fontId="25" fillId="7" borderId="17"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13" borderId="1" xfId="0" applyFont="1" applyFill="1" applyBorder="1" applyAlignment="1">
      <alignment horizontal="center" vertical="center" wrapText="1"/>
    </xf>
    <xf numFmtId="4" fontId="11" fillId="0" borderId="0" xfId="0" applyNumberFormat="1" applyFont="1" applyAlignment="1">
      <alignment horizontal="center" vertical="center"/>
    </xf>
    <xf numFmtId="0" fontId="33" fillId="0" borderId="0" xfId="0" applyFont="1" applyAlignment="1">
      <alignment horizontal="center" vertical="center" wrapText="1"/>
    </xf>
    <xf numFmtId="0" fontId="48" fillId="0" borderId="0" xfId="0" applyFont="1"/>
    <xf numFmtId="0" fontId="0" fillId="0" borderId="0" xfId="0" applyAlignment="1">
      <alignment horizontal="center" vertical="center" wrapText="1"/>
    </xf>
    <xf numFmtId="14" fontId="49" fillId="7" borderId="1" xfId="0" applyNumberFormat="1" applyFont="1" applyFill="1" applyBorder="1" applyAlignment="1">
      <alignment horizontal="justify" vertical="center" wrapText="1"/>
    </xf>
    <xf numFmtId="0" fontId="22" fillId="0" borderId="1" xfId="0" applyFont="1" applyBorder="1" applyAlignment="1">
      <alignment horizontal="center" vertical="center" wrapText="1"/>
    </xf>
    <xf numFmtId="4" fontId="16" fillId="0" borderId="1" xfId="0" applyNumberFormat="1" applyFont="1" applyBorder="1" applyAlignment="1">
      <alignment horizontal="center" vertical="center" wrapText="1"/>
    </xf>
    <xf numFmtId="0" fontId="33" fillId="0" borderId="61" xfId="0" applyFont="1" applyBorder="1" applyAlignment="1">
      <alignment horizontal="center" vertical="center" wrapText="1"/>
    </xf>
    <xf numFmtId="0" fontId="33" fillId="0" borderId="62" xfId="0" applyFont="1" applyBorder="1" applyAlignment="1">
      <alignment horizontal="center" vertical="center" wrapText="1"/>
    </xf>
    <xf numFmtId="0" fontId="22" fillId="0" borderId="65" xfId="0" applyFont="1" applyBorder="1" applyAlignment="1">
      <alignment horizontal="center" vertical="center" wrapText="1"/>
    </xf>
    <xf numFmtId="0" fontId="16" fillId="0" borderId="66" xfId="0" applyFont="1" applyBorder="1" applyAlignment="1">
      <alignment horizontal="center" vertical="center" wrapText="1"/>
    </xf>
    <xf numFmtId="0" fontId="16" fillId="0" borderId="65" xfId="0" applyFont="1" applyBorder="1" applyAlignment="1">
      <alignment horizontal="center" vertical="center" wrapText="1"/>
    </xf>
    <xf numFmtId="14" fontId="1" fillId="0" borderId="66" xfId="0" applyNumberFormat="1" applyFont="1" applyBorder="1" applyAlignment="1">
      <alignment horizontal="center" vertical="center" wrapText="1"/>
    </xf>
    <xf numFmtId="4" fontId="16" fillId="13" borderId="69" xfId="0" applyNumberFormat="1" applyFont="1" applyFill="1" applyBorder="1" applyAlignment="1">
      <alignment horizontal="center" vertical="center" wrapText="1"/>
    </xf>
    <xf numFmtId="14" fontId="1" fillId="0" borderId="70" xfId="0" applyNumberFormat="1" applyFont="1" applyBorder="1" applyAlignment="1">
      <alignment horizontal="center" vertical="center" wrapText="1"/>
    </xf>
    <xf numFmtId="4" fontId="16" fillId="4" borderId="69" xfId="0" applyNumberFormat="1" applyFont="1" applyFill="1" applyBorder="1" applyAlignment="1">
      <alignment horizontal="center" vertical="center" wrapText="1"/>
    </xf>
    <xf numFmtId="0" fontId="4" fillId="0" borderId="0" xfId="2" applyFont="1"/>
    <xf numFmtId="0" fontId="50" fillId="0" borderId="0" xfId="0" applyFont="1"/>
    <xf numFmtId="0" fontId="50" fillId="0" borderId="1" xfId="0" applyFont="1" applyBorder="1" applyAlignment="1">
      <alignment horizontal="center" vertical="center"/>
    </xf>
    <xf numFmtId="4" fontId="51" fillId="0" borderId="1" xfId="0" applyNumberFormat="1" applyFont="1" applyBorder="1" applyAlignment="1">
      <alignment horizontal="center" vertical="center"/>
    </xf>
    <xf numFmtId="0" fontId="53" fillId="0" borderId="1" xfId="0" applyFont="1" applyBorder="1" applyAlignment="1">
      <alignment horizontal="left" vertical="center"/>
    </xf>
    <xf numFmtId="4" fontId="53" fillId="0" borderId="15" xfId="0" applyNumberFormat="1" applyFont="1" applyBorder="1" applyAlignment="1">
      <alignment horizontal="left" vertical="center"/>
    </xf>
    <xf numFmtId="0" fontId="53" fillId="0" borderId="15" xfId="0" applyFont="1" applyBorder="1" applyAlignment="1">
      <alignment horizontal="left" vertical="center"/>
    </xf>
    <xf numFmtId="0" fontId="53" fillId="2"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3" fontId="51" fillId="2" borderId="1" xfId="0" applyNumberFormat="1" applyFont="1" applyFill="1" applyBorder="1" applyAlignment="1">
      <alignment horizontal="center" vertical="center" wrapText="1"/>
    </xf>
    <xf numFmtId="4" fontId="51" fillId="2" borderId="1" xfId="0" applyNumberFormat="1" applyFont="1" applyFill="1" applyBorder="1" applyAlignment="1">
      <alignment horizontal="center" vertical="center" wrapText="1"/>
    </xf>
    <xf numFmtId="0" fontId="17" fillId="2" borderId="1" xfId="0" applyFont="1" applyFill="1" applyBorder="1" applyAlignment="1">
      <alignment horizontal="center" vertical="center" wrapText="1"/>
    </xf>
    <xf numFmtId="0" fontId="51" fillId="0" borderId="1" xfId="0" applyFont="1" applyBorder="1" applyAlignment="1">
      <alignment horizontal="center" vertical="center"/>
    </xf>
    <xf numFmtId="0" fontId="50" fillId="7" borderId="1" xfId="0" applyFont="1" applyFill="1" applyBorder="1" applyAlignment="1">
      <alignment horizontal="justify" vertical="center" wrapText="1"/>
    </xf>
    <xf numFmtId="0" fontId="50" fillId="7" borderId="1" xfId="0" applyFont="1" applyFill="1" applyBorder="1" applyAlignment="1">
      <alignment horizontal="left" vertical="center" wrapText="1"/>
    </xf>
    <xf numFmtId="0" fontId="50" fillId="7" borderId="1" xfId="0" applyFont="1" applyFill="1" applyBorder="1" applyAlignment="1">
      <alignment horizontal="justify" vertical="center"/>
    </xf>
    <xf numFmtId="14" fontId="54" fillId="7" borderId="1" xfId="0" applyNumberFormat="1" applyFont="1" applyFill="1" applyBorder="1" applyAlignment="1">
      <alignment horizontal="justify" vertical="center" wrapText="1"/>
    </xf>
    <xf numFmtId="3" fontId="50" fillId="2" borderId="1" xfId="0" applyNumberFormat="1" applyFont="1" applyFill="1" applyBorder="1" applyAlignment="1">
      <alignment horizontal="center" vertical="center"/>
    </xf>
    <xf numFmtId="4" fontId="50" fillId="2" borderId="1" xfId="0" applyNumberFormat="1" applyFont="1" applyFill="1" applyBorder="1" applyAlignment="1">
      <alignment horizontal="center" vertical="center"/>
    </xf>
    <xf numFmtId="0" fontId="50" fillId="7" borderId="1" xfId="0" applyFont="1" applyFill="1" applyBorder="1" applyAlignment="1">
      <alignment vertical="center" wrapText="1"/>
    </xf>
    <xf numFmtId="0" fontId="51" fillId="0" borderId="16" xfId="0" applyFont="1" applyBorder="1" applyAlignment="1">
      <alignment horizontal="center" vertical="center"/>
    </xf>
    <xf numFmtId="0" fontId="51" fillId="0" borderId="15" xfId="0" applyFont="1" applyBorder="1" applyAlignment="1">
      <alignment horizontal="center" vertical="center"/>
    </xf>
    <xf numFmtId="0" fontId="51" fillId="0" borderId="3" xfId="0" applyFont="1" applyBorder="1" applyAlignment="1">
      <alignment horizontal="center" vertical="center"/>
    </xf>
    <xf numFmtId="0" fontId="51" fillId="0" borderId="17" xfId="0" applyFont="1" applyBorder="1" applyAlignment="1">
      <alignment horizontal="center" vertical="center"/>
    </xf>
    <xf numFmtId="3" fontId="51" fillId="2" borderId="1" xfId="0" applyNumberFormat="1" applyFont="1" applyFill="1" applyBorder="1" applyAlignment="1">
      <alignment horizontal="center" vertical="center"/>
    </xf>
    <xf numFmtId="0" fontId="17" fillId="6" borderId="1" xfId="0" applyFont="1" applyFill="1" applyBorder="1" applyAlignment="1">
      <alignment horizontal="center" vertical="center" wrapText="1"/>
    </xf>
    <xf numFmtId="0" fontId="32" fillId="0" borderId="0" xfId="0" applyFont="1" applyAlignment="1">
      <alignment vertical="center"/>
    </xf>
    <xf numFmtId="0" fontId="50" fillId="0" borderId="0" xfId="0" applyFont="1" applyAlignment="1">
      <alignment wrapText="1"/>
    </xf>
    <xf numFmtId="3" fontId="50" fillId="0" borderId="0" xfId="0" applyNumberFormat="1" applyFont="1"/>
    <xf numFmtId="4" fontId="50" fillId="0" borderId="0" xfId="0" applyNumberFormat="1" applyFont="1" applyAlignment="1">
      <alignment horizontal="center" vertical="center"/>
    </xf>
    <xf numFmtId="0" fontId="22" fillId="7" borderId="1" xfId="0" quotePrefix="1" applyFont="1" applyFill="1" applyBorder="1" applyAlignment="1">
      <alignment vertical="center" wrapText="1"/>
    </xf>
    <xf numFmtId="0" fontId="22" fillId="7" borderId="1" xfId="0" applyFont="1" applyFill="1" applyBorder="1" applyAlignment="1">
      <alignment vertical="center" wrapText="1"/>
    </xf>
    <xf numFmtId="0" fontId="33" fillId="0" borderId="0" xfId="0" applyFont="1"/>
    <xf numFmtId="0" fontId="50" fillId="0" borderId="1" xfId="0" applyFont="1" applyBorder="1" applyAlignment="1">
      <alignment horizontal="center" vertical="center" wrapText="1"/>
    </xf>
    <xf numFmtId="4" fontId="51" fillId="0" borderId="1" xfId="0" applyNumberFormat="1" applyFont="1" applyBorder="1" applyAlignment="1">
      <alignment horizontal="center" vertical="center" wrapText="1"/>
    </xf>
    <xf numFmtId="0" fontId="53" fillId="0" borderId="1" xfId="0" applyFont="1" applyBorder="1" applyAlignment="1">
      <alignment horizontal="left" vertical="center" wrapText="1"/>
    </xf>
    <xf numFmtId="4" fontId="53" fillId="0" borderId="15" xfId="0" applyNumberFormat="1" applyFont="1" applyBorder="1" applyAlignment="1">
      <alignment horizontal="left" vertical="center" wrapText="1"/>
    </xf>
    <xf numFmtId="0" fontId="53" fillId="0" borderId="15" xfId="0" applyFont="1" applyBorder="1" applyAlignment="1">
      <alignment horizontal="left" vertical="center" wrapText="1"/>
    </xf>
    <xf numFmtId="0" fontId="51" fillId="0" borderId="1" xfId="0" applyFont="1" applyBorder="1" applyAlignment="1">
      <alignment horizontal="center" vertical="center" wrapText="1"/>
    </xf>
    <xf numFmtId="3" fontId="50" fillId="2" borderId="1" xfId="0" applyNumberFormat="1" applyFont="1" applyFill="1" applyBorder="1" applyAlignment="1">
      <alignment horizontal="center" vertical="center" wrapText="1"/>
    </xf>
    <xf numFmtId="4" fontId="50" fillId="2" borderId="1" xfId="0" applyNumberFormat="1" applyFont="1" applyFill="1" applyBorder="1" applyAlignment="1">
      <alignment horizontal="center" vertical="center" wrapText="1"/>
    </xf>
    <xf numFmtId="14" fontId="50" fillId="7" borderId="1" xfId="0" applyNumberFormat="1" applyFont="1" applyFill="1" applyBorder="1" applyAlignment="1">
      <alignment horizontal="center" vertical="center" wrapText="1"/>
    </xf>
    <xf numFmtId="0" fontId="51" fillId="0" borderId="16" xfId="0" applyFont="1" applyBorder="1" applyAlignment="1">
      <alignment horizontal="center" vertical="center" wrapText="1"/>
    </xf>
    <xf numFmtId="0" fontId="51" fillId="0" borderId="15"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17" xfId="0" applyFont="1" applyBorder="1" applyAlignment="1">
      <alignment horizontal="center" vertical="center" wrapText="1"/>
    </xf>
    <xf numFmtId="0" fontId="32" fillId="0" borderId="0" xfId="0" applyFont="1" applyAlignment="1">
      <alignment vertical="center" wrapText="1"/>
    </xf>
    <xf numFmtId="3" fontId="50" fillId="0" borderId="0" xfId="0" applyNumberFormat="1" applyFont="1" applyAlignment="1">
      <alignment wrapText="1"/>
    </xf>
    <xf numFmtId="4" fontId="50" fillId="0" borderId="0" xfId="0" applyNumberFormat="1" applyFont="1" applyAlignment="1">
      <alignment horizontal="center" vertical="center" wrapText="1"/>
    </xf>
    <xf numFmtId="4" fontId="53" fillId="0" borderId="15" xfId="0" applyNumberFormat="1" applyFont="1" applyBorder="1" applyAlignment="1">
      <alignment horizontal="center" vertical="center" wrapText="1"/>
    </xf>
    <xf numFmtId="0" fontId="53" fillId="0" borderId="15" xfId="0" applyFont="1" applyBorder="1" applyAlignment="1">
      <alignment horizontal="center" vertical="center" wrapText="1"/>
    </xf>
    <xf numFmtId="0" fontId="50" fillId="7" borderId="1" xfId="0" applyFont="1" applyFill="1" applyBorder="1" applyAlignment="1">
      <alignment horizontal="center" vertical="center" wrapText="1"/>
    </xf>
    <xf numFmtId="14" fontId="54" fillId="7" borderId="1" xfId="0" applyNumberFormat="1" applyFont="1" applyFill="1" applyBorder="1" applyAlignment="1">
      <alignment horizontal="center" vertical="center" wrapText="1"/>
    </xf>
    <xf numFmtId="0" fontId="32" fillId="0" borderId="0" xfId="0" applyFont="1" applyAlignment="1">
      <alignment horizontal="center" vertical="center" wrapText="1"/>
    </xf>
    <xf numFmtId="0" fontId="21" fillId="2" borderId="1" xfId="0" applyFont="1" applyFill="1" applyBorder="1" applyAlignment="1">
      <alignment horizontal="center" vertical="center" wrapText="1"/>
    </xf>
    <xf numFmtId="0" fontId="22" fillId="7" borderId="1" xfId="0" quotePrefix="1" applyFont="1" applyFill="1" applyBorder="1" applyAlignment="1">
      <alignment horizontal="center" vertical="center" wrapText="1"/>
    </xf>
    <xf numFmtId="0" fontId="22" fillId="7" borderId="1" xfId="0" applyFont="1" applyFill="1" applyBorder="1" applyAlignment="1">
      <alignment horizontal="center" vertical="center" wrapText="1"/>
    </xf>
    <xf numFmtId="0" fontId="50" fillId="0" borderId="0" xfId="0" applyFont="1" applyAlignment="1">
      <alignment horizontal="center" vertical="center" wrapText="1"/>
    </xf>
    <xf numFmtId="3" fontId="50" fillId="0" borderId="0" xfId="0" applyNumberFormat="1" applyFont="1" applyAlignment="1">
      <alignment horizontal="center" vertical="center" wrapText="1"/>
    </xf>
    <xf numFmtId="0" fontId="17" fillId="0" borderId="0" xfId="1" applyFont="1" applyAlignment="1">
      <alignment horizontal="left" vertical="center" wrapText="1"/>
    </xf>
    <xf numFmtId="0" fontId="16" fillId="0" borderId="0" xfId="1" applyFont="1" applyAlignment="1">
      <alignment horizontal="left" vertical="center" wrapText="1"/>
    </xf>
    <xf numFmtId="0" fontId="1" fillId="7" borderId="8" xfId="1" applyFont="1" applyFill="1" applyBorder="1" applyAlignment="1">
      <alignment horizontal="center" vertical="center" wrapText="1"/>
    </xf>
    <xf numFmtId="0" fontId="16" fillId="7" borderId="17" xfId="1" applyFont="1" applyFill="1" applyBorder="1" applyAlignment="1">
      <alignment horizontal="center" vertical="center" wrapText="1"/>
    </xf>
    <xf numFmtId="0" fontId="1" fillId="7" borderId="1" xfId="1" applyFont="1" applyFill="1" applyBorder="1" applyAlignment="1">
      <alignment horizontal="center" vertical="center" wrapText="1"/>
    </xf>
    <xf numFmtId="2" fontId="37" fillId="9" borderId="4" xfId="1" applyNumberFormat="1" applyFont="1" applyFill="1" applyBorder="1" applyAlignment="1">
      <alignment horizontal="center" vertical="center" wrapText="1"/>
    </xf>
    <xf numFmtId="0" fontId="16" fillId="7" borderId="15" xfId="1" applyFont="1" applyFill="1" applyBorder="1" applyAlignment="1">
      <alignment horizontal="center" vertical="center" wrapText="1"/>
    </xf>
    <xf numFmtId="0" fontId="16" fillId="7" borderId="4" xfId="1" applyFont="1" applyFill="1" applyBorder="1" applyAlignment="1">
      <alignment horizontal="left" vertical="center" wrapText="1"/>
    </xf>
    <xf numFmtId="0" fontId="1" fillId="7" borderId="1" xfId="1" applyFont="1" applyFill="1" applyBorder="1" applyAlignment="1">
      <alignment horizontal="center" vertical="center"/>
    </xf>
    <xf numFmtId="2" fontId="37" fillId="9" borderId="6" xfId="1" applyNumberFormat="1" applyFont="1" applyFill="1" applyBorder="1" applyAlignment="1">
      <alignment horizontal="center" vertical="center" wrapText="1"/>
    </xf>
    <xf numFmtId="0" fontId="1" fillId="7" borderId="36" xfId="1" applyFont="1" applyFill="1" applyBorder="1" applyAlignment="1">
      <alignment horizontal="center" vertical="center" wrapText="1"/>
    </xf>
    <xf numFmtId="0" fontId="16" fillId="7" borderId="8" xfId="1" applyFont="1" applyFill="1" applyBorder="1" applyAlignment="1">
      <alignment horizontal="left" vertical="center" wrapText="1"/>
    </xf>
    <xf numFmtId="49" fontId="1" fillId="7" borderId="4" xfId="1" applyNumberFormat="1" applyFont="1" applyFill="1" applyBorder="1" applyAlignment="1">
      <alignment horizontal="center" vertical="center" wrapText="1"/>
    </xf>
    <xf numFmtId="0" fontId="17" fillId="0" borderId="0" xfId="1" applyFont="1" applyAlignment="1">
      <alignment horizontal="center" vertical="center" wrapText="1"/>
    </xf>
    <xf numFmtId="0" fontId="17" fillId="5" borderId="23" xfId="1" applyFont="1" applyFill="1" applyBorder="1" applyAlignment="1">
      <alignment vertical="center" wrapText="1"/>
    </xf>
    <xf numFmtId="0" fontId="17" fillId="5" borderId="9" xfId="1" applyFont="1" applyFill="1" applyBorder="1" applyAlignment="1">
      <alignment vertical="center" wrapText="1"/>
    </xf>
    <xf numFmtId="0" fontId="16" fillId="0" borderId="0" xfId="1" applyFont="1" applyAlignment="1">
      <alignment vertical="center" wrapText="1"/>
    </xf>
    <xf numFmtId="0" fontId="17" fillId="0" borderId="1" xfId="1" applyFont="1" applyBorder="1" applyAlignment="1">
      <alignment horizontal="left" vertical="center" wrapText="1"/>
    </xf>
    <xf numFmtId="0" fontId="1" fillId="0" borderId="12" xfId="1" applyFont="1" applyBorder="1" applyAlignment="1">
      <alignment wrapText="1"/>
    </xf>
    <xf numFmtId="14" fontId="1" fillId="7" borderId="16" xfId="1" applyNumberFormat="1" applyFont="1" applyFill="1" applyBorder="1" applyAlignment="1">
      <alignment horizontal="center" vertical="center" wrapText="1"/>
    </xf>
    <xf numFmtId="14" fontId="1" fillId="7" borderId="1" xfId="1" applyNumberFormat="1" applyFont="1" applyFill="1" applyBorder="1" applyAlignment="1">
      <alignment horizontal="center" vertical="center" wrapText="1"/>
    </xf>
    <xf numFmtId="2" fontId="1" fillId="0" borderId="1" xfId="1" applyNumberFormat="1" applyFont="1" applyBorder="1" applyAlignment="1">
      <alignment horizontal="center" vertical="center" wrapText="1"/>
    </xf>
    <xf numFmtId="0" fontId="1" fillId="0" borderId="1" xfId="1" applyFont="1" applyBorder="1" applyAlignment="1">
      <alignment horizontal="center" vertical="center" wrapText="1"/>
    </xf>
    <xf numFmtId="49" fontId="1" fillId="7" borderId="1" xfId="1" applyNumberFormat="1" applyFont="1" applyFill="1" applyBorder="1" applyAlignment="1">
      <alignment horizontal="center" vertical="center" wrapText="1"/>
    </xf>
    <xf numFmtId="0" fontId="1" fillId="0" borderId="25" xfId="1" applyFont="1" applyBorder="1" applyAlignment="1">
      <alignment wrapText="1"/>
    </xf>
    <xf numFmtId="0" fontId="16" fillId="0" borderId="1" xfId="0" applyFont="1" applyBorder="1" applyAlignment="1">
      <alignment horizontal="center" wrapText="1"/>
    </xf>
    <xf numFmtId="0" fontId="16" fillId="0" borderId="1" xfId="0" applyFont="1" applyBorder="1" applyAlignment="1">
      <alignment horizontal="center"/>
    </xf>
    <xf numFmtId="0" fontId="13" fillId="0" borderId="61" xfId="0" applyFont="1" applyBorder="1"/>
    <xf numFmtId="0" fontId="13" fillId="0" borderId="62" xfId="0" applyFont="1" applyBorder="1" applyAlignment="1">
      <alignment wrapText="1"/>
    </xf>
    <xf numFmtId="0" fontId="15" fillId="2" borderId="65" xfId="0" applyFont="1" applyFill="1" applyBorder="1" applyAlignment="1">
      <alignment horizontal="center" vertical="center" wrapText="1"/>
    </xf>
    <xf numFmtId="0" fontId="13" fillId="2" borderId="66" xfId="0" applyFont="1" applyFill="1" applyBorder="1" applyAlignment="1">
      <alignment wrapText="1"/>
    </xf>
    <xf numFmtId="0" fontId="16" fillId="0" borderId="65" xfId="0" applyFont="1" applyBorder="1" applyAlignment="1">
      <alignment horizontal="center" wrapText="1"/>
    </xf>
    <xf numFmtId="4" fontId="5" fillId="7" borderId="69" xfId="0" applyNumberFormat="1" applyFont="1" applyFill="1" applyBorder="1" applyAlignment="1">
      <alignment horizontal="center" vertical="center"/>
    </xf>
    <xf numFmtId="0" fontId="16" fillId="13"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2" fontId="4" fillId="0" borderId="1" xfId="8" applyNumberFormat="1" applyFont="1" applyBorder="1" applyAlignment="1">
      <alignment horizontal="center" vertical="center"/>
    </xf>
    <xf numFmtId="0" fontId="21" fillId="0" borderId="1" xfId="0" applyFont="1" applyBorder="1"/>
    <xf numFmtId="0" fontId="21" fillId="0" borderId="27" xfId="0" applyFont="1" applyBorder="1"/>
    <xf numFmtId="0" fontId="48" fillId="0" borderId="0" xfId="0" applyFont="1" applyAlignment="1">
      <alignment wrapText="1"/>
    </xf>
    <xf numFmtId="0" fontId="22" fillId="0" borderId="0" xfId="0" applyFont="1"/>
    <xf numFmtId="0" fontId="22" fillId="0" borderId="17" xfId="0" applyFont="1" applyBorder="1" applyAlignment="1">
      <alignment wrapText="1"/>
    </xf>
    <xf numFmtId="0" fontId="44" fillId="0" borderId="27" xfId="0" applyFont="1" applyBorder="1"/>
    <xf numFmtId="0" fontId="22" fillId="0" borderId="27" xfId="0" applyFont="1" applyBorder="1" applyAlignment="1">
      <alignment wrapText="1"/>
    </xf>
    <xf numFmtId="0" fontId="22" fillId="0" borderId="15" xfId="0" applyFont="1" applyBorder="1" applyAlignment="1">
      <alignment wrapText="1"/>
    </xf>
    <xf numFmtId="0" fontId="22" fillId="0" borderId="15" xfId="0" applyFont="1" applyBorder="1"/>
    <xf numFmtId="0" fontId="44" fillId="23" borderId="27" xfId="0" applyFont="1" applyFill="1" applyBorder="1"/>
    <xf numFmtId="0" fontId="1" fillId="7" borderId="4" xfId="1" applyFont="1" applyFill="1" applyBorder="1" applyAlignment="1">
      <alignment horizontal="center" vertical="center" wrapText="1"/>
    </xf>
    <xf numFmtId="0" fontId="1" fillId="7" borderId="17" xfId="1" applyFont="1" applyFill="1" applyBorder="1" applyAlignment="1">
      <alignment horizontal="center" vertical="center" wrapText="1"/>
    </xf>
    <xf numFmtId="0" fontId="17" fillId="7" borderId="25" xfId="1" applyFont="1" applyFill="1" applyBorder="1" applyAlignment="1">
      <alignment horizontal="center" vertical="center" textRotation="90"/>
    </xf>
    <xf numFmtId="0" fontId="13" fillId="0" borderId="61" xfId="0" applyFont="1" applyBorder="1" applyAlignment="1">
      <alignment wrapText="1"/>
    </xf>
    <xf numFmtId="4" fontId="13" fillId="7" borderId="1" xfId="0" applyNumberFormat="1" applyFont="1" applyFill="1" applyBorder="1" applyAlignment="1">
      <alignment horizontal="center" vertical="center" wrapText="1"/>
    </xf>
    <xf numFmtId="4" fontId="5" fillId="7" borderId="69" xfId="0" applyNumberFormat="1" applyFont="1" applyFill="1" applyBorder="1" applyAlignment="1">
      <alignment horizontal="center" vertical="center" wrapText="1"/>
    </xf>
    <xf numFmtId="0" fontId="16" fillId="0" borderId="0" xfId="2" applyFont="1"/>
    <xf numFmtId="0" fontId="17" fillId="0" borderId="0" xfId="2" applyFont="1" applyAlignment="1">
      <alignment horizontal="left"/>
    </xf>
    <xf numFmtId="0" fontId="17" fillId="5" borderId="7" xfId="2" applyFont="1" applyFill="1" applyBorder="1" applyAlignment="1">
      <alignment horizontal="center" vertical="center" wrapText="1"/>
    </xf>
    <xf numFmtId="0" fontId="17" fillId="5" borderId="6" xfId="2" applyFont="1" applyFill="1" applyBorder="1" applyAlignment="1">
      <alignment horizontal="center" vertical="center" wrapText="1"/>
    </xf>
    <xf numFmtId="0" fontId="17" fillId="5" borderId="4" xfId="2" applyFont="1" applyFill="1" applyBorder="1" applyAlignment="1">
      <alignment horizontal="center" vertical="center" wrapText="1"/>
    </xf>
    <xf numFmtId="0" fontId="16" fillId="0" borderId="0" xfId="2" applyFont="1" applyAlignment="1">
      <alignment horizontal="left" vertical="top" wrapText="1"/>
    </xf>
    <xf numFmtId="0" fontId="16" fillId="0" borderId="0" xfId="2" applyFont="1" applyAlignment="1">
      <alignment vertical="top" wrapText="1"/>
    </xf>
    <xf numFmtId="0" fontId="16" fillId="0" borderId="0" xfId="2" applyFont="1" applyAlignment="1">
      <alignment wrapText="1"/>
    </xf>
    <xf numFmtId="0" fontId="16" fillId="0" borderId="0" xfId="2" applyFont="1" applyAlignment="1">
      <alignment horizontal="left" vertical="top"/>
    </xf>
    <xf numFmtId="0" fontId="21" fillId="5" borderId="11" xfId="0" applyFont="1" applyFill="1" applyBorder="1" applyAlignment="1">
      <alignment wrapText="1"/>
    </xf>
    <xf numFmtId="0" fontId="21" fillId="5" borderId="23" xfId="0" applyFont="1" applyFill="1" applyBorder="1" applyAlignment="1">
      <alignment wrapText="1"/>
    </xf>
    <xf numFmtId="0" fontId="21" fillId="5" borderId="10" xfId="0" applyFont="1" applyFill="1" applyBorder="1" applyAlignment="1">
      <alignment wrapText="1"/>
    </xf>
    <xf numFmtId="0" fontId="22" fillId="0" borderId="0" xfId="0" applyFont="1" applyAlignment="1">
      <alignment wrapText="1"/>
    </xf>
    <xf numFmtId="0" fontId="33" fillId="0" borderId="0" xfId="0" applyFont="1" applyAlignment="1">
      <alignment horizontal="center"/>
    </xf>
    <xf numFmtId="0" fontId="15" fillId="0" borderId="15" xfId="0" applyFont="1" applyBorder="1" applyAlignment="1">
      <alignment horizontal="left" vertical="center"/>
    </xf>
    <xf numFmtId="0" fontId="15" fillId="0" borderId="63" xfId="0" applyFont="1" applyBorder="1" applyAlignment="1">
      <alignment horizontal="left" vertical="center"/>
    </xf>
    <xf numFmtId="14" fontId="64" fillId="7" borderId="1" xfId="0" applyNumberFormat="1" applyFont="1" applyFill="1" applyBorder="1" applyAlignment="1">
      <alignment horizontal="justify" vertical="center" wrapText="1"/>
    </xf>
    <xf numFmtId="0" fontId="16" fillId="7" borderId="29" xfId="1" applyFont="1" applyFill="1" applyBorder="1" applyAlignment="1">
      <alignment horizontal="center" vertical="center" wrapText="1"/>
    </xf>
    <xf numFmtId="0" fontId="1" fillId="7" borderId="27" xfId="1" applyFont="1" applyFill="1" applyBorder="1" applyAlignment="1">
      <alignment horizontal="center" vertical="center" wrapText="1"/>
    </xf>
    <xf numFmtId="0" fontId="1" fillId="7" borderId="27" xfId="1" applyFont="1" applyFill="1" applyBorder="1" applyAlignment="1">
      <alignment horizontal="center" vertical="center"/>
    </xf>
    <xf numFmtId="14" fontId="1" fillId="7" borderId="27" xfId="1" applyNumberFormat="1" applyFont="1" applyFill="1" applyBorder="1" applyAlignment="1">
      <alignment horizontal="center" vertical="center"/>
    </xf>
    <xf numFmtId="2" fontId="1" fillId="0" borderId="27" xfId="1" applyNumberFormat="1" applyFont="1" applyBorder="1" applyAlignment="1">
      <alignment horizontal="center" vertical="center"/>
    </xf>
    <xf numFmtId="2" fontId="37" fillId="9" borderId="26" xfId="1" applyNumberFormat="1" applyFont="1" applyFill="1" applyBorder="1" applyAlignment="1">
      <alignment horizontal="center" vertical="center" wrapText="1"/>
    </xf>
    <xf numFmtId="0" fontId="16" fillId="7" borderId="83" xfId="1" applyFont="1" applyFill="1" applyBorder="1" applyAlignment="1">
      <alignment horizontal="center" vertical="center" wrapText="1"/>
    </xf>
    <xf numFmtId="0" fontId="16" fillId="7" borderId="84" xfId="1" applyFont="1" applyFill="1" applyBorder="1" applyAlignment="1">
      <alignment horizontal="center" vertical="center" wrapText="1"/>
    </xf>
    <xf numFmtId="0" fontId="1" fillId="7" borderId="85" xfId="1" applyFont="1" applyFill="1" applyBorder="1" applyAlignment="1">
      <alignment horizontal="center" vertical="center" wrapText="1"/>
    </xf>
    <xf numFmtId="0" fontId="1" fillId="7" borderId="85" xfId="1" applyFont="1" applyFill="1" applyBorder="1" applyAlignment="1">
      <alignment horizontal="center" vertical="center"/>
    </xf>
    <xf numFmtId="14" fontId="1" fillId="7" borderId="85" xfId="1" applyNumberFormat="1" applyFont="1" applyFill="1" applyBorder="1" applyAlignment="1">
      <alignment horizontal="center" vertical="center"/>
    </xf>
    <xf numFmtId="2" fontId="1" fillId="0" borderId="85" xfId="1" applyNumberFormat="1" applyFont="1" applyBorder="1" applyAlignment="1">
      <alignment horizontal="center" vertical="center"/>
    </xf>
    <xf numFmtId="2" fontId="37" fillId="9" borderId="86" xfId="1" applyNumberFormat="1" applyFont="1" applyFill="1" applyBorder="1" applyAlignment="1">
      <alignment horizontal="center" vertical="center" wrapText="1"/>
    </xf>
    <xf numFmtId="14" fontId="40" fillId="7" borderId="1" xfId="1" applyNumberFormat="1" applyFont="1" applyFill="1" applyBorder="1" applyAlignment="1">
      <alignment horizontal="center" vertical="center"/>
    </xf>
    <xf numFmtId="0" fontId="17" fillId="5" borderId="1" xfId="2" applyFont="1" applyFill="1" applyBorder="1" applyAlignment="1">
      <alignment horizontal="center" vertical="top" wrapText="1"/>
    </xf>
    <xf numFmtId="0" fontId="33" fillId="0" borderId="0" xfId="0" applyFont="1" applyAlignment="1">
      <alignment wrapText="1"/>
    </xf>
    <xf numFmtId="0" fontId="55" fillId="0" borderId="0" xfId="0" applyFont="1" applyAlignment="1">
      <alignment wrapText="1"/>
    </xf>
    <xf numFmtId="0" fontId="53" fillId="25" borderId="27" xfId="0" applyFont="1" applyFill="1" applyBorder="1" applyAlignment="1">
      <alignment wrapText="1"/>
    </xf>
    <xf numFmtId="0" fontId="53" fillId="25" borderId="29" xfId="0" applyFont="1" applyFill="1" applyBorder="1" applyAlignment="1">
      <alignment wrapText="1"/>
    </xf>
    <xf numFmtId="0" fontId="21" fillId="25" borderId="29" xfId="0" applyFont="1" applyFill="1" applyBorder="1" applyAlignment="1">
      <alignment wrapText="1"/>
    </xf>
    <xf numFmtId="0" fontId="55" fillId="23" borderId="29" xfId="0" applyFont="1" applyFill="1" applyBorder="1" applyAlignment="1">
      <alignment wrapText="1"/>
    </xf>
    <xf numFmtId="14" fontId="54" fillId="23" borderId="29" xfId="0" applyNumberFormat="1" applyFont="1" applyFill="1" applyBorder="1" applyAlignment="1">
      <alignment wrapText="1"/>
    </xf>
    <xf numFmtId="0" fontId="54" fillId="23" borderId="29" xfId="0" applyFont="1" applyFill="1" applyBorder="1" applyAlignment="1">
      <alignment wrapText="1"/>
    </xf>
    <xf numFmtId="0" fontId="21" fillId="24" borderId="29" xfId="0" applyFont="1" applyFill="1" applyBorder="1" applyAlignment="1">
      <alignment wrapText="1"/>
    </xf>
    <xf numFmtId="0" fontId="22" fillId="23" borderId="29" xfId="0" applyFont="1" applyFill="1" applyBorder="1" applyAlignment="1">
      <alignment wrapText="1"/>
    </xf>
    <xf numFmtId="0" fontId="33" fillId="22" borderId="40" xfId="0" applyFont="1" applyFill="1" applyBorder="1" applyAlignment="1">
      <alignment wrapText="1"/>
    </xf>
    <xf numFmtId="0" fontId="55" fillId="0" borderId="1" xfId="0" applyFont="1" applyBorder="1" applyAlignment="1">
      <alignment wrapText="1"/>
    </xf>
    <xf numFmtId="0" fontId="53" fillId="0" borderId="57" xfId="0" applyFont="1" applyBorder="1" applyAlignment="1">
      <alignment wrapText="1"/>
    </xf>
    <xf numFmtId="0" fontId="53" fillId="0" borderId="29" xfId="0" applyFont="1" applyBorder="1" applyAlignment="1">
      <alignment wrapText="1"/>
    </xf>
    <xf numFmtId="0" fontId="53" fillId="0" borderId="15" xfId="0" applyFont="1" applyBorder="1" applyAlignment="1">
      <alignment wrapText="1"/>
    </xf>
    <xf numFmtId="0" fontId="53" fillId="0" borderId="1" xfId="0" applyFont="1" applyBorder="1" applyAlignment="1">
      <alignment wrapText="1"/>
    </xf>
    <xf numFmtId="0" fontId="55" fillId="25" borderId="29" xfId="0" applyFont="1" applyFill="1" applyBorder="1" applyAlignment="1">
      <alignment wrapText="1"/>
    </xf>
    <xf numFmtId="0" fontId="53" fillId="0" borderId="27" xfId="0" applyFont="1" applyBorder="1" applyAlignment="1">
      <alignment wrapText="1"/>
    </xf>
    <xf numFmtId="0" fontId="53" fillId="0" borderId="16" xfId="0" applyFont="1" applyBorder="1" applyAlignment="1">
      <alignment wrapText="1"/>
    </xf>
    <xf numFmtId="0" fontId="66" fillId="0" borderId="0" xfId="0" applyFont="1" applyAlignment="1">
      <alignment wrapText="1"/>
    </xf>
    <xf numFmtId="0" fontId="33" fillId="22" borderId="29" xfId="0" applyFont="1" applyFill="1" applyBorder="1" applyAlignment="1">
      <alignment wrapText="1"/>
    </xf>
    <xf numFmtId="0" fontId="22" fillId="23" borderId="20" xfId="0" applyFont="1" applyFill="1" applyBorder="1" applyAlignment="1">
      <alignment wrapText="1"/>
    </xf>
    <xf numFmtId="0" fontId="22" fillId="26" borderId="47" xfId="0" applyFont="1" applyFill="1" applyBorder="1" applyAlignment="1">
      <alignment wrapText="1"/>
    </xf>
    <xf numFmtId="0" fontId="21" fillId="0" borderId="1" xfId="0" applyFont="1" applyBorder="1" applyAlignment="1">
      <alignment wrapText="1"/>
    </xf>
    <xf numFmtId="0" fontId="1" fillId="23" borderId="14" xfId="0" applyFont="1" applyFill="1" applyBorder="1" applyAlignment="1">
      <alignment wrapText="1"/>
    </xf>
    <xf numFmtId="0" fontId="37" fillId="26" borderId="14" xfId="0" applyFont="1" applyFill="1" applyBorder="1" applyAlignment="1">
      <alignment wrapText="1"/>
    </xf>
    <xf numFmtId="0" fontId="1" fillId="23" borderId="15" xfId="0" applyFont="1" applyFill="1" applyBorder="1" applyAlignment="1">
      <alignment wrapText="1"/>
    </xf>
    <xf numFmtId="0" fontId="1" fillId="23" borderId="1" xfId="0" applyFont="1" applyFill="1" applyBorder="1" applyAlignment="1">
      <alignment wrapText="1"/>
    </xf>
    <xf numFmtId="0" fontId="1" fillId="0" borderId="17" xfId="0" applyFont="1" applyBorder="1" applyAlignment="1">
      <alignment wrapText="1"/>
    </xf>
    <xf numFmtId="0" fontId="22" fillId="23" borderId="7" xfId="0" applyFont="1" applyFill="1" applyBorder="1" applyAlignment="1">
      <alignment wrapText="1"/>
    </xf>
    <xf numFmtId="0" fontId="22" fillId="23" borderId="8" xfId="0" applyFont="1" applyFill="1" applyBorder="1" applyAlignment="1">
      <alignment wrapText="1"/>
    </xf>
    <xf numFmtId="0" fontId="1" fillId="23" borderId="29" xfId="0" applyFont="1" applyFill="1" applyBorder="1" applyAlignment="1">
      <alignment wrapText="1"/>
    </xf>
    <xf numFmtId="14" fontId="1" fillId="23" borderId="29" xfId="0" applyNumberFormat="1" applyFont="1" applyFill="1" applyBorder="1" applyAlignment="1">
      <alignment wrapText="1"/>
    </xf>
    <xf numFmtId="0" fontId="1" fillId="0" borderId="29" xfId="0" applyFont="1" applyBorder="1" applyAlignment="1">
      <alignment wrapText="1"/>
    </xf>
    <xf numFmtId="0" fontId="1" fillId="0" borderId="27" xfId="0" applyFont="1" applyBorder="1" applyAlignment="1">
      <alignment wrapText="1"/>
    </xf>
    <xf numFmtId="0" fontId="22" fillId="23" borderId="15" xfId="0" applyFont="1" applyFill="1" applyBorder="1" applyAlignment="1">
      <alignment wrapText="1"/>
    </xf>
    <xf numFmtId="0" fontId="1" fillId="23" borderId="26" xfId="0" applyFont="1" applyFill="1" applyBorder="1" applyAlignment="1">
      <alignment wrapText="1"/>
    </xf>
    <xf numFmtId="3" fontId="1" fillId="0" borderId="29" xfId="0" applyNumberFormat="1" applyFont="1" applyBorder="1" applyAlignment="1">
      <alignment wrapText="1"/>
    </xf>
    <xf numFmtId="0" fontId="37" fillId="26" borderId="29" xfId="0" applyFont="1" applyFill="1" applyBorder="1" applyAlignment="1">
      <alignment wrapText="1"/>
    </xf>
    <xf numFmtId="0" fontId="22" fillId="23" borderId="17" xfId="0" applyFont="1" applyFill="1" applyBorder="1" applyAlignment="1">
      <alignment wrapText="1"/>
    </xf>
    <xf numFmtId="0" fontId="1" fillId="23" borderId="17" xfId="0" applyFont="1" applyFill="1" applyBorder="1" applyAlignment="1">
      <alignment wrapText="1"/>
    </xf>
    <xf numFmtId="0" fontId="37" fillId="26" borderId="8" xfId="0" applyFont="1" applyFill="1" applyBorder="1" applyAlignment="1">
      <alignment wrapText="1"/>
    </xf>
    <xf numFmtId="0" fontId="37" fillId="26" borderId="7" xfId="0" applyFont="1" applyFill="1" applyBorder="1" applyAlignment="1">
      <alignment wrapText="1"/>
    </xf>
    <xf numFmtId="0" fontId="1" fillId="23" borderId="36" xfId="0" applyFont="1" applyFill="1" applyBorder="1" applyAlignment="1">
      <alignment wrapText="1"/>
    </xf>
    <xf numFmtId="3" fontId="1" fillId="0" borderId="17" xfId="0" applyNumberFormat="1" applyFont="1" applyBorder="1" applyAlignment="1">
      <alignment wrapText="1"/>
    </xf>
    <xf numFmtId="0" fontId="1" fillId="23" borderId="48" xfId="0" applyFont="1" applyFill="1" applyBorder="1" applyAlignment="1">
      <alignment wrapText="1"/>
    </xf>
    <xf numFmtId="0" fontId="1" fillId="23" borderId="8" xfId="0" applyFont="1" applyFill="1" applyBorder="1" applyAlignment="1">
      <alignment wrapText="1"/>
    </xf>
    <xf numFmtId="15" fontId="22" fillId="23" borderId="8" xfId="0" applyNumberFormat="1" applyFont="1" applyFill="1" applyBorder="1" applyAlignment="1">
      <alignment wrapText="1"/>
    </xf>
    <xf numFmtId="0" fontId="1" fillId="0" borderId="1" xfId="0" applyFont="1" applyBorder="1" applyAlignment="1">
      <alignment wrapText="1"/>
    </xf>
    <xf numFmtId="0" fontId="22" fillId="23" borderId="14" xfId="0" applyFont="1" applyFill="1" applyBorder="1" applyAlignment="1">
      <alignment wrapText="1"/>
    </xf>
    <xf numFmtId="15" fontId="22" fillId="23" borderId="14" xfId="0" applyNumberFormat="1" applyFont="1" applyFill="1" applyBorder="1" applyAlignment="1">
      <alignment wrapText="1"/>
    </xf>
    <xf numFmtId="15" fontId="22" fillId="23" borderId="13" xfId="0" applyNumberFormat="1" applyFont="1" applyFill="1" applyBorder="1" applyAlignment="1">
      <alignment wrapText="1"/>
    </xf>
    <xf numFmtId="0" fontId="37" fillId="26" borderId="13" xfId="0" applyFont="1" applyFill="1" applyBorder="1" applyAlignment="1">
      <alignment wrapText="1"/>
    </xf>
    <xf numFmtId="15" fontId="1" fillId="23" borderId="14" xfId="0" applyNumberFormat="1" applyFont="1" applyFill="1" applyBorder="1" applyAlignment="1">
      <alignment wrapText="1"/>
    </xf>
    <xf numFmtId="0" fontId="1" fillId="23" borderId="13" xfId="0" applyFont="1" applyFill="1" applyBorder="1" applyAlignment="1">
      <alignment wrapText="1"/>
    </xf>
    <xf numFmtId="15" fontId="37" fillId="23" borderId="14" xfId="0" applyNumberFormat="1" applyFont="1" applyFill="1" applyBorder="1" applyAlignment="1">
      <alignment wrapText="1"/>
    </xf>
    <xf numFmtId="15" fontId="37" fillId="23" borderId="13" xfId="0" applyNumberFormat="1" applyFont="1" applyFill="1" applyBorder="1" applyAlignment="1">
      <alignment wrapText="1"/>
    </xf>
    <xf numFmtId="15" fontId="1" fillId="23" borderId="13" xfId="0" applyNumberFormat="1" applyFont="1" applyFill="1" applyBorder="1" applyAlignment="1">
      <alignment wrapText="1"/>
    </xf>
    <xf numFmtId="0" fontId="37" fillId="23" borderId="14" xfId="0" applyFont="1" applyFill="1" applyBorder="1" applyAlignment="1">
      <alignment wrapText="1"/>
    </xf>
    <xf numFmtId="14" fontId="1" fillId="23" borderId="15" xfId="0" applyNumberFormat="1" applyFont="1" applyFill="1" applyBorder="1" applyAlignment="1">
      <alignment wrapText="1"/>
    </xf>
    <xf numFmtId="0" fontId="1" fillId="23" borderId="27" xfId="0" applyFont="1" applyFill="1" applyBorder="1" applyAlignment="1">
      <alignment wrapText="1"/>
    </xf>
    <xf numFmtId="0" fontId="1" fillId="23" borderId="45" xfId="0" applyFont="1" applyFill="1" applyBorder="1" applyAlignment="1">
      <alignment wrapText="1"/>
    </xf>
    <xf numFmtId="0" fontId="1" fillId="0" borderId="25" xfId="0" applyFont="1" applyBorder="1" applyAlignment="1">
      <alignment wrapText="1"/>
    </xf>
    <xf numFmtId="0" fontId="1" fillId="0" borderId="12" xfId="0" applyFont="1" applyBorder="1" applyAlignment="1">
      <alignment wrapText="1"/>
    </xf>
    <xf numFmtId="0" fontId="47" fillId="5" borderId="14" xfId="0" applyFont="1" applyFill="1" applyBorder="1" applyAlignment="1">
      <alignment textRotation="90" wrapText="1"/>
    </xf>
    <xf numFmtId="0" fontId="47" fillId="5" borderId="14" xfId="0" applyFont="1" applyFill="1" applyBorder="1" applyAlignment="1">
      <alignment wrapText="1"/>
    </xf>
    <xf numFmtId="0" fontId="47" fillId="5" borderId="37" xfId="0" applyFont="1" applyFill="1" applyBorder="1" applyAlignment="1">
      <alignment wrapText="1"/>
    </xf>
    <xf numFmtId="0" fontId="67" fillId="0" borderId="0" xfId="0" applyFont="1" applyAlignment="1">
      <alignment wrapText="1"/>
    </xf>
    <xf numFmtId="0" fontId="22" fillId="0" borderId="61" xfId="0" applyFont="1" applyBorder="1"/>
    <xf numFmtId="0" fontId="22" fillId="0" borderId="62" xfId="0" applyFont="1" applyBorder="1" applyAlignment="1">
      <alignment wrapText="1"/>
    </xf>
    <xf numFmtId="0" fontId="21" fillId="25" borderId="65" xfId="0" applyFont="1" applyFill="1" applyBorder="1" applyAlignment="1">
      <alignment wrapText="1"/>
    </xf>
    <xf numFmtId="0" fontId="21" fillId="23" borderId="64" xfId="0" applyFont="1" applyFill="1" applyBorder="1" applyAlignment="1">
      <alignment wrapText="1"/>
    </xf>
    <xf numFmtId="0" fontId="22" fillId="23" borderId="63" xfId="0" applyFont="1" applyFill="1" applyBorder="1"/>
    <xf numFmtId="0" fontId="21" fillId="23" borderId="95" xfId="0" applyFont="1" applyFill="1" applyBorder="1"/>
    <xf numFmtId="0" fontId="22" fillId="0" borderId="61" xfId="0" applyFont="1" applyBorder="1" applyAlignment="1">
      <alignment wrapText="1"/>
    </xf>
    <xf numFmtId="0" fontId="22" fillId="0" borderId="94" xfId="0" applyFont="1" applyBorder="1" applyAlignment="1">
      <alignment wrapText="1"/>
    </xf>
    <xf numFmtId="0" fontId="22" fillId="23" borderId="63" xfId="0" applyFont="1" applyFill="1" applyBorder="1" applyAlignment="1">
      <alignment wrapText="1"/>
    </xf>
    <xf numFmtId="0" fontId="21" fillId="25" borderId="17" xfId="0" applyFont="1" applyFill="1" applyBorder="1" applyAlignment="1">
      <alignment horizontal="center" vertical="center" wrapText="1"/>
    </xf>
    <xf numFmtId="0" fontId="22" fillId="0" borderId="29" xfId="0" applyFont="1" applyBorder="1" applyAlignment="1">
      <alignment horizontal="center" vertical="center"/>
    </xf>
    <xf numFmtId="0" fontId="22" fillId="0" borderId="61" xfId="0" applyFont="1" applyBorder="1" applyAlignment="1">
      <alignment horizontal="center" vertical="center"/>
    </xf>
    <xf numFmtId="0" fontId="22" fillId="0" borderId="0" xfId="0" applyFont="1" applyAlignment="1">
      <alignment horizontal="center" vertical="center"/>
    </xf>
    <xf numFmtId="0" fontId="22" fillId="0" borderId="62" xfId="0" applyFont="1" applyBorder="1" applyAlignment="1">
      <alignment horizontal="center" vertical="center" wrapText="1"/>
    </xf>
    <xf numFmtId="0" fontId="21" fillId="25" borderId="65" xfId="0" applyFont="1" applyFill="1" applyBorder="1" applyAlignment="1">
      <alignment horizontal="center" vertical="center" wrapText="1"/>
    </xf>
    <xf numFmtId="0" fontId="21" fillId="23" borderId="64" xfId="0" applyFont="1" applyFill="1" applyBorder="1" applyAlignment="1">
      <alignment horizontal="center" vertical="center" wrapText="1"/>
    </xf>
    <xf numFmtId="0" fontId="22" fillId="0" borderId="94" xfId="0" applyFont="1" applyBorder="1" applyAlignment="1">
      <alignment horizontal="center" vertical="center"/>
    </xf>
    <xf numFmtId="0" fontId="22" fillId="23" borderId="63" xfId="0" applyFont="1" applyFill="1" applyBorder="1" applyAlignment="1">
      <alignment horizontal="center" vertical="center"/>
    </xf>
    <xf numFmtId="0" fontId="21" fillId="23" borderId="95" xfId="0" applyFont="1" applyFill="1" applyBorder="1" applyAlignment="1">
      <alignment horizontal="center" vertical="center"/>
    </xf>
    <xf numFmtId="0" fontId="22" fillId="0" borderId="61" xfId="0" applyFont="1" applyBorder="1" applyAlignment="1">
      <alignment vertical="center"/>
    </xf>
    <xf numFmtId="0" fontId="22" fillId="0" borderId="0" xfId="0" applyFont="1" applyAlignment="1">
      <alignment vertical="center"/>
    </xf>
    <xf numFmtId="0" fontId="22" fillId="0" borderId="62" xfId="0" applyFont="1" applyBorder="1" applyAlignment="1">
      <alignment vertical="center" wrapText="1"/>
    </xf>
    <xf numFmtId="0" fontId="21" fillId="25" borderId="65" xfId="0" applyFont="1" applyFill="1" applyBorder="1" applyAlignment="1">
      <alignment vertical="center" wrapText="1"/>
    </xf>
    <xf numFmtId="0" fontId="21" fillId="25" borderId="17" xfId="0" applyFont="1" applyFill="1" applyBorder="1" applyAlignment="1">
      <alignment vertical="center" wrapText="1"/>
    </xf>
    <xf numFmtId="0" fontId="21" fillId="23" borderId="64" xfId="0" applyFont="1" applyFill="1" applyBorder="1" applyAlignment="1">
      <alignment vertical="center" wrapText="1"/>
    </xf>
    <xf numFmtId="0" fontId="22" fillId="0" borderId="94" xfId="0" applyFont="1" applyBorder="1" applyAlignment="1">
      <alignment vertical="center"/>
    </xf>
    <xf numFmtId="0" fontId="22" fillId="0" borderId="29" xfId="0" applyFont="1" applyBorder="1" applyAlignment="1">
      <alignment vertical="center"/>
    </xf>
    <xf numFmtId="0" fontId="22" fillId="23" borderId="63" xfId="0" applyFont="1" applyFill="1" applyBorder="1" applyAlignment="1">
      <alignment vertical="center"/>
    </xf>
    <xf numFmtId="0" fontId="21" fillId="23" borderId="95" xfId="0" applyFont="1" applyFill="1" applyBorder="1" applyAlignment="1">
      <alignment vertical="center"/>
    </xf>
    <xf numFmtId="0" fontId="17" fillId="0" borderId="61" xfId="2" applyFont="1" applyBorder="1" applyAlignment="1">
      <alignment horizontal="left"/>
    </xf>
    <xf numFmtId="0" fontId="17" fillId="0" borderId="62" xfId="2" applyFont="1" applyBorder="1" applyAlignment="1">
      <alignment horizontal="left"/>
    </xf>
    <xf numFmtId="0" fontId="17" fillId="5" borderId="23" xfId="2" applyFont="1" applyFill="1" applyBorder="1" applyAlignment="1">
      <alignment vertical="center"/>
    </xf>
    <xf numFmtId="0" fontId="17" fillId="6" borderId="1" xfId="2" applyFont="1" applyFill="1" applyBorder="1" applyAlignment="1">
      <alignment horizontal="center"/>
    </xf>
    <xf numFmtId="0" fontId="17" fillId="6" borderId="1" xfId="2" applyFont="1" applyFill="1" applyBorder="1" applyAlignment="1">
      <alignment horizontal="center" vertical="top"/>
    </xf>
    <xf numFmtId="0" fontId="17" fillId="0" borderId="61" xfId="2" applyFont="1" applyBorder="1" applyAlignment="1">
      <alignment horizontal="left" wrapText="1"/>
    </xf>
    <xf numFmtId="0" fontId="17" fillId="0" borderId="0" xfId="2" applyFont="1" applyAlignment="1">
      <alignment horizontal="left" wrapText="1"/>
    </xf>
    <xf numFmtId="0" fontId="17" fillId="0" borderId="62" xfId="2" applyFont="1" applyBorder="1" applyAlignment="1">
      <alignment horizontal="left" wrapText="1"/>
    </xf>
    <xf numFmtId="0" fontId="17" fillId="5" borderId="23" xfId="2" applyFont="1" applyFill="1" applyBorder="1" applyAlignment="1">
      <alignment vertical="center" wrapText="1"/>
    </xf>
    <xf numFmtId="0" fontId="17" fillId="6" borderId="1" xfId="2" applyFont="1" applyFill="1" applyBorder="1" applyAlignment="1">
      <alignment horizontal="center" wrapText="1"/>
    </xf>
    <xf numFmtId="0" fontId="17" fillId="6" borderId="1" xfId="2" applyFont="1" applyFill="1" applyBorder="1" applyAlignment="1">
      <alignment horizontal="center" vertical="top" wrapText="1"/>
    </xf>
    <xf numFmtId="0" fontId="15" fillId="0" borderId="15" xfId="0" applyFont="1" applyBorder="1" applyAlignment="1">
      <alignment horizontal="center" vertical="center" wrapText="1"/>
    </xf>
    <xf numFmtId="0" fontId="16" fillId="0" borderId="0" xfId="0" applyFont="1"/>
    <xf numFmtId="0" fontId="21" fillId="0" borderId="0" xfId="0" applyFont="1"/>
    <xf numFmtId="0" fontId="55" fillId="0" borderId="0" xfId="0" applyFont="1" applyAlignment="1">
      <alignment horizontal="center" vertical="center"/>
    </xf>
    <xf numFmtId="0" fontId="55" fillId="0" borderId="0" xfId="0" applyFont="1" applyAlignment="1">
      <alignment horizontal="center" vertical="center" wrapText="1"/>
    </xf>
    <xf numFmtId="0" fontId="33" fillId="0" borderId="0" xfId="0" applyFont="1" applyAlignment="1">
      <alignment horizontal="center" vertical="center"/>
    </xf>
    <xf numFmtId="0" fontId="21" fillId="34" borderId="4" xfId="0" applyFont="1" applyFill="1" applyBorder="1" applyAlignment="1">
      <alignment horizontal="center" vertical="center" wrapText="1"/>
    </xf>
    <xf numFmtId="0" fontId="55" fillId="0" borderId="4" xfId="0" applyFont="1" applyBorder="1" applyAlignment="1">
      <alignment horizontal="center" vertical="center"/>
    </xf>
    <xf numFmtId="0" fontId="53" fillId="0" borderId="4" xfId="0" applyFont="1" applyBorder="1" applyAlignment="1">
      <alignment horizontal="center" vertical="center"/>
    </xf>
    <xf numFmtId="0" fontId="53" fillId="0" borderId="8" xfId="0" applyFont="1" applyBorder="1" applyAlignment="1">
      <alignment horizontal="center" vertical="center"/>
    </xf>
    <xf numFmtId="0" fontId="53" fillId="0" borderId="13" xfId="0" applyFont="1" applyBorder="1" applyAlignment="1">
      <alignment horizontal="center" vertical="center"/>
    </xf>
    <xf numFmtId="0" fontId="53" fillId="31" borderId="4" xfId="0" applyFont="1" applyFill="1" applyBorder="1" applyAlignment="1">
      <alignment horizontal="center" vertical="center" wrapText="1"/>
    </xf>
    <xf numFmtId="0" fontId="21" fillId="31" borderId="4" xfId="0" applyFont="1" applyFill="1" applyBorder="1" applyAlignment="1">
      <alignment horizontal="center" vertical="center" wrapText="1"/>
    </xf>
    <xf numFmtId="0" fontId="55" fillId="7" borderId="4" xfId="0" applyFont="1" applyFill="1" applyBorder="1" applyAlignment="1">
      <alignment horizontal="center" vertical="center" wrapText="1"/>
    </xf>
    <xf numFmtId="0" fontId="55" fillId="7" borderId="4" xfId="0" applyFont="1" applyFill="1" applyBorder="1" applyAlignment="1">
      <alignment horizontal="center" vertical="center"/>
    </xf>
    <xf numFmtId="14" fontId="55" fillId="7" borderId="4" xfId="0" applyNumberFormat="1" applyFont="1" applyFill="1" applyBorder="1" applyAlignment="1">
      <alignment horizontal="center" vertical="center" wrapText="1"/>
    </xf>
    <xf numFmtId="0" fontId="55" fillId="31" borderId="4" xfId="0" applyFont="1" applyFill="1" applyBorder="1" applyAlignment="1">
      <alignment horizontal="center" vertical="center"/>
    </xf>
    <xf numFmtId="0" fontId="53" fillId="0" borderId="12" xfId="0" applyFont="1" applyBorder="1" applyAlignment="1">
      <alignment horizontal="center" vertical="center"/>
    </xf>
    <xf numFmtId="0" fontId="53" fillId="0" borderId="7" xfId="0" applyFont="1" applyBorder="1" applyAlignment="1">
      <alignment horizontal="center" vertical="center"/>
    </xf>
    <xf numFmtId="4" fontId="53" fillId="31" borderId="4" xfId="0" applyNumberFormat="1" applyFont="1" applyFill="1" applyBorder="1" applyAlignment="1">
      <alignment horizontal="center" vertical="center"/>
    </xf>
    <xf numFmtId="0" fontId="53" fillId="31" borderId="4" xfId="0" applyFont="1" applyFill="1" applyBorder="1" applyAlignment="1">
      <alignment horizontal="center" vertical="center"/>
    </xf>
    <xf numFmtId="0" fontId="21" fillId="15" borderId="4" xfId="0" applyFont="1" applyFill="1" applyBorder="1" applyAlignment="1">
      <alignment horizontal="center" vertical="center" wrapText="1"/>
    </xf>
    <xf numFmtId="0" fontId="66" fillId="0" borderId="0" xfId="0" applyFont="1" applyAlignment="1">
      <alignment horizontal="center" vertical="center"/>
    </xf>
    <xf numFmtId="0" fontId="21" fillId="7" borderId="4" xfId="0" applyFont="1" applyFill="1" applyBorder="1" applyAlignment="1">
      <alignment horizontal="center" vertical="center" wrapText="1"/>
    </xf>
    <xf numFmtId="0" fontId="22" fillId="7" borderId="4" xfId="0" applyFont="1" applyFill="1" applyBorder="1" applyAlignment="1">
      <alignment horizontal="center" vertical="center" wrapText="1"/>
    </xf>
    <xf numFmtId="3" fontId="55" fillId="31" borderId="4" xfId="0" applyNumberFormat="1" applyFont="1" applyFill="1" applyBorder="1" applyAlignment="1">
      <alignment horizontal="center" vertical="center"/>
    </xf>
    <xf numFmtId="0" fontId="68" fillId="7" borderId="4" xfId="0" applyFont="1" applyFill="1" applyBorder="1" applyAlignment="1">
      <alignment horizontal="center" vertical="center" wrapText="1"/>
    </xf>
    <xf numFmtId="14" fontId="68" fillId="7" borderId="4" xfId="0" applyNumberFormat="1" applyFont="1" applyFill="1" applyBorder="1" applyAlignment="1">
      <alignment horizontal="center" vertical="center" wrapText="1"/>
    </xf>
    <xf numFmtId="3" fontId="53" fillId="31" borderId="4" xfId="0" applyNumberFormat="1" applyFont="1" applyFill="1" applyBorder="1" applyAlignment="1">
      <alignment horizontal="center" vertical="center"/>
    </xf>
    <xf numFmtId="14" fontId="40" fillId="7" borderId="16" xfId="1" applyNumberFormat="1" applyFont="1" applyFill="1" applyBorder="1" applyAlignment="1">
      <alignment horizontal="center" vertical="center"/>
    </xf>
    <xf numFmtId="2" fontId="0" fillId="0" borderId="0" xfId="0" applyNumberFormat="1"/>
    <xf numFmtId="0" fontId="15" fillId="0" borderId="0" xfId="0" applyFont="1" applyAlignment="1">
      <alignment wrapText="1"/>
    </xf>
    <xf numFmtId="0" fontId="21" fillId="25" borderId="1" xfId="0" applyFont="1" applyFill="1" applyBorder="1" applyAlignment="1">
      <alignment wrapText="1"/>
    </xf>
    <xf numFmtId="0" fontId="21" fillId="23" borderId="17" xfId="0" applyFont="1" applyFill="1" applyBorder="1" applyAlignment="1">
      <alignment wrapText="1"/>
    </xf>
    <xf numFmtId="0" fontId="22" fillId="23" borderId="29" xfId="0" applyFont="1" applyFill="1" applyBorder="1"/>
    <xf numFmtId="0" fontId="21" fillId="23" borderId="27" xfId="0" applyFont="1" applyFill="1" applyBorder="1"/>
    <xf numFmtId="0" fontId="46" fillId="0" borderId="0" xfId="0" applyFont="1"/>
    <xf numFmtId="0" fontId="46" fillId="5" borderId="11" xfId="0" applyFont="1" applyFill="1" applyBorder="1" applyAlignment="1">
      <alignment wrapText="1"/>
    </xf>
    <xf numFmtId="0" fontId="46" fillId="5" borderId="11" xfId="0" applyFont="1" applyFill="1" applyBorder="1"/>
    <xf numFmtId="0" fontId="46" fillId="5" borderId="10" xfId="0" applyFont="1" applyFill="1" applyBorder="1"/>
    <xf numFmtId="0" fontId="46" fillId="5" borderId="23" xfId="0" applyFont="1" applyFill="1" applyBorder="1"/>
    <xf numFmtId="0" fontId="34" fillId="0" borderId="0" xfId="0" applyFont="1"/>
    <xf numFmtId="0" fontId="46" fillId="0" borderId="1" xfId="0" applyFont="1" applyBorder="1"/>
    <xf numFmtId="0" fontId="21" fillId="5" borderId="14" xfId="0" applyFont="1" applyFill="1" applyBorder="1" applyAlignment="1">
      <alignment wrapText="1"/>
    </xf>
    <xf numFmtId="0" fontId="21" fillId="5" borderId="14" xfId="0" applyFont="1" applyFill="1" applyBorder="1" applyAlignment="1">
      <alignment textRotation="90" wrapText="1"/>
    </xf>
    <xf numFmtId="0" fontId="15" fillId="5" borderId="14" xfId="0" applyFont="1" applyFill="1" applyBorder="1" applyAlignment="1">
      <alignment textRotation="90" wrapText="1"/>
    </xf>
    <xf numFmtId="0" fontId="21" fillId="5" borderId="37" xfId="0" applyFont="1" applyFill="1" applyBorder="1" applyAlignment="1">
      <alignment wrapText="1"/>
    </xf>
    <xf numFmtId="0" fontId="61" fillId="23" borderId="35" xfId="0" applyFont="1" applyFill="1" applyBorder="1" applyAlignment="1">
      <alignment textRotation="90"/>
    </xf>
    <xf numFmtId="0" fontId="69" fillId="23" borderId="14" xfId="0" applyFont="1" applyFill="1" applyBorder="1" applyAlignment="1">
      <alignment wrapText="1"/>
    </xf>
    <xf numFmtId="0" fontId="70" fillId="23" borderId="14" xfId="0" applyFont="1" applyFill="1" applyBorder="1" applyAlignment="1">
      <alignment wrapText="1"/>
    </xf>
    <xf numFmtId="0" fontId="70" fillId="26" borderId="14" xfId="0" applyFont="1" applyFill="1" applyBorder="1" applyAlignment="1">
      <alignment wrapText="1"/>
    </xf>
    <xf numFmtId="14" fontId="6" fillId="23" borderId="15" xfId="0" applyNumberFormat="1" applyFont="1" applyFill="1" applyBorder="1"/>
    <xf numFmtId="0" fontId="6" fillId="23" borderId="1" xfId="0" applyFont="1" applyFill="1" applyBorder="1"/>
    <xf numFmtId="14" fontId="6" fillId="23" borderId="1" xfId="0" applyNumberFormat="1" applyFont="1" applyFill="1" applyBorder="1"/>
    <xf numFmtId="0" fontId="6" fillId="0" borderId="17" xfId="0" applyFont="1" applyBorder="1"/>
    <xf numFmtId="0" fontId="44" fillId="23" borderId="7" xfId="0" applyFont="1" applyFill="1" applyBorder="1" applyAlignment="1">
      <alignment wrapText="1"/>
    </xf>
    <xf numFmtId="0" fontId="44" fillId="23" borderId="8" xfId="0" applyFont="1" applyFill="1" applyBorder="1" applyAlignment="1">
      <alignment wrapText="1"/>
    </xf>
    <xf numFmtId="0" fontId="6" fillId="0" borderId="27" xfId="0" applyFont="1" applyBorder="1"/>
    <xf numFmtId="0" fontId="44" fillId="23" borderId="29" xfId="0" applyFont="1" applyFill="1" applyBorder="1" applyAlignment="1">
      <alignment wrapText="1"/>
    </xf>
    <xf numFmtId="0" fontId="70" fillId="23" borderId="29" xfId="0" applyFont="1" applyFill="1" applyBorder="1" applyAlignment="1">
      <alignment wrapText="1"/>
    </xf>
    <xf numFmtId="0" fontId="6" fillId="23" borderId="29" xfId="0" applyFont="1" applyFill="1" applyBorder="1"/>
    <xf numFmtId="14" fontId="6" fillId="23" borderId="29" xfId="0" applyNumberFormat="1" applyFont="1" applyFill="1" applyBorder="1"/>
    <xf numFmtId="0" fontId="6" fillId="0" borderId="29" xfId="0" applyFont="1" applyBorder="1"/>
    <xf numFmtId="0" fontId="44" fillId="23" borderId="15" xfId="0" applyFont="1" applyFill="1" applyBorder="1" applyAlignment="1">
      <alignment wrapText="1"/>
    </xf>
    <xf numFmtId="0" fontId="70" fillId="23" borderId="45" xfId="0" applyFont="1" applyFill="1" applyBorder="1" applyAlignment="1">
      <alignment wrapText="1"/>
    </xf>
    <xf numFmtId="0" fontId="44" fillId="23" borderId="17" xfId="0" applyFont="1" applyFill="1" applyBorder="1" applyAlignment="1">
      <alignment wrapText="1"/>
    </xf>
    <xf numFmtId="0" fontId="70" fillId="23" borderId="17" xfId="0" applyFont="1" applyFill="1" applyBorder="1" applyAlignment="1">
      <alignment wrapText="1"/>
    </xf>
    <xf numFmtId="0" fontId="70" fillId="26" borderId="8" xfId="0" applyFont="1" applyFill="1" applyBorder="1" applyAlignment="1">
      <alignment wrapText="1"/>
    </xf>
    <xf numFmtId="0" fontId="69" fillId="23" borderId="8" xfId="0" applyFont="1" applyFill="1" applyBorder="1" applyAlignment="1">
      <alignment wrapText="1"/>
    </xf>
    <xf numFmtId="0" fontId="6" fillId="23" borderId="17" xfId="0" applyFont="1" applyFill="1" applyBorder="1"/>
    <xf numFmtId="14" fontId="6" fillId="23" borderId="17" xfId="0" applyNumberFormat="1" applyFont="1" applyFill="1" applyBorder="1"/>
    <xf numFmtId="0" fontId="70" fillId="26" borderId="17" xfId="0" applyFont="1" applyFill="1" applyBorder="1" applyAlignment="1">
      <alignment wrapText="1"/>
    </xf>
    <xf numFmtId="0" fontId="70" fillId="26" borderId="7" xfId="0" applyFont="1" applyFill="1" applyBorder="1" applyAlignment="1">
      <alignment wrapText="1"/>
    </xf>
    <xf numFmtId="0" fontId="70" fillId="23" borderId="36" xfId="0" applyFont="1" applyFill="1" applyBorder="1" applyAlignment="1">
      <alignment wrapText="1"/>
    </xf>
    <xf numFmtId="3" fontId="6" fillId="0" borderId="17" xfId="0" applyNumberFormat="1" applyFont="1" applyBorder="1"/>
    <xf numFmtId="0" fontId="15" fillId="23" borderId="8" xfId="0" applyFont="1" applyFill="1" applyBorder="1" applyAlignment="1">
      <alignment wrapText="1"/>
    </xf>
    <xf numFmtId="14" fontId="44" fillId="23" borderId="8" xfId="0" applyNumberFormat="1" applyFont="1" applyFill="1" applyBorder="1" applyAlignment="1">
      <alignment wrapText="1"/>
    </xf>
    <xf numFmtId="0" fontId="44" fillId="23" borderId="14" xfId="0" applyFont="1" applyFill="1" applyBorder="1" applyAlignment="1">
      <alignment wrapText="1"/>
    </xf>
    <xf numFmtId="0" fontId="44" fillId="23" borderId="1" xfId="0" applyFont="1" applyFill="1" applyBorder="1" applyAlignment="1">
      <alignment wrapText="1"/>
    </xf>
    <xf numFmtId="0" fontId="70" fillId="26" borderId="32" xfId="0" applyFont="1" applyFill="1" applyBorder="1" applyAlignment="1">
      <alignment wrapText="1"/>
    </xf>
    <xf numFmtId="0" fontId="70" fillId="26" borderId="29" xfId="0" applyFont="1" applyFill="1" applyBorder="1" applyAlignment="1">
      <alignment wrapText="1"/>
    </xf>
    <xf numFmtId="0" fontId="69" fillId="23" borderId="7" xfId="0" applyFont="1" applyFill="1" applyBorder="1" applyAlignment="1">
      <alignment wrapText="1"/>
    </xf>
    <xf numFmtId="0" fontId="69" fillId="23" borderId="27" xfId="0" applyFont="1" applyFill="1" applyBorder="1" applyAlignment="1">
      <alignment wrapText="1"/>
    </xf>
    <xf numFmtId="0" fontId="6" fillId="23" borderId="25" xfId="0" applyFont="1" applyFill="1" applyBorder="1"/>
    <xf numFmtId="0" fontId="69" fillId="23" borderId="29" xfId="0" applyFont="1" applyFill="1" applyBorder="1" applyAlignment="1">
      <alignment wrapText="1"/>
    </xf>
    <xf numFmtId="0" fontId="44" fillId="23" borderId="13" xfId="0" applyFont="1" applyFill="1" applyBorder="1" applyAlignment="1">
      <alignment wrapText="1"/>
    </xf>
    <xf numFmtId="15" fontId="44" fillId="23" borderId="13" xfId="0" applyNumberFormat="1" applyFont="1" applyFill="1" applyBorder="1" applyAlignment="1">
      <alignment wrapText="1"/>
    </xf>
    <xf numFmtId="0" fontId="61" fillId="23" borderId="25" xfId="0" applyFont="1" applyFill="1" applyBorder="1" applyAlignment="1">
      <alignment textRotation="90"/>
    </xf>
    <xf numFmtId="0" fontId="69" fillId="23" borderId="45" xfId="0" applyFont="1" applyFill="1" applyBorder="1" applyAlignment="1">
      <alignment wrapText="1"/>
    </xf>
    <xf numFmtId="15" fontId="44" fillId="23" borderId="14" xfId="0" applyNumberFormat="1" applyFont="1" applyFill="1" applyBorder="1" applyAlignment="1">
      <alignment wrapText="1"/>
    </xf>
    <xf numFmtId="3" fontId="6" fillId="0" borderId="27" xfId="0" applyNumberFormat="1" applyFont="1" applyBorder="1"/>
    <xf numFmtId="0" fontId="69" fillId="23" borderId="17" xfId="0" applyFont="1" applyFill="1" applyBorder="1" applyAlignment="1">
      <alignment wrapText="1"/>
    </xf>
    <xf numFmtId="15" fontId="44" fillId="23" borderId="8" xfId="0" applyNumberFormat="1" applyFont="1" applyFill="1" applyBorder="1" applyAlignment="1">
      <alignment wrapText="1"/>
    </xf>
    <xf numFmtId="0" fontId="6" fillId="0" borderId="1" xfId="0" applyFont="1" applyBorder="1"/>
    <xf numFmtId="3" fontId="6" fillId="0" borderId="1" xfId="0" applyNumberFormat="1" applyFont="1" applyBorder="1"/>
    <xf numFmtId="15" fontId="44" fillId="23" borderId="7" xfId="0" applyNumberFormat="1" applyFont="1" applyFill="1" applyBorder="1" applyAlignment="1">
      <alignment wrapText="1"/>
    </xf>
    <xf numFmtId="15" fontId="69" fillId="23" borderId="8" xfId="0" applyNumberFormat="1" applyFont="1" applyFill="1" applyBorder="1" applyAlignment="1">
      <alignment wrapText="1"/>
    </xf>
    <xf numFmtId="15" fontId="69" fillId="23" borderId="14" xfId="0" applyNumberFormat="1" applyFont="1" applyFill="1" applyBorder="1" applyAlignment="1">
      <alignment wrapText="1"/>
    </xf>
    <xf numFmtId="0" fontId="69" fillId="23" borderId="13" xfId="0" applyFont="1" applyFill="1" applyBorder="1" applyAlignment="1">
      <alignment wrapText="1"/>
    </xf>
    <xf numFmtId="15" fontId="69" fillId="23" borderId="13" xfId="0" applyNumberFormat="1" applyFont="1" applyFill="1" applyBorder="1" applyAlignment="1">
      <alignment wrapText="1"/>
    </xf>
    <xf numFmtId="0" fontId="6" fillId="0" borderId="25" xfId="0" applyFont="1" applyBorder="1"/>
    <xf numFmtId="0" fontId="44" fillId="5" borderId="27" xfId="0" applyFont="1" applyFill="1" applyBorder="1" applyAlignment="1">
      <alignment wrapText="1"/>
    </xf>
    <xf numFmtId="0" fontId="6" fillId="0" borderId="12" xfId="0" applyFont="1" applyBorder="1"/>
    <xf numFmtId="0" fontId="44" fillId="27" borderId="0" xfId="0" applyFont="1" applyFill="1" applyAlignment="1">
      <alignment wrapText="1"/>
    </xf>
    <xf numFmtId="3" fontId="6" fillId="0" borderId="29" xfId="0" applyNumberFormat="1" applyFont="1" applyBorder="1"/>
    <xf numFmtId="0" fontId="69" fillId="23" borderId="36" xfId="0" applyFont="1" applyFill="1" applyBorder="1" applyAlignment="1">
      <alignment wrapText="1"/>
    </xf>
    <xf numFmtId="15" fontId="70" fillId="23" borderId="14" xfId="0" applyNumberFormat="1" applyFont="1" applyFill="1" applyBorder="1" applyAlignment="1">
      <alignment wrapText="1"/>
    </xf>
    <xf numFmtId="15" fontId="70" fillId="23" borderId="13" xfId="0" applyNumberFormat="1" applyFont="1" applyFill="1" applyBorder="1" applyAlignment="1">
      <alignment wrapText="1"/>
    </xf>
    <xf numFmtId="0" fontId="6" fillId="23" borderId="27" xfId="0" applyFont="1" applyFill="1" applyBorder="1"/>
    <xf numFmtId="0" fontId="69" fillId="23" borderId="48" xfId="0" applyFont="1" applyFill="1" applyBorder="1" applyAlignment="1">
      <alignment wrapText="1"/>
    </xf>
    <xf numFmtId="0" fontId="15" fillId="31" borderId="4" xfId="0" applyFont="1" applyFill="1" applyBorder="1" applyAlignment="1">
      <alignment wrapText="1"/>
    </xf>
    <xf numFmtId="0" fontId="22" fillId="0" borderId="4" xfId="0" applyFont="1" applyBorder="1" applyAlignment="1">
      <alignment wrapText="1"/>
    </xf>
    <xf numFmtId="0" fontId="22" fillId="0" borderId="4" xfId="0" applyFont="1" applyBorder="1"/>
    <xf numFmtId="2" fontId="37" fillId="13" borderId="8" xfId="1" applyNumberFormat="1" applyFont="1" applyFill="1" applyBorder="1" applyAlignment="1">
      <alignment horizontal="center" vertical="center" wrapText="1"/>
    </xf>
    <xf numFmtId="14" fontId="40" fillId="7" borderId="1" xfId="1" applyNumberFormat="1" applyFont="1" applyFill="1" applyBorder="1" applyAlignment="1">
      <alignment horizontal="center" vertical="center" wrapText="1"/>
    </xf>
    <xf numFmtId="14" fontId="16" fillId="7" borderId="6" xfId="1" applyNumberFormat="1" applyFont="1" applyFill="1" applyBorder="1" applyAlignment="1">
      <alignment horizontal="left" vertical="center" wrapText="1"/>
    </xf>
    <xf numFmtId="14" fontId="16" fillId="7" borderId="4" xfId="1" applyNumberFormat="1" applyFont="1" applyFill="1" applyBorder="1" applyAlignment="1">
      <alignment horizontal="left" vertical="center" wrapText="1"/>
    </xf>
    <xf numFmtId="0" fontId="22" fillId="24" borderId="2" xfId="0" applyFont="1" applyFill="1" applyBorder="1" applyAlignment="1">
      <alignment wrapText="1"/>
    </xf>
    <xf numFmtId="0" fontId="22" fillId="24" borderId="3" xfId="0" applyFont="1" applyFill="1" applyBorder="1" applyAlignment="1">
      <alignment wrapText="1"/>
    </xf>
    <xf numFmtId="0" fontId="22" fillId="24" borderId="44" xfId="0" applyFont="1" applyFill="1" applyBorder="1" applyAlignment="1">
      <alignment wrapText="1"/>
    </xf>
    <xf numFmtId="0" fontId="21" fillId="22" borderId="16" xfId="0" applyFont="1" applyFill="1" applyBorder="1" applyAlignment="1">
      <alignment wrapText="1"/>
    </xf>
    <xf numFmtId="0" fontId="21" fillId="22" borderId="15" xfId="0" applyFont="1" applyFill="1" applyBorder="1" applyAlignment="1">
      <alignment wrapText="1"/>
    </xf>
    <xf numFmtId="0" fontId="21" fillId="22" borderId="43" xfId="0" applyFont="1" applyFill="1" applyBorder="1" applyAlignment="1">
      <alignment wrapText="1"/>
    </xf>
    <xf numFmtId="0" fontId="21" fillId="22" borderId="30" xfId="0" applyFont="1" applyFill="1" applyBorder="1" applyAlignment="1">
      <alignment wrapText="1"/>
    </xf>
    <xf numFmtId="0" fontId="21" fillId="22" borderId="31" xfId="0" applyFont="1" applyFill="1" applyBorder="1" applyAlignment="1">
      <alignment wrapText="1"/>
    </xf>
    <xf numFmtId="0" fontId="21" fillId="22" borderId="42" xfId="0" applyFont="1" applyFill="1" applyBorder="1" applyAlignment="1">
      <alignment wrapText="1"/>
    </xf>
    <xf numFmtId="0" fontId="22" fillId="24" borderId="17" xfId="0" applyFont="1" applyFill="1" applyBorder="1" applyAlignment="1">
      <alignment wrapText="1"/>
    </xf>
    <xf numFmtId="0" fontId="21" fillId="25" borderId="2" xfId="0" applyFont="1" applyFill="1" applyBorder="1" applyAlignment="1">
      <alignment wrapText="1"/>
    </xf>
    <xf numFmtId="0" fontId="21" fillId="25" borderId="3" xfId="0" applyFont="1" applyFill="1" applyBorder="1" applyAlignment="1">
      <alignment wrapText="1"/>
    </xf>
    <xf numFmtId="0" fontId="24" fillId="22" borderId="16" xfId="0" applyFont="1" applyFill="1" applyBorder="1" applyAlignment="1">
      <alignment wrapText="1"/>
    </xf>
    <xf numFmtId="0" fontId="24" fillId="22" borderId="15" xfId="0" applyFont="1" applyFill="1" applyBorder="1" applyAlignment="1">
      <alignment wrapText="1"/>
    </xf>
    <xf numFmtId="0" fontId="24" fillId="22" borderId="43" xfId="0" applyFont="1" applyFill="1" applyBorder="1" applyAlignment="1">
      <alignment wrapText="1"/>
    </xf>
    <xf numFmtId="0" fontId="20" fillId="22" borderId="2" xfId="0" applyFont="1" applyFill="1" applyBorder="1" applyAlignment="1">
      <alignment wrapText="1"/>
    </xf>
    <xf numFmtId="0" fontId="20" fillId="22" borderId="3" xfId="0" applyFont="1" applyFill="1" applyBorder="1" applyAlignment="1">
      <alignment wrapText="1"/>
    </xf>
    <xf numFmtId="0" fontId="20" fillId="22" borderId="17" xfId="0" applyFont="1" applyFill="1" applyBorder="1" applyAlignment="1">
      <alignment wrapText="1"/>
    </xf>
    <xf numFmtId="0" fontId="21" fillId="5" borderId="14" xfId="0" applyFont="1" applyFill="1" applyBorder="1" applyAlignment="1">
      <alignment horizontal="center" vertical="center" wrapText="1"/>
    </xf>
    <xf numFmtId="0" fontId="21" fillId="5" borderId="14" xfId="0" applyFont="1" applyFill="1" applyBorder="1" applyAlignment="1">
      <alignment horizontal="center" vertical="center" textRotation="90" wrapText="1"/>
    </xf>
    <xf numFmtId="0" fontId="21" fillId="5" borderId="37" xfId="0" applyFont="1" applyFill="1" applyBorder="1" applyAlignment="1">
      <alignment horizontal="center" vertical="center" wrapText="1"/>
    </xf>
    <xf numFmtId="0" fontId="42" fillId="23" borderId="29" xfId="0" applyFont="1" applyFill="1" applyBorder="1" applyAlignment="1">
      <alignment wrapText="1"/>
    </xf>
    <xf numFmtId="14" fontId="26" fillId="23" borderId="29" xfId="0" applyNumberFormat="1" applyFont="1" applyFill="1" applyBorder="1" applyAlignment="1">
      <alignment wrapText="1"/>
    </xf>
    <xf numFmtId="0" fontId="43" fillId="23" borderId="29" xfId="0" quotePrefix="1" applyFont="1" applyFill="1" applyBorder="1" applyAlignment="1">
      <alignment wrapText="1"/>
    </xf>
    <xf numFmtId="0" fontId="72" fillId="15" borderId="29" xfId="0" applyFont="1" applyFill="1" applyBorder="1"/>
    <xf numFmtId="0" fontId="21" fillId="0" borderId="0" xfId="0" applyFont="1" applyAlignment="1">
      <alignment horizontal="center" vertical="center" wrapText="1"/>
    </xf>
    <xf numFmtId="0" fontId="22" fillId="0" borderId="0" xfId="0" applyFont="1" applyAlignment="1">
      <alignment horizontal="center" vertical="center" wrapText="1"/>
    </xf>
    <xf numFmtId="0" fontId="17" fillId="6" borderId="0" xfId="1" applyFont="1" applyFill="1" applyAlignment="1">
      <alignment horizontal="center" vertical="center" wrapText="1"/>
    </xf>
    <xf numFmtId="0" fontId="12" fillId="0" borderId="0" xfId="0" applyFont="1" applyAlignment="1">
      <alignment wrapText="1"/>
    </xf>
    <xf numFmtId="0" fontId="41" fillId="0" borderId="3" xfId="0" applyFont="1" applyBorder="1" applyAlignment="1">
      <alignment wrapText="1"/>
    </xf>
    <xf numFmtId="0" fontId="41" fillId="0" borderId="44" xfId="0" applyFont="1" applyBorder="1" applyAlignment="1">
      <alignment wrapText="1"/>
    </xf>
    <xf numFmtId="0" fontId="0" fillId="36" borderId="0" xfId="0" applyFill="1"/>
    <xf numFmtId="0" fontId="41" fillId="0" borderId="33" xfId="0" applyFont="1" applyBorder="1"/>
    <xf numFmtId="0" fontId="41" fillId="0" borderId="27" xfId="0" applyFont="1" applyBorder="1"/>
    <xf numFmtId="0" fontId="21" fillId="22" borderId="29" xfId="0" applyFont="1" applyFill="1" applyBorder="1" applyAlignment="1">
      <alignment wrapText="1"/>
    </xf>
    <xf numFmtId="0" fontId="12" fillId="0" borderId="2" xfId="0" applyFont="1" applyBorder="1"/>
    <xf numFmtId="0" fontId="12" fillId="0" borderId="3" xfId="0" applyFont="1" applyBorder="1"/>
    <xf numFmtId="0" fontId="12" fillId="0" borderId="17" xfId="0" applyFont="1" applyBorder="1"/>
    <xf numFmtId="0" fontId="12" fillId="23" borderId="3" xfId="0" applyFont="1" applyFill="1" applyBorder="1"/>
    <xf numFmtId="0" fontId="12" fillId="23" borderId="44" xfId="0" applyFont="1" applyFill="1" applyBorder="1"/>
    <xf numFmtId="0" fontId="12" fillId="23" borderId="3" xfId="0" applyFont="1" applyFill="1" applyBorder="1" applyAlignment="1">
      <alignment wrapText="1"/>
    </xf>
    <xf numFmtId="0" fontId="12" fillId="23" borderId="44" xfId="0" applyFont="1" applyFill="1" applyBorder="1" applyAlignment="1">
      <alignment wrapText="1"/>
    </xf>
    <xf numFmtId="0" fontId="12" fillId="0" borderId="0" xfId="0" applyFont="1"/>
    <xf numFmtId="0" fontId="43" fillId="23" borderId="16" xfId="0" applyFont="1" applyFill="1" applyBorder="1" applyAlignment="1">
      <alignment wrapText="1"/>
    </xf>
    <xf numFmtId="0" fontId="43" fillId="23" borderId="15" xfId="0" applyFont="1" applyFill="1" applyBorder="1" applyAlignment="1">
      <alignment wrapText="1"/>
    </xf>
    <xf numFmtId="0" fontId="12" fillId="25" borderId="2" xfId="0" applyFont="1" applyFill="1" applyBorder="1" applyAlignment="1">
      <alignment wrapText="1"/>
    </xf>
    <xf numFmtId="0" fontId="22" fillId="24" borderId="3" xfId="0" applyFont="1" applyFill="1" applyBorder="1"/>
    <xf numFmtId="0" fontId="34" fillId="23" borderId="29" xfId="0" applyFont="1" applyFill="1" applyBorder="1"/>
    <xf numFmtId="0" fontId="2" fillId="15" borderId="0" xfId="0" applyFont="1" applyFill="1" applyAlignment="1">
      <alignment horizontal="center"/>
    </xf>
    <xf numFmtId="0" fontId="44" fillId="4" borderId="29" xfId="0" applyFont="1" applyFill="1" applyBorder="1" applyAlignment="1">
      <alignment wrapText="1"/>
    </xf>
    <xf numFmtId="0" fontId="12" fillId="25" borderId="17" xfId="0" applyFont="1" applyFill="1" applyBorder="1"/>
    <xf numFmtId="0" fontId="15" fillId="24" borderId="17" xfId="0" applyFont="1" applyFill="1" applyBorder="1" applyAlignment="1">
      <alignment wrapText="1"/>
    </xf>
    <xf numFmtId="0" fontId="2" fillId="4" borderId="0" xfId="0" applyFont="1" applyFill="1" applyAlignment="1">
      <alignment wrapText="1"/>
    </xf>
    <xf numFmtId="0" fontId="44" fillId="13" borderId="29" xfId="0" applyFont="1" applyFill="1" applyBorder="1" applyAlignment="1">
      <alignment wrapText="1"/>
    </xf>
    <xf numFmtId="14" fontId="12" fillId="23" borderId="3" xfId="0" applyNumberFormat="1" applyFont="1" applyFill="1" applyBorder="1"/>
    <xf numFmtId="0" fontId="41" fillId="24" borderId="0" xfId="0" applyFont="1" applyFill="1"/>
    <xf numFmtId="0" fontId="41" fillId="24" borderId="0" xfId="0" applyFont="1" applyFill="1" applyAlignment="1">
      <alignment wrapText="1"/>
    </xf>
    <xf numFmtId="0" fontId="1" fillId="0" borderId="1" xfId="1" applyFont="1" applyBorder="1" applyAlignment="1">
      <alignment horizontal="center" vertical="center"/>
    </xf>
    <xf numFmtId="0" fontId="16" fillId="0" borderId="0" xfId="1" applyFont="1"/>
    <xf numFmtId="2" fontId="4" fillId="0" borderId="1" xfId="1" applyNumberFormat="1" applyBorder="1" applyAlignment="1">
      <alignment horizontal="center" vertical="center"/>
    </xf>
    <xf numFmtId="0" fontId="74" fillId="0" borderId="0" xfId="1" applyFont="1" applyAlignment="1">
      <alignment vertical="center" wrapText="1"/>
    </xf>
    <xf numFmtId="165" fontId="4" fillId="0" borderId="1" xfId="1" applyNumberFormat="1" applyBorder="1" applyAlignment="1">
      <alignment horizontal="center" vertical="center"/>
    </xf>
    <xf numFmtId="0" fontId="4" fillId="0" borderId="1" xfId="1" applyBorder="1" applyAlignment="1">
      <alignment horizontal="center"/>
    </xf>
    <xf numFmtId="4" fontId="17" fillId="0" borderId="1" xfId="0" applyNumberFormat="1" applyFont="1" applyBorder="1" applyAlignment="1">
      <alignment horizontal="center" vertical="center"/>
    </xf>
    <xf numFmtId="4" fontId="21" fillId="0" borderId="15" xfId="0" applyNumberFormat="1" applyFont="1" applyBorder="1" applyAlignment="1">
      <alignment horizontal="left" vertical="center"/>
    </xf>
    <xf numFmtId="0" fontId="21" fillId="0" borderId="15" xfId="0" applyFont="1" applyBorder="1" applyAlignment="1">
      <alignment horizontal="left" vertical="center"/>
    </xf>
    <xf numFmtId="0" fontId="16" fillId="6" borderId="0" xfId="0" applyFont="1" applyFill="1"/>
    <xf numFmtId="3" fontId="17" fillId="2" borderId="1" xfId="0" applyNumberFormat="1" applyFont="1" applyFill="1" applyBorder="1" applyAlignment="1">
      <alignment horizontal="center" vertical="center" wrapText="1"/>
    </xf>
    <xf numFmtId="4" fontId="17" fillId="2" borderId="1" xfId="0" applyNumberFormat="1" applyFont="1" applyFill="1" applyBorder="1" applyAlignment="1">
      <alignment horizontal="center" vertical="center" wrapText="1"/>
    </xf>
    <xf numFmtId="0" fontId="17" fillId="0" borderId="1" xfId="0" applyFont="1" applyBorder="1" applyAlignment="1">
      <alignment horizontal="center" vertical="center"/>
    </xf>
    <xf numFmtId="0" fontId="16" fillId="7" borderId="1" xfId="0" applyFont="1" applyFill="1" applyBorder="1" applyAlignment="1">
      <alignment horizontal="justify" vertical="center" wrapText="1"/>
    </xf>
    <xf numFmtId="0" fontId="16" fillId="7" borderId="1" xfId="0" applyFont="1" applyFill="1" applyBorder="1" applyAlignment="1">
      <alignment horizontal="left" vertical="center" wrapText="1"/>
    </xf>
    <xf numFmtId="0" fontId="16" fillId="7" borderId="1" xfId="0" applyFont="1" applyFill="1" applyBorder="1" applyAlignment="1">
      <alignment horizontal="center" vertical="center"/>
    </xf>
    <xf numFmtId="14" fontId="1" fillId="7" borderId="1" xfId="0" applyNumberFormat="1" applyFont="1" applyFill="1" applyBorder="1" applyAlignment="1">
      <alignment vertical="center" wrapText="1"/>
    </xf>
    <xf numFmtId="14" fontId="16" fillId="7" borderId="1" xfId="0" applyNumberFormat="1" applyFont="1" applyFill="1" applyBorder="1" applyAlignment="1">
      <alignment vertical="center"/>
    </xf>
    <xf numFmtId="3" fontId="16" fillId="2" borderId="1" xfId="0" applyNumberFormat="1" applyFont="1" applyFill="1" applyBorder="1" applyAlignment="1">
      <alignment horizontal="center" vertical="center"/>
    </xf>
    <xf numFmtId="4" fontId="16" fillId="2" borderId="1" xfId="0" applyNumberFormat="1" applyFont="1" applyFill="1" applyBorder="1" applyAlignment="1">
      <alignment horizontal="center" vertical="center"/>
    </xf>
    <xf numFmtId="0" fontId="16" fillId="9" borderId="1" xfId="0" applyFont="1" applyFill="1" applyBorder="1" applyAlignment="1">
      <alignment horizontal="center" vertical="center" wrapText="1"/>
    </xf>
    <xf numFmtId="0" fontId="16" fillId="0" borderId="0" xfId="0" applyFont="1" applyAlignment="1">
      <alignment horizontal="center"/>
    </xf>
    <xf numFmtId="0" fontId="16" fillId="7" borderId="1" xfId="0" applyFont="1" applyFill="1" applyBorder="1" applyAlignment="1">
      <alignment vertical="center" wrapText="1"/>
    </xf>
    <xf numFmtId="0" fontId="17" fillId="0" borderId="16" xfId="0" applyFont="1" applyBorder="1" applyAlignment="1">
      <alignment horizontal="center" vertical="center"/>
    </xf>
    <xf numFmtId="0" fontId="17" fillId="0" borderId="15" xfId="0" applyFont="1" applyBorder="1" applyAlignment="1">
      <alignment horizontal="center" vertical="center"/>
    </xf>
    <xf numFmtId="0" fontId="17" fillId="0" borderId="3" xfId="0" applyFont="1" applyBorder="1" applyAlignment="1">
      <alignment horizontal="center" vertical="center"/>
    </xf>
    <xf numFmtId="0" fontId="17" fillId="0" borderId="17" xfId="0" applyFont="1" applyBorder="1" applyAlignment="1">
      <alignment horizontal="center" vertical="center"/>
    </xf>
    <xf numFmtId="3" fontId="17" fillId="2" borderId="1" xfId="0" applyNumberFormat="1" applyFont="1" applyFill="1" applyBorder="1" applyAlignment="1">
      <alignment horizontal="center" vertical="center"/>
    </xf>
    <xf numFmtId="4" fontId="17" fillId="2" borderId="1" xfId="0" applyNumberFormat="1" applyFont="1" applyFill="1" applyBorder="1" applyAlignment="1">
      <alignment horizontal="center" vertical="center"/>
    </xf>
    <xf numFmtId="0" fontId="17" fillId="0" borderId="0" xfId="0" applyFont="1" applyAlignment="1">
      <alignment vertical="center"/>
    </xf>
    <xf numFmtId="0" fontId="16" fillId="0" borderId="0" xfId="0" applyFont="1" applyAlignment="1">
      <alignment wrapText="1"/>
    </xf>
    <xf numFmtId="3" fontId="16" fillId="0" borderId="0" xfId="0" applyNumberFormat="1" applyFont="1"/>
    <xf numFmtId="4" fontId="16" fillId="0" borderId="0" xfId="0" applyNumberFormat="1" applyFont="1" applyAlignment="1">
      <alignment horizontal="center" vertical="center"/>
    </xf>
    <xf numFmtId="0" fontId="22" fillId="0" borderId="0" xfId="0" applyFont="1" applyAlignment="1">
      <alignment horizontal="left" vertical="center" wrapText="1"/>
    </xf>
    <xf numFmtId="0" fontId="50" fillId="6" borderId="0" xfId="0" applyFont="1" applyFill="1"/>
    <xf numFmtId="14" fontId="54" fillId="7" borderId="1" xfId="0" applyNumberFormat="1" applyFont="1" applyFill="1" applyBorder="1" applyAlignment="1">
      <alignment horizontal="right" vertical="center" wrapText="1"/>
    </xf>
    <xf numFmtId="0" fontId="50" fillId="0" borderId="0" xfId="0" applyFont="1" applyAlignment="1">
      <alignment horizontal="center"/>
    </xf>
    <xf numFmtId="4" fontId="51" fillId="2" borderId="1" xfId="0" applyNumberFormat="1" applyFont="1" applyFill="1" applyBorder="1" applyAlignment="1">
      <alignment horizontal="center" vertical="center"/>
    </xf>
    <xf numFmtId="4" fontId="50" fillId="0" borderId="0" xfId="0" applyNumberFormat="1" applyFont="1"/>
    <xf numFmtId="0" fontId="50" fillId="0" borderId="0" xfId="0" applyFont="1" applyAlignment="1">
      <alignment horizontal="justify" vertical="top" wrapText="1"/>
    </xf>
    <xf numFmtId="0" fontId="50" fillId="7" borderId="1" xfId="0" applyFont="1" applyFill="1" applyBorder="1" applyAlignment="1">
      <alignment vertical="top" wrapText="1"/>
    </xf>
    <xf numFmtId="14" fontId="54" fillId="37" borderId="1" xfId="0" applyNumberFormat="1" applyFont="1" applyFill="1" applyBorder="1" applyAlignment="1">
      <alignment horizontal="right" vertical="center" wrapText="1"/>
    </xf>
    <xf numFmtId="0" fontId="16" fillId="7" borderId="100" xfId="1" applyFont="1" applyFill="1" applyBorder="1"/>
    <xf numFmtId="0" fontId="16" fillId="9" borderId="100" xfId="1" applyFont="1" applyFill="1" applyBorder="1"/>
    <xf numFmtId="0" fontId="17" fillId="6" borderId="0" xfId="1" applyFont="1" applyFill="1" applyAlignment="1">
      <alignment horizontal="left" vertical="center" wrapText="1"/>
    </xf>
    <xf numFmtId="0" fontId="16" fillId="6" borderId="0" xfId="1" applyFont="1" applyFill="1" applyAlignment="1">
      <alignment horizontal="center" vertical="center" wrapText="1"/>
    </xf>
    <xf numFmtId="0" fontId="16" fillId="0" borderId="0" xfId="1" applyFont="1" applyAlignment="1">
      <alignment horizontal="center" vertical="center"/>
    </xf>
    <xf numFmtId="165" fontId="1" fillId="0" borderId="1" xfId="1" applyNumberFormat="1" applyFont="1" applyBorder="1" applyAlignment="1">
      <alignment horizontal="center" vertical="center"/>
    </xf>
    <xf numFmtId="0" fontId="16" fillId="0" borderId="1" xfId="1" applyFont="1" applyBorder="1"/>
    <xf numFmtId="0" fontId="77" fillId="0" borderId="0" xfId="0" applyFont="1"/>
    <xf numFmtId="0" fontId="77" fillId="0" borderId="0" xfId="0" applyFont="1" applyAlignment="1">
      <alignment horizontal="center"/>
    </xf>
    <xf numFmtId="0" fontId="77" fillId="0" borderId="0" xfId="0" applyFont="1" applyAlignment="1">
      <alignment wrapText="1"/>
    </xf>
    <xf numFmtId="0" fontId="0" fillId="15" borderId="0" xfId="0" applyFill="1"/>
    <xf numFmtId="0" fontId="78" fillId="0" borderId="0" xfId="0" applyFont="1" applyAlignment="1">
      <alignment vertical="center"/>
    </xf>
    <xf numFmtId="3" fontId="51" fillId="0" borderId="1" xfId="0" applyNumberFormat="1" applyFont="1" applyBorder="1" applyAlignment="1">
      <alignment horizontal="center" vertical="center"/>
    </xf>
    <xf numFmtId="0" fontId="53" fillId="0" borderId="1" xfId="0" applyFont="1" applyBorder="1" applyAlignment="1">
      <alignment horizontal="center" vertical="center"/>
    </xf>
    <xf numFmtId="4" fontId="53" fillId="0" borderId="15" xfId="0" applyNumberFormat="1" applyFont="1" applyBorder="1" applyAlignment="1">
      <alignment horizontal="center" vertical="center"/>
    </xf>
    <xf numFmtId="0" fontId="50" fillId="7" borderId="1" xfId="0" applyFont="1" applyFill="1" applyBorder="1" applyAlignment="1">
      <alignment horizontal="center" vertical="center"/>
    </xf>
    <xf numFmtId="14" fontId="50" fillId="7" borderId="1" xfId="0" applyNumberFormat="1" applyFont="1" applyFill="1" applyBorder="1" applyAlignment="1">
      <alignment horizontal="center" vertical="center"/>
    </xf>
    <xf numFmtId="0" fontId="50" fillId="7" borderId="15" xfId="0" applyFont="1" applyFill="1" applyBorder="1" applyAlignment="1">
      <alignment horizontal="left" vertical="center" wrapText="1"/>
    </xf>
    <xf numFmtId="14" fontId="54" fillId="7" borderId="1" xfId="0" applyNumberFormat="1" applyFont="1" applyFill="1" applyBorder="1" applyAlignment="1">
      <alignment horizontal="left" vertical="center" wrapText="1"/>
    </xf>
    <xf numFmtId="0" fontId="16" fillId="0" borderId="27" xfId="1" applyFont="1" applyBorder="1" applyAlignment="1">
      <alignment vertical="center"/>
    </xf>
    <xf numFmtId="0" fontId="16" fillId="0" borderId="1" xfId="1" applyFont="1" applyBorder="1" applyAlignment="1">
      <alignment vertical="center"/>
    </xf>
    <xf numFmtId="0" fontId="69" fillId="26" borderId="14" xfId="0" applyFont="1" applyFill="1" applyBorder="1" applyAlignment="1">
      <alignment wrapText="1"/>
    </xf>
    <xf numFmtId="0" fontId="16" fillId="0" borderId="0" xfId="2" applyFont="1" applyAlignment="1">
      <alignment horizontal="center" vertical="center" wrapText="1"/>
    </xf>
    <xf numFmtId="0" fontId="15" fillId="0" borderId="0" xfId="0" applyFont="1" applyAlignment="1">
      <alignment horizontal="left" vertical="center"/>
    </xf>
    <xf numFmtId="0" fontId="0" fillId="0" borderId="1" xfId="0" applyBorder="1"/>
    <xf numFmtId="0" fontId="35" fillId="43" borderId="1" xfId="0" applyFont="1" applyFill="1" applyBorder="1" applyAlignment="1">
      <alignment horizontal="center" vertical="center"/>
    </xf>
    <xf numFmtId="0" fontId="35" fillId="40" borderId="1" xfId="0" applyFont="1" applyFill="1" applyBorder="1" applyAlignment="1">
      <alignment horizontal="center" vertical="center"/>
    </xf>
    <xf numFmtId="0" fontId="35" fillId="29" borderId="1" xfId="0" applyFont="1" applyFill="1" applyBorder="1" applyAlignment="1">
      <alignment horizontal="center" vertical="center"/>
    </xf>
    <xf numFmtId="0" fontId="35" fillId="7" borderId="1" xfId="0" applyFont="1" applyFill="1" applyBorder="1" applyAlignment="1">
      <alignment horizontal="center" vertical="center"/>
    </xf>
    <xf numFmtId="0" fontId="35" fillId="41" borderId="1" xfId="0" applyFont="1" applyFill="1" applyBorder="1" applyAlignment="1">
      <alignment horizontal="center" vertical="center"/>
    </xf>
    <xf numFmtId="0" fontId="35" fillId="18" borderId="1" xfId="0" applyFont="1" applyFill="1" applyBorder="1" applyAlignment="1">
      <alignment horizontal="center" vertical="center"/>
    </xf>
    <xf numFmtId="0" fontId="35" fillId="14" borderId="1" xfId="0" applyFont="1" applyFill="1" applyBorder="1" applyAlignment="1">
      <alignment horizontal="center" vertical="center"/>
    </xf>
    <xf numFmtId="0" fontId="35" fillId="17" borderId="1" xfId="0" applyFont="1" applyFill="1" applyBorder="1" applyAlignment="1">
      <alignment horizontal="center" vertical="center"/>
    </xf>
    <xf numFmtId="0" fontId="35" fillId="21" borderId="1" xfId="0" applyFont="1" applyFill="1" applyBorder="1" applyAlignment="1">
      <alignment horizontal="center" vertical="center"/>
    </xf>
    <xf numFmtId="0" fontId="70" fillId="9" borderId="8" xfId="0" applyFont="1" applyFill="1" applyBorder="1" applyAlignment="1">
      <alignment wrapText="1"/>
    </xf>
    <xf numFmtId="0" fontId="22" fillId="44" borderId="29" xfId="0" applyFont="1" applyFill="1" applyBorder="1" applyAlignment="1">
      <alignment horizontal="center" vertical="center" wrapText="1"/>
    </xf>
    <xf numFmtId="0" fontId="21" fillId="0" borderId="0" xfId="0" applyFont="1" applyAlignment="1">
      <alignment horizontal="center" vertical="center"/>
    </xf>
    <xf numFmtId="0" fontId="17" fillId="0" borderId="0" xfId="2" applyFont="1" applyAlignment="1">
      <alignment horizontal="center" wrapText="1"/>
    </xf>
    <xf numFmtId="0" fontId="13" fillId="2" borderId="1" xfId="0" applyFont="1" applyFill="1" applyBorder="1" applyAlignment="1">
      <alignment wrapText="1"/>
    </xf>
    <xf numFmtId="0" fontId="14" fillId="0" borderId="1" xfId="0" applyFont="1" applyBorder="1" applyAlignment="1">
      <alignment horizontal="center" vertical="center"/>
    </xf>
    <xf numFmtId="0" fontId="13" fillId="0" borderId="1" xfId="0" applyFont="1" applyBorder="1" applyAlignment="1">
      <alignment horizontal="justify" wrapText="1"/>
    </xf>
    <xf numFmtId="0" fontId="13" fillId="0" borderId="1" xfId="0" applyFont="1" applyBorder="1" applyAlignment="1">
      <alignment horizontal="center" vertical="center"/>
    </xf>
    <xf numFmtId="0" fontId="13" fillId="0" borderId="1" xfId="0" applyFont="1" applyBorder="1" applyAlignment="1">
      <alignment horizontal="justify" vertical="center" wrapText="1"/>
    </xf>
    <xf numFmtId="14" fontId="69" fillId="0" borderId="1" xfId="0" applyNumberFormat="1" applyFont="1" applyBorder="1" applyAlignment="1">
      <alignment horizontal="center" vertical="center" wrapText="1"/>
    </xf>
    <xf numFmtId="0" fontId="13" fillId="0" borderId="1" xfId="0" applyFont="1" applyBorder="1"/>
    <xf numFmtId="4" fontId="14" fillId="7" borderId="1" xfId="0" applyNumberFormat="1" applyFont="1" applyFill="1" applyBorder="1" applyAlignment="1">
      <alignment horizontal="center" vertical="center"/>
    </xf>
    <xf numFmtId="0" fontId="13" fillId="0" borderId="1" xfId="0" applyFont="1" applyBorder="1" applyAlignment="1">
      <alignment horizontal="center" vertical="center" wrapText="1"/>
    </xf>
    <xf numFmtId="0" fontId="15" fillId="23" borderId="14" xfId="0" applyFont="1" applyFill="1" applyBorder="1" applyAlignment="1">
      <alignment wrapText="1"/>
    </xf>
    <xf numFmtId="0" fontId="17" fillId="0" borderId="61" xfId="23" applyFont="1" applyBorder="1" applyAlignment="1">
      <alignment horizontal="left"/>
    </xf>
    <xf numFmtId="0" fontId="17" fillId="0" borderId="0" xfId="23" applyFont="1" applyAlignment="1">
      <alignment horizontal="left"/>
    </xf>
    <xf numFmtId="0" fontId="17" fillId="0" borderId="62" xfId="23" applyFont="1" applyBorder="1" applyAlignment="1">
      <alignment horizontal="left"/>
    </xf>
    <xf numFmtId="0" fontId="17" fillId="5" borderId="23" xfId="23" applyFont="1" applyFill="1" applyBorder="1" applyAlignment="1">
      <alignment vertical="center"/>
    </xf>
    <xf numFmtId="0" fontId="17" fillId="6" borderId="1" xfId="23" applyFont="1" applyFill="1" applyBorder="1" applyAlignment="1">
      <alignment horizontal="center"/>
    </xf>
    <xf numFmtId="0" fontId="17" fillId="6" borderId="1" xfId="23" applyFont="1" applyFill="1" applyBorder="1" applyAlignment="1">
      <alignment horizontal="center" vertical="top"/>
    </xf>
    <xf numFmtId="0" fontId="17" fillId="5" borderId="1" xfId="23" applyFont="1" applyFill="1" applyBorder="1" applyAlignment="1">
      <alignment horizontal="center" vertical="top" wrapText="1"/>
    </xf>
    <xf numFmtId="0" fontId="17" fillId="5" borderId="104" xfId="23" applyFont="1" applyFill="1" applyBorder="1" applyAlignment="1">
      <alignment horizontal="center" vertical="top" wrapText="1"/>
    </xf>
    <xf numFmtId="0" fontId="21" fillId="0" borderId="6" xfId="0" applyFont="1" applyBorder="1"/>
    <xf numFmtId="0" fontId="44" fillId="0" borderId="6" xfId="0" applyFont="1" applyBorder="1"/>
    <xf numFmtId="0" fontId="44" fillId="0" borderId="61" xfId="0" applyFont="1" applyBorder="1"/>
    <xf numFmtId="0" fontId="15" fillId="31" borderId="109" xfId="0" applyFont="1" applyFill="1" applyBorder="1" applyAlignment="1">
      <alignment wrapText="1"/>
    </xf>
    <xf numFmtId="0" fontId="22" fillId="0" borderId="109" xfId="0" applyFont="1" applyBorder="1" applyAlignment="1">
      <alignment wrapText="1"/>
    </xf>
    <xf numFmtId="0" fontId="22" fillId="0" borderId="109" xfId="0" applyFont="1" applyBorder="1"/>
    <xf numFmtId="0" fontId="44" fillId="0" borderId="62" xfId="0" applyFont="1" applyBorder="1" applyAlignment="1">
      <alignment wrapText="1"/>
    </xf>
    <xf numFmtId="0" fontId="15" fillId="7" borderId="110" xfId="0" applyFont="1" applyFill="1" applyBorder="1" applyAlignment="1">
      <alignment wrapText="1"/>
    </xf>
    <xf numFmtId="0" fontId="44" fillId="7" borderId="110" xfId="0" applyFont="1" applyFill="1" applyBorder="1"/>
    <xf numFmtId="0" fontId="46" fillId="7" borderId="111" xfId="0" applyFont="1" applyFill="1" applyBorder="1"/>
    <xf numFmtId="0" fontId="0" fillId="0" borderId="0" xfId="0" applyAlignment="1">
      <alignment horizontal="center" vertical="center"/>
    </xf>
    <xf numFmtId="0" fontId="27" fillId="0" borderId="100" xfId="0" applyFont="1" applyBorder="1" applyAlignment="1">
      <alignment horizontal="center" vertical="center"/>
    </xf>
    <xf numFmtId="0" fontId="34" fillId="0" borderId="0" xfId="0" applyFont="1" applyAlignment="1">
      <alignment horizontal="center" vertical="center"/>
    </xf>
    <xf numFmtId="0" fontId="34" fillId="7" borderId="57" xfId="0" applyFont="1" applyFill="1" applyBorder="1" applyAlignment="1">
      <alignment horizontal="center" vertical="center"/>
    </xf>
    <xf numFmtId="0" fontId="34" fillId="32" borderId="57" xfId="0" applyFont="1" applyFill="1" applyBorder="1" applyAlignment="1">
      <alignment horizontal="center" vertical="center"/>
    </xf>
    <xf numFmtId="0" fontId="46" fillId="0" borderId="0" xfId="0" applyFont="1" applyAlignment="1">
      <alignment horizontal="center" vertical="center"/>
    </xf>
    <xf numFmtId="0" fontId="46" fillId="33" borderId="23" xfId="0" applyFont="1" applyFill="1" applyBorder="1" applyAlignment="1">
      <alignment horizontal="center" vertical="center" wrapText="1"/>
    </xf>
    <xf numFmtId="0" fontId="46" fillId="33" borderId="23" xfId="0" applyFont="1" applyFill="1" applyBorder="1" applyAlignment="1">
      <alignment horizontal="center" vertical="center"/>
    </xf>
    <xf numFmtId="0" fontId="46" fillId="33" borderId="9" xfId="0" applyFont="1" applyFill="1" applyBorder="1" applyAlignment="1">
      <alignment horizontal="center" vertical="center"/>
    </xf>
    <xf numFmtId="0" fontId="46" fillId="0" borderId="4" xfId="0" applyFont="1" applyBorder="1" applyAlignment="1">
      <alignment horizontal="center" vertical="center"/>
    </xf>
    <xf numFmtId="0" fontId="21" fillId="33" borderId="23" xfId="0" applyFont="1" applyFill="1" applyBorder="1" applyAlignment="1">
      <alignment horizontal="center" vertical="center" wrapText="1"/>
    </xf>
    <xf numFmtId="0" fontId="21" fillId="33" borderId="4" xfId="0" applyFont="1" applyFill="1" applyBorder="1" applyAlignment="1">
      <alignment horizontal="center" vertical="center" textRotation="90" wrapText="1"/>
    </xf>
    <xf numFmtId="0" fontId="21" fillId="33" borderId="4" xfId="0" applyFont="1" applyFill="1" applyBorder="1" applyAlignment="1">
      <alignment horizontal="center" vertical="center" wrapText="1"/>
    </xf>
    <xf numFmtId="0" fontId="44" fillId="7" borderId="8" xfId="0" applyFont="1" applyFill="1" applyBorder="1" applyAlignment="1">
      <alignment horizontal="center" vertical="center" wrapText="1"/>
    </xf>
    <xf numFmtId="0" fontId="37" fillId="26" borderId="14" xfId="0" applyFont="1" applyFill="1" applyBorder="1" applyAlignment="1">
      <alignment horizontal="center" vertical="center" wrapText="1"/>
    </xf>
    <xf numFmtId="0" fontId="44" fillId="7" borderId="4" xfId="0" applyFont="1" applyFill="1" applyBorder="1" applyAlignment="1">
      <alignment horizontal="center" vertical="center" wrapText="1"/>
    </xf>
    <xf numFmtId="14" fontId="34" fillId="7" borderId="4" xfId="0" applyNumberFormat="1" applyFont="1" applyFill="1" applyBorder="1" applyAlignment="1">
      <alignment horizontal="center" vertical="center"/>
    </xf>
    <xf numFmtId="0" fontId="34" fillId="0" borderId="4" xfId="0" applyFont="1" applyBorder="1" applyAlignment="1">
      <alignment horizontal="center" vertical="center"/>
    </xf>
    <xf numFmtId="165" fontId="15" fillId="32" borderId="8" xfId="0" applyNumberFormat="1" applyFont="1" applyFill="1" applyBorder="1" applyAlignment="1">
      <alignment horizontal="center" vertical="center" wrapText="1"/>
    </xf>
    <xf numFmtId="0" fontId="44" fillId="0" borderId="26" xfId="0" applyFont="1" applyBorder="1" applyAlignment="1">
      <alignment horizontal="center" vertical="center" wrapText="1"/>
    </xf>
    <xf numFmtId="0" fontId="34" fillId="7" borderId="4" xfId="0" applyFont="1" applyFill="1" applyBorder="1" applyAlignment="1">
      <alignment horizontal="center" vertical="center"/>
    </xf>
    <xf numFmtId="0" fontId="44" fillId="7" borderId="13" xfId="0" applyFont="1" applyFill="1" applyBorder="1" applyAlignment="1">
      <alignment horizontal="center" vertical="center" wrapText="1"/>
    </xf>
    <xf numFmtId="0" fontId="44" fillId="7" borderId="23" xfId="0" applyFont="1" applyFill="1" applyBorder="1" applyAlignment="1">
      <alignment horizontal="center" vertical="center" wrapText="1"/>
    </xf>
    <xf numFmtId="0" fontId="15" fillId="33" borderId="4" xfId="0" applyFont="1" applyFill="1" applyBorder="1" applyAlignment="1">
      <alignment horizontal="center" vertical="center" wrapText="1"/>
    </xf>
    <xf numFmtId="0" fontId="44" fillId="7" borderId="26" xfId="0" applyFont="1" applyFill="1" applyBorder="1" applyAlignment="1">
      <alignment horizontal="center" vertical="center" wrapText="1"/>
    </xf>
    <xf numFmtId="0" fontId="34" fillId="0" borderId="25" xfId="0" applyFont="1" applyBorder="1" applyAlignment="1">
      <alignment horizontal="center" vertical="center"/>
    </xf>
    <xf numFmtId="0" fontId="44" fillId="33" borderId="4" xfId="0" applyFont="1" applyFill="1" applyBorder="1" applyAlignment="1">
      <alignment horizontal="center" vertical="center" wrapText="1"/>
    </xf>
    <xf numFmtId="0" fontId="44" fillId="33" borderId="23" xfId="0" applyFont="1" applyFill="1" applyBorder="1" applyAlignment="1">
      <alignment horizontal="center" vertical="center" wrapText="1"/>
    </xf>
    <xf numFmtId="0" fontId="17" fillId="5" borderId="6" xfId="23" applyFont="1" applyFill="1" applyBorder="1" applyAlignment="1">
      <alignment horizontal="center" vertical="center" wrapText="1"/>
    </xf>
    <xf numFmtId="0" fontId="17" fillId="5" borderId="4" xfId="23" applyFont="1" applyFill="1" applyBorder="1" applyAlignment="1">
      <alignment horizontal="center" vertical="center" wrapText="1"/>
    </xf>
    <xf numFmtId="0" fontId="1" fillId="0" borderId="10" xfId="2" applyFont="1" applyBorder="1" applyAlignment="1">
      <alignment vertical="center" wrapText="1"/>
    </xf>
    <xf numFmtId="0" fontId="1" fillId="0" borderId="0" xfId="2" applyFont="1" applyAlignment="1">
      <alignment vertical="center" wrapText="1"/>
    </xf>
    <xf numFmtId="0" fontId="17" fillId="0" borderId="0" xfId="0" applyFont="1" applyAlignment="1">
      <alignment horizontal="center" vertical="center" wrapText="1"/>
    </xf>
    <xf numFmtId="4" fontId="16" fillId="4" borderId="1" xfId="0" applyNumberFormat="1" applyFont="1" applyFill="1" applyBorder="1" applyAlignment="1">
      <alignment horizontal="center" vertical="center" wrapText="1"/>
    </xf>
    <xf numFmtId="4" fontId="16" fillId="13" borderId="1" xfId="0" applyNumberFormat="1" applyFont="1" applyFill="1" applyBorder="1" applyAlignment="1">
      <alignment horizontal="center" vertical="center" wrapText="1"/>
    </xf>
    <xf numFmtId="0" fontId="13" fillId="42" borderId="1" xfId="0" applyFont="1" applyFill="1" applyBorder="1" applyAlignment="1">
      <alignment horizontal="center" vertical="center" wrapText="1"/>
    </xf>
    <xf numFmtId="0" fontId="19" fillId="7" borderId="4" xfId="0" applyFont="1" applyFill="1" applyBorder="1" applyAlignment="1">
      <alignment horizontal="center" vertical="center" wrapText="1"/>
    </xf>
    <xf numFmtId="0" fontId="19" fillId="7" borderId="4" xfId="0" applyFont="1" applyFill="1" applyBorder="1" applyAlignment="1">
      <alignment horizontal="center" vertical="center"/>
    </xf>
    <xf numFmtId="2" fontId="4" fillId="0" borderId="1" xfId="8" applyNumberFormat="1" applyFont="1" applyFill="1" applyBorder="1" applyAlignment="1">
      <alignment horizontal="center" vertical="center"/>
    </xf>
    <xf numFmtId="0" fontId="53" fillId="0" borderId="29" xfId="0" applyFont="1" applyBorder="1" applyAlignment="1">
      <alignment horizontal="center" wrapText="1"/>
    </xf>
    <xf numFmtId="4" fontId="16" fillId="13" borderId="0" xfId="0" applyNumberFormat="1" applyFont="1" applyFill="1" applyAlignment="1">
      <alignment horizontal="center" vertical="center"/>
    </xf>
    <xf numFmtId="4" fontId="17" fillId="6" borderId="1" xfId="0" applyNumberFormat="1" applyFont="1" applyFill="1" applyBorder="1" applyAlignment="1">
      <alignment horizontal="center" vertical="center" wrapText="1"/>
    </xf>
    <xf numFmtId="165" fontId="53" fillId="31" borderId="4" xfId="0" applyNumberFormat="1" applyFont="1" applyFill="1" applyBorder="1" applyAlignment="1">
      <alignment horizontal="center" vertical="center"/>
    </xf>
    <xf numFmtId="2" fontId="55" fillId="31" borderId="4" xfId="0" applyNumberFormat="1" applyFont="1" applyFill="1" applyBorder="1" applyAlignment="1">
      <alignment horizontal="center" vertical="center"/>
    </xf>
    <xf numFmtId="0" fontId="0" fillId="6" borderId="0" xfId="0" applyFill="1"/>
    <xf numFmtId="0" fontId="33" fillId="6" borderId="0" xfId="0" applyFont="1" applyFill="1" applyAlignment="1">
      <alignment horizontal="center" vertical="center" wrapText="1"/>
    </xf>
    <xf numFmtId="0" fontId="43" fillId="23" borderId="29" xfId="0" applyFont="1" applyFill="1" applyBorder="1" applyAlignment="1">
      <alignment horizontal="center" vertical="center" wrapText="1"/>
    </xf>
    <xf numFmtId="0" fontId="43" fillId="23" borderId="29" xfId="0" applyFont="1" applyFill="1" applyBorder="1" applyAlignment="1">
      <alignment horizontal="center" vertical="center"/>
    </xf>
    <xf numFmtId="14" fontId="41" fillId="23" borderId="29" xfId="0" applyNumberFormat="1" applyFont="1" applyFill="1" applyBorder="1" applyAlignment="1">
      <alignment horizontal="center" vertical="center"/>
    </xf>
    <xf numFmtId="14" fontId="25" fillId="23" borderId="29" xfId="0" applyNumberFormat="1" applyFont="1" applyFill="1" applyBorder="1" applyAlignment="1">
      <alignment horizontal="center" vertical="center" wrapText="1"/>
    </xf>
    <xf numFmtId="0" fontId="41" fillId="25" borderId="29" xfId="0" applyFont="1" applyFill="1" applyBorder="1" applyAlignment="1">
      <alignment horizontal="center" vertical="center"/>
    </xf>
    <xf numFmtId="0" fontId="41" fillId="23" borderId="29" xfId="0" applyFont="1" applyFill="1" applyBorder="1" applyAlignment="1">
      <alignment horizontal="center" vertical="center"/>
    </xf>
    <xf numFmtId="0" fontId="81" fillId="0" borderId="0" xfId="0" applyFont="1" applyAlignment="1">
      <alignment horizontal="center" vertical="center" wrapText="1"/>
    </xf>
    <xf numFmtId="2" fontId="37" fillId="12" borderId="8" xfId="1" applyNumberFormat="1" applyFont="1" applyFill="1" applyBorder="1" applyAlignment="1">
      <alignment horizontal="center" vertical="center" wrapText="1"/>
    </xf>
    <xf numFmtId="2" fontId="4" fillId="0" borderId="0" xfId="1" applyNumberFormat="1"/>
    <xf numFmtId="0" fontId="2" fillId="0" borderId="0" xfId="0" applyFont="1" applyAlignment="1">
      <alignment vertical="center" wrapText="1"/>
    </xf>
    <xf numFmtId="2" fontId="55" fillId="25" borderId="29" xfId="0" applyNumberFormat="1" applyFont="1" applyFill="1" applyBorder="1" applyAlignment="1">
      <alignment wrapText="1"/>
    </xf>
    <xf numFmtId="2" fontId="53" fillId="25" borderId="29" xfId="0" applyNumberFormat="1" applyFont="1" applyFill="1" applyBorder="1" applyAlignment="1">
      <alignment wrapText="1"/>
    </xf>
    <xf numFmtId="165" fontId="55" fillId="25" borderId="29" xfId="0" applyNumberFormat="1" applyFont="1" applyFill="1" applyBorder="1" applyAlignment="1">
      <alignment wrapText="1"/>
    </xf>
    <xf numFmtId="165" fontId="53" fillId="25" borderId="29" xfId="0" applyNumberFormat="1" applyFont="1" applyFill="1" applyBorder="1" applyAlignment="1">
      <alignment wrapText="1"/>
    </xf>
    <xf numFmtId="0" fontId="8" fillId="5" borderId="1" xfId="1" applyFont="1" applyFill="1" applyBorder="1" applyAlignment="1">
      <alignment horizontal="center" vertical="center"/>
    </xf>
    <xf numFmtId="0" fontId="6" fillId="0" borderId="1" xfId="1" applyFont="1" applyBorder="1" applyAlignment="1">
      <alignment horizontal="center"/>
    </xf>
    <xf numFmtId="0" fontId="10" fillId="0" borderId="0" xfId="1" applyFont="1" applyAlignment="1">
      <alignment vertical="center" wrapText="1"/>
    </xf>
    <xf numFmtId="0" fontId="4" fillId="0" borderId="0" xfId="1"/>
    <xf numFmtId="0" fontId="34" fillId="0" borderId="1" xfId="1" applyFont="1" applyBorder="1" applyAlignment="1">
      <alignment vertical="top" wrapText="1"/>
    </xf>
    <xf numFmtId="0" fontId="6" fillId="0" borderId="1" xfId="1" applyFont="1" applyBorder="1"/>
    <xf numFmtId="0" fontId="4" fillId="0" borderId="1" xfId="1" applyBorder="1" applyAlignment="1">
      <alignment vertical="top" wrapText="1"/>
    </xf>
    <xf numFmtId="0" fontId="6" fillId="0" borderId="1" xfId="1" applyFont="1" applyBorder="1" applyAlignment="1">
      <alignment wrapText="1"/>
    </xf>
    <xf numFmtId="0" fontId="4" fillId="0" borderId="1" xfId="1" applyBorder="1" applyAlignment="1">
      <alignment horizontal="left" vertical="top"/>
    </xf>
    <xf numFmtId="0" fontId="4" fillId="0" borderId="1" xfId="1" applyBorder="1" applyAlignment="1">
      <alignment horizontal="left" vertical="top" wrapText="1"/>
    </xf>
    <xf numFmtId="0" fontId="4" fillId="0" borderId="1" xfId="1" applyBorder="1" applyAlignment="1">
      <alignment vertical="top"/>
    </xf>
    <xf numFmtId="0" fontId="5" fillId="0" borderId="0" xfId="1" applyFont="1" applyAlignment="1">
      <alignment horizontal="center"/>
    </xf>
    <xf numFmtId="0" fontId="5" fillId="5" borderId="1" xfId="1" applyFont="1" applyFill="1" applyBorder="1" applyAlignment="1">
      <alignment horizontal="center" vertical="center" wrapText="1"/>
    </xf>
    <xf numFmtId="0" fontId="21" fillId="0" borderId="1" xfId="0" applyFont="1" applyBorder="1" applyAlignment="1">
      <alignment horizontal="left" vertical="center"/>
    </xf>
    <xf numFmtId="0" fontId="22" fillId="7" borderId="2" xfId="0" applyFont="1" applyFill="1" applyBorder="1" applyAlignment="1">
      <alignment horizontal="center" vertical="center"/>
    </xf>
    <xf numFmtId="0" fontId="22" fillId="7" borderId="17" xfId="0" applyFont="1" applyFill="1" applyBorder="1" applyAlignment="1">
      <alignment horizontal="center" vertical="center"/>
    </xf>
    <xf numFmtId="0" fontId="17" fillId="0" borderId="0" xfId="0" applyFont="1" applyAlignment="1">
      <alignment horizontal="center" wrapText="1"/>
    </xf>
    <xf numFmtId="0" fontId="21" fillId="3" borderId="1"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3" borderId="17" xfId="0" applyFont="1" applyFill="1" applyBorder="1" applyAlignment="1">
      <alignment horizontal="center" vertical="center" wrapText="1"/>
    </xf>
    <xf numFmtId="0" fontId="16" fillId="0" borderId="1" xfId="0" applyFont="1" applyBorder="1" applyAlignment="1">
      <alignment horizontal="center"/>
    </xf>
    <xf numFmtId="0" fontId="16" fillId="0" borderId="2" xfId="0" applyFont="1" applyBorder="1" applyAlignment="1">
      <alignment horizontal="justify" vertical="center" wrapText="1"/>
    </xf>
    <xf numFmtId="0" fontId="16" fillId="0" borderId="3" xfId="0" applyFont="1" applyBorder="1" applyAlignment="1">
      <alignment horizontal="justify" vertical="center"/>
    </xf>
    <xf numFmtId="0" fontId="16" fillId="0" borderId="17" xfId="0" applyFont="1" applyBorder="1" applyAlignment="1">
      <alignment horizontal="justify" vertical="center"/>
    </xf>
    <xf numFmtId="0" fontId="22" fillId="0" borderId="2" xfId="0" applyFont="1" applyBorder="1" applyAlignment="1">
      <alignment horizontal="center" vertical="center"/>
    </xf>
    <xf numFmtId="0" fontId="22" fillId="0" borderId="17" xfId="0" applyFont="1" applyBorder="1" applyAlignment="1">
      <alignment horizontal="center" vertical="center"/>
    </xf>
    <xf numFmtId="0" fontId="22" fillId="6" borderId="1" xfId="0" applyFont="1" applyFill="1" applyBorder="1" applyAlignment="1">
      <alignment horizontal="left" vertical="center" wrapText="1"/>
    </xf>
    <xf numFmtId="14" fontId="22" fillId="7" borderId="2" xfId="0" applyNumberFormat="1" applyFont="1" applyFill="1" applyBorder="1" applyAlignment="1">
      <alignment horizontal="center" vertical="center"/>
    </xf>
    <xf numFmtId="14" fontId="22" fillId="7" borderId="17" xfId="0" applyNumberFormat="1" applyFont="1" applyFill="1" applyBorder="1" applyAlignment="1">
      <alignment horizontal="center" vertical="center"/>
    </xf>
    <xf numFmtId="0" fontId="21" fillId="0" borderId="0" xfId="0" applyFont="1" applyAlignment="1">
      <alignment horizontal="left" vertical="center"/>
    </xf>
    <xf numFmtId="0" fontId="22" fillId="6" borderId="2" xfId="0" applyFont="1" applyFill="1" applyBorder="1" applyAlignment="1">
      <alignment horizontal="center" vertical="center" wrapText="1"/>
    </xf>
    <xf numFmtId="0" fontId="22" fillId="6" borderId="3" xfId="0" applyFont="1" applyFill="1" applyBorder="1" applyAlignment="1">
      <alignment horizontal="center" vertical="center" wrapText="1"/>
    </xf>
    <xf numFmtId="0" fontId="22" fillId="6" borderId="17" xfId="0" applyFont="1" applyFill="1" applyBorder="1" applyAlignment="1">
      <alignment horizontal="center" vertical="center" wrapText="1"/>
    </xf>
    <xf numFmtId="0" fontId="21" fillId="3" borderId="16"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3" fillId="0" borderId="1" xfId="0" applyFont="1" applyBorder="1" applyAlignment="1">
      <alignment horizontal="left" vertical="center"/>
    </xf>
    <xf numFmtId="0" fontId="53" fillId="7" borderId="2" xfId="0" applyFont="1" applyFill="1" applyBorder="1" applyAlignment="1">
      <alignment horizontal="center" vertical="center"/>
    </xf>
    <xf numFmtId="0" fontId="53" fillId="7" borderId="17" xfId="0" applyFont="1" applyFill="1" applyBorder="1" applyAlignment="1">
      <alignment horizontal="center" vertical="center"/>
    </xf>
    <xf numFmtId="0" fontId="22" fillId="6" borderId="2" xfId="0" applyFont="1" applyFill="1" applyBorder="1" applyAlignment="1">
      <alignment horizontal="left" vertical="center" wrapText="1"/>
    </xf>
    <xf numFmtId="0" fontId="22" fillId="6" borderId="3" xfId="0" applyFont="1" applyFill="1" applyBorder="1" applyAlignment="1">
      <alignment horizontal="left" vertical="center" wrapText="1"/>
    </xf>
    <xf numFmtId="0" fontId="22" fillId="6" borderId="17" xfId="0" applyFont="1" applyFill="1" applyBorder="1" applyAlignment="1">
      <alignment horizontal="left" vertical="center" wrapText="1"/>
    </xf>
    <xf numFmtId="0" fontId="51" fillId="0" borderId="0" xfId="0" applyFont="1" applyAlignment="1">
      <alignment horizontal="center" wrapText="1"/>
    </xf>
    <xf numFmtId="0" fontId="50" fillId="0" borderId="1" xfId="0" applyFont="1" applyBorder="1" applyAlignment="1">
      <alignment horizontal="center"/>
    </xf>
    <xf numFmtId="0" fontId="50" fillId="0" borderId="2" xfId="0" applyFont="1" applyBorder="1" applyAlignment="1">
      <alignment horizontal="justify" vertical="center" wrapText="1"/>
    </xf>
    <xf numFmtId="0" fontId="50" fillId="0" borderId="3" xfId="0" applyFont="1" applyBorder="1" applyAlignment="1">
      <alignment horizontal="justify" vertical="center" wrapText="1"/>
    </xf>
    <xf numFmtId="0" fontId="50" fillId="0" borderId="17" xfId="0" applyFont="1" applyBorder="1" applyAlignment="1">
      <alignment horizontal="justify" vertical="center" wrapText="1"/>
    </xf>
    <xf numFmtId="14" fontId="53" fillId="7" borderId="2" xfId="0" applyNumberFormat="1" applyFont="1" applyFill="1" applyBorder="1" applyAlignment="1">
      <alignment horizontal="center" vertical="center"/>
    </xf>
    <xf numFmtId="14" fontId="53" fillId="7" borderId="17" xfId="0" applyNumberFormat="1" applyFont="1" applyFill="1" applyBorder="1" applyAlignment="1">
      <alignment horizontal="center" vertical="center"/>
    </xf>
    <xf numFmtId="0" fontId="53" fillId="0" borderId="0" xfId="0" applyFont="1" applyAlignment="1">
      <alignment horizontal="left" vertical="center"/>
    </xf>
    <xf numFmtId="0" fontId="53" fillId="7" borderId="2" xfId="0" applyFont="1" applyFill="1" applyBorder="1" applyAlignment="1">
      <alignment horizontal="center" vertical="center" wrapText="1"/>
    </xf>
    <xf numFmtId="3" fontId="53" fillId="7" borderId="2" xfId="0" applyNumberFormat="1" applyFont="1" applyFill="1" applyBorder="1" applyAlignment="1">
      <alignment horizontal="center" vertical="center"/>
    </xf>
    <xf numFmtId="0" fontId="17" fillId="0" borderId="0" xfId="1" applyFont="1" applyAlignment="1">
      <alignment horizontal="center" vertical="center"/>
    </xf>
    <xf numFmtId="0" fontId="16" fillId="0" borderId="0" xfId="1" applyFont="1"/>
    <xf numFmtId="0" fontId="39" fillId="0" borderId="0" xfId="0" applyFont="1" applyAlignment="1">
      <alignment horizontal="center" vertical="center" wrapText="1"/>
    </xf>
    <xf numFmtId="0" fontId="39" fillId="0" borderId="18" xfId="1" applyFont="1" applyBorder="1" applyAlignment="1">
      <alignment horizontal="left" vertical="center"/>
    </xf>
    <xf numFmtId="0" fontId="39" fillId="0" borderId="19" xfId="1" applyFont="1" applyBorder="1" applyAlignment="1">
      <alignment horizontal="left" vertical="center"/>
    </xf>
    <xf numFmtId="0" fontId="39" fillId="0" borderId="20" xfId="1" applyFont="1" applyBorder="1" applyAlignment="1">
      <alignment horizontal="left" vertical="center"/>
    </xf>
    <xf numFmtId="0" fontId="17" fillId="6" borderId="0" xfId="1" applyFont="1" applyFill="1" applyAlignment="1">
      <alignment horizontal="center" vertical="center"/>
    </xf>
    <xf numFmtId="0" fontId="16" fillId="6" borderId="0" xfId="1" applyFont="1" applyFill="1"/>
    <xf numFmtId="0" fontId="17" fillId="5" borderId="6" xfId="1" applyFont="1" applyFill="1" applyBorder="1" applyAlignment="1">
      <alignment horizontal="center" vertical="center"/>
    </xf>
    <xf numFmtId="0" fontId="1" fillId="0" borderId="7" xfId="1" applyFont="1" applyBorder="1"/>
    <xf numFmtId="0" fontId="1" fillId="0" borderId="8" xfId="1" applyFont="1" applyBorder="1"/>
    <xf numFmtId="0" fontId="17" fillId="5" borderId="9" xfId="1" applyFont="1" applyFill="1" applyBorder="1" applyAlignment="1">
      <alignment horizontal="center" vertical="center"/>
    </xf>
    <xf numFmtId="0" fontId="1" fillId="0" borderId="10" xfId="1" applyFont="1" applyBorder="1"/>
    <xf numFmtId="0" fontId="1" fillId="0" borderId="11" xfId="1" applyFont="1" applyBorder="1"/>
    <xf numFmtId="0" fontId="22" fillId="6" borderId="9" xfId="1" applyFont="1" applyFill="1" applyBorder="1" applyAlignment="1">
      <alignment horizontal="justify" vertical="center" wrapText="1"/>
    </xf>
    <xf numFmtId="0" fontId="22" fillId="6" borderId="10" xfId="1" applyFont="1" applyFill="1" applyBorder="1" applyAlignment="1">
      <alignment horizontal="justify" vertical="center" wrapText="1"/>
    </xf>
    <xf numFmtId="0" fontId="22" fillId="6" borderId="39" xfId="1" applyFont="1" applyFill="1" applyBorder="1" applyAlignment="1">
      <alignment horizontal="justify" vertical="center" wrapText="1"/>
    </xf>
    <xf numFmtId="0" fontId="22" fillId="6" borderId="25" xfId="1" applyFont="1" applyFill="1" applyBorder="1" applyAlignment="1">
      <alignment horizontal="justify" vertical="center" wrapText="1"/>
    </xf>
    <xf numFmtId="0" fontId="22" fillId="6" borderId="0" xfId="1" applyFont="1" applyFill="1" applyAlignment="1">
      <alignment horizontal="justify" vertical="center" wrapText="1"/>
    </xf>
    <xf numFmtId="0" fontId="22" fillId="6" borderId="40" xfId="1" applyFont="1" applyFill="1" applyBorder="1" applyAlignment="1">
      <alignment horizontal="justify" vertical="center" wrapText="1"/>
    </xf>
    <xf numFmtId="0" fontId="22" fillId="6" borderId="12" xfId="1" applyFont="1" applyFill="1" applyBorder="1" applyAlignment="1">
      <alignment horizontal="justify" vertical="center" wrapText="1"/>
    </xf>
    <xf numFmtId="0" fontId="22" fillId="6" borderId="13" xfId="1" applyFont="1" applyFill="1" applyBorder="1" applyAlignment="1">
      <alignment horizontal="justify" vertical="center" wrapText="1"/>
    </xf>
    <xf numFmtId="0" fontId="22" fillId="6" borderId="41" xfId="1" applyFont="1" applyFill="1" applyBorder="1" applyAlignment="1">
      <alignment horizontal="justify" vertical="center" wrapText="1"/>
    </xf>
    <xf numFmtId="0" fontId="21" fillId="9" borderId="1" xfId="1" applyFont="1" applyFill="1" applyBorder="1" applyAlignment="1">
      <alignment horizontal="center" vertical="center" wrapText="1"/>
    </xf>
    <xf numFmtId="1" fontId="39" fillId="9" borderId="1" xfId="1" applyNumberFormat="1" applyFont="1" applyFill="1" applyBorder="1" applyAlignment="1">
      <alignment horizontal="center" vertical="center"/>
    </xf>
    <xf numFmtId="0" fontId="17" fillId="7" borderId="1" xfId="1" applyFont="1" applyFill="1" applyBorder="1" applyAlignment="1">
      <alignment horizontal="center" vertical="center" wrapText="1"/>
    </xf>
    <xf numFmtId="2" fontId="17" fillId="9" borderId="1" xfId="1" applyNumberFormat="1" applyFont="1" applyFill="1" applyBorder="1" applyAlignment="1">
      <alignment horizontal="center" vertical="center"/>
    </xf>
    <xf numFmtId="0" fontId="16" fillId="0" borderId="10" xfId="1" applyFont="1" applyBorder="1" applyAlignment="1">
      <alignment horizontal="left" vertical="center"/>
    </xf>
    <xf numFmtId="0" fontId="1" fillId="0" borderId="0" xfId="1" applyFont="1"/>
    <xf numFmtId="0" fontId="16" fillId="0" borderId="0" xfId="1" applyFont="1" applyAlignment="1">
      <alignment horizontal="left" vertical="center"/>
    </xf>
    <xf numFmtId="0" fontId="17" fillId="5" borderId="9" xfId="1" applyFont="1" applyFill="1" applyBorder="1" applyAlignment="1">
      <alignment horizontal="center" vertical="center" textRotation="90" wrapText="1"/>
    </xf>
    <xf numFmtId="0" fontId="1" fillId="0" borderId="12" xfId="1" applyFont="1" applyBorder="1"/>
    <xf numFmtId="0" fontId="17" fillId="5" borderId="1" xfId="1" applyFont="1" applyFill="1" applyBorder="1" applyAlignment="1">
      <alignment horizontal="center" vertical="center" wrapText="1"/>
    </xf>
    <xf numFmtId="0" fontId="1" fillId="0" borderId="1" xfId="1" applyFont="1" applyBorder="1"/>
    <xf numFmtId="0" fontId="17" fillId="5" borderId="11" xfId="1" applyFont="1" applyFill="1" applyBorder="1" applyAlignment="1">
      <alignment horizontal="center" vertical="center" wrapText="1"/>
    </xf>
    <xf numFmtId="0" fontId="1" fillId="0" borderId="14" xfId="1" applyFont="1" applyBorder="1"/>
    <xf numFmtId="0" fontId="17" fillId="5" borderId="23" xfId="1" applyFont="1" applyFill="1" applyBorder="1" applyAlignment="1">
      <alignment horizontal="center" vertical="center" wrapText="1"/>
    </xf>
    <xf numFmtId="0" fontId="1" fillId="0" borderId="26" xfId="1" applyFont="1" applyBorder="1"/>
    <xf numFmtId="0" fontId="17" fillId="5" borderId="23" xfId="1" applyFont="1" applyFill="1" applyBorder="1" applyAlignment="1">
      <alignment horizontal="center" vertical="center" textRotation="90" wrapText="1"/>
    </xf>
    <xf numFmtId="0" fontId="17" fillId="5" borderId="6" xfId="1" applyFont="1" applyFill="1" applyBorder="1" applyAlignment="1">
      <alignment horizontal="center" vertical="center" wrapText="1"/>
    </xf>
    <xf numFmtId="0" fontId="1" fillId="0" borderId="24" xfId="1" applyFont="1" applyBorder="1"/>
    <xf numFmtId="0" fontId="17" fillId="7" borderId="34" xfId="1" applyFont="1" applyFill="1" applyBorder="1" applyAlignment="1">
      <alignment horizontal="center" vertical="center" textRotation="90"/>
    </xf>
    <xf numFmtId="0" fontId="17" fillId="7" borderId="35" xfId="1" applyFont="1" applyFill="1" applyBorder="1" applyAlignment="1">
      <alignment horizontal="center" vertical="center" textRotation="90"/>
    </xf>
    <xf numFmtId="0" fontId="16" fillId="0" borderId="1" xfId="1" applyFont="1" applyBorder="1" applyAlignment="1">
      <alignment horizontal="center" vertical="center" wrapText="1"/>
    </xf>
    <xf numFmtId="164" fontId="1" fillId="13" borderId="6" xfId="1" applyNumberFormat="1" applyFont="1" applyFill="1" applyBorder="1" applyAlignment="1">
      <alignment horizontal="center" vertical="center" wrapText="1"/>
    </xf>
    <xf numFmtId="0" fontId="1" fillId="13" borderId="7" xfId="1" applyFont="1" applyFill="1" applyBorder="1" applyAlignment="1">
      <alignment horizontal="center"/>
    </xf>
    <xf numFmtId="0" fontId="1" fillId="13" borderId="8" xfId="1" applyFont="1" applyFill="1" applyBorder="1" applyAlignment="1">
      <alignment horizontal="center"/>
    </xf>
    <xf numFmtId="0" fontId="17" fillId="5" borderId="7" xfId="1" applyFont="1" applyFill="1" applyBorder="1" applyAlignment="1">
      <alignment horizontal="center" vertical="center" wrapText="1"/>
    </xf>
    <xf numFmtId="0" fontId="37" fillId="0" borderId="7" xfId="1" applyFont="1" applyBorder="1"/>
    <xf numFmtId="0" fontId="37" fillId="0" borderId="13" xfId="1" applyFont="1" applyBorder="1"/>
    <xf numFmtId="0" fontId="37" fillId="0" borderId="8" xfId="1" applyFont="1" applyBorder="1"/>
    <xf numFmtId="0" fontId="16" fillId="7" borderId="6" xfId="1" applyFont="1" applyFill="1" applyBorder="1" applyAlignment="1">
      <alignment horizontal="left" vertical="center" wrapText="1"/>
    </xf>
    <xf numFmtId="0" fontId="16" fillId="7" borderId="7" xfId="1" applyFont="1" applyFill="1" applyBorder="1" applyAlignment="1">
      <alignment horizontal="left" vertical="center" wrapText="1"/>
    </xf>
    <xf numFmtId="0" fontId="1" fillId="7" borderId="7" xfId="1" applyFont="1" applyFill="1" applyBorder="1"/>
    <xf numFmtId="0" fontId="1" fillId="7" borderId="8" xfId="1" applyFont="1" applyFill="1" applyBorder="1"/>
    <xf numFmtId="0" fontId="1" fillId="0" borderId="1" xfId="1" applyFont="1" applyBorder="1" applyAlignment="1">
      <alignment horizontal="center" vertical="center"/>
    </xf>
    <xf numFmtId="164" fontId="1" fillId="4" borderId="6" xfId="1" applyNumberFormat="1" applyFont="1" applyFill="1" applyBorder="1" applyAlignment="1">
      <alignment horizontal="center" vertical="center" wrapText="1"/>
    </xf>
    <xf numFmtId="0" fontId="1" fillId="4" borderId="7" xfId="1" applyFont="1" applyFill="1" applyBorder="1" applyAlignment="1">
      <alignment horizontal="center"/>
    </xf>
    <xf numFmtId="0" fontId="1" fillId="4" borderId="8" xfId="1" applyFont="1" applyFill="1" applyBorder="1" applyAlignment="1">
      <alignment horizontal="center"/>
    </xf>
    <xf numFmtId="0" fontId="16" fillId="7" borderId="10" xfId="1" applyFont="1" applyFill="1" applyBorder="1" applyAlignment="1">
      <alignment horizontal="left" vertical="center" wrapText="1"/>
    </xf>
    <xf numFmtId="0" fontId="1" fillId="7" borderId="10" xfId="1" applyFont="1" applyFill="1" applyBorder="1"/>
    <xf numFmtId="0" fontId="1" fillId="7" borderId="11" xfId="1" applyFont="1" applyFill="1" applyBorder="1"/>
    <xf numFmtId="0" fontId="17" fillId="5" borderId="9" xfId="1" applyFont="1" applyFill="1" applyBorder="1" applyAlignment="1">
      <alignment horizontal="center" vertical="center" wrapText="1"/>
    </xf>
    <xf numFmtId="0" fontId="1" fillId="0" borderId="13" xfId="1" applyFont="1" applyBorder="1"/>
    <xf numFmtId="0" fontId="17" fillId="5" borderId="10" xfId="1" applyFont="1" applyFill="1" applyBorder="1" applyAlignment="1">
      <alignment horizontal="right" vertical="center" wrapText="1"/>
    </xf>
    <xf numFmtId="1" fontId="39" fillId="9" borderId="6" xfId="1" applyNumberFormat="1" applyFont="1" applyFill="1" applyBorder="1" applyAlignment="1">
      <alignment horizontal="center" vertical="center" wrapText="1"/>
    </xf>
    <xf numFmtId="1" fontId="39" fillId="9" borderId="7" xfId="1" applyNumberFormat="1" applyFont="1" applyFill="1" applyBorder="1" applyAlignment="1">
      <alignment horizontal="center" vertical="center" wrapText="1"/>
    </xf>
    <xf numFmtId="1" fontId="39" fillId="9" borderId="8" xfId="1" applyNumberFormat="1" applyFont="1" applyFill="1" applyBorder="1" applyAlignment="1">
      <alignment horizontal="center" vertical="center" wrapText="1"/>
    </xf>
    <xf numFmtId="0" fontId="16" fillId="0" borderId="0" xfId="1" applyFont="1" applyAlignment="1">
      <alignment horizontal="left" vertical="center" wrapText="1"/>
    </xf>
    <xf numFmtId="0" fontId="16" fillId="5" borderId="1" xfId="1" applyFont="1" applyFill="1" applyBorder="1" applyAlignment="1">
      <alignment horizontal="center" vertical="center" wrapText="1"/>
    </xf>
    <xf numFmtId="0" fontId="17" fillId="5" borderId="10" xfId="1" applyFont="1" applyFill="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40" fillId="7" borderId="6" xfId="1" applyFont="1" applyFill="1" applyBorder="1" applyAlignment="1">
      <alignment horizontal="center" vertical="center" wrapText="1"/>
    </xf>
    <xf numFmtId="0" fontId="40" fillId="7" borderId="7" xfId="1" applyFont="1" applyFill="1" applyBorder="1"/>
    <xf numFmtId="0" fontId="40" fillId="7" borderId="8" xfId="1" applyFont="1" applyFill="1" applyBorder="1"/>
    <xf numFmtId="0" fontId="40" fillId="7" borderId="6" xfId="1" quotePrefix="1" applyFont="1" applyFill="1" applyBorder="1" applyAlignment="1">
      <alignment vertical="center" wrapText="1"/>
    </xf>
    <xf numFmtId="0" fontId="13" fillId="0" borderId="0" xfId="0" applyFont="1" applyAlignment="1">
      <alignment horizontal="left" vertical="top"/>
    </xf>
    <xf numFmtId="0" fontId="14" fillId="0" borderId="0" xfId="0" applyFont="1" applyAlignment="1">
      <alignment horizontal="left" vertical="center"/>
    </xf>
    <xf numFmtId="0" fontId="13" fillId="0" borderId="0" xfId="0" applyFont="1" applyAlignment="1">
      <alignment horizontal="left" vertical="top" wrapText="1"/>
    </xf>
    <xf numFmtId="0" fontId="15" fillId="0" borderId="0" xfId="0" applyFont="1" applyAlignment="1">
      <alignment horizontal="left" vertical="center"/>
    </xf>
    <xf numFmtId="14" fontId="44" fillId="0" borderId="15" xfId="0" applyNumberFormat="1" applyFont="1" applyBorder="1" applyAlignment="1">
      <alignment horizontal="left" vertical="center" wrapText="1"/>
    </xf>
    <xf numFmtId="0" fontId="15" fillId="0" borderId="0" xfId="0" applyFont="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3" fillId="0" borderId="0" xfId="0" applyFont="1" applyAlignment="1">
      <alignment horizontal="center"/>
    </xf>
    <xf numFmtId="0" fontId="44" fillId="0" borderId="3" xfId="0" applyFont="1" applyBorder="1" applyAlignment="1">
      <alignment vertical="center"/>
    </xf>
    <xf numFmtId="0" fontId="44" fillId="0" borderId="15" xfId="0" applyFont="1" applyBorder="1" applyAlignment="1">
      <alignment vertical="center" wrapText="1"/>
    </xf>
    <xf numFmtId="0" fontId="14" fillId="0" borderId="0" xfId="0" applyFont="1" applyAlignment="1">
      <alignment horizontal="center" vertical="center" wrapText="1"/>
    </xf>
    <xf numFmtId="0" fontId="44" fillId="0" borderId="15" xfId="0" applyFont="1" applyBorder="1" applyAlignment="1">
      <alignment vertical="center"/>
    </xf>
    <xf numFmtId="0" fontId="44" fillId="0" borderId="3" xfId="0" applyFont="1" applyBorder="1" applyAlignment="1">
      <alignment vertical="center" wrapText="1"/>
    </xf>
    <xf numFmtId="0" fontId="22" fillId="24" borderId="2" xfId="0" applyFont="1" applyFill="1" applyBorder="1" applyAlignment="1">
      <alignment wrapText="1"/>
    </xf>
    <xf numFmtId="0" fontId="22" fillId="24" borderId="3" xfId="0" applyFont="1" applyFill="1" applyBorder="1" applyAlignment="1">
      <alignment wrapText="1"/>
    </xf>
    <xf numFmtId="0" fontId="22" fillId="24" borderId="44" xfId="0" applyFont="1" applyFill="1" applyBorder="1" applyAlignment="1">
      <alignment wrapText="1"/>
    </xf>
    <xf numFmtId="0" fontId="21" fillId="22" borderId="16" xfId="0" applyFont="1" applyFill="1" applyBorder="1" applyAlignment="1">
      <alignment wrapText="1"/>
    </xf>
    <xf numFmtId="0" fontId="21" fillId="22" borderId="15" xfId="0" applyFont="1" applyFill="1" applyBorder="1" applyAlignment="1">
      <alignment wrapText="1"/>
    </xf>
    <xf numFmtId="0" fontId="21" fillId="22" borderId="43" xfId="0" applyFont="1" applyFill="1" applyBorder="1" applyAlignment="1">
      <alignment wrapText="1"/>
    </xf>
    <xf numFmtId="0" fontId="53" fillId="0" borderId="0" xfId="0" applyFont="1" applyAlignment="1">
      <alignment wrapText="1"/>
    </xf>
    <xf numFmtId="0" fontId="53" fillId="23" borderId="3" xfId="0" applyFont="1" applyFill="1" applyBorder="1" applyAlignment="1">
      <alignment wrapText="1"/>
    </xf>
    <xf numFmtId="0" fontId="53" fillId="23" borderId="44" xfId="0" applyFont="1" applyFill="1" applyBorder="1" applyAlignment="1">
      <alignment wrapText="1"/>
    </xf>
    <xf numFmtId="0" fontId="53" fillId="0" borderId="2" xfId="0" applyFont="1" applyBorder="1" applyAlignment="1">
      <alignment wrapText="1"/>
    </xf>
    <xf numFmtId="0" fontId="53" fillId="0" borderId="17" xfId="0" applyFont="1" applyBorder="1" applyAlignment="1">
      <alignment wrapText="1"/>
    </xf>
    <xf numFmtId="0" fontId="65" fillId="0" borderId="0" xfId="0" applyFont="1" applyAlignment="1">
      <alignment wrapText="1"/>
    </xf>
    <xf numFmtId="0" fontId="21" fillId="22" borderId="30" xfId="0" applyFont="1" applyFill="1" applyBorder="1" applyAlignment="1">
      <alignment wrapText="1"/>
    </xf>
    <xf numFmtId="0" fontId="21" fillId="22" borderId="31" xfId="0" applyFont="1" applyFill="1" applyBorder="1" applyAlignment="1">
      <alignment wrapText="1"/>
    </xf>
    <xf numFmtId="0" fontId="21" fillId="22" borderId="42" xfId="0" applyFont="1" applyFill="1" applyBorder="1" applyAlignment="1">
      <alignment wrapText="1"/>
    </xf>
    <xf numFmtId="0" fontId="55" fillId="0" borderId="33" xfId="0" applyFont="1" applyBorder="1" applyAlignment="1">
      <alignment wrapText="1"/>
    </xf>
    <xf numFmtId="0" fontId="55" fillId="0" borderId="27" xfId="0" applyFont="1" applyBorder="1" applyAlignment="1">
      <alignment wrapText="1"/>
    </xf>
    <xf numFmtId="0" fontId="55" fillId="0" borderId="3" xfId="0" applyFont="1" applyBorder="1" applyAlignment="1">
      <alignment wrapText="1"/>
    </xf>
    <xf numFmtId="0" fontId="55" fillId="0" borderId="44" xfId="0" applyFont="1" applyBorder="1" applyAlignment="1">
      <alignment wrapText="1"/>
    </xf>
    <xf numFmtId="0" fontId="21" fillId="22" borderId="2" xfId="0" applyFont="1" applyFill="1" applyBorder="1" applyAlignment="1">
      <alignment wrapText="1"/>
    </xf>
    <xf numFmtId="0" fontId="21" fillId="22" borderId="3" xfId="0" applyFont="1" applyFill="1" applyBorder="1" applyAlignment="1">
      <alignment wrapText="1"/>
    </xf>
    <xf numFmtId="0" fontId="21" fillId="22" borderId="17" xfId="0" applyFont="1" applyFill="1" applyBorder="1" applyAlignment="1">
      <alignment wrapText="1"/>
    </xf>
    <xf numFmtId="0" fontId="22" fillId="24" borderId="17" xfId="0" applyFont="1" applyFill="1" applyBorder="1" applyAlignment="1">
      <alignment wrapText="1"/>
    </xf>
    <xf numFmtId="0" fontId="21" fillId="25" borderId="2" xfId="0" applyFont="1" applyFill="1" applyBorder="1" applyAlignment="1">
      <alignment wrapText="1"/>
    </xf>
    <xf numFmtId="0" fontId="21" fillId="25" borderId="3" xfId="0" applyFont="1" applyFill="1" applyBorder="1" applyAlignment="1">
      <alignment wrapText="1"/>
    </xf>
    <xf numFmtId="0" fontId="21" fillId="25" borderId="17" xfId="0" applyFont="1" applyFill="1" applyBorder="1" applyAlignment="1">
      <alignment wrapText="1"/>
    </xf>
    <xf numFmtId="0" fontId="53" fillId="28" borderId="51" xfId="0" applyFont="1" applyFill="1" applyBorder="1" applyAlignment="1">
      <alignment horizontal="center" wrapText="1"/>
    </xf>
    <xf numFmtId="0" fontId="53" fillId="28" borderId="53" xfId="0" applyFont="1" applyFill="1" applyBorder="1" applyAlignment="1">
      <alignment horizontal="center" wrapText="1"/>
    </xf>
    <xf numFmtId="0" fontId="32" fillId="28" borderId="53" xfId="0" applyFont="1" applyFill="1" applyBorder="1" applyAlignment="1">
      <alignment horizontal="center" wrapText="1"/>
    </xf>
    <xf numFmtId="0" fontId="32" fillId="28" borderId="55" xfId="0" applyFont="1" applyFill="1" applyBorder="1" applyAlignment="1">
      <alignment horizontal="center" wrapText="1"/>
    </xf>
    <xf numFmtId="3" fontId="53" fillId="23" borderId="3" xfId="0" applyNumberFormat="1" applyFont="1" applyFill="1" applyBorder="1" applyAlignment="1">
      <alignment wrapText="1"/>
    </xf>
    <xf numFmtId="0" fontId="53" fillId="0" borderId="54" xfId="0" applyFont="1" applyBorder="1" applyAlignment="1">
      <alignment horizontal="center" vertical="center" wrapText="1"/>
    </xf>
    <xf numFmtId="0" fontId="53" fillId="0" borderId="56" xfId="0" applyFont="1" applyBorder="1" applyAlignment="1">
      <alignment horizontal="center" vertical="center" wrapText="1"/>
    </xf>
    <xf numFmtId="0" fontId="53" fillId="0" borderId="52" xfId="0" applyFont="1" applyBorder="1" applyAlignment="1">
      <alignment horizontal="center" vertical="center" wrapText="1"/>
    </xf>
    <xf numFmtId="165" fontId="53" fillId="0" borderId="54" xfId="0" applyNumberFormat="1" applyFont="1" applyBorder="1" applyAlignment="1">
      <alignment horizontal="center" vertical="center" wrapText="1"/>
    </xf>
    <xf numFmtId="165" fontId="53" fillId="0" borderId="56" xfId="0" applyNumberFormat="1" applyFont="1" applyBorder="1" applyAlignment="1">
      <alignment horizontal="center" vertical="center" wrapText="1"/>
    </xf>
    <xf numFmtId="14" fontId="53" fillId="23" borderId="3" xfId="0" applyNumberFormat="1" applyFont="1" applyFill="1" applyBorder="1" applyAlignment="1">
      <alignment wrapText="1"/>
    </xf>
    <xf numFmtId="0" fontId="33" fillId="0" borderId="0" xfId="0" applyFont="1" applyAlignment="1">
      <alignment horizontal="center" wrapText="1"/>
    </xf>
    <xf numFmtId="0" fontId="47" fillId="30" borderId="92" xfId="0" applyFont="1" applyFill="1" applyBorder="1" applyAlignment="1">
      <alignment horizontal="center" vertical="center" wrapText="1"/>
    </xf>
    <xf numFmtId="0" fontId="47" fillId="30" borderId="93" xfId="0" applyFont="1" applyFill="1" applyBorder="1" applyAlignment="1">
      <alignment horizontal="center" vertical="center" wrapText="1"/>
    </xf>
    <xf numFmtId="0" fontId="21" fillId="30" borderId="52" xfId="0" applyFont="1" applyFill="1" applyBorder="1" applyAlignment="1">
      <alignment horizontal="center" vertical="center" wrapText="1"/>
    </xf>
    <xf numFmtId="0" fontId="21" fillId="30" borderId="56" xfId="0" applyFont="1" applyFill="1" applyBorder="1" applyAlignment="1">
      <alignment horizontal="center" vertical="center" wrapText="1"/>
    </xf>
    <xf numFmtId="0" fontId="40" fillId="23" borderId="7" xfId="0" applyFont="1" applyFill="1" applyBorder="1" applyAlignment="1">
      <alignment wrapText="1"/>
    </xf>
    <xf numFmtId="0" fontId="40" fillId="23" borderId="8" xfId="0" applyFont="1" applyFill="1" applyBorder="1" applyAlignment="1">
      <alignment wrapText="1"/>
    </xf>
    <xf numFmtId="0" fontId="22" fillId="0" borderId="0" xfId="0" applyFont="1" applyAlignment="1">
      <alignment wrapText="1"/>
    </xf>
    <xf numFmtId="0" fontId="1" fillId="0" borderId="33" xfId="0" applyFont="1" applyBorder="1" applyAlignment="1">
      <alignment wrapText="1"/>
    </xf>
    <xf numFmtId="0" fontId="1" fillId="0" borderId="27" xfId="0" applyFont="1" applyBorder="1" applyAlignment="1">
      <alignment wrapText="1"/>
    </xf>
    <xf numFmtId="0" fontId="23" fillId="13" borderId="6" xfId="0" applyFont="1" applyFill="1" applyBorder="1" applyAlignment="1">
      <alignment wrapText="1"/>
    </xf>
    <xf numFmtId="0" fontId="23" fillId="13" borderId="7" xfId="0" applyFont="1" applyFill="1" applyBorder="1" applyAlignment="1">
      <alignment wrapText="1"/>
    </xf>
    <xf numFmtId="0" fontId="23" fillId="13" borderId="8" xfId="0" applyFont="1" applyFill="1" applyBorder="1" applyAlignment="1">
      <alignment wrapText="1"/>
    </xf>
    <xf numFmtId="0" fontId="21" fillId="5" borderId="7" xfId="0" applyFont="1" applyFill="1" applyBorder="1" applyAlignment="1">
      <alignment wrapText="1"/>
    </xf>
    <xf numFmtId="0" fontId="21" fillId="5" borderId="8" xfId="0" applyFont="1" applyFill="1" applyBorder="1" applyAlignment="1">
      <alignment wrapText="1"/>
    </xf>
    <xf numFmtId="0" fontId="22" fillId="23" borderId="10" xfId="0" applyFont="1" applyFill="1" applyBorder="1" applyAlignment="1">
      <alignment wrapText="1"/>
    </xf>
    <xf numFmtId="0" fontId="22" fillId="23" borderId="11" xfId="0" applyFont="1" applyFill="1" applyBorder="1" applyAlignment="1">
      <alignment wrapText="1"/>
    </xf>
    <xf numFmtId="0" fontId="22" fillId="0" borderId="7" xfId="0" applyFont="1" applyBorder="1" applyAlignment="1">
      <alignment wrapText="1"/>
    </xf>
    <xf numFmtId="0" fontId="22" fillId="0" borderId="8" xfId="0" applyFont="1" applyBorder="1" applyAlignment="1">
      <alignment wrapText="1"/>
    </xf>
    <xf numFmtId="0" fontId="21" fillId="23" borderId="35" xfId="0" applyFont="1" applyFill="1" applyBorder="1" applyAlignment="1">
      <alignment textRotation="90" wrapText="1"/>
    </xf>
    <xf numFmtId="0" fontId="22" fillId="23" borderId="7" xfId="0" applyFont="1" applyFill="1" applyBorder="1" applyAlignment="1">
      <alignment wrapText="1"/>
    </xf>
    <xf numFmtId="0" fontId="22" fillId="23" borderId="8" xfId="0" applyFont="1" applyFill="1" applyBorder="1" applyAlignment="1">
      <alignment wrapText="1"/>
    </xf>
    <xf numFmtId="0" fontId="1" fillId="23" borderId="7" xfId="0" applyFont="1" applyFill="1" applyBorder="1" applyAlignment="1">
      <alignment wrapText="1"/>
    </xf>
    <xf numFmtId="0" fontId="1" fillId="23" borderId="8" xfId="0" applyFont="1" applyFill="1" applyBorder="1" applyAlignment="1">
      <alignment wrapText="1"/>
    </xf>
    <xf numFmtId="0" fontId="22" fillId="0" borderId="33" xfId="0" applyFont="1" applyBorder="1" applyAlignment="1">
      <alignment wrapText="1"/>
    </xf>
    <xf numFmtId="0" fontId="22" fillId="0" borderId="27" xfId="0" applyFont="1" applyBorder="1" applyAlignment="1">
      <alignment wrapText="1"/>
    </xf>
    <xf numFmtId="0" fontId="22" fillId="0" borderId="28" xfId="0" applyFont="1" applyBorder="1" applyAlignment="1">
      <alignment wrapText="1"/>
    </xf>
    <xf numFmtId="0" fontId="22" fillId="0" borderId="49" xfId="0" applyFont="1" applyBorder="1" applyAlignment="1">
      <alignment wrapText="1"/>
    </xf>
    <xf numFmtId="0" fontId="21" fillId="5" borderId="6" xfId="0" applyFont="1" applyFill="1" applyBorder="1" applyAlignment="1">
      <alignment wrapText="1"/>
    </xf>
    <xf numFmtId="0" fontId="22" fillId="23" borderId="6" xfId="0" applyFont="1" applyFill="1" applyBorder="1" applyAlignment="1">
      <alignment vertical="center" wrapText="1"/>
    </xf>
    <xf numFmtId="0" fontId="1" fillId="23" borderId="7" xfId="0" applyFont="1" applyFill="1" applyBorder="1" applyAlignment="1">
      <alignment vertical="center" wrapText="1"/>
    </xf>
    <xf numFmtId="0" fontId="1" fillId="23" borderId="8" xfId="0" applyFont="1" applyFill="1" applyBorder="1" applyAlignment="1">
      <alignment vertical="center" wrapText="1"/>
    </xf>
    <xf numFmtId="0" fontId="1" fillId="4" borderId="38" xfId="0" applyFont="1" applyFill="1" applyBorder="1" applyAlignment="1">
      <alignment wrapText="1"/>
    </xf>
    <xf numFmtId="0" fontId="1" fillId="4" borderId="10" xfId="0" applyFont="1" applyFill="1" applyBorder="1" applyAlignment="1">
      <alignment wrapText="1"/>
    </xf>
    <xf numFmtId="0" fontId="1" fillId="4" borderId="11" xfId="0" applyFont="1" applyFill="1" applyBorder="1" applyAlignment="1">
      <alignment wrapText="1"/>
    </xf>
    <xf numFmtId="0" fontId="1" fillId="4" borderId="28" xfId="0" applyFont="1" applyFill="1" applyBorder="1" applyAlignment="1">
      <alignment wrapText="1"/>
    </xf>
    <xf numFmtId="0" fontId="1" fillId="4" borderId="0" xfId="0" applyFont="1" applyFill="1" applyAlignment="1">
      <alignment wrapText="1"/>
    </xf>
    <xf numFmtId="0" fontId="1" fillId="4" borderId="37" xfId="0" applyFont="1" applyFill="1" applyBorder="1" applyAlignment="1">
      <alignment wrapText="1"/>
    </xf>
    <xf numFmtId="0" fontId="1" fillId="4" borderId="49" xfId="0" applyFont="1" applyFill="1" applyBorder="1" applyAlignment="1">
      <alignment wrapText="1"/>
    </xf>
    <xf numFmtId="0" fontId="1" fillId="4" borderId="13" xfId="0" applyFont="1" applyFill="1" applyBorder="1" applyAlignment="1">
      <alignment wrapText="1"/>
    </xf>
    <xf numFmtId="0" fontId="1" fillId="4" borderId="14" xfId="0" applyFont="1" applyFill="1" applyBorder="1" applyAlignment="1">
      <alignment wrapText="1"/>
    </xf>
    <xf numFmtId="0" fontId="22" fillId="0" borderId="50" xfId="0" applyFont="1" applyBorder="1" applyAlignment="1">
      <alignment wrapText="1"/>
    </xf>
    <xf numFmtId="0" fontId="1" fillId="23" borderId="33" xfId="0" applyFont="1" applyFill="1" applyBorder="1" applyAlignment="1">
      <alignment wrapText="1"/>
    </xf>
    <xf numFmtId="0" fontId="1" fillId="23" borderId="50" xfId="0" applyFont="1" applyFill="1" applyBorder="1" applyAlignment="1">
      <alignment wrapText="1"/>
    </xf>
    <xf numFmtId="15" fontId="1" fillId="23" borderId="33" xfId="0" applyNumberFormat="1" applyFont="1" applyFill="1" applyBorder="1" applyAlignment="1">
      <alignment wrapText="1"/>
    </xf>
    <xf numFmtId="0" fontId="1" fillId="0" borderId="50" xfId="0" applyFont="1" applyBorder="1" applyAlignment="1">
      <alignment wrapText="1"/>
    </xf>
    <xf numFmtId="0" fontId="37" fillId="26" borderId="33" xfId="0" applyFont="1" applyFill="1" applyBorder="1" applyAlignment="1">
      <alignment wrapText="1"/>
    </xf>
    <xf numFmtId="0" fontId="37" fillId="26" borderId="50" xfId="0" applyFont="1" applyFill="1" applyBorder="1" applyAlignment="1">
      <alignment wrapText="1"/>
    </xf>
    <xf numFmtId="0" fontId="22" fillId="23" borderId="33" xfId="0" applyFont="1" applyFill="1" applyBorder="1" applyAlignment="1">
      <alignment wrapText="1"/>
    </xf>
    <xf numFmtId="0" fontId="22" fillId="23" borderId="27" xfId="0" applyFont="1" applyFill="1" applyBorder="1" applyAlignment="1">
      <alignment wrapText="1"/>
    </xf>
    <xf numFmtId="0" fontId="22" fillId="23" borderId="50" xfId="0" applyFont="1" applyFill="1" applyBorder="1" applyAlignment="1">
      <alignment wrapText="1"/>
    </xf>
    <xf numFmtId="0" fontId="22" fillId="23" borderId="0" xfId="0" applyFont="1" applyFill="1" applyAlignment="1">
      <alignment wrapText="1"/>
    </xf>
    <xf numFmtId="0" fontId="22" fillId="23" borderId="37" xfId="0" applyFont="1" applyFill="1" applyBorder="1" applyAlignment="1">
      <alignment wrapText="1"/>
    </xf>
    <xf numFmtId="0" fontId="47" fillId="5" borderId="9" xfId="0" applyFont="1" applyFill="1" applyBorder="1" applyAlignment="1">
      <alignment textRotation="90" wrapText="1"/>
    </xf>
    <xf numFmtId="0" fontId="47" fillId="5" borderId="12" xfId="0" applyFont="1" applyFill="1" applyBorder="1" applyAlignment="1">
      <alignment textRotation="90" wrapText="1"/>
    </xf>
    <xf numFmtId="0" fontId="47" fillId="5" borderId="33" xfId="0" applyFont="1" applyFill="1" applyBorder="1" applyAlignment="1">
      <alignment wrapText="1"/>
    </xf>
    <xf numFmtId="0" fontId="47" fillId="5" borderId="27" xfId="0" applyFont="1" applyFill="1" applyBorder="1" applyAlignment="1">
      <alignment wrapText="1"/>
    </xf>
    <xf numFmtId="0" fontId="47" fillId="5" borderId="11" xfId="0" applyFont="1" applyFill="1" applyBorder="1" applyAlignment="1">
      <alignment wrapText="1"/>
    </xf>
    <xf numFmtId="0" fontId="47" fillId="5" borderId="14" xfId="0" applyFont="1" applyFill="1" applyBorder="1" applyAlignment="1">
      <alignment wrapText="1"/>
    </xf>
    <xf numFmtId="0" fontId="47" fillId="5" borderId="23" xfId="0" applyFont="1" applyFill="1" applyBorder="1" applyAlignment="1">
      <alignment wrapText="1"/>
    </xf>
    <xf numFmtId="0" fontId="47" fillId="5" borderId="26" xfId="0" applyFont="1" applyFill="1" applyBorder="1" applyAlignment="1">
      <alignment wrapText="1"/>
    </xf>
    <xf numFmtId="0" fontId="47" fillId="5" borderId="23" xfId="0" applyFont="1" applyFill="1" applyBorder="1" applyAlignment="1">
      <alignment textRotation="90" wrapText="1"/>
    </xf>
    <xf numFmtId="0" fontId="47" fillId="5" borderId="26" xfId="0" applyFont="1" applyFill="1" applyBorder="1" applyAlignment="1">
      <alignment textRotation="90" wrapText="1"/>
    </xf>
    <xf numFmtId="0" fontId="47" fillId="5" borderId="7" xfId="0" applyFont="1" applyFill="1" applyBorder="1" applyAlignment="1">
      <alignment wrapText="1"/>
    </xf>
    <xf numFmtId="0" fontId="47" fillId="5" borderId="8" xfId="0" applyFont="1" applyFill="1" applyBorder="1" applyAlignment="1">
      <alignment wrapText="1"/>
    </xf>
    <xf numFmtId="0" fontId="47" fillId="5" borderId="24" xfId="0" applyFont="1" applyFill="1" applyBorder="1" applyAlignment="1">
      <alignment textRotation="90" wrapText="1"/>
    </xf>
    <xf numFmtId="0" fontId="47" fillId="5" borderId="9" xfId="0" applyFont="1" applyFill="1" applyBorder="1" applyAlignment="1">
      <alignment wrapText="1"/>
    </xf>
    <xf numFmtId="0" fontId="47" fillId="5" borderId="10" xfId="0" applyFont="1" applyFill="1" applyBorder="1" applyAlignment="1">
      <alignment wrapText="1"/>
    </xf>
    <xf numFmtId="0" fontId="47" fillId="5" borderId="12" xfId="0" applyFont="1" applyFill="1" applyBorder="1" applyAlignment="1">
      <alignment wrapText="1"/>
    </xf>
    <xf numFmtId="0" fontId="47" fillId="5" borderId="13" xfId="0" applyFont="1" applyFill="1" applyBorder="1" applyAlignment="1">
      <alignment wrapText="1"/>
    </xf>
    <xf numFmtId="0" fontId="22" fillId="24" borderId="9" xfId="0" applyFont="1" applyFill="1" applyBorder="1" applyAlignment="1">
      <alignment wrapText="1"/>
    </xf>
    <xf numFmtId="0" fontId="22" fillId="24" borderId="10" xfId="0" applyFont="1" applyFill="1" applyBorder="1" applyAlignment="1">
      <alignment wrapText="1"/>
    </xf>
    <xf numFmtId="0" fontId="22" fillId="24" borderId="11" xfId="0" applyFont="1" applyFill="1" applyBorder="1" applyAlignment="1">
      <alignment wrapText="1"/>
    </xf>
    <xf numFmtId="0" fontId="22" fillId="24" borderId="25" xfId="0" applyFont="1" applyFill="1" applyBorder="1" applyAlignment="1">
      <alignment wrapText="1"/>
    </xf>
    <xf numFmtId="0" fontId="22" fillId="24" borderId="0" xfId="0" applyFont="1" applyFill="1" applyAlignment="1">
      <alignment wrapText="1"/>
    </xf>
    <xf numFmtId="0" fontId="22" fillId="24" borderId="37" xfId="0" applyFont="1" applyFill="1" applyBorder="1" applyAlignment="1">
      <alignment wrapText="1"/>
    </xf>
    <xf numFmtId="0" fontId="22" fillId="24" borderId="12" xfId="0" applyFont="1" applyFill="1" applyBorder="1" applyAlignment="1">
      <alignment wrapText="1"/>
    </xf>
    <xf numFmtId="0" fontId="22" fillId="24" borderId="13" xfId="0" applyFont="1" applyFill="1" applyBorder="1" applyAlignment="1">
      <alignment wrapText="1"/>
    </xf>
    <xf numFmtId="0" fontId="22" fillId="24" borderId="14" xfId="0" applyFont="1" applyFill="1" applyBorder="1" applyAlignment="1">
      <alignment wrapText="1"/>
    </xf>
    <xf numFmtId="0" fontId="21" fillId="26" borderId="5" xfId="0" applyFont="1" applyFill="1" applyBorder="1" applyAlignment="1">
      <alignment horizontal="center" vertical="center" wrapText="1"/>
    </xf>
    <xf numFmtId="0" fontId="21" fillId="26" borderId="33" xfId="0" applyFont="1" applyFill="1" applyBorder="1" applyAlignment="1">
      <alignment horizontal="center" vertical="center" wrapText="1"/>
    </xf>
    <xf numFmtId="0" fontId="21" fillId="26" borderId="27" xfId="0" applyFont="1" applyFill="1" applyBorder="1" applyAlignment="1">
      <alignment horizontal="center" vertical="center" wrapText="1"/>
    </xf>
    <xf numFmtId="0" fontId="39" fillId="26" borderId="5" xfId="0" applyFont="1" applyFill="1" applyBorder="1" applyAlignment="1">
      <alignment horizontal="center" vertical="center" wrapText="1"/>
    </xf>
    <xf numFmtId="0" fontId="39" fillId="26" borderId="33" xfId="0" applyFont="1" applyFill="1" applyBorder="1" applyAlignment="1">
      <alignment horizontal="center" vertical="center" wrapText="1"/>
    </xf>
    <xf numFmtId="0" fontId="39" fillId="26" borderId="27" xfId="0" applyFont="1" applyFill="1" applyBorder="1" applyAlignment="1">
      <alignment horizontal="center" vertical="center" wrapText="1"/>
    </xf>
    <xf numFmtId="0" fontId="21" fillId="23" borderId="30" xfId="0" applyFont="1" applyFill="1" applyBorder="1" applyAlignment="1">
      <alignment horizontal="center" vertical="center" wrapText="1"/>
    </xf>
    <xf numFmtId="0" fontId="21" fillId="23" borderId="31" xfId="0" applyFont="1" applyFill="1" applyBorder="1" applyAlignment="1">
      <alignment horizontal="center" vertical="center" wrapText="1"/>
    </xf>
    <xf numFmtId="0" fontId="21" fillId="23" borderId="32" xfId="0" applyFont="1" applyFill="1" applyBorder="1" applyAlignment="1">
      <alignment horizontal="center" vertical="center" wrapText="1"/>
    </xf>
    <xf numFmtId="0" fontId="21" fillId="23" borderId="28" xfId="0" applyFont="1" applyFill="1" applyBorder="1" applyAlignment="1">
      <alignment horizontal="center" vertical="center" wrapText="1"/>
    </xf>
    <xf numFmtId="0" fontId="21" fillId="23" borderId="0" xfId="0" applyFont="1" applyFill="1" applyAlignment="1">
      <alignment horizontal="center" vertical="center" wrapText="1"/>
    </xf>
    <xf numFmtId="0" fontId="21" fillId="23" borderId="40" xfId="0" applyFont="1" applyFill="1" applyBorder="1" applyAlignment="1">
      <alignment horizontal="center" vertical="center" wrapText="1"/>
    </xf>
    <xf numFmtId="0" fontId="21" fillId="23" borderId="16" xfId="0" applyFont="1" applyFill="1" applyBorder="1" applyAlignment="1">
      <alignment horizontal="center" vertical="center" wrapText="1"/>
    </xf>
    <xf numFmtId="0" fontId="21" fillId="23" borderId="15" xfId="0" applyFont="1" applyFill="1" applyBorder="1" applyAlignment="1">
      <alignment horizontal="center" vertical="center" wrapText="1"/>
    </xf>
    <xf numFmtId="0" fontId="21" fillId="23" borderId="29" xfId="0" applyFont="1" applyFill="1" applyBorder="1" applyAlignment="1">
      <alignment horizontal="center" vertical="center" wrapText="1"/>
    </xf>
    <xf numFmtId="2" fontId="21" fillId="26" borderId="5" xfId="0" applyNumberFormat="1" applyFont="1" applyFill="1" applyBorder="1" applyAlignment="1">
      <alignment horizontal="center" vertical="center" wrapText="1"/>
    </xf>
    <xf numFmtId="2" fontId="21" fillId="26" borderId="33" xfId="0" applyNumberFormat="1" applyFont="1" applyFill="1" applyBorder="1" applyAlignment="1">
      <alignment horizontal="center" vertical="center" wrapText="1"/>
    </xf>
    <xf numFmtId="2" fontId="21" fillId="26" borderId="27" xfId="0" applyNumberFormat="1" applyFont="1" applyFill="1" applyBorder="1" applyAlignment="1">
      <alignment horizontal="center" vertical="center" wrapText="1"/>
    </xf>
    <xf numFmtId="0" fontId="22" fillId="0" borderId="10" xfId="0" applyFont="1" applyBorder="1" applyAlignment="1">
      <alignment wrapText="1"/>
    </xf>
    <xf numFmtId="0" fontId="21" fillId="0" borderId="0" xfId="0" applyFont="1" applyAlignment="1">
      <alignment wrapText="1"/>
    </xf>
    <xf numFmtId="0" fontId="39" fillId="0" borderId="0" xfId="0" applyFont="1" applyAlignment="1">
      <alignment wrapText="1"/>
    </xf>
    <xf numFmtId="0" fontId="39" fillId="0" borderId="18" xfId="0" applyFont="1" applyBorder="1" applyAlignment="1">
      <alignment wrapText="1"/>
    </xf>
    <xf numFmtId="0" fontId="39" fillId="0" borderId="19" xfId="0" applyFont="1" applyBorder="1" applyAlignment="1">
      <alignment wrapText="1"/>
    </xf>
    <xf numFmtId="0" fontId="39" fillId="0" borderId="46" xfId="0" applyFont="1" applyBorder="1" applyAlignment="1">
      <alignment wrapText="1"/>
    </xf>
    <xf numFmtId="0" fontId="21" fillId="24" borderId="0" xfId="0" applyFont="1" applyFill="1" applyAlignment="1">
      <alignment wrapText="1"/>
    </xf>
    <xf numFmtId="0" fontId="21" fillId="5" borderId="10" xfId="0" applyFont="1" applyFill="1" applyBorder="1" applyAlignment="1">
      <alignment wrapText="1"/>
    </xf>
    <xf numFmtId="0" fontId="21" fillId="5" borderId="11" xfId="0" applyFont="1" applyFill="1" applyBorder="1" applyAlignment="1">
      <alignment wrapText="1"/>
    </xf>
    <xf numFmtId="0" fontId="21" fillId="0" borderId="61" xfId="0" applyFont="1" applyBorder="1" applyAlignment="1">
      <alignment horizontal="center" wrapText="1"/>
    </xf>
    <xf numFmtId="0" fontId="21" fillId="0" borderId="0" xfId="0" applyFont="1" applyAlignment="1">
      <alignment horizontal="center" wrapText="1"/>
    </xf>
    <xf numFmtId="0" fontId="21" fillId="0" borderId="62" xfId="0" applyFont="1" applyBorder="1" applyAlignment="1">
      <alignment horizontal="center" wrapText="1"/>
    </xf>
    <xf numFmtId="0" fontId="21" fillId="0" borderId="67" xfId="0" applyFont="1" applyBorder="1"/>
    <xf numFmtId="0" fontId="21" fillId="0" borderId="68" xfId="0" applyFont="1" applyBorder="1"/>
    <xf numFmtId="0" fontId="21" fillId="0" borderId="61" xfId="0" applyFont="1" applyBorder="1" applyAlignment="1">
      <alignment wrapText="1"/>
    </xf>
    <xf numFmtId="0" fontId="21" fillId="0" borderId="3" xfId="0" applyFont="1" applyBorder="1" applyAlignment="1">
      <alignment wrapText="1"/>
    </xf>
    <xf numFmtId="0" fontId="21" fillId="0" borderId="64" xfId="0" applyFont="1" applyBorder="1" applyAlignment="1">
      <alignment wrapText="1"/>
    </xf>
    <xf numFmtId="0" fontId="21" fillId="0" borderId="58" xfId="0" applyFont="1" applyBorder="1" applyAlignment="1">
      <alignment horizontal="center" wrapText="1"/>
    </xf>
    <xf numFmtId="0" fontId="21" fillId="0" borderId="59" xfId="0" applyFont="1" applyBorder="1" applyAlignment="1">
      <alignment horizontal="center" wrapText="1"/>
    </xf>
    <xf numFmtId="0" fontId="21" fillId="0" borderId="60" xfId="0" applyFont="1" applyBorder="1" applyAlignment="1">
      <alignment horizontal="center" wrapText="1"/>
    </xf>
    <xf numFmtId="0" fontId="21" fillId="0" borderId="15" xfId="0" applyFont="1" applyBorder="1" applyAlignment="1">
      <alignment wrapText="1"/>
    </xf>
    <xf numFmtId="0" fontId="21" fillId="0" borderId="63" xfId="0" applyFont="1" applyBorder="1" applyAlignment="1">
      <alignment wrapText="1"/>
    </xf>
    <xf numFmtId="0" fontId="21" fillId="0" borderId="61" xfId="0" applyFont="1" applyBorder="1"/>
    <xf numFmtId="0" fontId="21" fillId="0" borderId="0" xfId="0" applyFont="1"/>
    <xf numFmtId="0" fontId="21" fillId="0" borderId="62" xfId="0" applyFont="1" applyBorder="1"/>
    <xf numFmtId="0" fontId="21" fillId="0" borderId="15" xfId="0" applyFont="1" applyBorder="1"/>
    <xf numFmtId="0" fontId="21" fillId="0" borderId="63" xfId="0" applyFont="1" applyBorder="1"/>
    <xf numFmtId="0" fontId="21" fillId="0" borderId="3" xfId="0" applyFont="1" applyBorder="1"/>
    <xf numFmtId="0" fontId="21" fillId="0" borderId="64" xfId="0" applyFont="1" applyBorder="1"/>
    <xf numFmtId="14" fontId="21" fillId="0" borderId="3" xfId="0" applyNumberFormat="1" applyFont="1" applyBorder="1"/>
    <xf numFmtId="0" fontId="21" fillId="0" borderId="3" xfId="0" applyFont="1" applyBorder="1" applyAlignment="1">
      <alignment horizontal="center" vertical="center"/>
    </xf>
    <xf numFmtId="0" fontId="21" fillId="0" borderId="64" xfId="0" applyFont="1" applyBorder="1" applyAlignment="1">
      <alignment horizontal="center" vertical="center"/>
    </xf>
    <xf numFmtId="0" fontId="21" fillId="0" borderId="61" xfId="0" applyFont="1" applyBorder="1" applyAlignment="1">
      <alignment horizontal="center" vertical="center"/>
    </xf>
    <xf numFmtId="0" fontId="21" fillId="0" borderId="0" xfId="0" applyFont="1" applyAlignment="1">
      <alignment horizontal="center" vertical="center"/>
    </xf>
    <xf numFmtId="0" fontId="21" fillId="0" borderId="62"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21" fillId="0" borderId="58"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1" xfId="0" applyFont="1" applyBorder="1" applyAlignment="1">
      <alignment horizontal="center" vertical="center" wrapText="1"/>
    </xf>
    <xf numFmtId="0" fontId="21" fillId="0" borderId="0" xfId="0" applyFont="1" applyAlignment="1">
      <alignment horizontal="center" vertical="center" wrapText="1"/>
    </xf>
    <xf numFmtId="0" fontId="21" fillId="0" borderId="62" xfId="0" applyFont="1" applyBorder="1" applyAlignment="1">
      <alignment horizontal="center" vertical="center" wrapText="1"/>
    </xf>
    <xf numFmtId="0" fontId="21" fillId="0" borderId="15" xfId="0" applyFont="1" applyBorder="1" applyAlignment="1">
      <alignment horizontal="center" vertical="center"/>
    </xf>
    <xf numFmtId="0" fontId="21" fillId="0" borderId="63" xfId="0" applyFont="1" applyBorder="1" applyAlignment="1">
      <alignment horizontal="center" vertical="center"/>
    </xf>
    <xf numFmtId="0" fontId="21" fillId="0" borderId="61" xfId="0" applyFont="1" applyBorder="1" applyAlignment="1">
      <alignment vertical="center"/>
    </xf>
    <xf numFmtId="0" fontId="21" fillId="0" borderId="0" xfId="0" applyFont="1" applyAlignment="1">
      <alignment vertical="center"/>
    </xf>
    <xf numFmtId="0" fontId="21" fillId="0" borderId="15" xfId="0" applyFont="1" applyBorder="1" applyAlignment="1">
      <alignment vertical="center"/>
    </xf>
    <xf numFmtId="0" fontId="21" fillId="0" borderId="63" xfId="0" applyFont="1" applyBorder="1" applyAlignment="1">
      <alignment vertical="center"/>
    </xf>
    <xf numFmtId="0" fontId="21" fillId="0" borderId="3" xfId="0" applyFont="1" applyBorder="1" applyAlignment="1">
      <alignment vertical="center"/>
    </xf>
    <xf numFmtId="0" fontId="21" fillId="0" borderId="64" xfId="0" applyFont="1" applyBorder="1" applyAlignment="1">
      <alignment vertical="center"/>
    </xf>
    <xf numFmtId="0" fontId="21" fillId="0" borderId="62" xfId="0" applyFont="1" applyBorder="1" applyAlignment="1">
      <alignment vertical="center"/>
    </xf>
    <xf numFmtId="0" fontId="21" fillId="0" borderId="67" xfId="0" applyFont="1" applyBorder="1" applyAlignment="1">
      <alignment vertical="center"/>
    </xf>
    <xf numFmtId="0" fontId="21" fillId="0" borderId="68" xfId="0" applyFont="1" applyBorder="1" applyAlignment="1">
      <alignment vertical="center"/>
    </xf>
    <xf numFmtId="0" fontId="22" fillId="0" borderId="0" xfId="0" applyFont="1"/>
    <xf numFmtId="0" fontId="21" fillId="31" borderId="6" xfId="0" applyFont="1" applyFill="1" applyBorder="1" applyAlignment="1">
      <alignment horizontal="center" vertical="center" wrapText="1"/>
    </xf>
    <xf numFmtId="0" fontId="21" fillId="31" borderId="7" xfId="0" applyFont="1" applyFill="1" applyBorder="1" applyAlignment="1">
      <alignment horizontal="center" vertical="center" wrapText="1"/>
    </xf>
    <xf numFmtId="0" fontId="21" fillId="31" borderId="8"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7" xfId="0" applyFont="1" applyFill="1" applyBorder="1" applyAlignment="1">
      <alignment horizontal="center" vertical="center" wrapText="1"/>
    </xf>
    <xf numFmtId="0" fontId="22" fillId="15" borderId="8" xfId="0" applyFont="1" applyFill="1" applyBorder="1" applyAlignment="1">
      <alignment horizontal="center" vertical="center" wrapText="1"/>
    </xf>
    <xf numFmtId="0" fontId="53" fillId="0" borderId="6" xfId="0" applyFont="1" applyBorder="1" applyAlignment="1">
      <alignment horizontal="center" vertical="center"/>
    </xf>
    <xf numFmtId="0" fontId="53" fillId="0" borderId="8" xfId="0" applyFont="1" applyBorder="1" applyAlignment="1">
      <alignment horizontal="center" vertical="center"/>
    </xf>
    <xf numFmtId="14" fontId="53" fillId="7" borderId="6" xfId="0" applyNumberFormat="1" applyFont="1" applyFill="1" applyBorder="1" applyAlignment="1">
      <alignment horizontal="center" vertical="center"/>
    </xf>
    <xf numFmtId="0" fontId="53" fillId="7" borderId="8" xfId="0" applyFont="1" applyFill="1" applyBorder="1" applyAlignment="1">
      <alignment horizontal="center" vertical="center"/>
    </xf>
    <xf numFmtId="0" fontId="53" fillId="0" borderId="0" xfId="0" applyFont="1" applyAlignment="1">
      <alignment horizontal="center" vertical="center"/>
    </xf>
    <xf numFmtId="0" fontId="21" fillId="34" borderId="6" xfId="0" applyFont="1" applyFill="1" applyBorder="1" applyAlignment="1">
      <alignment horizontal="center" vertical="center" wrapText="1"/>
    </xf>
    <xf numFmtId="0" fontId="21" fillId="34" borderId="7" xfId="0" applyFont="1" applyFill="1" applyBorder="1" applyAlignment="1">
      <alignment horizontal="center" vertical="center" wrapText="1"/>
    </xf>
    <xf numFmtId="0" fontId="21" fillId="34" borderId="8" xfId="0" applyFont="1" applyFill="1" applyBorder="1" applyAlignment="1">
      <alignment horizontal="center" vertical="center" wrapText="1"/>
    </xf>
    <xf numFmtId="0" fontId="53" fillId="7" borderId="6" xfId="0" applyFont="1" applyFill="1" applyBorder="1" applyAlignment="1">
      <alignment horizontal="center" vertical="center"/>
    </xf>
    <xf numFmtId="3" fontId="53" fillId="7" borderId="6" xfId="0" applyNumberFormat="1" applyFont="1" applyFill="1" applyBorder="1" applyAlignment="1">
      <alignment horizontal="center" vertical="center"/>
    </xf>
    <xf numFmtId="0" fontId="53" fillId="0" borderId="0" xfId="0" applyFont="1" applyAlignment="1">
      <alignment horizontal="center" vertical="center" wrapText="1"/>
    </xf>
    <xf numFmtId="0" fontId="55" fillId="0" borderId="23" xfId="0" applyFont="1" applyBorder="1" applyAlignment="1">
      <alignment horizontal="center" vertical="center"/>
    </xf>
    <xf numFmtId="0" fontId="55" fillId="0" borderId="26" xfId="0" applyFont="1" applyBorder="1" applyAlignment="1">
      <alignment horizontal="center" vertical="center"/>
    </xf>
    <xf numFmtId="0" fontId="55" fillId="0" borderId="6" xfId="0" applyFont="1" applyBorder="1" applyAlignment="1">
      <alignment horizontal="center" vertical="center" wrapText="1"/>
    </xf>
    <xf numFmtId="0" fontId="55" fillId="0" borderId="7" xfId="0" applyFont="1" applyBorder="1" applyAlignment="1">
      <alignment horizontal="center" vertical="center" wrapText="1"/>
    </xf>
    <xf numFmtId="0" fontId="55" fillId="0" borderId="8" xfId="0" applyFont="1" applyBorder="1" applyAlignment="1">
      <alignment horizontal="center" vertical="center" wrapText="1"/>
    </xf>
    <xf numFmtId="0" fontId="65" fillId="0" borderId="0" xfId="0" applyFont="1" applyAlignment="1">
      <alignment horizontal="center" vertical="center"/>
    </xf>
    <xf numFmtId="0" fontId="53" fillId="7" borderId="6" xfId="0" applyFont="1" applyFill="1" applyBorder="1" applyAlignment="1">
      <alignment horizontal="center" vertical="center" wrapText="1"/>
    </xf>
    <xf numFmtId="0" fontId="53" fillId="7" borderId="8" xfId="0" applyFont="1" applyFill="1" applyBorder="1" applyAlignment="1">
      <alignment horizontal="center" vertical="center" wrapText="1"/>
    </xf>
    <xf numFmtId="0" fontId="21" fillId="33" borderId="23" xfId="0" applyFont="1" applyFill="1" applyBorder="1" applyAlignment="1">
      <alignment horizontal="center" vertical="center" textRotation="90" wrapText="1"/>
    </xf>
    <xf numFmtId="0" fontId="21" fillId="33" borderId="26" xfId="0" applyFont="1" applyFill="1" applyBorder="1" applyAlignment="1">
      <alignment horizontal="center" vertical="center" textRotation="90" wrapText="1"/>
    </xf>
    <xf numFmtId="0" fontId="34" fillId="0" borderId="23" xfId="0" applyFont="1" applyBorder="1" applyAlignment="1">
      <alignment horizontal="center" vertical="center"/>
    </xf>
    <xf numFmtId="0" fontId="34" fillId="0" borderId="24" xfId="0" applyFont="1" applyBorder="1" applyAlignment="1">
      <alignment horizontal="center" vertical="center"/>
    </xf>
    <xf numFmtId="0" fontId="34" fillId="0" borderId="26" xfId="0" applyFont="1" applyBorder="1" applyAlignment="1">
      <alignment horizontal="center" vertical="center"/>
    </xf>
    <xf numFmtId="0" fontId="23" fillId="13" borderId="6" xfId="0" applyFont="1" applyFill="1" applyBorder="1" applyAlignment="1">
      <alignment horizontal="center" vertical="center" wrapText="1"/>
    </xf>
    <xf numFmtId="0" fontId="23" fillId="13" borderId="7" xfId="0" applyFont="1" applyFill="1" applyBorder="1" applyAlignment="1">
      <alignment horizontal="center" vertical="center" wrapText="1"/>
    </xf>
    <xf numFmtId="0" fontId="23" fillId="13" borderId="8" xfId="0" applyFont="1" applyFill="1" applyBorder="1" applyAlignment="1">
      <alignment horizontal="center" vertical="center" wrapText="1"/>
    </xf>
    <xf numFmtId="0" fontId="46" fillId="0" borderId="0" xfId="0" applyFont="1" applyAlignment="1">
      <alignment horizontal="center" vertical="center"/>
    </xf>
    <xf numFmtId="0" fontId="46" fillId="30" borderId="81" xfId="0" applyFont="1" applyFill="1" applyBorder="1" applyAlignment="1">
      <alignment horizontal="center" vertical="center" wrapText="1"/>
    </xf>
    <xf numFmtId="0" fontId="46" fillId="30" borderId="82" xfId="0" applyFont="1" applyFill="1" applyBorder="1" applyAlignment="1">
      <alignment horizontal="center" vertical="center" wrapText="1"/>
    </xf>
    <xf numFmtId="0" fontId="61" fillId="7" borderId="23" xfId="0" applyFont="1" applyFill="1" applyBorder="1" applyAlignment="1">
      <alignment horizontal="center" vertical="center" textRotation="90"/>
    </xf>
    <xf numFmtId="0" fontId="61" fillId="7" borderId="24" xfId="0" applyFont="1" applyFill="1" applyBorder="1" applyAlignment="1">
      <alignment horizontal="center" vertical="center" textRotation="90"/>
    </xf>
    <xf numFmtId="0" fontId="44" fillId="0" borderId="23" xfId="0" applyFont="1" applyBorder="1" applyAlignment="1">
      <alignment horizontal="center" vertical="center" wrapText="1"/>
    </xf>
    <xf numFmtId="0" fontId="44" fillId="0" borderId="24" xfId="0" applyFont="1" applyBorder="1" applyAlignment="1">
      <alignment horizontal="center" vertical="center" wrapText="1"/>
    </xf>
    <xf numFmtId="0" fontId="44" fillId="0" borderId="26" xfId="0" applyFont="1" applyBorder="1" applyAlignment="1">
      <alignment horizontal="center" vertical="center" wrapText="1"/>
    </xf>
    <xf numFmtId="0" fontId="15" fillId="33" borderId="6" xfId="0" applyFont="1" applyFill="1" applyBorder="1" applyAlignment="1">
      <alignment horizontal="center" vertical="center" wrapText="1"/>
    </xf>
    <xf numFmtId="0" fontId="15" fillId="33" borderId="7" xfId="0" applyFont="1" applyFill="1" applyBorder="1" applyAlignment="1">
      <alignment horizontal="center" vertical="center" wrapText="1"/>
    </xf>
    <xf numFmtId="0" fontId="15" fillId="33" borderId="8" xfId="0" applyFont="1" applyFill="1" applyBorder="1" applyAlignment="1">
      <alignment horizontal="center" vertical="center" wrapText="1"/>
    </xf>
    <xf numFmtId="0" fontId="44" fillId="7" borderId="6" xfId="0" applyFont="1" applyFill="1" applyBorder="1" applyAlignment="1">
      <alignment horizontal="center" vertical="center" wrapText="1"/>
    </xf>
    <xf numFmtId="0" fontId="44" fillId="7" borderId="7" xfId="0" applyFont="1" applyFill="1" applyBorder="1" applyAlignment="1">
      <alignment horizontal="center" vertical="center" wrapText="1"/>
    </xf>
    <xf numFmtId="0" fontId="44" fillId="7" borderId="8" xfId="0" applyFont="1" applyFill="1" applyBorder="1" applyAlignment="1">
      <alignment horizontal="center" vertical="center" wrapText="1"/>
    </xf>
    <xf numFmtId="0" fontId="22" fillId="0" borderId="10" xfId="0" applyFont="1" applyBorder="1" applyAlignment="1">
      <alignment horizontal="center" vertical="center"/>
    </xf>
    <xf numFmtId="0" fontId="22" fillId="0" borderId="0" xfId="0" applyFont="1" applyAlignment="1">
      <alignment horizontal="center" vertical="center"/>
    </xf>
    <xf numFmtId="0" fontId="21" fillId="33" borderId="9" xfId="0" applyFont="1" applyFill="1" applyBorder="1" applyAlignment="1">
      <alignment horizontal="center" vertical="center" textRotation="90" wrapText="1"/>
    </xf>
    <xf numFmtId="0" fontId="21" fillId="33" borderId="12" xfId="0" applyFont="1" applyFill="1" applyBorder="1" applyAlignment="1">
      <alignment horizontal="center" vertical="center" textRotation="90" wrapText="1"/>
    </xf>
    <xf numFmtId="0" fontId="21" fillId="33" borderId="23" xfId="0" applyFont="1" applyFill="1" applyBorder="1" applyAlignment="1">
      <alignment horizontal="center" vertical="center" wrapText="1"/>
    </xf>
    <xf numFmtId="0" fontId="21" fillId="33" borderId="26" xfId="0" applyFont="1" applyFill="1" applyBorder="1" applyAlignment="1">
      <alignment horizontal="center" vertical="center" wrapText="1"/>
    </xf>
    <xf numFmtId="0" fontId="56" fillId="0" borderId="0" xfId="0" applyFont="1" applyAlignment="1">
      <alignment horizontal="center" vertical="center" wrapText="1"/>
    </xf>
    <xf numFmtId="0" fontId="57" fillId="0" borderId="75" xfId="0" applyFont="1" applyBorder="1" applyAlignment="1">
      <alignment horizontal="center" vertical="center"/>
    </xf>
    <xf numFmtId="0" fontId="57" fillId="0" borderId="74" xfId="0" applyFont="1" applyBorder="1" applyAlignment="1">
      <alignment horizontal="center" vertical="center"/>
    </xf>
    <xf numFmtId="0" fontId="57" fillId="0" borderId="76" xfId="0" applyFont="1" applyBorder="1" applyAlignment="1">
      <alignment horizontal="center" vertical="center"/>
    </xf>
    <xf numFmtId="0" fontId="46" fillId="15" borderId="0" xfId="0" applyFont="1" applyFill="1" applyAlignment="1">
      <alignment horizontal="center" vertical="center"/>
    </xf>
    <xf numFmtId="0" fontId="21" fillId="33" borderId="6" xfId="0" applyFont="1" applyFill="1" applyBorder="1" applyAlignment="1">
      <alignment horizontal="center" vertical="center" wrapText="1"/>
    </xf>
    <xf numFmtId="0" fontId="21" fillId="33" borderId="8" xfId="0" applyFont="1" applyFill="1" applyBorder="1" applyAlignment="1">
      <alignment horizontal="center" vertical="center" wrapText="1"/>
    </xf>
    <xf numFmtId="0" fontId="21" fillId="33" borderId="24" xfId="0" applyFont="1" applyFill="1" applyBorder="1" applyAlignment="1">
      <alignment horizontal="center" vertical="center" textRotation="90" wrapText="1"/>
    </xf>
    <xf numFmtId="0" fontId="21" fillId="33" borderId="9" xfId="0" applyFont="1" applyFill="1" applyBorder="1" applyAlignment="1">
      <alignment horizontal="center" vertical="center" wrapText="1"/>
    </xf>
    <xf numFmtId="0" fontId="21" fillId="33" borderId="10" xfId="0" applyFont="1" applyFill="1" applyBorder="1" applyAlignment="1">
      <alignment horizontal="center" vertical="center" wrapText="1"/>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33" borderId="13" xfId="0" applyFont="1" applyFill="1" applyBorder="1" applyAlignment="1">
      <alignment horizontal="center" vertical="center" wrapText="1"/>
    </xf>
    <xf numFmtId="0" fontId="21" fillId="33" borderId="14" xfId="0" applyFont="1" applyFill="1" applyBorder="1" applyAlignment="1">
      <alignment horizontal="center" vertical="center" wrapText="1"/>
    </xf>
    <xf numFmtId="0" fontId="46" fillId="30" borderId="77" xfId="0" applyFont="1" applyFill="1" applyBorder="1" applyAlignment="1">
      <alignment horizontal="center" vertical="center" wrapText="1"/>
    </xf>
    <xf numFmtId="0" fontId="46" fillId="30" borderId="78" xfId="0" applyFont="1" applyFill="1" applyBorder="1" applyAlignment="1">
      <alignment horizontal="center" vertical="center" wrapText="1"/>
    </xf>
    <xf numFmtId="0" fontId="46" fillId="30" borderId="79" xfId="0" applyFont="1" applyFill="1" applyBorder="1" applyAlignment="1">
      <alignment horizontal="center" vertical="center" wrapText="1"/>
    </xf>
    <xf numFmtId="0" fontId="46" fillId="30" borderId="80" xfId="0" applyFont="1" applyFill="1" applyBorder="1" applyAlignment="1">
      <alignment horizontal="center" vertical="center" wrapText="1"/>
    </xf>
    <xf numFmtId="0" fontId="46" fillId="33" borderId="6" xfId="0" applyFont="1" applyFill="1" applyBorder="1" applyAlignment="1">
      <alignment horizontal="center" vertical="center"/>
    </xf>
    <xf numFmtId="0" fontId="46" fillId="33" borderId="7" xfId="0" applyFont="1" applyFill="1" applyBorder="1" applyAlignment="1">
      <alignment horizontal="center" vertical="center"/>
    </xf>
    <xf numFmtId="0" fontId="46" fillId="33" borderId="8" xfId="0" applyFont="1" applyFill="1" applyBorder="1" applyAlignment="1">
      <alignment horizontal="center" vertical="center"/>
    </xf>
    <xf numFmtId="0" fontId="44" fillId="7" borderId="9" xfId="0" applyFont="1" applyFill="1" applyBorder="1" applyAlignment="1">
      <alignment horizontal="center" vertical="center" wrapText="1"/>
    </xf>
    <xf numFmtId="0" fontId="44" fillId="7" borderId="10" xfId="0" applyFont="1" applyFill="1" applyBorder="1" applyAlignment="1">
      <alignment horizontal="center" vertical="center" wrapText="1"/>
    </xf>
    <xf numFmtId="0" fontId="44" fillId="7" borderId="11" xfId="0" applyFont="1" applyFill="1" applyBorder="1" applyAlignment="1">
      <alignment horizontal="center" vertical="center" wrapText="1"/>
    </xf>
    <xf numFmtId="0" fontId="44" fillId="7" borderId="9" xfId="0" applyFont="1" applyFill="1" applyBorder="1" applyAlignment="1">
      <alignment horizontal="center" vertical="center"/>
    </xf>
    <xf numFmtId="0" fontId="44" fillId="7" borderId="10" xfId="0" applyFont="1" applyFill="1" applyBorder="1" applyAlignment="1">
      <alignment horizontal="center" vertical="center"/>
    </xf>
    <xf numFmtId="0" fontId="44" fillId="7" borderId="11" xfId="0" applyFont="1" applyFill="1" applyBorder="1" applyAlignment="1">
      <alignment horizontal="center" vertical="center"/>
    </xf>
    <xf numFmtId="0" fontId="44" fillId="0" borderId="9" xfId="0" applyFont="1" applyBorder="1" applyAlignment="1">
      <alignment horizontal="center" vertical="center" wrapText="1"/>
    </xf>
    <xf numFmtId="0" fontId="44" fillId="0" borderId="25" xfId="0" applyFont="1" applyBorder="1" applyAlignment="1">
      <alignment horizontal="center" vertical="center" wrapText="1"/>
    </xf>
    <xf numFmtId="0" fontId="44" fillId="7" borderId="23" xfId="0" applyFont="1" applyFill="1" applyBorder="1" applyAlignment="1">
      <alignment horizontal="center" vertical="center" wrapText="1"/>
    </xf>
    <xf numFmtId="0" fontId="44" fillId="7" borderId="24" xfId="0" applyFont="1" applyFill="1" applyBorder="1" applyAlignment="1">
      <alignment horizontal="center" vertical="center" wrapText="1"/>
    </xf>
    <xf numFmtId="0" fontId="44" fillId="7" borderId="26" xfId="0" applyFont="1" applyFill="1" applyBorder="1" applyAlignment="1">
      <alignment horizontal="center" vertical="center" wrapText="1"/>
    </xf>
    <xf numFmtId="0" fontId="15" fillId="32" borderId="23" xfId="0" applyFont="1" applyFill="1" applyBorder="1" applyAlignment="1">
      <alignment horizontal="center" vertical="center" wrapText="1"/>
    </xf>
    <xf numFmtId="0" fontId="15" fillId="32" borderId="24" xfId="0" applyFont="1" applyFill="1" applyBorder="1" applyAlignment="1">
      <alignment horizontal="center" vertical="center" wrapText="1"/>
    </xf>
    <xf numFmtId="0" fontId="15" fillId="32" borderId="26" xfId="0" applyFont="1" applyFill="1" applyBorder="1" applyAlignment="1">
      <alignment horizontal="center" vertical="center" wrapText="1"/>
    </xf>
    <xf numFmtId="0" fontId="34" fillId="13" borderId="9" xfId="0" applyFont="1" applyFill="1" applyBorder="1" applyAlignment="1">
      <alignment horizontal="center" vertical="center" wrapText="1"/>
    </xf>
    <xf numFmtId="0" fontId="34" fillId="13" borderId="10" xfId="0" applyFont="1" applyFill="1" applyBorder="1" applyAlignment="1">
      <alignment horizontal="center" vertical="center" wrapText="1"/>
    </xf>
    <xf numFmtId="0" fontId="34" fillId="13" borderId="11" xfId="0" applyFont="1" applyFill="1" applyBorder="1" applyAlignment="1">
      <alignment horizontal="center" vertical="center" wrapText="1"/>
    </xf>
    <xf numFmtId="0" fontId="34" fillId="13" borderId="25" xfId="0" applyFont="1" applyFill="1" applyBorder="1" applyAlignment="1">
      <alignment horizontal="center" vertical="center" wrapText="1"/>
    </xf>
    <xf numFmtId="0" fontId="34" fillId="13" borderId="0" xfId="0" applyFont="1" applyFill="1" applyAlignment="1">
      <alignment horizontal="center" vertical="center" wrapText="1"/>
    </xf>
    <xf numFmtId="0" fontId="34" fillId="13" borderId="37" xfId="0" applyFont="1" applyFill="1" applyBorder="1" applyAlignment="1">
      <alignment horizontal="center" vertical="center" wrapText="1"/>
    </xf>
    <xf numFmtId="0" fontId="34" fillId="13" borderId="12" xfId="0" applyFont="1" applyFill="1" applyBorder="1" applyAlignment="1">
      <alignment horizontal="center" vertical="center" wrapText="1"/>
    </xf>
    <xf numFmtId="0" fontId="34" fillId="13" borderId="13" xfId="0" applyFont="1" applyFill="1" applyBorder="1" applyAlignment="1">
      <alignment horizontal="center" vertical="center" wrapText="1"/>
    </xf>
    <xf numFmtId="0" fontId="34" fillId="13" borderId="14" xfId="0" applyFont="1" applyFill="1" applyBorder="1" applyAlignment="1">
      <alignment horizontal="center" vertical="center" wrapText="1"/>
    </xf>
    <xf numFmtId="0" fontId="44" fillId="7" borderId="25" xfId="0" applyFont="1" applyFill="1" applyBorder="1" applyAlignment="1">
      <alignment horizontal="center" vertical="center"/>
    </xf>
    <xf numFmtId="0" fontId="44" fillId="7" borderId="0" xfId="0" applyFont="1" applyFill="1" applyAlignment="1">
      <alignment horizontal="center" vertical="center"/>
    </xf>
    <xf numFmtId="0" fontId="44" fillId="7" borderId="37" xfId="0" applyFont="1" applyFill="1" applyBorder="1" applyAlignment="1">
      <alignment horizontal="center" vertical="center"/>
    </xf>
    <xf numFmtId="0" fontId="15" fillId="33" borderId="9" xfId="0" applyFont="1" applyFill="1" applyBorder="1" applyAlignment="1">
      <alignment horizontal="center" vertical="center" wrapText="1"/>
    </xf>
    <xf numFmtId="0" fontId="15" fillId="33" borderId="10" xfId="0" applyFont="1" applyFill="1" applyBorder="1" applyAlignment="1">
      <alignment horizontal="center" vertical="center" wrapText="1"/>
    </xf>
    <xf numFmtId="0" fontId="15" fillId="33" borderId="11" xfId="0" applyFont="1" applyFill="1" applyBorder="1" applyAlignment="1">
      <alignment horizontal="center" vertical="center" wrapText="1"/>
    </xf>
    <xf numFmtId="165" fontId="62" fillId="32" borderId="6" xfId="0" applyNumberFormat="1" applyFont="1" applyFill="1" applyBorder="1" applyAlignment="1">
      <alignment horizontal="center" vertical="center" wrapText="1"/>
    </xf>
    <xf numFmtId="0" fontId="62" fillId="32" borderId="7" xfId="0" applyFont="1" applyFill="1" applyBorder="1" applyAlignment="1">
      <alignment horizontal="center" vertical="center" wrapText="1"/>
    </xf>
    <xf numFmtId="0" fontId="62" fillId="32" borderId="8" xfId="0" applyFont="1" applyFill="1" applyBorder="1" applyAlignment="1">
      <alignment horizontal="center" vertical="center" wrapText="1"/>
    </xf>
    <xf numFmtId="0" fontId="60" fillId="32" borderId="23" xfId="0" applyFont="1" applyFill="1" applyBorder="1" applyAlignment="1">
      <alignment horizontal="center" vertical="center"/>
    </xf>
    <xf numFmtId="0" fontId="60" fillId="32" borderId="24" xfId="0" applyFont="1" applyFill="1" applyBorder="1" applyAlignment="1">
      <alignment horizontal="center" vertical="center"/>
    </xf>
    <xf numFmtId="0" fontId="60" fillId="32" borderId="26" xfId="0" applyFont="1" applyFill="1" applyBorder="1" applyAlignment="1">
      <alignment horizontal="center" vertical="center"/>
    </xf>
    <xf numFmtId="0" fontId="59" fillId="32" borderId="23" xfId="0" applyFont="1" applyFill="1" applyBorder="1" applyAlignment="1">
      <alignment horizontal="center" vertical="center"/>
    </xf>
    <xf numFmtId="0" fontId="59" fillId="32" borderId="24" xfId="0" applyFont="1" applyFill="1" applyBorder="1" applyAlignment="1">
      <alignment horizontal="center" vertical="center"/>
    </xf>
    <xf numFmtId="0" fontId="59" fillId="32" borderId="26" xfId="0" applyFont="1" applyFill="1" applyBorder="1" applyAlignment="1">
      <alignment horizontal="center" vertical="center"/>
    </xf>
    <xf numFmtId="0" fontId="46" fillId="33" borderId="9" xfId="0" applyFont="1" applyFill="1" applyBorder="1" applyAlignment="1">
      <alignment horizontal="center" vertical="center"/>
    </xf>
    <xf numFmtId="0" fontId="46" fillId="33" borderId="10" xfId="0" applyFont="1" applyFill="1" applyBorder="1" applyAlignment="1">
      <alignment horizontal="center" vertical="center"/>
    </xf>
    <xf numFmtId="0" fontId="46" fillId="33" borderId="11" xfId="0" applyFont="1" applyFill="1" applyBorder="1" applyAlignment="1">
      <alignment horizontal="center" vertical="center"/>
    </xf>
    <xf numFmtId="0" fontId="58" fillId="15" borderId="9" xfId="0" applyFont="1" applyFill="1" applyBorder="1" applyAlignment="1">
      <alignment horizontal="center" vertical="center" wrapText="1"/>
    </xf>
    <xf numFmtId="0" fontId="58" fillId="15" borderId="10" xfId="0" applyFont="1" applyFill="1" applyBorder="1" applyAlignment="1">
      <alignment horizontal="center" vertical="center" wrapText="1"/>
    </xf>
    <xf numFmtId="0" fontId="58" fillId="15" borderId="11" xfId="0" applyFont="1" applyFill="1" applyBorder="1" applyAlignment="1">
      <alignment horizontal="center" vertical="center" wrapText="1"/>
    </xf>
    <xf numFmtId="0" fontId="58" fillId="15" borderId="25" xfId="0" applyFont="1" applyFill="1" applyBorder="1" applyAlignment="1">
      <alignment horizontal="center" vertical="center" wrapText="1"/>
    </xf>
    <xf numFmtId="0" fontId="58" fillId="15" borderId="0" xfId="0" applyFont="1" applyFill="1" applyAlignment="1">
      <alignment horizontal="center" vertical="center" wrapText="1"/>
    </xf>
    <xf numFmtId="0" fontId="58" fillId="15" borderId="37" xfId="0" applyFont="1" applyFill="1" applyBorder="1" applyAlignment="1">
      <alignment horizontal="center" vertical="center" wrapText="1"/>
    </xf>
    <xf numFmtId="0" fontId="58" fillId="15" borderId="12" xfId="0" applyFont="1" applyFill="1" applyBorder="1" applyAlignment="1">
      <alignment horizontal="center" vertical="center" wrapText="1"/>
    </xf>
    <xf numFmtId="0" fontId="58" fillId="15" borderId="13" xfId="0" applyFont="1" applyFill="1" applyBorder="1" applyAlignment="1">
      <alignment horizontal="center" vertical="center" wrapText="1"/>
    </xf>
    <xf numFmtId="0" fontId="58" fillId="15" borderId="14" xfId="0" applyFont="1" applyFill="1" applyBorder="1" applyAlignment="1">
      <alignment horizontal="center" vertical="center" wrapText="1"/>
    </xf>
    <xf numFmtId="0" fontId="59" fillId="32" borderId="23" xfId="0" applyFont="1" applyFill="1" applyBorder="1" applyAlignment="1">
      <alignment horizontal="center" vertical="center" wrapText="1"/>
    </xf>
    <xf numFmtId="0" fontId="59" fillId="32" borderId="24" xfId="0" applyFont="1" applyFill="1" applyBorder="1" applyAlignment="1">
      <alignment horizontal="center" vertical="center" wrapText="1"/>
    </xf>
    <xf numFmtId="0" fontId="59" fillId="32" borderId="26" xfId="0" applyFont="1" applyFill="1" applyBorder="1" applyAlignment="1">
      <alignment horizontal="center" vertical="center" wrapText="1"/>
    </xf>
    <xf numFmtId="0" fontId="46" fillId="7" borderId="9" xfId="0" applyFont="1" applyFill="1" applyBorder="1" applyAlignment="1">
      <alignment horizontal="center" vertical="center" wrapText="1"/>
    </xf>
    <xf numFmtId="0" fontId="46" fillId="7" borderId="10" xfId="0" applyFont="1" applyFill="1" applyBorder="1" applyAlignment="1">
      <alignment horizontal="center" vertical="center" wrapText="1"/>
    </xf>
    <xf numFmtId="0" fontId="46" fillId="7" borderId="11" xfId="0" applyFont="1" applyFill="1" applyBorder="1" applyAlignment="1">
      <alignment horizontal="center" vertical="center" wrapText="1"/>
    </xf>
    <xf numFmtId="0" fontId="46" fillId="7" borderId="25" xfId="0" applyFont="1" applyFill="1" applyBorder="1" applyAlignment="1">
      <alignment horizontal="center" vertical="center" wrapText="1"/>
    </xf>
    <xf numFmtId="0" fontId="46" fillId="7" borderId="0" xfId="0" applyFont="1" applyFill="1" applyAlignment="1">
      <alignment horizontal="center" vertical="center" wrapText="1"/>
    </xf>
    <xf numFmtId="0" fontId="46" fillId="7" borderId="37" xfId="0" applyFont="1" applyFill="1" applyBorder="1" applyAlignment="1">
      <alignment horizontal="center" vertical="center" wrapText="1"/>
    </xf>
    <xf numFmtId="0" fontId="46" fillId="7" borderId="12" xfId="0" applyFont="1" applyFill="1" applyBorder="1" applyAlignment="1">
      <alignment horizontal="center" vertical="center" wrapText="1"/>
    </xf>
    <xf numFmtId="0" fontId="46" fillId="7" borderId="13" xfId="0" applyFont="1" applyFill="1" applyBorder="1" applyAlignment="1">
      <alignment horizontal="center" vertical="center" wrapText="1"/>
    </xf>
    <xf numFmtId="0" fontId="46" fillId="7" borderId="14" xfId="0" applyFont="1" applyFill="1" applyBorder="1" applyAlignment="1">
      <alignment horizontal="center" vertical="center" wrapText="1"/>
    </xf>
    <xf numFmtId="0" fontId="15" fillId="0" borderId="61" xfId="0" applyFont="1" applyBorder="1"/>
    <xf numFmtId="0" fontId="15" fillId="0" borderId="0" xfId="0" applyFont="1"/>
    <xf numFmtId="0" fontId="15" fillId="0" borderId="7" xfId="0" applyFont="1" applyBorder="1"/>
    <xf numFmtId="0" fontId="15" fillId="0" borderId="88" xfId="0" applyFont="1" applyBorder="1"/>
    <xf numFmtId="0" fontId="15" fillId="0" borderId="7" xfId="0" applyFont="1" applyBorder="1" applyAlignment="1">
      <alignment wrapText="1"/>
    </xf>
    <xf numFmtId="0" fontId="15" fillId="0" borderId="88" xfId="0" applyFont="1" applyBorder="1" applyAlignment="1">
      <alignment wrapText="1"/>
    </xf>
    <xf numFmtId="0" fontId="15" fillId="0" borderId="0" xfId="0" applyFont="1" applyAlignment="1">
      <alignment horizontal="center" wrapText="1"/>
    </xf>
    <xf numFmtId="0" fontId="15" fillId="0" borderId="58" xfId="0" applyFont="1" applyBorder="1"/>
    <xf numFmtId="0" fontId="15" fillId="0" borderId="59" xfId="0" applyFont="1" applyBorder="1"/>
    <xf numFmtId="0" fontId="15" fillId="0" borderId="102" xfId="0" applyFont="1" applyBorder="1"/>
    <xf numFmtId="0" fontId="15" fillId="0" borderId="108" xfId="0" applyFont="1" applyBorder="1"/>
    <xf numFmtId="0" fontId="15" fillId="0" borderId="62" xfId="0" applyFont="1" applyBorder="1"/>
    <xf numFmtId="0" fontId="46" fillId="0" borderId="89" xfId="0" applyFont="1" applyBorder="1"/>
    <xf numFmtId="0" fontId="46" fillId="0" borderId="90" xfId="0" applyFont="1" applyBorder="1"/>
    <xf numFmtId="14" fontId="15" fillId="0" borderId="7" xfId="0" applyNumberFormat="1" applyFont="1" applyBorder="1"/>
    <xf numFmtId="0" fontId="55" fillId="7" borderId="2" xfId="0" applyFont="1" applyFill="1" applyBorder="1" applyAlignment="1">
      <alignment horizontal="left" vertical="center"/>
    </xf>
    <xf numFmtId="0" fontId="55" fillId="7" borderId="17" xfId="0" applyFont="1" applyFill="1" applyBorder="1" applyAlignment="1">
      <alignment horizontal="left" vertical="center"/>
    </xf>
    <xf numFmtId="14" fontId="55" fillId="7" borderId="2" xfId="0" applyNumberFormat="1" applyFont="1" applyFill="1" applyBorder="1" applyAlignment="1">
      <alignment horizontal="left" vertical="center"/>
    </xf>
    <xf numFmtId="14" fontId="55" fillId="7" borderId="17" xfId="0" applyNumberFormat="1" applyFont="1" applyFill="1" applyBorder="1" applyAlignment="1">
      <alignment horizontal="left" vertical="center"/>
    </xf>
    <xf numFmtId="3" fontId="55" fillId="7" borderId="2" xfId="0" applyNumberFormat="1" applyFont="1" applyFill="1" applyBorder="1" applyAlignment="1">
      <alignment horizontal="left" vertical="center"/>
    </xf>
    <xf numFmtId="0" fontId="55" fillId="7" borderId="2" xfId="0" applyFont="1" applyFill="1" applyBorder="1" applyAlignment="1">
      <alignment horizontal="center" vertical="center"/>
    </xf>
    <xf numFmtId="0" fontId="55" fillId="7" borderId="17" xfId="0" applyFont="1" applyFill="1" applyBorder="1" applyAlignment="1">
      <alignment horizontal="center" vertical="center"/>
    </xf>
    <xf numFmtId="14" fontId="55" fillId="7" borderId="2" xfId="0" applyNumberFormat="1" applyFont="1" applyFill="1" applyBorder="1" applyAlignment="1">
      <alignment horizontal="center" vertical="center"/>
    </xf>
    <xf numFmtId="14" fontId="55" fillId="7" borderId="17" xfId="0" applyNumberFormat="1" applyFont="1" applyFill="1" applyBorder="1" applyAlignment="1">
      <alignment horizontal="center" vertical="center"/>
    </xf>
    <xf numFmtId="3" fontId="55" fillId="7" borderId="2" xfId="0" applyNumberFormat="1" applyFont="1" applyFill="1" applyBorder="1" applyAlignment="1">
      <alignment horizontal="center" vertical="center"/>
    </xf>
    <xf numFmtId="0" fontId="53" fillId="0" borderId="2" xfId="0" applyFont="1" applyBorder="1" applyAlignment="1">
      <alignment horizontal="center" vertical="center"/>
    </xf>
    <xf numFmtId="0" fontId="53" fillId="0" borderId="17" xfId="0" applyFont="1" applyBorder="1" applyAlignment="1">
      <alignment horizontal="center" vertical="center"/>
    </xf>
    <xf numFmtId="0" fontId="16" fillId="7" borderId="89" xfId="1" applyFont="1" applyFill="1" applyBorder="1" applyAlignment="1">
      <alignment horizontal="left" vertical="center" wrapText="1"/>
    </xf>
    <xf numFmtId="0" fontId="16" fillId="7" borderId="90" xfId="1" applyFont="1" applyFill="1" applyBorder="1" applyAlignment="1">
      <alignment horizontal="left" vertical="center" wrapText="1"/>
    </xf>
    <xf numFmtId="0" fontId="1" fillId="7" borderId="90" xfId="1" applyFont="1" applyFill="1" applyBorder="1"/>
    <xf numFmtId="0" fontId="1" fillId="7" borderId="91" xfId="1" applyFont="1" applyFill="1" applyBorder="1"/>
    <xf numFmtId="0" fontId="16" fillId="5" borderId="30" xfId="1" applyFont="1" applyFill="1" applyBorder="1" applyAlignment="1">
      <alignment horizontal="center" vertical="center" wrapText="1"/>
    </xf>
    <xf numFmtId="0" fontId="16" fillId="5" borderId="28" xfId="1" applyFont="1" applyFill="1" applyBorder="1" applyAlignment="1">
      <alignment horizontal="center" vertical="center" wrapText="1"/>
    </xf>
    <xf numFmtId="0" fontId="16" fillId="5" borderId="16" xfId="1" applyFont="1" applyFill="1" applyBorder="1" applyAlignment="1">
      <alignment horizontal="center" vertical="center" wrapText="1"/>
    </xf>
    <xf numFmtId="0" fontId="17" fillId="5" borderId="7" xfId="1" applyFont="1" applyFill="1" applyBorder="1" applyAlignment="1">
      <alignment horizontal="left" vertical="center" wrapText="1"/>
    </xf>
    <xf numFmtId="0" fontId="17" fillId="5" borderId="8" xfId="1" applyFont="1" applyFill="1" applyBorder="1" applyAlignment="1">
      <alignment horizontal="left" vertical="center" wrapText="1"/>
    </xf>
    <xf numFmtId="0" fontId="17" fillId="5" borderId="8" xfId="1" applyFont="1" applyFill="1" applyBorder="1" applyAlignment="1">
      <alignment horizontal="center" vertical="center" wrapText="1"/>
    </xf>
    <xf numFmtId="0" fontId="16" fillId="0" borderId="8" xfId="1" applyFont="1" applyBorder="1" applyAlignment="1">
      <alignment horizontal="left" vertical="center" wrapText="1"/>
    </xf>
    <xf numFmtId="0" fontId="40" fillId="7" borderId="7" xfId="1" applyFont="1" applyFill="1" applyBorder="1" applyAlignment="1">
      <alignment horizontal="center" vertical="center" wrapText="1"/>
    </xf>
    <xf numFmtId="0" fontId="40" fillId="7" borderId="8" xfId="1" applyFont="1" applyFill="1" applyBorder="1" applyAlignment="1">
      <alignment horizontal="center" vertical="center" wrapText="1"/>
    </xf>
    <xf numFmtId="0" fontId="40" fillId="7" borderId="7" xfId="1" quotePrefix="1" applyFont="1" applyFill="1" applyBorder="1" applyAlignment="1">
      <alignment vertical="center" wrapText="1"/>
    </xf>
    <xf numFmtId="0" fontId="40" fillId="7" borderId="8" xfId="1" quotePrefix="1" applyFont="1" applyFill="1" applyBorder="1" applyAlignment="1">
      <alignment vertical="center" wrapText="1"/>
    </xf>
    <xf numFmtId="0" fontId="17" fillId="5" borderId="73" xfId="1" applyFont="1" applyFill="1" applyBorder="1" applyAlignment="1">
      <alignment horizontal="right" vertical="center" wrapText="1"/>
    </xf>
    <xf numFmtId="0" fontId="17" fillId="5" borderId="7" xfId="1" applyFont="1" applyFill="1" applyBorder="1" applyAlignment="1">
      <alignment horizontal="right" vertical="center" wrapText="1"/>
    </xf>
    <xf numFmtId="0" fontId="17" fillId="5" borderId="8" xfId="1" applyFont="1" applyFill="1" applyBorder="1" applyAlignment="1">
      <alignment horizontal="right" vertical="center" wrapText="1"/>
    </xf>
    <xf numFmtId="0" fontId="1" fillId="0" borderId="2" xfId="1" applyFont="1" applyBorder="1" applyAlignment="1">
      <alignment horizontal="center" vertical="center"/>
    </xf>
    <xf numFmtId="0" fontId="17" fillId="5" borderId="87" xfId="1" applyFont="1" applyFill="1" applyBorder="1" applyAlignment="1">
      <alignment horizontal="center" vertical="center" wrapText="1"/>
    </xf>
    <xf numFmtId="0" fontId="37" fillId="0" borderId="88" xfId="1" applyFont="1" applyBorder="1"/>
    <xf numFmtId="0" fontId="5" fillId="0" borderId="67" xfId="0" applyFont="1" applyBorder="1" applyAlignment="1">
      <alignment horizontal="center" vertical="center"/>
    </xf>
    <xf numFmtId="0" fontId="5" fillId="0" borderId="68" xfId="0" applyFont="1" applyBorder="1" applyAlignment="1">
      <alignment horizontal="center" vertical="center"/>
    </xf>
    <xf numFmtId="0" fontId="15" fillId="0" borderId="61" xfId="0" applyFont="1" applyBorder="1" applyAlignment="1">
      <alignment horizontal="left" vertical="center"/>
    </xf>
    <xf numFmtId="0" fontId="15" fillId="0" borderId="3" xfId="0" applyFont="1" applyBorder="1" applyAlignment="1">
      <alignment horizontal="left" vertical="center"/>
    </xf>
    <xf numFmtId="0" fontId="15" fillId="0" borderId="64" xfId="0" applyFont="1" applyBorder="1" applyAlignment="1">
      <alignment horizontal="left" vertical="center"/>
    </xf>
    <xf numFmtId="14" fontId="15" fillId="0" borderId="3" xfId="0" applyNumberFormat="1" applyFont="1" applyBorder="1" applyAlignment="1">
      <alignment horizontal="left" vertical="center"/>
    </xf>
    <xf numFmtId="0" fontId="15" fillId="0" borderId="3" xfId="0" applyFont="1" applyBorder="1" applyAlignment="1">
      <alignment vertical="center"/>
    </xf>
    <xf numFmtId="0" fontId="15" fillId="0" borderId="64" xfId="0" applyFont="1" applyBorder="1" applyAlignment="1">
      <alignment vertical="center"/>
    </xf>
    <xf numFmtId="0" fontId="14" fillId="0" borderId="61" xfId="0" applyFont="1" applyBorder="1" applyAlignment="1">
      <alignment horizontal="center" vertical="center"/>
    </xf>
    <xf numFmtId="0" fontId="14" fillId="0" borderId="62" xfId="0" applyFont="1" applyBorder="1" applyAlignment="1">
      <alignment horizontal="center" vertical="center"/>
    </xf>
    <xf numFmtId="0" fontId="14" fillId="0" borderId="58" xfId="0" applyFont="1" applyBorder="1" applyAlignment="1">
      <alignment horizontal="center" wrapText="1"/>
    </xf>
    <xf numFmtId="0" fontId="14" fillId="0" borderId="59" xfId="0" applyFont="1" applyBorder="1" applyAlignment="1">
      <alignment horizontal="center" wrapText="1"/>
    </xf>
    <xf numFmtId="0" fontId="14" fillId="0" borderId="60" xfId="0" applyFont="1" applyBorder="1" applyAlignment="1">
      <alignment horizontal="center" wrapText="1"/>
    </xf>
    <xf numFmtId="0" fontId="14" fillId="0" borderId="61" xfId="0" applyFont="1" applyBorder="1" applyAlignment="1">
      <alignment horizontal="center" wrapText="1"/>
    </xf>
    <xf numFmtId="0" fontId="14" fillId="0" borderId="0" xfId="0" applyFont="1" applyAlignment="1">
      <alignment horizontal="center" wrapText="1"/>
    </xf>
    <xf numFmtId="0" fontId="14" fillId="0" borderId="62" xfId="0" applyFont="1" applyBorder="1" applyAlignment="1">
      <alignment horizontal="center" wrapText="1"/>
    </xf>
    <xf numFmtId="0" fontId="15" fillId="0" borderId="15" xfId="0" applyFont="1" applyBorder="1" applyAlignment="1">
      <alignment horizontal="left" vertical="center"/>
    </xf>
    <xf numFmtId="0" fontId="15" fillId="0" borderId="63" xfId="0" applyFont="1" applyBorder="1" applyAlignment="1">
      <alignment horizontal="left" vertical="center"/>
    </xf>
    <xf numFmtId="0" fontId="15" fillId="0" borderId="61" xfId="0" applyFont="1" applyBorder="1" applyAlignment="1">
      <alignment horizontal="left" vertical="center" wrapText="1"/>
    </xf>
    <xf numFmtId="0" fontId="15" fillId="0" borderId="0" xfId="0" applyFont="1" applyAlignment="1">
      <alignment horizontal="left" vertical="center" wrapText="1"/>
    </xf>
    <xf numFmtId="14" fontId="15" fillId="0" borderId="3" xfId="0" applyNumberFormat="1" applyFont="1" applyBorder="1" applyAlignment="1">
      <alignment horizontal="left" vertical="center" wrapText="1"/>
    </xf>
    <xf numFmtId="0" fontId="15" fillId="0" borderId="3" xfId="0" applyFont="1" applyBorder="1" applyAlignment="1">
      <alignment horizontal="left" vertical="center" wrapText="1"/>
    </xf>
    <xf numFmtId="0" fontId="15" fillId="0" borderId="64" xfId="0" applyFont="1" applyBorder="1" applyAlignment="1">
      <alignment horizontal="left"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15" fillId="0" borderId="3" xfId="0" applyFont="1" applyBorder="1" applyAlignment="1">
      <alignment vertical="center" wrapText="1"/>
    </xf>
    <xf numFmtId="0" fontId="15" fillId="0" borderId="64" xfId="0" applyFont="1" applyBorder="1" applyAlignment="1">
      <alignment vertical="center" wrapText="1"/>
    </xf>
    <xf numFmtId="0" fontId="15" fillId="0" borderId="15" xfId="0" applyFont="1" applyBorder="1" applyAlignment="1">
      <alignment horizontal="left" vertical="center" wrapText="1"/>
    </xf>
    <xf numFmtId="0" fontId="15" fillId="0" borderId="63" xfId="0" applyFont="1" applyBorder="1" applyAlignment="1">
      <alignment horizontal="left" vertical="center" wrapText="1"/>
    </xf>
    <xf numFmtId="0" fontId="12" fillId="0" borderId="1" xfId="0" applyFont="1" applyBorder="1" applyAlignment="1">
      <alignment horizontal="left" vertical="center"/>
    </xf>
    <xf numFmtId="0" fontId="12" fillId="7" borderId="2" xfId="0" applyFont="1" applyFill="1" applyBorder="1" applyAlignment="1">
      <alignment horizontal="center" vertical="center"/>
    </xf>
    <xf numFmtId="0" fontId="12" fillId="7" borderId="17" xfId="0" applyFont="1" applyFill="1" applyBorder="1" applyAlignment="1">
      <alignment horizontal="center" vertical="center"/>
    </xf>
    <xf numFmtId="14" fontId="12" fillId="7" borderId="2" xfId="0" applyNumberFormat="1" applyFont="1" applyFill="1" applyBorder="1" applyAlignment="1">
      <alignment horizontal="center" vertical="center"/>
    </xf>
    <xf numFmtId="14" fontId="12" fillId="7" borderId="17" xfId="0" applyNumberFormat="1" applyFont="1" applyFill="1" applyBorder="1" applyAlignment="1">
      <alignment horizontal="center" vertical="center"/>
    </xf>
    <xf numFmtId="0" fontId="24" fillId="3" borderId="16" xfId="0" applyFont="1" applyFill="1" applyBorder="1" applyAlignment="1">
      <alignment horizontal="center" vertical="center" wrapText="1"/>
    </xf>
    <xf numFmtId="0" fontId="24" fillId="3" borderId="15" xfId="0" applyFont="1" applyFill="1" applyBorder="1" applyAlignment="1">
      <alignment horizontal="center" vertical="center" wrapText="1"/>
    </xf>
    <xf numFmtId="0" fontId="24" fillId="3" borderId="29" xfId="0" applyFont="1" applyFill="1" applyBorder="1" applyAlignment="1">
      <alignment horizontal="center" vertical="center" wrapText="1"/>
    </xf>
    <xf numFmtId="3" fontId="11" fillId="0" borderId="0" xfId="0" applyNumberFormat="1" applyFont="1" applyAlignment="1">
      <alignment horizontal="center" wrapText="1"/>
    </xf>
    <xf numFmtId="0" fontId="12" fillId="0" borderId="0" xfId="0" applyFont="1" applyAlignment="1">
      <alignment horizontal="left" vertical="center"/>
    </xf>
    <xf numFmtId="0" fontId="20"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17" xfId="0" applyFont="1" applyBorder="1" applyAlignment="1">
      <alignment horizontal="justify" vertical="center" wrapText="1"/>
    </xf>
    <xf numFmtId="0" fontId="12" fillId="0" borderId="2" xfId="0" applyFont="1" applyBorder="1" applyAlignment="1">
      <alignment horizontal="center" vertical="center"/>
    </xf>
    <xf numFmtId="0" fontId="12" fillId="0" borderId="17" xfId="0" applyFont="1" applyBorder="1" applyAlignment="1">
      <alignment horizontal="center" vertical="center"/>
    </xf>
    <xf numFmtId="0" fontId="12" fillId="15" borderId="2" xfId="0" applyFont="1" applyFill="1" applyBorder="1" applyAlignment="1">
      <alignment horizontal="center" vertical="center" wrapText="1"/>
    </xf>
    <xf numFmtId="0" fontId="12" fillId="15" borderId="17" xfId="0" applyFont="1" applyFill="1" applyBorder="1" applyAlignment="1">
      <alignment horizontal="center" vertical="center"/>
    </xf>
    <xf numFmtId="0" fontId="12" fillId="15" borderId="2" xfId="0" applyFont="1" applyFill="1" applyBorder="1" applyAlignment="1">
      <alignment horizontal="center" vertical="center"/>
    </xf>
    <xf numFmtId="14" fontId="12" fillId="15" borderId="2" xfId="0" applyNumberFormat="1" applyFont="1" applyFill="1" applyBorder="1" applyAlignment="1">
      <alignment horizontal="center" vertical="center"/>
    </xf>
    <xf numFmtId="14" fontId="12" fillId="15" borderId="17" xfId="0"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wrapText="1"/>
    </xf>
    <xf numFmtId="0" fontId="2" fillId="6" borderId="28" xfId="0" applyFont="1" applyFill="1" applyBorder="1" applyAlignment="1">
      <alignment horizontal="center" vertical="center" wrapText="1"/>
    </xf>
    <xf numFmtId="0" fontId="2" fillId="6" borderId="28" xfId="0" applyFont="1" applyFill="1" applyBorder="1" applyAlignment="1">
      <alignment horizontal="center" vertical="center"/>
    </xf>
    <xf numFmtId="0" fontId="28" fillId="0" borderId="0" xfId="0" applyFont="1" applyAlignment="1">
      <alignment horizontal="center" vertical="center"/>
    </xf>
    <xf numFmtId="0" fontId="11" fillId="0" borderId="0" xfId="0" applyFont="1" applyAlignment="1">
      <alignment horizontal="center" wrapText="1"/>
    </xf>
    <xf numFmtId="0" fontId="20" fillId="3" borderId="1" xfId="0" applyFont="1" applyFill="1" applyBorder="1" applyAlignment="1">
      <alignment horizontal="center" wrapText="1"/>
    </xf>
    <xf numFmtId="0" fontId="12" fillId="7" borderId="2" xfId="0" applyFont="1" applyFill="1" applyBorder="1" applyAlignment="1">
      <alignment horizontal="center" vertical="center" wrapText="1"/>
    </xf>
    <xf numFmtId="165" fontId="17" fillId="9" borderId="1" xfId="1" applyNumberFormat="1" applyFont="1" applyFill="1" applyBorder="1" applyAlignment="1">
      <alignment horizontal="center" vertical="center"/>
    </xf>
    <xf numFmtId="164" fontId="1" fillId="13" borderId="7" xfId="1" applyNumberFormat="1" applyFont="1" applyFill="1" applyBorder="1" applyAlignment="1">
      <alignment horizontal="center" vertical="center" wrapText="1"/>
    </xf>
    <xf numFmtId="164" fontId="1" fillId="13" borderId="8" xfId="1" applyNumberFormat="1" applyFont="1" applyFill="1" applyBorder="1" applyAlignment="1">
      <alignment horizontal="center" vertical="center" wrapText="1"/>
    </xf>
    <xf numFmtId="0" fontId="16" fillId="0" borderId="30" xfId="1" applyFont="1" applyBorder="1" applyAlignment="1">
      <alignment horizontal="center" vertical="center" wrapText="1"/>
    </xf>
    <xf numFmtId="0" fontId="16" fillId="0" borderId="28" xfId="1" applyFont="1" applyBorder="1" applyAlignment="1">
      <alignment horizontal="center" vertical="center" wrapText="1"/>
    </xf>
    <xf numFmtId="0" fontId="16" fillId="0" borderId="16" xfId="1" applyFont="1" applyBorder="1" applyAlignment="1">
      <alignment horizontal="center" vertical="center" wrapText="1"/>
    </xf>
    <xf numFmtId="0" fontId="16" fillId="0" borderId="61" xfId="0" applyFont="1" applyBorder="1" applyAlignment="1">
      <alignment horizontal="center" vertical="center" wrapText="1"/>
    </xf>
    <xf numFmtId="0" fontId="16" fillId="0" borderId="0" xfId="0" applyFont="1" applyAlignment="1">
      <alignment horizontal="center" vertical="center" wrapText="1"/>
    </xf>
    <xf numFmtId="0" fontId="16" fillId="0" borderId="62" xfId="0" applyFont="1" applyBorder="1" applyAlignment="1">
      <alignment horizontal="center" vertical="center" wrapText="1"/>
    </xf>
    <xf numFmtId="0" fontId="16" fillId="0" borderId="67" xfId="0" applyFont="1" applyBorder="1" applyAlignment="1">
      <alignment horizontal="center" vertical="center" wrapText="1"/>
    </xf>
    <xf numFmtId="0" fontId="16" fillId="0" borderId="68" xfId="0" applyFont="1" applyBorder="1" applyAlignment="1">
      <alignment horizontal="center" vertical="center" wrapText="1"/>
    </xf>
    <xf numFmtId="0" fontId="16" fillId="0" borderId="58" xfId="0" applyFont="1" applyBorder="1" applyAlignment="1">
      <alignment horizontal="center" vertical="center" wrapText="1"/>
    </xf>
    <xf numFmtId="0" fontId="16" fillId="0" borderId="59" xfId="0" applyFont="1" applyBorder="1" applyAlignment="1">
      <alignment horizontal="center" vertical="center" wrapText="1"/>
    </xf>
    <xf numFmtId="0" fontId="16" fillId="0" borderId="60"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0" xfId="0" applyFont="1" applyAlignment="1">
      <alignment horizontal="center" vertical="center" wrapText="1"/>
    </xf>
    <xf numFmtId="0" fontId="22" fillId="0" borderId="15" xfId="0" applyFont="1" applyBorder="1" applyAlignment="1">
      <alignment horizontal="center" vertical="center" wrapText="1"/>
    </xf>
    <xf numFmtId="0" fontId="22" fillId="0" borderId="63"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64" xfId="0" applyFont="1" applyBorder="1" applyAlignment="1">
      <alignment horizontal="center" vertical="center" wrapText="1"/>
    </xf>
    <xf numFmtId="14" fontId="22" fillId="0" borderId="3" xfId="0" applyNumberFormat="1" applyFont="1" applyBorder="1" applyAlignment="1">
      <alignment horizontal="center" vertical="center" wrapText="1"/>
    </xf>
    <xf numFmtId="0" fontId="22" fillId="0" borderId="58" xfId="0" applyFont="1" applyBorder="1" applyAlignment="1">
      <alignment horizontal="center" vertical="center" wrapText="1"/>
    </xf>
    <xf numFmtId="0" fontId="22" fillId="0" borderId="59" xfId="0" applyFont="1" applyBorder="1" applyAlignment="1">
      <alignment horizontal="center" vertical="center" wrapText="1"/>
    </xf>
    <xf numFmtId="0" fontId="22" fillId="0" borderId="71" xfId="0" applyFont="1" applyBorder="1" applyAlignment="1">
      <alignment horizontal="center" vertical="center" wrapText="1"/>
    </xf>
    <xf numFmtId="0" fontId="22" fillId="0" borderId="72" xfId="0" applyFont="1" applyBorder="1" applyAlignment="1">
      <alignment horizontal="center" vertical="center" wrapText="1"/>
    </xf>
    <xf numFmtId="0" fontId="53" fillId="0" borderId="2" xfId="0" applyFont="1" applyBorder="1" applyAlignment="1">
      <alignment horizontal="center" vertical="center" wrapText="1"/>
    </xf>
    <xf numFmtId="0" fontId="53" fillId="0" borderId="17" xfId="0" applyFont="1" applyBorder="1" applyAlignment="1">
      <alignment horizontal="center" vertical="center" wrapText="1"/>
    </xf>
    <xf numFmtId="0" fontId="53" fillId="0" borderId="1" xfId="0" applyFont="1" applyBorder="1" applyAlignment="1">
      <alignment horizontal="left" vertical="center" wrapText="1"/>
    </xf>
    <xf numFmtId="3" fontId="53" fillId="7" borderId="2" xfId="0" applyNumberFormat="1" applyFont="1" applyFill="1" applyBorder="1" applyAlignment="1">
      <alignment horizontal="center" vertical="center" wrapText="1"/>
    </xf>
    <xf numFmtId="0" fontId="53" fillId="7" borderId="17" xfId="0" applyFont="1" applyFill="1" applyBorder="1" applyAlignment="1">
      <alignment horizontal="center" vertical="center" wrapText="1"/>
    </xf>
    <xf numFmtId="0" fontId="53" fillId="0" borderId="0" xfId="0" applyFont="1" applyAlignment="1">
      <alignment horizontal="left" vertical="center" wrapText="1"/>
    </xf>
    <xf numFmtId="0" fontId="50" fillId="0" borderId="1" xfId="0" applyFont="1" applyBorder="1" applyAlignment="1">
      <alignment horizontal="center" wrapText="1"/>
    </xf>
    <xf numFmtId="0" fontId="53" fillId="0" borderId="1" xfId="0" applyFont="1" applyBorder="1" applyAlignment="1">
      <alignment horizontal="center" vertical="center" wrapText="1"/>
    </xf>
    <xf numFmtId="14" fontId="53" fillId="7" borderId="2" xfId="0" applyNumberFormat="1" applyFont="1" applyFill="1" applyBorder="1" applyAlignment="1">
      <alignment horizontal="center" vertical="center" wrapText="1"/>
    </xf>
    <xf numFmtId="14" fontId="53" fillId="7" borderId="17" xfId="0" applyNumberFormat="1" applyFont="1" applyFill="1" applyBorder="1" applyAlignment="1">
      <alignment horizontal="center" vertical="center" wrapText="1"/>
    </xf>
    <xf numFmtId="0" fontId="21" fillId="2" borderId="1" xfId="0" applyFont="1" applyFill="1" applyBorder="1" applyAlignment="1">
      <alignment horizontal="center" vertical="center" wrapText="1"/>
    </xf>
    <xf numFmtId="0" fontId="22" fillId="6" borderId="1" xfId="0" applyFont="1" applyFill="1" applyBorder="1" applyAlignment="1">
      <alignment horizontal="center" vertical="center" wrapText="1"/>
    </xf>
    <xf numFmtId="0" fontId="51" fillId="0" borderId="0" xfId="0" applyFont="1" applyAlignment="1">
      <alignment horizontal="center" vertical="center" wrapText="1"/>
    </xf>
    <xf numFmtId="0" fontId="50" fillId="0" borderId="1" xfId="0" applyFont="1" applyBorder="1" applyAlignment="1">
      <alignment horizontal="center" vertical="center" wrapText="1"/>
    </xf>
    <xf numFmtId="0" fontId="50" fillId="0" borderId="2" xfId="0" applyFont="1" applyBorder="1" applyAlignment="1">
      <alignment horizontal="center" vertical="center" wrapText="1"/>
    </xf>
    <xf numFmtId="0" fontId="50" fillId="0" borderId="3" xfId="0" applyFont="1" applyBorder="1" applyAlignment="1">
      <alignment horizontal="center" vertical="center" wrapText="1"/>
    </xf>
    <xf numFmtId="0" fontId="50" fillId="0" borderId="17" xfId="0" applyFont="1" applyBorder="1" applyAlignment="1">
      <alignment horizontal="center" vertical="center" wrapText="1"/>
    </xf>
    <xf numFmtId="0" fontId="1" fillId="0" borderId="1" xfId="1" applyFont="1" applyBorder="1" applyAlignment="1">
      <alignment wrapText="1"/>
    </xf>
    <xf numFmtId="0" fontId="1" fillId="0" borderId="10" xfId="1" applyFont="1" applyBorder="1" applyAlignment="1">
      <alignment wrapText="1"/>
    </xf>
    <xf numFmtId="0" fontId="1" fillId="0" borderId="7" xfId="1" applyFont="1" applyBorder="1" applyAlignment="1">
      <alignment wrapText="1"/>
    </xf>
    <xf numFmtId="0" fontId="1" fillId="0" borderId="8" xfId="1" applyFont="1" applyBorder="1" applyAlignment="1">
      <alignment wrapText="1"/>
    </xf>
    <xf numFmtId="0" fontId="40" fillId="7" borderId="7" xfId="1" applyFont="1" applyFill="1" applyBorder="1" applyAlignment="1">
      <alignment wrapText="1"/>
    </xf>
    <xf numFmtId="0" fontId="40" fillId="7" borderId="8" xfId="1" applyFont="1" applyFill="1" applyBorder="1" applyAlignment="1">
      <alignment wrapText="1"/>
    </xf>
    <xf numFmtId="0" fontId="1" fillId="0" borderId="11" xfId="1" applyFont="1" applyBorder="1" applyAlignment="1">
      <alignment wrapText="1"/>
    </xf>
    <xf numFmtId="0" fontId="37" fillId="0" borderId="7" xfId="1" applyFont="1" applyBorder="1" applyAlignment="1">
      <alignment wrapText="1"/>
    </xf>
    <xf numFmtId="0" fontId="37" fillId="0" borderId="13" xfId="1" applyFont="1" applyBorder="1" applyAlignment="1">
      <alignment wrapText="1"/>
    </xf>
    <xf numFmtId="0" fontId="37" fillId="0" borderId="8" xfId="1" applyFont="1" applyBorder="1" applyAlignment="1">
      <alignment wrapText="1"/>
    </xf>
    <xf numFmtId="0" fontId="1" fillId="7" borderId="7" xfId="1" applyFont="1" applyFill="1" applyBorder="1" applyAlignment="1">
      <alignment wrapText="1"/>
    </xf>
    <xf numFmtId="0" fontId="1" fillId="7" borderId="10" xfId="1" applyFont="1" applyFill="1" applyBorder="1" applyAlignment="1">
      <alignment wrapText="1"/>
    </xf>
    <xf numFmtId="0" fontId="1" fillId="7" borderId="11" xfId="1" applyFont="1" applyFill="1" applyBorder="1" applyAlignment="1">
      <alignment wrapText="1"/>
    </xf>
    <xf numFmtId="0" fontId="1" fillId="13" borderId="7" xfId="1" applyFont="1" applyFill="1" applyBorder="1" applyAlignment="1">
      <alignment horizontal="center" wrapText="1"/>
    </xf>
    <xf numFmtId="0" fontId="1" fillId="13" borderId="8" xfId="1" applyFont="1" applyFill="1" applyBorder="1" applyAlignment="1">
      <alignment horizontal="center" wrapText="1"/>
    </xf>
    <xf numFmtId="0" fontId="1" fillId="0" borderId="12" xfId="1" applyFont="1" applyBorder="1" applyAlignment="1">
      <alignment wrapText="1"/>
    </xf>
    <xf numFmtId="0" fontId="1" fillId="0" borderId="14" xfId="1" applyFont="1" applyBorder="1" applyAlignment="1">
      <alignment wrapText="1"/>
    </xf>
    <xf numFmtId="0" fontId="1" fillId="0" borderId="26" xfId="1" applyFont="1" applyBorder="1" applyAlignment="1">
      <alignment wrapText="1"/>
    </xf>
    <xf numFmtId="0" fontId="1" fillId="4" borderId="7" xfId="1" applyFont="1" applyFill="1" applyBorder="1" applyAlignment="1">
      <alignment horizontal="center" wrapText="1"/>
    </xf>
    <xf numFmtId="0" fontId="1" fillId="4" borderId="8" xfId="1" applyFont="1" applyFill="1" applyBorder="1" applyAlignment="1">
      <alignment horizontal="center" wrapText="1"/>
    </xf>
    <xf numFmtId="0" fontId="16" fillId="7" borderId="0" xfId="1" applyFont="1" applyFill="1" applyAlignment="1">
      <alignment horizontal="left" vertical="center" wrapText="1"/>
    </xf>
    <xf numFmtId="0" fontId="1" fillId="7" borderId="0" xfId="1" applyFont="1" applyFill="1" applyAlignment="1">
      <alignment wrapText="1"/>
    </xf>
    <xf numFmtId="0" fontId="1" fillId="7" borderId="13" xfId="1" applyFont="1" applyFill="1" applyBorder="1" applyAlignment="1">
      <alignment wrapText="1"/>
    </xf>
    <xf numFmtId="0" fontId="1" fillId="7" borderId="37" xfId="1" applyFont="1" applyFill="1" applyBorder="1" applyAlignment="1">
      <alignment wrapText="1"/>
    </xf>
    <xf numFmtId="0" fontId="1" fillId="7" borderId="8" xfId="1" applyFont="1" applyFill="1" applyBorder="1" applyAlignment="1">
      <alignment wrapText="1"/>
    </xf>
    <xf numFmtId="0" fontId="17" fillId="7" borderId="34" xfId="1" applyFont="1" applyFill="1" applyBorder="1" applyAlignment="1">
      <alignment horizontal="center" vertical="center" textRotation="90" wrapText="1"/>
    </xf>
    <xf numFmtId="0" fontId="17" fillId="7" borderId="35" xfId="1" applyFont="1" applyFill="1" applyBorder="1" applyAlignment="1">
      <alignment horizontal="center" vertical="center" textRotation="90" wrapText="1"/>
    </xf>
    <xf numFmtId="0" fontId="1" fillId="0" borderId="1" xfId="1" applyFont="1" applyBorder="1" applyAlignment="1">
      <alignment horizontal="center" vertical="center" wrapText="1"/>
    </xf>
    <xf numFmtId="0" fontId="1" fillId="0" borderId="13" xfId="1" applyFont="1" applyBorder="1" applyAlignment="1">
      <alignment wrapText="1"/>
    </xf>
    <xf numFmtId="0" fontId="1" fillId="0" borderId="24" xfId="1" applyFont="1" applyBorder="1" applyAlignment="1">
      <alignment wrapText="1"/>
    </xf>
    <xf numFmtId="0" fontId="17" fillId="5" borderId="49" xfId="1" applyFont="1" applyFill="1" applyBorder="1" applyAlignment="1">
      <alignment horizontal="center" vertical="center" wrapText="1"/>
    </xf>
    <xf numFmtId="0" fontId="17" fillId="5" borderId="13" xfId="1" applyFont="1" applyFill="1" applyBorder="1" applyAlignment="1">
      <alignment horizontal="center" vertical="center"/>
    </xf>
    <xf numFmtId="0" fontId="17" fillId="5" borderId="14" xfId="1" applyFont="1" applyFill="1" applyBorder="1" applyAlignment="1">
      <alignment horizontal="center" vertical="center"/>
    </xf>
    <xf numFmtId="0" fontId="16" fillId="0" borderId="10" xfId="1" applyFont="1" applyBorder="1" applyAlignment="1">
      <alignment horizontal="left" vertical="center" wrapText="1"/>
    </xf>
    <xf numFmtId="0" fontId="1" fillId="0" borderId="0" xfId="1" applyFont="1" applyAlignment="1">
      <alignment wrapText="1"/>
    </xf>
    <xf numFmtId="0" fontId="16" fillId="0" borderId="0" xfId="1" applyFont="1" applyAlignment="1">
      <alignment wrapText="1"/>
    </xf>
    <xf numFmtId="0" fontId="17" fillId="0" borderId="0" xfId="1" applyFont="1" applyAlignment="1">
      <alignment horizontal="center" vertical="center" wrapText="1"/>
    </xf>
    <xf numFmtId="2" fontId="17" fillId="9" borderId="1" xfId="1" applyNumberFormat="1" applyFont="1" applyFill="1" applyBorder="1" applyAlignment="1">
      <alignment horizontal="center" vertical="center" wrapText="1"/>
    </xf>
    <xf numFmtId="0" fontId="17" fillId="6" borderId="0" xfId="1" applyFont="1" applyFill="1" applyAlignment="1">
      <alignment horizontal="center" vertical="center" wrapText="1"/>
    </xf>
    <xf numFmtId="0" fontId="16" fillId="6" borderId="0" xfId="1" applyFont="1" applyFill="1" applyAlignment="1">
      <alignment wrapText="1"/>
    </xf>
    <xf numFmtId="1" fontId="39" fillId="9" borderId="1" xfId="1" applyNumberFormat="1" applyFont="1" applyFill="1" applyBorder="1" applyAlignment="1">
      <alignment horizontal="center" vertical="center" wrapText="1"/>
    </xf>
    <xf numFmtId="14" fontId="15" fillId="0" borderId="64" xfId="0" applyNumberFormat="1" applyFont="1" applyBorder="1" applyAlignment="1">
      <alignment horizontal="left" vertical="center"/>
    </xf>
    <xf numFmtId="0" fontId="44" fillId="4" borderId="5" xfId="0" applyFont="1" applyFill="1" applyBorder="1" applyAlignment="1">
      <alignment horizontal="center" wrapText="1"/>
    </xf>
    <xf numFmtId="0" fontId="44" fillId="4" borderId="33" xfId="0" applyFont="1" applyFill="1" applyBorder="1" applyAlignment="1">
      <alignment horizontal="center" wrapText="1"/>
    </xf>
    <xf numFmtId="0" fontId="44" fillId="4" borderId="27" xfId="0" applyFont="1" applyFill="1" applyBorder="1" applyAlignment="1">
      <alignment horizontal="center" wrapText="1"/>
    </xf>
    <xf numFmtId="0" fontId="24" fillId="22" borderId="16" xfId="0" applyFont="1" applyFill="1" applyBorder="1" applyAlignment="1">
      <alignment wrapText="1"/>
    </xf>
    <xf numFmtId="0" fontId="24" fillId="22" borderId="15" xfId="0" applyFont="1" applyFill="1" applyBorder="1" applyAlignment="1">
      <alignment wrapText="1"/>
    </xf>
    <xf numFmtId="0" fontId="24" fillId="22" borderId="43" xfId="0" applyFont="1" applyFill="1" applyBorder="1" applyAlignment="1">
      <alignment wrapText="1"/>
    </xf>
    <xf numFmtId="0" fontId="43" fillId="23" borderId="33" xfId="0" applyFont="1" applyFill="1" applyBorder="1" applyAlignment="1">
      <alignment wrapText="1"/>
    </xf>
    <xf numFmtId="0" fontId="43" fillId="23" borderId="50" xfId="0" applyFont="1" applyFill="1" applyBorder="1" applyAlignment="1">
      <alignment wrapText="1"/>
    </xf>
    <xf numFmtId="0" fontId="12" fillId="0" borderId="2" xfId="0" applyFont="1" applyBorder="1"/>
    <xf numFmtId="0" fontId="12" fillId="0" borderId="17" xfId="0" applyFont="1" applyBorder="1"/>
    <xf numFmtId="0" fontId="12" fillId="23" borderId="3" xfId="0" applyFont="1" applyFill="1" applyBorder="1"/>
    <xf numFmtId="0" fontId="12" fillId="23" borderId="44" xfId="0" applyFont="1" applyFill="1" applyBorder="1"/>
    <xf numFmtId="0" fontId="12" fillId="0" borderId="0" xfId="0" applyFont="1"/>
    <xf numFmtId="0" fontId="41" fillId="0" borderId="3" xfId="0" applyFont="1" applyBorder="1" applyAlignment="1">
      <alignment wrapText="1"/>
    </xf>
    <xf numFmtId="0" fontId="41" fillId="0" borderId="44" xfId="0" applyFont="1" applyBorder="1" applyAlignment="1">
      <alignment wrapText="1"/>
    </xf>
    <xf numFmtId="0" fontId="24" fillId="22" borderId="16" xfId="0" applyFont="1" applyFill="1" applyBorder="1" applyAlignment="1">
      <alignment horizontal="center" wrapText="1"/>
    </xf>
    <xf numFmtId="0" fontId="24" fillId="22" borderId="15" xfId="0" applyFont="1" applyFill="1" applyBorder="1" applyAlignment="1">
      <alignment horizontal="center" wrapText="1"/>
    </xf>
    <xf numFmtId="0" fontId="12" fillId="0" borderId="0" xfId="0" applyFont="1" applyAlignment="1">
      <alignment wrapText="1"/>
    </xf>
    <xf numFmtId="0" fontId="20" fillId="22" borderId="2" xfId="0" applyFont="1" applyFill="1" applyBorder="1" applyAlignment="1">
      <alignment wrapText="1"/>
    </xf>
    <xf numFmtId="0" fontId="20" fillId="22" borderId="3" xfId="0" applyFont="1" applyFill="1" applyBorder="1" applyAlignment="1">
      <alignment wrapText="1"/>
    </xf>
    <xf numFmtId="0" fontId="20" fillId="22" borderId="17" xfId="0" applyFont="1" applyFill="1" applyBorder="1" applyAlignment="1">
      <alignment wrapText="1"/>
    </xf>
    <xf numFmtId="0" fontId="41" fillId="0" borderId="33" xfId="0" applyFont="1" applyBorder="1"/>
    <xf numFmtId="0" fontId="41" fillId="0" borderId="27" xfId="0" applyFont="1" applyBorder="1"/>
    <xf numFmtId="0" fontId="12" fillId="0" borderId="3" xfId="0" applyFont="1" applyBorder="1"/>
    <xf numFmtId="0" fontId="12" fillId="23" borderId="3" xfId="0" applyFont="1" applyFill="1" applyBorder="1" applyAlignment="1">
      <alignment wrapText="1"/>
    </xf>
    <xf numFmtId="0" fontId="12" fillId="23" borderId="44" xfId="0" applyFont="1" applyFill="1" applyBorder="1" applyAlignment="1">
      <alignment wrapText="1"/>
    </xf>
    <xf numFmtId="0" fontId="21" fillId="22" borderId="44" xfId="0" applyFont="1" applyFill="1" applyBorder="1" applyAlignment="1">
      <alignment wrapText="1"/>
    </xf>
    <xf numFmtId="14" fontId="12" fillId="23" borderId="3" xfId="0" applyNumberFormat="1" applyFont="1" applyFill="1" applyBorder="1"/>
    <xf numFmtId="0" fontId="58" fillId="24" borderId="9" xfId="0" applyFont="1" applyFill="1" applyBorder="1" applyAlignment="1">
      <alignment wrapText="1"/>
    </xf>
    <xf numFmtId="0" fontId="58" fillId="24" borderId="10" xfId="0" applyFont="1" applyFill="1" applyBorder="1" applyAlignment="1">
      <alignment wrapText="1"/>
    </xf>
    <xf numFmtId="0" fontId="58" fillId="24" borderId="11" xfId="0" applyFont="1" applyFill="1" applyBorder="1" applyAlignment="1">
      <alignment wrapText="1"/>
    </xf>
    <xf numFmtId="0" fontId="58" fillId="24" borderId="25" xfId="0" applyFont="1" applyFill="1" applyBorder="1" applyAlignment="1">
      <alignment wrapText="1"/>
    </xf>
    <xf numFmtId="0" fontId="58" fillId="24" borderId="0" xfId="0" applyFont="1" applyFill="1" applyAlignment="1">
      <alignment wrapText="1"/>
    </xf>
    <xf numFmtId="0" fontId="58" fillId="24" borderId="37" xfId="0" applyFont="1" applyFill="1" applyBorder="1" applyAlignment="1">
      <alignment wrapText="1"/>
    </xf>
    <xf numFmtId="0" fontId="58" fillId="24" borderId="12" xfId="0" applyFont="1" applyFill="1" applyBorder="1" applyAlignment="1">
      <alignment wrapText="1"/>
    </xf>
    <xf numFmtId="0" fontId="58" fillId="24" borderId="13" xfId="0" applyFont="1" applyFill="1" applyBorder="1" applyAlignment="1">
      <alignment wrapText="1"/>
    </xf>
    <xf numFmtId="0" fontId="58" fillId="24" borderId="14" xfId="0" applyFont="1" applyFill="1" applyBorder="1" applyAlignment="1">
      <alignment wrapText="1"/>
    </xf>
    <xf numFmtId="0" fontId="59" fillId="26" borderId="5" xfId="0" applyFont="1" applyFill="1" applyBorder="1" applyAlignment="1">
      <alignment wrapText="1"/>
    </xf>
    <xf numFmtId="0" fontId="59" fillId="26" borderId="33" xfId="0" applyFont="1" applyFill="1" applyBorder="1" applyAlignment="1">
      <alignment wrapText="1"/>
    </xf>
    <xf numFmtId="0" fontId="59" fillId="26" borderId="27" xfId="0" applyFont="1" applyFill="1" applyBorder="1" applyAlignment="1">
      <alignment wrapText="1"/>
    </xf>
    <xf numFmtId="0" fontId="60" fillId="26" borderId="5" xfId="0" applyFont="1" applyFill="1" applyBorder="1"/>
    <xf numFmtId="0" fontId="60" fillId="26" borderId="33" xfId="0" applyFont="1" applyFill="1" applyBorder="1"/>
    <xf numFmtId="0" fontId="60" fillId="26" borderId="27" xfId="0" applyFont="1" applyFill="1" applyBorder="1"/>
    <xf numFmtId="0" fontId="46" fillId="23" borderId="30" xfId="0" applyFont="1" applyFill="1" applyBorder="1" applyAlignment="1">
      <alignment wrapText="1"/>
    </xf>
    <xf numFmtId="0" fontId="46" fillId="23" borderId="31" xfId="0" applyFont="1" applyFill="1" applyBorder="1" applyAlignment="1">
      <alignment wrapText="1"/>
    </xf>
    <xf numFmtId="0" fontId="46" fillId="23" borderId="32" xfId="0" applyFont="1" applyFill="1" applyBorder="1" applyAlignment="1">
      <alignment wrapText="1"/>
    </xf>
    <xf numFmtId="0" fontId="46" fillId="23" borderId="28" xfId="0" applyFont="1" applyFill="1" applyBorder="1" applyAlignment="1">
      <alignment wrapText="1"/>
    </xf>
    <xf numFmtId="0" fontId="46" fillId="23" borderId="0" xfId="0" applyFont="1" applyFill="1" applyAlignment="1">
      <alignment wrapText="1"/>
    </xf>
    <xf numFmtId="0" fontId="46" fillId="23" borderId="40" xfId="0" applyFont="1" applyFill="1" applyBorder="1" applyAlignment="1">
      <alignment wrapText="1"/>
    </xf>
    <xf numFmtId="0" fontId="46" fillId="23" borderId="16" xfId="0" applyFont="1" applyFill="1" applyBorder="1" applyAlignment="1">
      <alignment wrapText="1"/>
    </xf>
    <xf numFmtId="0" fontId="46" fillId="23" borderId="15" xfId="0" applyFont="1" applyFill="1" applyBorder="1" applyAlignment="1">
      <alignment wrapText="1"/>
    </xf>
    <xf numFmtId="0" fontId="46" fillId="23" borderId="29" xfId="0" applyFont="1" applyFill="1" applyBorder="1" applyAlignment="1">
      <alignment wrapText="1"/>
    </xf>
    <xf numFmtId="2" fontId="59" fillId="26" borderId="5" xfId="0" applyNumberFormat="1" applyFont="1" applyFill="1" applyBorder="1"/>
    <xf numFmtId="2" fontId="59" fillId="26" borderId="33" xfId="0" applyNumberFormat="1" applyFont="1" applyFill="1" applyBorder="1"/>
    <xf numFmtId="2" fontId="59" fillId="26" borderId="27" xfId="0" applyNumberFormat="1" applyFont="1" applyFill="1" applyBorder="1"/>
    <xf numFmtId="0" fontId="46" fillId="0" borderId="0" xfId="0" applyFont="1"/>
    <xf numFmtId="0" fontId="46" fillId="24" borderId="0" xfId="0" applyFont="1" applyFill="1"/>
    <xf numFmtId="0" fontId="46" fillId="5" borderId="6" xfId="0" applyFont="1" applyFill="1" applyBorder="1"/>
    <xf numFmtId="0" fontId="46" fillId="5" borderId="7" xfId="0" applyFont="1" applyFill="1" applyBorder="1"/>
    <xf numFmtId="0" fontId="46" fillId="5" borderId="8" xfId="0" applyFont="1" applyFill="1" applyBorder="1"/>
    <xf numFmtId="0" fontId="46" fillId="5" borderId="10" xfId="0" applyFont="1" applyFill="1" applyBorder="1"/>
    <xf numFmtId="0" fontId="46" fillId="5" borderId="11" xfId="0" applyFont="1" applyFill="1" applyBorder="1"/>
    <xf numFmtId="0" fontId="61" fillId="23" borderId="35" xfId="0" applyFont="1" applyFill="1" applyBorder="1" applyAlignment="1">
      <alignment textRotation="90"/>
    </xf>
    <xf numFmtId="0" fontId="44" fillId="0" borderId="33" xfId="0" applyFont="1" applyBorder="1" applyAlignment="1">
      <alignment wrapText="1"/>
    </xf>
    <xf numFmtId="0" fontId="44" fillId="0" borderId="27" xfId="0" applyFont="1" applyBorder="1" applyAlignment="1">
      <alignment wrapText="1"/>
    </xf>
    <xf numFmtId="0" fontId="18" fillId="13" borderId="7" xfId="0" applyFont="1" applyFill="1" applyBorder="1" applyAlignment="1">
      <alignment wrapText="1"/>
    </xf>
    <xf numFmtId="0" fontId="18" fillId="13" borderId="8" xfId="0" applyFont="1" applyFill="1" applyBorder="1" applyAlignment="1">
      <alignment wrapText="1"/>
    </xf>
    <xf numFmtId="0" fontId="15" fillId="5" borderId="7" xfId="0" applyFont="1" applyFill="1" applyBorder="1" applyAlignment="1">
      <alignment wrapText="1"/>
    </xf>
    <xf numFmtId="0" fontId="15" fillId="5" borderId="8" xfId="0" applyFont="1" applyFill="1" applyBorder="1" applyAlignment="1">
      <alignment wrapText="1"/>
    </xf>
    <xf numFmtId="0" fontId="44" fillId="23" borderId="7" xfId="0" applyFont="1" applyFill="1" applyBorder="1" applyAlignment="1">
      <alignment wrapText="1"/>
    </xf>
    <xf numFmtId="0" fontId="44" fillId="23" borderId="8" xfId="0" applyFont="1" applyFill="1" applyBorder="1" applyAlignment="1">
      <alignment wrapText="1"/>
    </xf>
    <xf numFmtId="0" fontId="22" fillId="0" borderId="10" xfId="0" applyFont="1" applyBorder="1"/>
    <xf numFmtId="0" fontId="21" fillId="5" borderId="9" xfId="0" applyFont="1" applyFill="1" applyBorder="1" applyAlignment="1">
      <alignment textRotation="90" wrapText="1"/>
    </xf>
    <xf numFmtId="0" fontId="21" fillId="5" borderId="12" xfId="0" applyFont="1" applyFill="1" applyBorder="1" applyAlignment="1">
      <alignment textRotation="90" wrapText="1"/>
    </xf>
    <xf numFmtId="0" fontId="21" fillId="5" borderId="33" xfId="0" applyFont="1" applyFill="1" applyBorder="1" applyAlignment="1">
      <alignment wrapText="1"/>
    </xf>
    <xf numFmtId="0" fontId="21" fillId="5" borderId="27" xfId="0" applyFont="1" applyFill="1" applyBorder="1" applyAlignment="1">
      <alignment wrapText="1"/>
    </xf>
    <xf numFmtId="0" fontId="21" fillId="5" borderId="14" xfId="0" applyFont="1" applyFill="1" applyBorder="1" applyAlignment="1">
      <alignment wrapText="1"/>
    </xf>
    <xf numFmtId="0" fontId="21" fillId="5" borderId="23" xfId="0" applyFont="1" applyFill="1" applyBorder="1" applyAlignment="1">
      <alignment wrapText="1"/>
    </xf>
    <xf numFmtId="0" fontId="21" fillId="5" borderId="26" xfId="0" applyFont="1" applyFill="1" applyBorder="1" applyAlignment="1">
      <alignment wrapText="1"/>
    </xf>
    <xf numFmtId="0" fontId="21" fillId="5" borderId="23" xfId="0" applyFont="1" applyFill="1" applyBorder="1" applyAlignment="1">
      <alignment textRotation="90" wrapText="1"/>
    </xf>
    <xf numFmtId="0" fontId="21" fillId="5" borderId="26" xfId="0" applyFont="1" applyFill="1" applyBorder="1" applyAlignment="1">
      <alignment textRotation="90" wrapText="1"/>
    </xf>
    <xf numFmtId="0" fontId="6" fillId="0" borderId="33" xfId="0" applyFont="1" applyBorder="1"/>
    <xf numFmtId="0" fontId="6" fillId="0" borderId="27" xfId="0" applyFont="1" applyBorder="1"/>
    <xf numFmtId="0" fontId="21" fillId="5" borderId="24" xfId="0" applyFont="1" applyFill="1" applyBorder="1" applyAlignment="1">
      <alignment textRotation="90" wrapText="1"/>
    </xf>
    <xf numFmtId="0" fontId="21" fillId="5" borderId="9" xfId="0" applyFont="1" applyFill="1" applyBorder="1" applyAlignment="1">
      <alignment wrapText="1"/>
    </xf>
    <xf numFmtId="0" fontId="21" fillId="5" borderId="12" xfId="0" applyFont="1" applyFill="1" applyBorder="1" applyAlignment="1">
      <alignment wrapText="1"/>
    </xf>
    <xf numFmtId="0" fontId="21" fillId="5" borderId="13" xfId="0" applyFont="1" applyFill="1" applyBorder="1" applyAlignment="1">
      <alignment wrapText="1"/>
    </xf>
    <xf numFmtId="0" fontId="44" fillId="23" borderId="10" xfId="0" applyFont="1" applyFill="1" applyBorder="1" applyAlignment="1">
      <alignment wrapText="1"/>
    </xf>
    <xf numFmtId="0" fontId="44" fillId="23" borderId="11" xfId="0" applyFont="1" applyFill="1" applyBorder="1" applyAlignment="1">
      <alignment wrapText="1"/>
    </xf>
    <xf numFmtId="0" fontId="44" fillId="23" borderId="0" xfId="0" applyFont="1" applyFill="1" applyAlignment="1">
      <alignment wrapText="1"/>
    </xf>
    <xf numFmtId="0" fontId="44" fillId="23" borderId="37" xfId="0" applyFont="1" applyFill="1" applyBorder="1" applyAlignment="1">
      <alignment wrapText="1"/>
    </xf>
    <xf numFmtId="0" fontId="44" fillId="0" borderId="28" xfId="0" applyFont="1" applyBorder="1" applyAlignment="1">
      <alignment wrapText="1"/>
    </xf>
    <xf numFmtId="0" fontId="15" fillId="5" borderId="6" xfId="0" applyFont="1" applyFill="1" applyBorder="1" applyAlignment="1">
      <alignment wrapText="1"/>
    </xf>
    <xf numFmtId="0" fontId="44" fillId="23" borderId="6" xfId="0" applyFont="1" applyFill="1" applyBorder="1" applyAlignment="1">
      <alignment wrapText="1"/>
    </xf>
    <xf numFmtId="0" fontId="44" fillId="0" borderId="50" xfId="0" applyFont="1" applyBorder="1" applyAlignment="1">
      <alignment wrapText="1"/>
    </xf>
    <xf numFmtId="0" fontId="18" fillId="13" borderId="6" xfId="0" applyFont="1" applyFill="1" applyBorder="1" applyAlignment="1">
      <alignment wrapText="1"/>
    </xf>
    <xf numFmtId="0" fontId="69" fillId="23" borderId="7" xfId="0" applyFont="1" applyFill="1" applyBorder="1" applyAlignment="1">
      <alignment wrapText="1"/>
    </xf>
    <xf numFmtId="0" fontId="69" fillId="23" borderId="8" xfId="0" applyFont="1" applyFill="1" applyBorder="1" applyAlignment="1">
      <alignment wrapText="1"/>
    </xf>
    <xf numFmtId="0" fontId="62" fillId="26" borderId="7" xfId="0" applyFont="1" applyFill="1" applyBorder="1" applyAlignment="1">
      <alignment wrapText="1"/>
    </xf>
    <xf numFmtId="0" fontId="62" fillId="26" borderId="8" xfId="0" applyFont="1" applyFill="1" applyBorder="1" applyAlignment="1">
      <alignment wrapText="1"/>
    </xf>
    <xf numFmtId="0" fontId="71" fillId="0" borderId="0" xfId="0" applyFont="1" applyAlignment="1">
      <alignment wrapText="1"/>
    </xf>
    <xf numFmtId="0" fontId="44" fillId="5" borderId="33" xfId="0" applyFont="1" applyFill="1" applyBorder="1" applyAlignment="1">
      <alignment wrapText="1"/>
    </xf>
    <xf numFmtId="0" fontId="44" fillId="5" borderId="27" xfId="0" applyFont="1" applyFill="1" applyBorder="1" applyAlignment="1">
      <alignment wrapText="1"/>
    </xf>
    <xf numFmtId="0" fontId="44" fillId="0" borderId="7" xfId="0" applyFont="1" applyBorder="1" applyAlignment="1">
      <alignment wrapText="1"/>
    </xf>
    <xf numFmtId="0" fontId="44" fillId="0" borderId="8" xfId="0" applyFont="1" applyBorder="1" applyAlignment="1">
      <alignment wrapText="1"/>
    </xf>
    <xf numFmtId="0" fontId="63" fillId="23" borderId="7" xfId="0" applyFont="1" applyFill="1" applyBorder="1" applyAlignment="1">
      <alignment wrapText="1"/>
    </xf>
    <xf numFmtId="0" fontId="63" fillId="23" borderId="8" xfId="0" applyFont="1" applyFill="1" applyBorder="1" applyAlignment="1">
      <alignment wrapText="1"/>
    </xf>
    <xf numFmtId="0" fontId="46" fillId="0" borderId="3" xfId="0" applyFont="1" applyBorder="1"/>
    <xf numFmtId="0" fontId="48" fillId="4" borderId="0" xfId="0" applyFont="1" applyFill="1" applyAlignment="1">
      <alignment horizontal="center" wrapText="1"/>
    </xf>
    <xf numFmtId="0" fontId="0" fillId="4" borderId="0" xfId="0" applyFill="1" applyAlignment="1">
      <alignment horizontal="center" wrapText="1"/>
    </xf>
    <xf numFmtId="0" fontId="15" fillId="0" borderId="3" xfId="0" applyFont="1" applyBorder="1"/>
    <xf numFmtId="0" fontId="15" fillId="0" borderId="0" xfId="0" applyFont="1" applyAlignment="1">
      <alignment wrapText="1"/>
    </xf>
    <xf numFmtId="0" fontId="15" fillId="0" borderId="15" xfId="0" applyFont="1" applyBorder="1"/>
    <xf numFmtId="0" fontId="28" fillId="0" borderId="0" xfId="0" applyFont="1"/>
    <xf numFmtId="0" fontId="21" fillId="5" borderId="11" xfId="0" applyFont="1" applyFill="1" applyBorder="1" applyAlignment="1">
      <alignment horizontal="center" vertical="center" wrapText="1"/>
    </xf>
    <xf numFmtId="0" fontId="21" fillId="5" borderId="14" xfId="0" applyFont="1" applyFill="1" applyBorder="1" applyAlignment="1">
      <alignment horizontal="center" vertical="center" wrapText="1"/>
    </xf>
    <xf numFmtId="0" fontId="21" fillId="5" borderId="23" xfId="0" applyFont="1" applyFill="1" applyBorder="1" applyAlignment="1">
      <alignment horizontal="center" vertical="center" wrapText="1"/>
    </xf>
    <xf numFmtId="0" fontId="21" fillId="5" borderId="26" xfId="0" applyFont="1" applyFill="1" applyBorder="1" applyAlignment="1">
      <alignment horizontal="center" vertical="center" wrapText="1"/>
    </xf>
    <xf numFmtId="0" fontId="21" fillId="5" borderId="23" xfId="0" applyFont="1" applyFill="1" applyBorder="1" applyAlignment="1">
      <alignment horizontal="center" vertical="center" textRotation="90" wrapText="1"/>
    </xf>
    <xf numFmtId="0" fontId="21" fillId="5" borderId="26" xfId="0" applyFont="1" applyFill="1" applyBorder="1" applyAlignment="1">
      <alignment horizontal="center" vertical="center" textRotation="90" wrapText="1"/>
    </xf>
    <xf numFmtId="0" fontId="21" fillId="5" borderId="7" xfId="0" applyFont="1" applyFill="1" applyBorder="1" applyAlignment="1">
      <alignment horizontal="center" vertical="center" wrapText="1"/>
    </xf>
    <xf numFmtId="0" fontId="21" fillId="5" borderId="8" xfId="0" applyFont="1" applyFill="1" applyBorder="1" applyAlignment="1">
      <alignment horizontal="center" vertical="center" wrapText="1"/>
    </xf>
    <xf numFmtId="0" fontId="21" fillId="5" borderId="24" xfId="0" applyFont="1" applyFill="1" applyBorder="1" applyAlignment="1">
      <alignment horizontal="center" vertical="center" textRotation="90" wrapText="1"/>
    </xf>
    <xf numFmtId="0" fontId="21" fillId="5" borderId="9" xfId="0" applyFont="1" applyFill="1" applyBorder="1" applyAlignment="1">
      <alignment horizontal="center" vertical="center" wrapText="1"/>
    </xf>
    <xf numFmtId="0" fontId="21" fillId="5" borderId="10" xfId="0" applyFont="1" applyFill="1" applyBorder="1" applyAlignment="1">
      <alignment horizontal="center" vertical="center" wrapText="1"/>
    </xf>
    <xf numFmtId="0" fontId="21" fillId="5" borderId="12" xfId="0" applyFont="1" applyFill="1" applyBorder="1" applyAlignment="1">
      <alignment horizontal="center" vertical="center" wrapText="1"/>
    </xf>
    <xf numFmtId="0" fontId="21" fillId="5" borderId="13" xfId="0" applyFont="1" applyFill="1" applyBorder="1" applyAlignment="1">
      <alignment horizontal="center" vertical="center" wrapText="1"/>
    </xf>
    <xf numFmtId="0" fontId="15" fillId="23" borderId="7" xfId="0" applyFont="1" applyFill="1" applyBorder="1" applyAlignment="1">
      <alignment wrapText="1"/>
    </xf>
    <xf numFmtId="0" fontId="15" fillId="23" borderId="8" xfId="0" applyFont="1" applyFill="1" applyBorder="1" applyAlignment="1">
      <alignment wrapText="1"/>
    </xf>
    <xf numFmtId="0" fontId="15" fillId="23" borderId="10" xfId="0" applyFont="1" applyFill="1" applyBorder="1" applyAlignment="1">
      <alignment wrapText="1"/>
    </xf>
    <xf numFmtId="0" fontId="15" fillId="23" borderId="11" xfId="0" applyFont="1" applyFill="1" applyBorder="1" applyAlignment="1">
      <alignment wrapText="1"/>
    </xf>
    <xf numFmtId="0" fontId="15" fillId="23" borderId="0" xfId="0" applyFont="1" applyFill="1" applyAlignment="1">
      <alignment wrapText="1"/>
    </xf>
    <xf numFmtId="0" fontId="15" fillId="23" borderId="37" xfId="0" applyFont="1" applyFill="1" applyBorder="1" applyAlignment="1">
      <alignment wrapText="1"/>
    </xf>
    <xf numFmtId="0" fontId="70" fillId="23" borderId="7" xfId="0" applyFont="1" applyFill="1" applyBorder="1" applyAlignment="1">
      <alignment wrapText="1"/>
    </xf>
    <xf numFmtId="0" fontId="70" fillId="23" borderId="8" xfId="0" applyFont="1" applyFill="1" applyBorder="1" applyAlignment="1">
      <alignment wrapText="1"/>
    </xf>
    <xf numFmtId="0" fontId="15" fillId="23" borderId="6" xfId="0" applyFont="1" applyFill="1" applyBorder="1" applyAlignment="1">
      <alignment wrapText="1"/>
    </xf>
    <xf numFmtId="0" fontId="70" fillId="5" borderId="7" xfId="0" applyFont="1" applyFill="1" applyBorder="1" applyAlignment="1">
      <alignment wrapText="1"/>
    </xf>
    <xf numFmtId="0" fontId="70" fillId="5" borderId="8" xfId="0" applyFont="1" applyFill="1" applyBorder="1" applyAlignment="1">
      <alignment wrapText="1"/>
    </xf>
    <xf numFmtId="0" fontId="44" fillId="0" borderId="0" xfId="0" applyFont="1"/>
    <xf numFmtId="0" fontId="15" fillId="0" borderId="3" xfId="0" applyFont="1" applyBorder="1" applyAlignment="1">
      <alignment wrapText="1"/>
    </xf>
    <xf numFmtId="14" fontId="15" fillId="0" borderId="3" xfId="0" applyNumberFormat="1" applyFont="1" applyBorder="1"/>
    <xf numFmtId="0" fontId="44" fillId="0" borderId="0" xfId="0" applyFont="1" applyAlignment="1">
      <alignment wrapText="1"/>
    </xf>
    <xf numFmtId="0" fontId="58" fillId="24" borderId="9" xfId="0" applyFont="1" applyFill="1" applyBorder="1" applyAlignment="1">
      <alignment horizontal="center" wrapText="1"/>
    </xf>
    <xf numFmtId="0" fontId="58" fillId="24" borderId="10" xfId="0" applyFont="1" applyFill="1" applyBorder="1" applyAlignment="1">
      <alignment horizontal="center" wrapText="1"/>
    </xf>
    <xf numFmtId="0" fontId="58" fillId="24" borderId="11" xfId="0" applyFont="1" applyFill="1" applyBorder="1" applyAlignment="1">
      <alignment horizontal="center" wrapText="1"/>
    </xf>
    <xf numFmtId="0" fontId="58" fillId="24" borderId="25" xfId="0" applyFont="1" applyFill="1" applyBorder="1" applyAlignment="1">
      <alignment horizontal="center" wrapText="1"/>
    </xf>
    <xf numFmtId="0" fontId="58" fillId="24" borderId="0" xfId="0" applyFont="1" applyFill="1" applyAlignment="1">
      <alignment horizontal="center" wrapText="1"/>
    </xf>
    <xf numFmtId="0" fontId="58" fillId="24" borderId="37" xfId="0" applyFont="1" applyFill="1" applyBorder="1" applyAlignment="1">
      <alignment horizontal="center" wrapText="1"/>
    </xf>
    <xf numFmtId="0" fontId="58" fillId="24" borderId="12" xfId="0" applyFont="1" applyFill="1" applyBorder="1" applyAlignment="1">
      <alignment horizontal="center" wrapText="1"/>
    </xf>
    <xf numFmtId="0" fontId="58" fillId="24" borderId="13" xfId="0" applyFont="1" applyFill="1" applyBorder="1" applyAlignment="1">
      <alignment horizontal="center" wrapText="1"/>
    </xf>
    <xf numFmtId="0" fontId="58" fillId="24" borderId="14" xfId="0" applyFont="1" applyFill="1" applyBorder="1" applyAlignment="1">
      <alignment horizontal="center" wrapText="1"/>
    </xf>
    <xf numFmtId="0" fontId="46" fillId="0" borderId="0" xfId="0" applyFont="1" applyAlignment="1">
      <alignment horizontal="center"/>
    </xf>
    <xf numFmtId="0" fontId="46" fillId="24" borderId="0" xfId="0" applyFont="1" applyFill="1" applyAlignment="1">
      <alignment horizontal="center"/>
    </xf>
    <xf numFmtId="0" fontId="18" fillId="4" borderId="7" xfId="0" applyFont="1" applyFill="1" applyBorder="1" applyAlignment="1">
      <alignment wrapText="1"/>
    </xf>
    <xf numFmtId="0" fontId="18" fillId="4" borderId="8" xfId="0" applyFont="1" applyFill="1" applyBorder="1" applyAlignment="1">
      <alignment wrapText="1"/>
    </xf>
    <xf numFmtId="0" fontId="18" fillId="4" borderId="6" xfId="0" applyFont="1" applyFill="1" applyBorder="1" applyAlignment="1">
      <alignment wrapText="1"/>
    </xf>
    <xf numFmtId="0" fontId="44" fillId="0" borderId="49" xfId="0" applyFont="1" applyBorder="1" applyAlignment="1">
      <alignment wrapText="1"/>
    </xf>
    <xf numFmtId="0" fontId="15" fillId="5" borderId="12" xfId="0" applyFont="1" applyFill="1" applyBorder="1" applyAlignment="1">
      <alignment wrapText="1"/>
    </xf>
    <xf numFmtId="0" fontId="15" fillId="5" borderId="13" xfId="0" applyFont="1" applyFill="1" applyBorder="1" applyAlignment="1">
      <alignment wrapText="1"/>
    </xf>
    <xf numFmtId="0" fontId="15" fillId="5" borderId="14" xfId="0" applyFont="1" applyFill="1" applyBorder="1" applyAlignment="1">
      <alignment wrapText="1"/>
    </xf>
    <xf numFmtId="0" fontId="69" fillId="23" borderId="6" xfId="0" applyFont="1" applyFill="1" applyBorder="1" applyAlignment="1">
      <alignment wrapText="1"/>
    </xf>
    <xf numFmtId="0" fontId="44" fillId="5" borderId="50" xfId="0" applyFont="1" applyFill="1" applyBorder="1" applyAlignment="1">
      <alignment wrapText="1"/>
    </xf>
    <xf numFmtId="0" fontId="48" fillId="0" borderId="0" xfId="0" applyFont="1"/>
    <xf numFmtId="0" fontId="21" fillId="0" borderId="2" xfId="0" applyFont="1" applyBorder="1"/>
    <xf numFmtId="0" fontId="53" fillId="7" borderId="2" xfId="0" applyFont="1" applyFill="1" applyBorder="1" applyAlignment="1">
      <alignment horizontal="left" vertical="center"/>
    </xf>
    <xf numFmtId="0" fontId="53" fillId="7" borderId="17" xfId="0" applyFont="1" applyFill="1" applyBorder="1" applyAlignment="1">
      <alignment horizontal="left" vertical="center"/>
    </xf>
    <xf numFmtId="14" fontId="53" fillId="7" borderId="2" xfId="0" applyNumberFormat="1" applyFont="1" applyFill="1" applyBorder="1" applyAlignment="1">
      <alignment horizontal="left" vertical="center"/>
    </xf>
    <xf numFmtId="14" fontId="53" fillId="7" borderId="3" xfId="0" applyNumberFormat="1" applyFont="1" applyFill="1" applyBorder="1" applyAlignment="1">
      <alignment horizontal="left" vertical="center"/>
    </xf>
    <xf numFmtId="3" fontId="53" fillId="7" borderId="2" xfId="0" applyNumberFormat="1" applyFont="1" applyFill="1" applyBorder="1" applyAlignment="1">
      <alignment horizontal="left" vertical="center"/>
    </xf>
    <xf numFmtId="0" fontId="50" fillId="0" borderId="27" xfId="0" applyFont="1" applyBorder="1" applyAlignment="1">
      <alignment horizontal="center"/>
    </xf>
    <xf numFmtId="0" fontId="17" fillId="0" borderId="58" xfId="23" applyFont="1" applyBorder="1" applyAlignment="1">
      <alignment horizontal="center"/>
    </xf>
    <xf numFmtId="0" fontId="16" fillId="0" borderId="59" xfId="23" applyFont="1" applyBorder="1"/>
    <xf numFmtId="0" fontId="16" fillId="0" borderId="60" xfId="23" applyFont="1" applyBorder="1"/>
    <xf numFmtId="0" fontId="17" fillId="8" borderId="61" xfId="23" applyFont="1" applyFill="1" applyBorder="1" applyAlignment="1">
      <alignment horizontal="center"/>
    </xf>
    <xf numFmtId="0" fontId="16" fillId="8" borderId="0" xfId="23" applyFont="1" applyFill="1"/>
    <xf numFmtId="0" fontId="16" fillId="8" borderId="62" xfId="23" applyFont="1" applyFill="1" applyBorder="1"/>
    <xf numFmtId="0" fontId="17" fillId="0" borderId="61" xfId="23" applyFont="1" applyBorder="1" applyAlignment="1">
      <alignment horizontal="center"/>
    </xf>
    <xf numFmtId="0" fontId="16" fillId="0" borderId="0" xfId="23" applyFont="1"/>
    <xf numFmtId="0" fontId="16" fillId="0" borderId="62" xfId="23" applyFont="1" applyBorder="1"/>
    <xf numFmtId="0" fontId="16" fillId="0" borderId="89" xfId="2" applyFont="1" applyBorder="1" applyAlignment="1">
      <alignment horizontal="left" vertical="top" wrapText="1"/>
    </xf>
    <xf numFmtId="0" fontId="1" fillId="0" borderId="90" xfId="2" applyFont="1" applyBorder="1" applyAlignment="1">
      <alignment wrapText="1"/>
    </xf>
    <xf numFmtId="0" fontId="1" fillId="0" borderId="98" xfId="2" applyFont="1" applyBorder="1" applyAlignment="1">
      <alignment wrapText="1"/>
    </xf>
    <xf numFmtId="0" fontId="1" fillId="10" borderId="99" xfId="2" quotePrefix="1" applyFont="1" applyFill="1" applyBorder="1" applyAlignment="1">
      <alignment horizontal="center" vertical="center" wrapText="1"/>
    </xf>
    <xf numFmtId="0" fontId="1" fillId="10" borderId="90" xfId="2" applyFont="1" applyFill="1" applyBorder="1" applyAlignment="1">
      <alignment horizontal="center" vertical="center"/>
    </xf>
    <xf numFmtId="0" fontId="1" fillId="10" borderId="91" xfId="2" applyFont="1" applyFill="1" applyBorder="1" applyAlignment="1">
      <alignment horizontal="center" vertical="center"/>
    </xf>
    <xf numFmtId="0" fontId="16" fillId="0" borderId="65" xfId="2" applyFont="1" applyBorder="1" applyAlignment="1">
      <alignment wrapText="1"/>
    </xf>
    <xf numFmtId="0" fontId="1" fillId="0" borderId="1" xfId="2" applyFont="1" applyBorder="1"/>
    <xf numFmtId="0" fontId="17" fillId="41" borderId="1" xfId="2" applyFont="1" applyFill="1" applyBorder="1" applyAlignment="1">
      <alignment horizontal="center" vertical="center" wrapText="1"/>
    </xf>
    <xf numFmtId="0" fontId="1" fillId="41" borderId="1" xfId="2" applyFont="1" applyFill="1" applyBorder="1" applyAlignment="1">
      <alignment horizontal="center" wrapText="1"/>
    </xf>
    <xf numFmtId="0" fontId="16" fillId="0" borderId="89" xfId="23" applyFont="1" applyBorder="1" applyAlignment="1">
      <alignment horizontal="center" vertical="center" wrapText="1"/>
    </xf>
    <xf numFmtId="0" fontId="1" fillId="0" borderId="90" xfId="23" applyFont="1" applyBorder="1" applyAlignment="1">
      <alignment horizontal="center" vertical="center" wrapText="1"/>
    </xf>
    <xf numFmtId="0" fontId="1" fillId="0" borderId="98" xfId="23" applyFont="1" applyBorder="1" applyAlignment="1">
      <alignment horizontal="center" vertical="center" wrapText="1"/>
    </xf>
    <xf numFmtId="0" fontId="1" fillId="10" borderId="99" xfId="23" quotePrefix="1" applyFont="1" applyFill="1" applyBorder="1" applyAlignment="1">
      <alignment horizontal="left" vertical="center" wrapText="1"/>
    </xf>
    <xf numFmtId="0" fontId="1" fillId="10" borderId="90" xfId="23" applyFont="1" applyFill="1" applyBorder="1" applyAlignment="1">
      <alignment horizontal="left" vertical="center"/>
    </xf>
    <xf numFmtId="0" fontId="1" fillId="10" borderId="91" xfId="23" applyFont="1" applyFill="1" applyBorder="1" applyAlignment="1">
      <alignment horizontal="left" vertical="center"/>
    </xf>
    <xf numFmtId="0" fontId="17" fillId="5" borderId="96" xfId="23" applyFont="1" applyFill="1" applyBorder="1" applyAlignment="1">
      <alignment horizontal="center" vertical="center"/>
    </xf>
    <xf numFmtId="0" fontId="1" fillId="0" borderId="10" xfId="23" applyFont="1" applyBorder="1"/>
    <xf numFmtId="0" fontId="1" fillId="0" borderId="11" xfId="23" applyFont="1" applyBorder="1"/>
    <xf numFmtId="0" fontId="17" fillId="5" borderId="9" xfId="23" applyFont="1" applyFill="1" applyBorder="1" applyAlignment="1">
      <alignment horizontal="center" vertical="center"/>
    </xf>
    <xf numFmtId="0" fontId="17" fillId="5" borderId="9" xfId="23" applyFont="1" applyFill="1" applyBorder="1" applyAlignment="1">
      <alignment horizontal="center" vertical="center" wrapText="1"/>
    </xf>
    <xf numFmtId="0" fontId="1" fillId="0" borderId="97" xfId="23" applyFont="1" applyBorder="1"/>
    <xf numFmtId="0" fontId="16" fillId="0" borderId="65" xfId="23" applyFont="1" applyBorder="1" applyAlignment="1">
      <alignment wrapText="1"/>
    </xf>
    <xf numFmtId="0" fontId="1" fillId="0" borderId="1" xfId="23" applyFont="1" applyBorder="1"/>
    <xf numFmtId="0" fontId="17" fillId="39" borderId="1" xfId="23" applyFont="1" applyFill="1" applyBorder="1" applyAlignment="1">
      <alignment horizontal="center" vertical="center" wrapText="1"/>
    </xf>
    <xf numFmtId="0" fontId="1" fillId="39" borderId="1" xfId="23" applyFont="1" applyFill="1" applyBorder="1" applyAlignment="1">
      <alignment horizontal="center" wrapText="1"/>
    </xf>
    <xf numFmtId="2" fontId="17" fillId="13" borderId="1" xfId="23" applyNumberFormat="1" applyFont="1" applyFill="1" applyBorder="1" applyAlignment="1">
      <alignment horizontal="center" vertical="center"/>
    </xf>
    <xf numFmtId="2" fontId="1" fillId="13" borderId="66" xfId="23" applyNumberFormat="1" applyFont="1" applyFill="1" applyBorder="1"/>
    <xf numFmtId="2" fontId="1" fillId="13" borderId="1" xfId="23" applyNumberFormat="1" applyFont="1" applyFill="1" applyBorder="1"/>
    <xf numFmtId="0" fontId="16" fillId="0" borderId="65" xfId="23" applyFont="1" applyBorder="1" applyAlignment="1">
      <alignment vertical="top" wrapText="1"/>
    </xf>
    <xf numFmtId="0" fontId="16" fillId="0" borderId="61" xfId="23" applyFont="1" applyBorder="1" applyAlignment="1">
      <alignment horizontal="left" vertical="top"/>
    </xf>
    <xf numFmtId="0" fontId="1" fillId="0" borderId="0" xfId="23" applyFont="1"/>
    <xf numFmtId="0" fontId="1" fillId="0" borderId="62" xfId="23" applyFont="1" applyBorder="1"/>
    <xf numFmtId="0" fontId="17" fillId="5" borderId="87" xfId="23" applyFont="1" applyFill="1" applyBorder="1" applyAlignment="1">
      <alignment horizontal="center" vertical="top" wrapText="1"/>
    </xf>
    <xf numFmtId="0" fontId="1" fillId="0" borderId="7" xfId="23" applyFont="1" applyBorder="1"/>
    <xf numFmtId="0" fontId="1" fillId="0" borderId="8" xfId="23" applyFont="1" applyBorder="1"/>
    <xf numFmtId="0" fontId="17" fillId="39" borderId="6" xfId="23" applyFont="1" applyFill="1" applyBorder="1" applyAlignment="1">
      <alignment horizontal="center" vertical="center" wrapText="1"/>
    </xf>
    <xf numFmtId="0" fontId="1" fillId="39" borderId="7" xfId="23" applyFont="1" applyFill="1" applyBorder="1" applyAlignment="1">
      <alignment vertical="center" wrapText="1"/>
    </xf>
    <xf numFmtId="0" fontId="1" fillId="39" borderId="88" xfId="23" applyFont="1" applyFill="1" applyBorder="1" applyAlignment="1">
      <alignment vertical="center" wrapText="1"/>
    </xf>
    <xf numFmtId="0" fontId="17" fillId="35" borderId="1" xfId="2" applyFont="1" applyFill="1" applyBorder="1" applyAlignment="1">
      <alignment horizontal="center" vertical="center" wrapText="1"/>
    </xf>
    <xf numFmtId="0" fontId="1" fillId="35" borderId="1" xfId="2" applyFont="1" applyFill="1" applyBorder="1" applyAlignment="1">
      <alignment horizontal="center" wrapText="1"/>
    </xf>
    <xf numFmtId="2" fontId="17" fillId="13" borderId="1" xfId="2" applyNumberFormat="1" applyFont="1" applyFill="1" applyBorder="1" applyAlignment="1">
      <alignment horizontal="center" vertical="center"/>
    </xf>
    <xf numFmtId="2" fontId="1" fillId="13" borderId="66" xfId="2" applyNumberFormat="1" applyFont="1" applyFill="1" applyBorder="1"/>
    <xf numFmtId="2" fontId="1" fillId="13" borderId="1" xfId="2" applyNumberFormat="1" applyFont="1" applyFill="1" applyBorder="1"/>
    <xf numFmtId="0" fontId="1" fillId="10" borderId="90" xfId="2" applyFont="1" applyFill="1" applyBorder="1" applyAlignment="1">
      <alignment horizontal="center" vertical="center" wrapText="1"/>
    </xf>
    <xf numFmtId="0" fontId="1" fillId="10" borderId="91" xfId="2" applyFont="1" applyFill="1" applyBorder="1" applyAlignment="1">
      <alignment horizontal="center" vertical="center" wrapText="1"/>
    </xf>
    <xf numFmtId="0" fontId="17" fillId="7" borderId="1" xfId="2" applyFont="1" applyFill="1" applyBorder="1" applyAlignment="1">
      <alignment horizontal="center" vertical="center" wrapText="1"/>
    </xf>
    <xf numFmtId="0" fontId="1" fillId="7" borderId="1" xfId="2" applyFont="1" applyFill="1" applyBorder="1" applyAlignment="1">
      <alignment horizontal="center" wrapText="1"/>
    </xf>
    <xf numFmtId="0" fontId="16" fillId="0" borderId="65" xfId="2" applyFont="1" applyBorder="1" applyAlignment="1">
      <alignment vertical="top" wrapText="1"/>
    </xf>
    <xf numFmtId="0" fontId="16" fillId="0" borderId="61" xfId="2" applyFont="1" applyBorder="1" applyAlignment="1">
      <alignment horizontal="left" vertical="top"/>
    </xf>
    <xf numFmtId="0" fontId="1" fillId="0" borderId="0" xfId="2" applyFont="1"/>
    <xf numFmtId="0" fontId="1" fillId="0" borderId="62" xfId="2" applyFont="1" applyBorder="1"/>
    <xf numFmtId="0" fontId="17" fillId="0" borderId="61" xfId="2" applyFont="1" applyBorder="1" applyAlignment="1">
      <alignment horizontal="center"/>
    </xf>
    <xf numFmtId="0" fontId="16" fillId="0" borderId="0" xfId="2" applyFont="1"/>
    <xf numFmtId="0" fontId="16" fillId="0" borderId="62" xfId="2" applyFont="1" applyBorder="1"/>
    <xf numFmtId="0" fontId="17" fillId="0" borderId="58" xfId="2" applyFont="1" applyBorder="1" applyAlignment="1">
      <alignment horizontal="center"/>
    </xf>
    <xf numFmtId="0" fontId="16" fillId="0" borderId="59" xfId="2" applyFont="1" applyBorder="1"/>
    <xf numFmtId="0" fontId="16" fillId="0" borderId="60" xfId="2" applyFont="1" applyBorder="1"/>
    <xf numFmtId="0" fontId="17" fillId="8" borderId="61" xfId="2" applyFont="1" applyFill="1" applyBorder="1" applyAlignment="1">
      <alignment horizontal="center"/>
    </xf>
    <xf numFmtId="0" fontId="16" fillId="8" borderId="0" xfId="2" applyFont="1" applyFill="1"/>
    <xf numFmtId="0" fontId="16" fillId="8" borderId="62" xfId="2" applyFont="1" applyFill="1" applyBorder="1"/>
    <xf numFmtId="0" fontId="17" fillId="5" borderId="96" xfId="2" applyFont="1" applyFill="1" applyBorder="1" applyAlignment="1">
      <alignment horizontal="center" vertical="center"/>
    </xf>
    <xf numFmtId="0" fontId="1" fillId="0" borderId="10" xfId="2" applyFont="1" applyBorder="1"/>
    <xf numFmtId="0" fontId="1" fillId="0" borderId="11" xfId="2" applyFont="1" applyBorder="1"/>
    <xf numFmtId="0" fontId="17" fillId="5" borderId="9" xfId="2" applyFont="1" applyFill="1" applyBorder="1" applyAlignment="1">
      <alignment horizontal="center" vertical="center"/>
    </xf>
    <xf numFmtId="0" fontId="17" fillId="5" borderId="9" xfId="2" applyFont="1" applyFill="1" applyBorder="1" applyAlignment="1">
      <alignment horizontal="center" vertical="center" wrapText="1"/>
    </xf>
    <xf numFmtId="0" fontId="1" fillId="0" borderId="97" xfId="2" applyFont="1" applyBorder="1"/>
    <xf numFmtId="0" fontId="17" fillId="5" borderId="87" xfId="2" applyFont="1" applyFill="1" applyBorder="1" applyAlignment="1">
      <alignment horizontal="center" vertical="top" wrapText="1"/>
    </xf>
    <xf numFmtId="0" fontId="1" fillId="0" borderId="7" xfId="2" applyFont="1" applyBorder="1"/>
    <xf numFmtId="0" fontId="1" fillId="0" borderId="8" xfId="2" applyFont="1" applyBorder="1"/>
    <xf numFmtId="0" fontId="17" fillId="7" borderId="6" xfId="2" applyFont="1" applyFill="1" applyBorder="1" applyAlignment="1">
      <alignment horizontal="center" vertical="center" wrapText="1"/>
    </xf>
    <xf numFmtId="0" fontId="1" fillId="7" borderId="7" xfId="2" applyFont="1" applyFill="1" applyBorder="1" applyAlignment="1">
      <alignment vertical="center" wrapText="1"/>
    </xf>
    <xf numFmtId="0" fontId="1" fillId="7" borderId="88" xfId="2" applyFont="1" applyFill="1" applyBorder="1" applyAlignment="1">
      <alignment vertical="center" wrapText="1"/>
    </xf>
    <xf numFmtId="0" fontId="17" fillId="8" borderId="58" xfId="23" applyFont="1" applyFill="1" applyBorder="1" applyAlignment="1">
      <alignment horizontal="center"/>
    </xf>
    <xf numFmtId="0" fontId="16" fillId="8" borderId="59" xfId="23" applyFont="1" applyFill="1" applyBorder="1"/>
    <xf numFmtId="0" fontId="16" fillId="8" borderId="60" xfId="23" applyFont="1" applyFill="1" applyBorder="1"/>
    <xf numFmtId="0" fontId="17" fillId="11" borderId="1" xfId="23" applyFont="1" applyFill="1" applyBorder="1" applyAlignment="1">
      <alignment horizontal="center" vertical="center" wrapText="1"/>
    </xf>
    <xf numFmtId="0" fontId="1" fillId="11" borderId="1" xfId="23" applyFont="1" applyFill="1" applyBorder="1" applyAlignment="1">
      <alignment horizontal="center" wrapText="1"/>
    </xf>
    <xf numFmtId="0" fontId="17" fillId="11" borderId="6" xfId="23" applyFont="1" applyFill="1" applyBorder="1" applyAlignment="1">
      <alignment horizontal="center" vertical="center" wrapText="1"/>
    </xf>
    <xf numFmtId="0" fontId="1" fillId="11" borderId="7" xfId="23" applyFont="1" applyFill="1" applyBorder="1" applyAlignment="1">
      <alignment vertical="center" wrapText="1"/>
    </xf>
    <xf numFmtId="0" fontId="1" fillId="11" borderId="88" xfId="23" applyFont="1" applyFill="1" applyBorder="1" applyAlignment="1">
      <alignment vertical="center" wrapText="1"/>
    </xf>
    <xf numFmtId="0" fontId="16" fillId="0" borderId="89" xfId="23" applyFont="1" applyBorder="1" applyAlignment="1">
      <alignment horizontal="left" vertical="top" wrapText="1"/>
    </xf>
    <xf numFmtId="0" fontId="1" fillId="0" borderId="90" xfId="23" applyFont="1" applyBorder="1" applyAlignment="1">
      <alignment wrapText="1"/>
    </xf>
    <xf numFmtId="0" fontId="1" fillId="0" borderId="98" xfId="23" applyFont="1" applyBorder="1" applyAlignment="1">
      <alignment wrapText="1"/>
    </xf>
    <xf numFmtId="0" fontId="17" fillId="0" borderId="58" xfId="2" applyFont="1" applyBorder="1" applyAlignment="1">
      <alignment horizontal="center" wrapText="1"/>
    </xf>
    <xf numFmtId="0" fontId="16" fillId="0" borderId="59" xfId="2" applyFont="1" applyBorder="1" applyAlignment="1">
      <alignment wrapText="1"/>
    </xf>
    <xf numFmtId="0" fontId="16" fillId="0" borderId="60" xfId="2" applyFont="1" applyBorder="1" applyAlignment="1">
      <alignment wrapText="1"/>
    </xf>
    <xf numFmtId="0" fontId="17" fillId="8" borderId="61" xfId="2" applyFont="1" applyFill="1" applyBorder="1" applyAlignment="1">
      <alignment horizontal="center" wrapText="1"/>
    </xf>
    <xf numFmtId="0" fontId="16" fillId="8" borderId="0" xfId="2" applyFont="1" applyFill="1" applyAlignment="1">
      <alignment wrapText="1"/>
    </xf>
    <xf numFmtId="0" fontId="16" fillId="8" borderId="62" xfId="2" applyFont="1" applyFill="1" applyBorder="1" applyAlignment="1">
      <alignment wrapText="1"/>
    </xf>
    <xf numFmtId="0" fontId="17" fillId="0" borderId="61" xfId="2" applyFont="1" applyBorder="1" applyAlignment="1">
      <alignment horizontal="center" wrapText="1"/>
    </xf>
    <xf numFmtId="0" fontId="16" fillId="0" borderId="0" xfId="2" applyFont="1" applyAlignment="1">
      <alignment wrapText="1"/>
    </xf>
    <xf numFmtId="0" fontId="16" fillId="0" borderId="62" xfId="2" applyFont="1" applyBorder="1" applyAlignment="1">
      <alignment wrapText="1"/>
    </xf>
    <xf numFmtId="0" fontId="17" fillId="5" borderId="96" xfId="2" applyFont="1" applyFill="1" applyBorder="1" applyAlignment="1">
      <alignment horizontal="center" vertical="center" wrapText="1"/>
    </xf>
    <xf numFmtId="0" fontId="1" fillId="0" borderId="10" xfId="2" applyFont="1" applyBorder="1" applyAlignment="1">
      <alignment wrapText="1"/>
    </xf>
    <xf numFmtId="0" fontId="1" fillId="0" borderId="11" xfId="2" applyFont="1" applyBorder="1" applyAlignment="1">
      <alignment wrapText="1"/>
    </xf>
    <xf numFmtId="0" fontId="1" fillId="0" borderId="97" xfId="2" applyFont="1" applyBorder="1" applyAlignment="1">
      <alignment wrapText="1"/>
    </xf>
    <xf numFmtId="0" fontId="1" fillId="0" borderId="1" xfId="2" applyFont="1" applyBorder="1" applyAlignment="1">
      <alignment wrapText="1"/>
    </xf>
    <xf numFmtId="0" fontId="17" fillId="42" borderId="1" xfId="2" applyFont="1" applyFill="1" applyBorder="1" applyAlignment="1">
      <alignment horizontal="center" vertical="center" wrapText="1"/>
    </xf>
    <xf numFmtId="0" fontId="1" fillId="42" borderId="1" xfId="2" applyFont="1" applyFill="1" applyBorder="1" applyAlignment="1">
      <alignment horizontal="center" wrapText="1"/>
    </xf>
    <xf numFmtId="2" fontId="17" fillId="13" borderId="1" xfId="2" applyNumberFormat="1" applyFont="1" applyFill="1" applyBorder="1" applyAlignment="1">
      <alignment horizontal="center" vertical="center" wrapText="1"/>
    </xf>
    <xf numFmtId="2" fontId="1" fillId="13" borderId="66" xfId="2" applyNumberFormat="1" applyFont="1" applyFill="1" applyBorder="1" applyAlignment="1">
      <alignment wrapText="1"/>
    </xf>
    <xf numFmtId="2" fontId="1" fillId="13" borderId="1" xfId="2" applyNumberFormat="1" applyFont="1" applyFill="1" applyBorder="1" applyAlignment="1">
      <alignment wrapText="1"/>
    </xf>
    <xf numFmtId="0" fontId="16" fillId="0" borderId="61" xfId="2" applyFont="1" applyBorder="1" applyAlignment="1">
      <alignment horizontal="left" vertical="top" wrapText="1"/>
    </xf>
    <xf numFmtId="0" fontId="1" fillId="0" borderId="0" xfId="2" applyFont="1" applyAlignment="1">
      <alignment wrapText="1"/>
    </xf>
    <xf numFmtId="0" fontId="1" fillId="0" borderId="62" xfId="2" applyFont="1" applyBorder="1" applyAlignment="1">
      <alignment wrapText="1"/>
    </xf>
    <xf numFmtId="0" fontId="1" fillId="0" borderId="7" xfId="2" applyFont="1" applyBorder="1" applyAlignment="1">
      <alignment wrapText="1"/>
    </xf>
    <xf numFmtId="0" fontId="1" fillId="0" borderId="8" xfId="2" applyFont="1" applyBorder="1" applyAlignment="1">
      <alignment wrapText="1"/>
    </xf>
    <xf numFmtId="0" fontId="17" fillId="42" borderId="6" xfId="2" applyFont="1" applyFill="1" applyBorder="1" applyAlignment="1">
      <alignment horizontal="center" vertical="center" wrapText="1"/>
    </xf>
    <xf numFmtId="0" fontId="1" fillId="42" borderId="7" xfId="2" applyFont="1" applyFill="1" applyBorder="1" applyAlignment="1">
      <alignment vertical="center" wrapText="1"/>
    </xf>
    <xf numFmtId="0" fontId="1" fillId="42" borderId="88" xfId="2" applyFont="1" applyFill="1" applyBorder="1" applyAlignment="1">
      <alignment vertical="center" wrapText="1"/>
    </xf>
    <xf numFmtId="0" fontId="17" fillId="12" borderId="6" xfId="2" applyFont="1" applyFill="1" applyBorder="1" applyAlignment="1">
      <alignment horizontal="center" vertical="center" wrapText="1"/>
    </xf>
    <xf numFmtId="0" fontId="1" fillId="12" borderId="7" xfId="2" applyFont="1" applyFill="1" applyBorder="1" applyAlignment="1">
      <alignment vertical="center" wrapText="1"/>
    </xf>
    <xf numFmtId="0" fontId="1" fillId="12" borderId="88" xfId="2" applyFont="1" applyFill="1" applyBorder="1" applyAlignment="1">
      <alignment vertical="center" wrapText="1"/>
    </xf>
    <xf numFmtId="0" fontId="17" fillId="12" borderId="1" xfId="2" applyFont="1" applyFill="1" applyBorder="1" applyAlignment="1">
      <alignment horizontal="center" vertical="center" wrapText="1"/>
    </xf>
    <xf numFmtId="0" fontId="1" fillId="12" borderId="1" xfId="2" applyFont="1" applyFill="1" applyBorder="1" applyAlignment="1">
      <alignment horizontal="center" wrapText="1"/>
    </xf>
    <xf numFmtId="0" fontId="17" fillId="29" borderId="6" xfId="2" applyFont="1" applyFill="1" applyBorder="1" applyAlignment="1">
      <alignment horizontal="center" vertical="center" wrapText="1"/>
    </xf>
    <xf numFmtId="0" fontId="1" fillId="29" borderId="7" xfId="2" applyFont="1" applyFill="1" applyBorder="1" applyAlignment="1">
      <alignment vertical="center" wrapText="1"/>
    </xf>
    <xf numFmtId="0" fontId="1" fillId="29" borderId="88" xfId="2" applyFont="1" applyFill="1" applyBorder="1" applyAlignment="1">
      <alignment vertical="center" wrapText="1"/>
    </xf>
    <xf numFmtId="0" fontId="17" fillId="35" borderId="6" xfId="2" applyFont="1" applyFill="1" applyBorder="1" applyAlignment="1">
      <alignment horizontal="center" vertical="center" wrapText="1"/>
    </xf>
    <xf numFmtId="0" fontId="1" fillId="35" borderId="7" xfId="2" applyFont="1" applyFill="1" applyBorder="1" applyAlignment="1">
      <alignment vertical="center" wrapText="1"/>
    </xf>
    <xf numFmtId="0" fontId="1" fillId="35" borderId="88" xfId="2" applyFont="1" applyFill="1" applyBorder="1" applyAlignment="1">
      <alignment vertical="center" wrapText="1"/>
    </xf>
    <xf numFmtId="0" fontId="17" fillId="29" borderId="1" xfId="2" applyFont="1" applyFill="1" applyBorder="1" applyAlignment="1">
      <alignment horizontal="center" vertical="center" wrapText="1"/>
    </xf>
    <xf numFmtId="0" fontId="1" fillId="29" borderId="1" xfId="2" applyFont="1" applyFill="1" applyBorder="1" applyAlignment="1">
      <alignment horizontal="center" wrapText="1"/>
    </xf>
    <xf numFmtId="0" fontId="17" fillId="38" borderId="6" xfId="2" applyFont="1" applyFill="1" applyBorder="1" applyAlignment="1">
      <alignment horizontal="center" vertical="center" wrapText="1"/>
    </xf>
    <xf numFmtId="0" fontId="1" fillId="38" borderId="7" xfId="2" applyFont="1" applyFill="1" applyBorder="1" applyAlignment="1">
      <alignment vertical="center" wrapText="1"/>
    </xf>
    <xf numFmtId="0" fontId="1" fillId="38" borderId="88" xfId="2" applyFont="1" applyFill="1" applyBorder="1" applyAlignment="1">
      <alignment vertical="center" wrapText="1"/>
    </xf>
    <xf numFmtId="0" fontId="17" fillId="38" borderId="30" xfId="2" applyFont="1" applyFill="1" applyBorder="1" applyAlignment="1">
      <alignment horizontal="center" vertical="center" wrapText="1"/>
    </xf>
    <xf numFmtId="0" fontId="17" fillId="38" borderId="31" xfId="2" applyFont="1" applyFill="1" applyBorder="1" applyAlignment="1">
      <alignment horizontal="center" vertical="center" wrapText="1"/>
    </xf>
    <xf numFmtId="0" fontId="17" fillId="38" borderId="32" xfId="2" applyFont="1" applyFill="1" applyBorder="1" applyAlignment="1">
      <alignment horizontal="center" vertical="center" wrapText="1"/>
    </xf>
    <xf numFmtId="0" fontId="17" fillId="38" borderId="16" xfId="2" applyFont="1" applyFill="1" applyBorder="1" applyAlignment="1">
      <alignment horizontal="center" vertical="center" wrapText="1"/>
    </xf>
    <xf numFmtId="0" fontId="17" fillId="38" borderId="15" xfId="2" applyFont="1" applyFill="1" applyBorder="1" applyAlignment="1">
      <alignment horizontal="center" vertical="center" wrapText="1"/>
    </xf>
    <xf numFmtId="0" fontId="17" fillId="38" borderId="29" xfId="2" applyFont="1" applyFill="1" applyBorder="1" applyAlignment="1">
      <alignment horizontal="center" vertical="center" wrapText="1"/>
    </xf>
    <xf numFmtId="2" fontId="21" fillId="13" borderId="30" xfId="2" applyNumberFormat="1" applyFont="1" applyFill="1" applyBorder="1" applyAlignment="1">
      <alignment horizontal="center" vertical="center"/>
    </xf>
    <xf numFmtId="2" fontId="21" fillId="13" borderId="112" xfId="2" applyNumberFormat="1" applyFont="1" applyFill="1" applyBorder="1" applyAlignment="1">
      <alignment horizontal="center" vertical="center"/>
    </xf>
    <xf numFmtId="2" fontId="21" fillId="13" borderId="16" xfId="2" applyNumberFormat="1" applyFont="1" applyFill="1" applyBorder="1" applyAlignment="1">
      <alignment horizontal="center" vertical="center"/>
    </xf>
    <xf numFmtId="2" fontId="21" fillId="13" borderId="63" xfId="2" applyNumberFormat="1" applyFont="1" applyFill="1" applyBorder="1" applyAlignment="1">
      <alignment horizontal="center" vertical="center"/>
    </xf>
    <xf numFmtId="0" fontId="17" fillId="8" borderId="0" xfId="2" applyFont="1" applyFill="1" applyAlignment="1">
      <alignment horizontal="center"/>
    </xf>
    <xf numFmtId="0" fontId="17" fillId="8" borderId="62" xfId="2" applyFont="1" applyFill="1" applyBorder="1" applyAlignment="1">
      <alignment horizontal="center"/>
    </xf>
    <xf numFmtId="0" fontId="17" fillId="0" borderId="59" xfId="2" applyFont="1" applyBorder="1" applyAlignment="1">
      <alignment horizontal="center"/>
    </xf>
    <xf numFmtId="0" fontId="17" fillId="0" borderId="60" xfId="2" applyFont="1" applyBorder="1" applyAlignment="1">
      <alignment horizontal="center"/>
    </xf>
    <xf numFmtId="0" fontId="17" fillId="17" borderId="1" xfId="2" applyFont="1" applyFill="1" applyBorder="1" applyAlignment="1">
      <alignment horizontal="center" vertical="center" wrapText="1"/>
    </xf>
    <xf numFmtId="0" fontId="1" fillId="17" borderId="1" xfId="2" applyFont="1" applyFill="1" applyBorder="1" applyAlignment="1">
      <alignment horizontal="center" wrapText="1"/>
    </xf>
    <xf numFmtId="0" fontId="17" fillId="17" borderId="6" xfId="2" applyFont="1" applyFill="1" applyBorder="1" applyAlignment="1">
      <alignment horizontal="center" vertical="center" wrapText="1"/>
    </xf>
    <xf numFmtId="0" fontId="1" fillId="17" borderId="7" xfId="2" applyFont="1" applyFill="1" applyBorder="1" applyAlignment="1">
      <alignment vertical="center" wrapText="1"/>
    </xf>
    <xf numFmtId="0" fontId="1" fillId="17" borderId="88" xfId="2" applyFont="1" applyFill="1" applyBorder="1" applyAlignment="1">
      <alignment vertical="center" wrapText="1"/>
    </xf>
    <xf numFmtId="0" fontId="16" fillId="0" borderId="0" xfId="2" applyFont="1" applyAlignment="1">
      <alignment horizontal="left" vertical="top"/>
    </xf>
    <xf numFmtId="0" fontId="17" fillId="41" borderId="6" xfId="2" applyFont="1" applyFill="1" applyBorder="1" applyAlignment="1">
      <alignment horizontal="center" vertical="center" wrapText="1"/>
    </xf>
    <xf numFmtId="0" fontId="1" fillId="41" borderId="7" xfId="2" applyFont="1" applyFill="1" applyBorder="1" applyAlignment="1">
      <alignment vertical="center" wrapText="1"/>
    </xf>
    <xf numFmtId="0" fontId="1" fillId="41" borderId="88" xfId="2" applyFont="1" applyFill="1" applyBorder="1" applyAlignment="1">
      <alignment vertical="center" wrapText="1"/>
    </xf>
    <xf numFmtId="0" fontId="17" fillId="39" borderId="9" xfId="23" applyFont="1" applyFill="1" applyBorder="1" applyAlignment="1">
      <alignment horizontal="center" vertical="center" wrapText="1"/>
    </xf>
    <xf numFmtId="0" fontId="1" fillId="39" borderId="25" xfId="23" applyFont="1" applyFill="1" applyBorder="1" applyAlignment="1">
      <alignment horizontal="center" wrapText="1"/>
    </xf>
    <xf numFmtId="0" fontId="1" fillId="39" borderId="12" xfId="23" applyFont="1" applyFill="1" applyBorder="1" applyAlignment="1">
      <alignment horizontal="center" wrapText="1"/>
    </xf>
    <xf numFmtId="0" fontId="17" fillId="6" borderId="23" xfId="23" applyFont="1" applyFill="1" applyBorder="1" applyAlignment="1">
      <alignment horizontal="center" vertical="center" wrapText="1"/>
    </xf>
    <xf numFmtId="0" fontId="17" fillId="6" borderId="24" xfId="23" applyFont="1" applyFill="1" applyBorder="1" applyAlignment="1">
      <alignment horizontal="center" vertical="center" wrapText="1"/>
    </xf>
    <xf numFmtId="0" fontId="17" fillId="6" borderId="26" xfId="23" applyFont="1" applyFill="1" applyBorder="1" applyAlignment="1">
      <alignment horizontal="center" vertical="center" wrapText="1"/>
    </xf>
    <xf numFmtId="0" fontId="16" fillId="10" borderId="21" xfId="23" applyFont="1" applyFill="1" applyBorder="1" applyAlignment="1">
      <alignment horizontal="center" vertical="center" wrapText="1"/>
    </xf>
    <xf numFmtId="0" fontId="16" fillId="10" borderId="22" xfId="23" applyFont="1" applyFill="1" applyBorder="1" applyAlignment="1">
      <alignment horizontal="center" vertical="center" wrapText="1"/>
    </xf>
    <xf numFmtId="0" fontId="17" fillId="11" borderId="9" xfId="23" applyFont="1" applyFill="1" applyBorder="1" applyAlignment="1">
      <alignment horizontal="center" vertical="center" wrapText="1"/>
    </xf>
    <xf numFmtId="0" fontId="1" fillId="11" borderId="25" xfId="23" applyFont="1" applyFill="1" applyBorder="1" applyAlignment="1">
      <alignment horizontal="center" wrapText="1"/>
    </xf>
    <xf numFmtId="0" fontId="1" fillId="11" borderId="12" xfId="23" applyFont="1" applyFill="1" applyBorder="1" applyAlignment="1">
      <alignment horizontal="center" wrapText="1"/>
    </xf>
    <xf numFmtId="0" fontId="17" fillId="0" borderId="0" xfId="2" applyFont="1" applyAlignment="1">
      <alignment horizontal="center" wrapText="1"/>
    </xf>
    <xf numFmtId="0" fontId="17" fillId="5" borderId="6" xfId="2" applyFont="1" applyFill="1" applyBorder="1" applyAlignment="1">
      <alignment horizontal="center" wrapText="1"/>
    </xf>
    <xf numFmtId="0" fontId="16" fillId="0" borderId="10" xfId="2" applyFont="1" applyBorder="1" applyAlignment="1">
      <alignment horizontal="center" vertical="center" wrapText="1"/>
    </xf>
    <xf numFmtId="0" fontId="1" fillId="0" borderId="10" xfId="2" applyFont="1" applyBorder="1" applyAlignment="1">
      <alignment horizontal="center" vertical="center" wrapText="1"/>
    </xf>
    <xf numFmtId="0" fontId="17" fillId="6" borderId="23" xfId="2" applyFont="1" applyFill="1" applyBorder="1" applyAlignment="1">
      <alignment horizontal="center" vertical="center" wrapText="1"/>
    </xf>
    <xf numFmtId="0" fontId="17" fillId="6" borderId="24" xfId="2" applyFont="1" applyFill="1" applyBorder="1" applyAlignment="1">
      <alignment horizontal="center" vertical="center" wrapText="1"/>
    </xf>
    <xf numFmtId="0" fontId="17" fillId="6" borderId="26" xfId="2" applyFont="1" applyFill="1" applyBorder="1" applyAlignment="1">
      <alignment horizontal="center" vertical="center" wrapText="1"/>
    </xf>
    <xf numFmtId="0" fontId="16" fillId="0" borderId="6" xfId="2" applyFont="1" applyBorder="1" applyAlignment="1">
      <alignment horizontal="left" wrapText="1"/>
    </xf>
    <xf numFmtId="0" fontId="16" fillId="0" borderId="7" xfId="2" applyFont="1" applyBorder="1" applyAlignment="1">
      <alignment horizontal="left" wrapText="1"/>
    </xf>
    <xf numFmtId="0" fontId="16" fillId="0" borderId="8" xfId="2" applyFont="1" applyBorder="1" applyAlignment="1">
      <alignment horizontal="left" wrapText="1"/>
    </xf>
    <xf numFmtId="0" fontId="16" fillId="0" borderId="6" xfId="2" applyFont="1" applyBorder="1" applyAlignment="1">
      <alignment horizontal="center" wrapText="1"/>
    </xf>
    <xf numFmtId="0" fontId="16" fillId="0" borderId="7" xfId="2" applyFont="1" applyBorder="1" applyAlignment="1">
      <alignment horizontal="center" wrapText="1"/>
    </xf>
    <xf numFmtId="0" fontId="16" fillId="0" borderId="8" xfId="2" applyFont="1" applyBorder="1" applyAlignment="1">
      <alignment horizontal="center" wrapText="1"/>
    </xf>
    <xf numFmtId="0" fontId="17" fillId="0" borderId="23" xfId="2" applyFont="1" applyBorder="1" applyAlignment="1">
      <alignment horizontal="center" vertical="center" wrapText="1"/>
    </xf>
    <xf numFmtId="0" fontId="17" fillId="0" borderId="24" xfId="2" applyFont="1" applyBorder="1" applyAlignment="1">
      <alignment horizontal="center" vertical="center" wrapText="1"/>
    </xf>
    <xf numFmtId="0" fontId="17" fillId="0" borderId="26" xfId="2" applyFont="1" applyBorder="1" applyAlignment="1">
      <alignment horizontal="center" vertical="center" wrapText="1"/>
    </xf>
    <xf numFmtId="0" fontId="17" fillId="12" borderId="23" xfId="2" applyFont="1" applyFill="1" applyBorder="1" applyAlignment="1">
      <alignment horizontal="center" vertical="center" wrapText="1"/>
    </xf>
    <xf numFmtId="0" fontId="17" fillId="12" borderId="24" xfId="2" applyFont="1" applyFill="1" applyBorder="1" applyAlignment="1">
      <alignment horizontal="center" vertical="center" wrapText="1"/>
    </xf>
    <xf numFmtId="0" fontId="17" fillId="12" borderId="26" xfId="2" applyFont="1" applyFill="1" applyBorder="1" applyAlignment="1">
      <alignment horizontal="center" vertical="center" wrapText="1"/>
    </xf>
    <xf numFmtId="0" fontId="16" fillId="10" borderId="21" xfId="2" applyFont="1" applyFill="1" applyBorder="1" applyAlignment="1">
      <alignment horizontal="center" vertical="center" wrapText="1"/>
    </xf>
    <xf numFmtId="0" fontId="16" fillId="10" borderId="22" xfId="2" applyFont="1" applyFill="1" applyBorder="1" applyAlignment="1">
      <alignment horizontal="center" vertical="center" wrapText="1"/>
    </xf>
    <xf numFmtId="0" fontId="17" fillId="19" borderId="23" xfId="0" applyFont="1" applyFill="1" applyBorder="1" applyAlignment="1">
      <alignment horizontal="center" vertical="center" wrapText="1"/>
    </xf>
    <xf numFmtId="0" fontId="17" fillId="19" borderId="24" xfId="0" applyFont="1" applyFill="1" applyBorder="1" applyAlignment="1">
      <alignment horizontal="center" vertical="center" wrapText="1"/>
    </xf>
    <xf numFmtId="0" fontId="17" fillId="19" borderId="26" xfId="0" applyFont="1" applyFill="1" applyBorder="1" applyAlignment="1">
      <alignment horizontal="center" vertical="center" wrapText="1"/>
    </xf>
    <xf numFmtId="0" fontId="17" fillId="4" borderId="23" xfId="2" applyFont="1" applyFill="1" applyBorder="1" applyAlignment="1">
      <alignment horizontal="center" vertical="center" wrapText="1"/>
    </xf>
    <xf numFmtId="0" fontId="17" fillId="4" borderId="24" xfId="2" applyFont="1" applyFill="1" applyBorder="1" applyAlignment="1">
      <alignment horizontal="center" vertical="center" wrapText="1"/>
    </xf>
    <xf numFmtId="0" fontId="17" fillId="4" borderId="26" xfId="2" applyFont="1" applyFill="1" applyBorder="1" applyAlignment="1">
      <alignment horizontal="center" vertical="center" wrapText="1"/>
    </xf>
    <xf numFmtId="0" fontId="16" fillId="4" borderId="21" xfId="2" applyFont="1" applyFill="1" applyBorder="1" applyAlignment="1">
      <alignment horizontal="center" vertical="center" wrapText="1"/>
    </xf>
    <xf numFmtId="0" fontId="16" fillId="4" borderId="22" xfId="2" applyFont="1" applyFill="1" applyBorder="1" applyAlignment="1">
      <alignment horizontal="center" vertical="center" wrapText="1"/>
    </xf>
    <xf numFmtId="0" fontId="17" fillId="29" borderId="23" xfId="0" applyFont="1" applyFill="1" applyBorder="1" applyAlignment="1">
      <alignment horizontal="center" vertical="center" wrapText="1"/>
    </xf>
    <xf numFmtId="0" fontId="17" fillId="29" borderId="24" xfId="0" applyFont="1" applyFill="1" applyBorder="1" applyAlignment="1">
      <alignment horizontal="center" vertical="center" wrapText="1"/>
    </xf>
    <xf numFmtId="0" fontId="17" fillId="29" borderId="26" xfId="0" applyFont="1" applyFill="1" applyBorder="1" applyAlignment="1">
      <alignment horizontal="center" vertical="center" wrapText="1"/>
    </xf>
    <xf numFmtId="0" fontId="17" fillId="41" borderId="23" xfId="2" applyFont="1" applyFill="1" applyBorder="1" applyAlignment="1">
      <alignment horizontal="center" vertical="center" wrapText="1"/>
    </xf>
    <xf numFmtId="0" fontId="17" fillId="41" borderId="24" xfId="2" applyFont="1" applyFill="1" applyBorder="1" applyAlignment="1">
      <alignment horizontal="center" vertical="center" wrapText="1"/>
    </xf>
    <xf numFmtId="0" fontId="17" fillId="41" borderId="26" xfId="2" applyFont="1" applyFill="1" applyBorder="1" applyAlignment="1">
      <alignment horizontal="center" vertical="center" wrapText="1"/>
    </xf>
    <xf numFmtId="0" fontId="17" fillId="18" borderId="23" xfId="2" applyFont="1" applyFill="1" applyBorder="1" applyAlignment="1">
      <alignment horizontal="center" vertical="center" wrapText="1"/>
    </xf>
    <xf numFmtId="0" fontId="17" fillId="18" borderId="24" xfId="2" applyFont="1" applyFill="1" applyBorder="1" applyAlignment="1">
      <alignment horizontal="center" vertical="center" wrapText="1"/>
    </xf>
    <xf numFmtId="0" fontId="17" fillId="18" borderId="26" xfId="2" applyFont="1" applyFill="1" applyBorder="1" applyAlignment="1">
      <alignment horizontal="center" vertical="center" wrapText="1"/>
    </xf>
    <xf numFmtId="0" fontId="17" fillId="14" borderId="23" xfId="2" applyFont="1" applyFill="1" applyBorder="1" applyAlignment="1">
      <alignment horizontal="center" vertical="center" wrapText="1"/>
    </xf>
    <xf numFmtId="0" fontId="17" fillId="14" borderId="24" xfId="2" applyFont="1" applyFill="1" applyBorder="1" applyAlignment="1">
      <alignment horizontal="center" vertical="center" wrapText="1"/>
    </xf>
    <xf numFmtId="0" fontId="17" fillId="14" borderId="26" xfId="2" applyFont="1" applyFill="1" applyBorder="1" applyAlignment="1">
      <alignment horizontal="center" vertical="center" wrapText="1"/>
    </xf>
    <xf numFmtId="0" fontId="17" fillId="17" borderId="23" xfId="2" applyFont="1" applyFill="1" applyBorder="1" applyAlignment="1">
      <alignment horizontal="center" vertical="center" wrapText="1"/>
    </xf>
    <xf numFmtId="0" fontId="17" fillId="17" borderId="24" xfId="2" applyFont="1" applyFill="1" applyBorder="1" applyAlignment="1">
      <alignment horizontal="center" vertical="center" wrapText="1"/>
    </xf>
    <xf numFmtId="0" fontId="17" fillId="17" borderId="26" xfId="2" applyFont="1" applyFill="1" applyBorder="1" applyAlignment="1">
      <alignment horizontal="center" vertical="center" wrapText="1"/>
    </xf>
    <xf numFmtId="0" fontId="17" fillId="7" borderId="23" xfId="2" applyFont="1" applyFill="1" applyBorder="1" applyAlignment="1">
      <alignment horizontal="center" vertical="center" wrapText="1"/>
    </xf>
    <xf numFmtId="0" fontId="17" fillId="7" borderId="24" xfId="2" applyFont="1" applyFill="1" applyBorder="1" applyAlignment="1">
      <alignment horizontal="center" vertical="center" wrapText="1"/>
    </xf>
    <xf numFmtId="0" fontId="17" fillId="7" borderId="26" xfId="2" applyFont="1" applyFill="1" applyBorder="1" applyAlignment="1">
      <alignment horizontal="center" vertical="center" wrapText="1"/>
    </xf>
    <xf numFmtId="0" fontId="17" fillId="5" borderId="6" xfId="2" applyFont="1" applyFill="1" applyBorder="1" applyAlignment="1">
      <alignment horizontal="center" vertical="top" wrapText="1"/>
    </xf>
    <xf numFmtId="0" fontId="17" fillId="5" borderId="9" xfId="2" applyFont="1" applyFill="1" applyBorder="1" applyAlignment="1">
      <alignment horizontal="center" vertical="top" wrapText="1"/>
    </xf>
    <xf numFmtId="0" fontId="32" fillId="17" borderId="2" xfId="0" applyFont="1" applyFill="1" applyBorder="1" applyAlignment="1">
      <alignment horizontal="center" vertical="center" wrapText="1"/>
    </xf>
    <xf numFmtId="0" fontId="32" fillId="17" borderId="3" xfId="0" applyFont="1" applyFill="1" applyBorder="1" applyAlignment="1">
      <alignment horizontal="center" vertical="center" wrapText="1"/>
    </xf>
    <xf numFmtId="0" fontId="32" fillId="17" borderId="17" xfId="0" applyFont="1" applyFill="1" applyBorder="1" applyAlignment="1">
      <alignment horizontal="center" vertical="center" wrapText="1"/>
    </xf>
    <xf numFmtId="0" fontId="32" fillId="7" borderId="1" xfId="0" applyFont="1" applyFill="1" applyBorder="1" applyAlignment="1">
      <alignment horizontal="center" vertical="center" wrapText="1"/>
    </xf>
    <xf numFmtId="0" fontId="32" fillId="7" borderId="1" xfId="0" applyFont="1" applyFill="1" applyBorder="1" applyAlignment="1">
      <alignment horizontal="center" vertical="center"/>
    </xf>
    <xf numFmtId="0" fontId="32" fillId="7" borderId="2" xfId="0" applyFont="1" applyFill="1" applyBorder="1" applyAlignment="1">
      <alignment horizontal="center" vertical="center"/>
    </xf>
    <xf numFmtId="2" fontId="32" fillId="4" borderId="5" xfId="0" applyNumberFormat="1" applyFont="1" applyFill="1" applyBorder="1" applyAlignment="1">
      <alignment horizontal="center" vertical="center"/>
    </xf>
    <xf numFmtId="2" fontId="32" fillId="4" borderId="27" xfId="0" applyNumberFormat="1" applyFont="1" applyFill="1" applyBorder="1" applyAlignment="1">
      <alignment horizontal="center" vertical="center"/>
    </xf>
    <xf numFmtId="0" fontId="16" fillId="4" borderId="1" xfId="2" applyFont="1" applyFill="1" applyBorder="1" applyAlignment="1">
      <alignment horizontal="center" vertical="center" wrapText="1"/>
    </xf>
    <xf numFmtId="0" fontId="16" fillId="4" borderId="2" xfId="2" applyFont="1" applyFill="1" applyBorder="1" applyAlignment="1">
      <alignment horizontal="center" vertical="center" wrapText="1"/>
    </xf>
    <xf numFmtId="0" fontId="32" fillId="14" borderId="2" xfId="0" applyFont="1" applyFill="1" applyBorder="1" applyAlignment="1">
      <alignment horizontal="center" vertical="center" wrapText="1"/>
    </xf>
    <xf numFmtId="0" fontId="32" fillId="14" borderId="3" xfId="0" applyFont="1" applyFill="1" applyBorder="1" applyAlignment="1">
      <alignment horizontal="center" vertical="center" wrapText="1"/>
    </xf>
    <xf numFmtId="0" fontId="32" fillId="14" borderId="17" xfId="0" applyFont="1" applyFill="1" applyBorder="1" applyAlignment="1">
      <alignment horizontal="center" vertical="center" wrapText="1"/>
    </xf>
    <xf numFmtId="0" fontId="32" fillId="41" borderId="2" xfId="0" applyFont="1" applyFill="1" applyBorder="1" applyAlignment="1">
      <alignment horizontal="center" vertical="center" wrapText="1"/>
    </xf>
    <xf numFmtId="0" fontId="32" fillId="41" borderId="3" xfId="0" applyFont="1" applyFill="1" applyBorder="1" applyAlignment="1">
      <alignment horizontal="center" vertical="center" wrapText="1"/>
    </xf>
    <xf numFmtId="0" fontId="32" fillId="41" borderId="17" xfId="0" applyFont="1" applyFill="1" applyBorder="1" applyAlignment="1">
      <alignment horizontal="center" vertical="center" wrapText="1"/>
    </xf>
    <xf numFmtId="0" fontId="32" fillId="41" borderId="1" xfId="0" applyFont="1" applyFill="1" applyBorder="1" applyAlignment="1">
      <alignment horizontal="center" vertical="center" wrapText="1"/>
    </xf>
    <xf numFmtId="0" fontId="32" fillId="41" borderId="1" xfId="0" applyFont="1" applyFill="1" applyBorder="1" applyAlignment="1">
      <alignment horizontal="center" vertical="center"/>
    </xf>
    <xf numFmtId="0" fontId="32" fillId="41" borderId="2" xfId="0" applyFont="1" applyFill="1" applyBorder="1" applyAlignment="1">
      <alignment horizontal="center" vertical="center"/>
    </xf>
    <xf numFmtId="2" fontId="32" fillId="13" borderId="5" xfId="0" applyNumberFormat="1" applyFont="1" applyFill="1" applyBorder="1" applyAlignment="1">
      <alignment horizontal="center" vertical="center"/>
    </xf>
    <xf numFmtId="2" fontId="32" fillId="13" borderId="27" xfId="0" applyNumberFormat="1" applyFont="1" applyFill="1" applyBorder="1" applyAlignment="1">
      <alignment horizontal="center" vertical="center"/>
    </xf>
    <xf numFmtId="0" fontId="16" fillId="10" borderId="1" xfId="2" applyFont="1" applyFill="1" applyBorder="1" applyAlignment="1">
      <alignment horizontal="center" vertical="center" wrapText="1"/>
    </xf>
    <xf numFmtId="0" fontId="16" fillId="10" borderId="2" xfId="2" applyFont="1" applyFill="1" applyBorder="1" applyAlignment="1">
      <alignment horizontal="center" vertical="center" wrapText="1"/>
    </xf>
    <xf numFmtId="0" fontId="17" fillId="5" borderId="101" xfId="23" applyFont="1" applyFill="1" applyBorder="1" applyAlignment="1">
      <alignment horizontal="center" vertical="top" wrapText="1"/>
    </xf>
    <xf numFmtId="0" fontId="1" fillId="0" borderId="102" xfId="23" applyFont="1" applyBorder="1"/>
    <xf numFmtId="0" fontId="17" fillId="5" borderId="103" xfId="23" applyFont="1" applyFill="1" applyBorder="1" applyAlignment="1">
      <alignment horizontal="center" vertical="top" wrapText="1"/>
    </xf>
    <xf numFmtId="0" fontId="1" fillId="0" borderId="59" xfId="23" applyFont="1" applyBorder="1"/>
    <xf numFmtId="0" fontId="32" fillId="21" borderId="105" xfId="0" applyFont="1" applyFill="1" applyBorder="1" applyAlignment="1">
      <alignment horizontal="center" vertical="center" wrapText="1"/>
    </xf>
    <xf numFmtId="0" fontId="32" fillId="21" borderId="3" xfId="0" applyFont="1" applyFill="1" applyBorder="1" applyAlignment="1">
      <alignment horizontal="center" vertical="center" wrapText="1"/>
    </xf>
    <xf numFmtId="0" fontId="32" fillId="21" borderId="17" xfId="0" applyFont="1" applyFill="1" applyBorder="1" applyAlignment="1">
      <alignment horizontal="center" vertical="center" wrapText="1"/>
    </xf>
    <xf numFmtId="0" fontId="32" fillId="21" borderId="1" xfId="0" applyFont="1" applyFill="1" applyBorder="1" applyAlignment="1">
      <alignment horizontal="center" vertical="center" wrapText="1"/>
    </xf>
    <xf numFmtId="0" fontId="32" fillId="21" borderId="1" xfId="0" applyFont="1" applyFill="1" applyBorder="1" applyAlignment="1">
      <alignment horizontal="center" vertical="center"/>
    </xf>
    <xf numFmtId="0" fontId="32" fillId="21" borderId="2" xfId="0" applyFont="1" applyFill="1" applyBorder="1" applyAlignment="1">
      <alignment horizontal="center" vertical="center"/>
    </xf>
    <xf numFmtId="2" fontId="32" fillId="13" borderId="106" xfId="0" applyNumberFormat="1" applyFont="1" applyFill="1" applyBorder="1" applyAlignment="1">
      <alignment horizontal="center" vertical="center"/>
    </xf>
    <xf numFmtId="2" fontId="32" fillId="13" borderId="95" xfId="0" applyNumberFormat="1" applyFont="1" applyFill="1" applyBorder="1" applyAlignment="1">
      <alignment horizontal="center" vertical="center"/>
    </xf>
    <xf numFmtId="0" fontId="17" fillId="5" borderId="89" xfId="23" applyFont="1" applyFill="1" applyBorder="1" applyAlignment="1">
      <alignment horizontal="center" vertical="center" wrapText="1"/>
    </xf>
    <xf numFmtId="0" fontId="1" fillId="0" borderId="90" xfId="23" applyFont="1" applyBorder="1" applyAlignment="1">
      <alignment vertical="center"/>
    </xf>
    <xf numFmtId="0" fontId="16" fillId="10" borderId="69" xfId="23" applyFont="1" applyFill="1" applyBorder="1" applyAlignment="1">
      <alignment horizontal="left" vertical="center" wrapText="1"/>
    </xf>
    <xf numFmtId="0" fontId="16" fillId="10" borderId="107" xfId="23" applyFont="1" applyFill="1" applyBorder="1" applyAlignment="1">
      <alignment horizontal="left" vertical="center" wrapText="1"/>
    </xf>
    <xf numFmtId="0" fontId="17" fillId="0" borderId="0" xfId="2" applyFont="1" applyAlignment="1">
      <alignment horizontal="center"/>
    </xf>
    <xf numFmtId="0" fontId="17" fillId="5" borderId="6" xfId="23" applyFont="1" applyFill="1" applyBorder="1" applyAlignment="1">
      <alignment horizontal="center" vertical="top" wrapText="1"/>
    </xf>
    <xf numFmtId="0" fontId="17" fillId="5" borderId="9" xfId="23" applyFont="1" applyFill="1" applyBorder="1" applyAlignment="1">
      <alignment horizontal="center" vertical="top" wrapText="1"/>
    </xf>
    <xf numFmtId="0" fontId="32" fillId="11" borderId="2" xfId="0" applyFont="1" applyFill="1" applyBorder="1" applyAlignment="1">
      <alignment horizontal="center" vertical="center" wrapText="1"/>
    </xf>
    <xf numFmtId="0" fontId="32" fillId="11" borderId="3" xfId="0" applyFont="1" applyFill="1" applyBorder="1" applyAlignment="1">
      <alignment horizontal="center" vertical="center" wrapText="1"/>
    </xf>
    <xf numFmtId="0" fontId="32" fillId="11" borderId="17"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32" fillId="11" borderId="1" xfId="0" applyFont="1" applyFill="1" applyBorder="1" applyAlignment="1">
      <alignment horizontal="center" vertical="center"/>
    </xf>
    <xf numFmtId="0" fontId="32" fillId="11" borderId="2" xfId="0" applyFont="1" applyFill="1" applyBorder="1" applyAlignment="1">
      <alignment horizontal="center" vertical="center"/>
    </xf>
    <xf numFmtId="0" fontId="17" fillId="5" borderId="6" xfId="23" applyFont="1" applyFill="1" applyBorder="1" applyAlignment="1">
      <alignment vertical="center" wrapText="1"/>
    </xf>
    <xf numFmtId="0" fontId="1" fillId="0" borderId="7" xfId="23" applyFont="1" applyBorder="1" applyAlignment="1">
      <alignment vertical="center"/>
    </xf>
    <xf numFmtId="0" fontId="16" fillId="10" borderId="1" xfId="23" applyFont="1" applyFill="1" applyBorder="1" applyAlignment="1">
      <alignment horizontal="left" vertical="center" wrapText="1"/>
    </xf>
    <xf numFmtId="0" fontId="16" fillId="10" borderId="2" xfId="23" applyFont="1" applyFill="1" applyBorder="1" applyAlignment="1">
      <alignment horizontal="left" vertical="center" wrapText="1"/>
    </xf>
    <xf numFmtId="0" fontId="32" fillId="42" borderId="2" xfId="0" applyFont="1" applyFill="1" applyBorder="1" applyAlignment="1">
      <alignment horizontal="center" vertical="center" wrapText="1"/>
    </xf>
    <xf numFmtId="0" fontId="32" fillId="42" borderId="3" xfId="0" applyFont="1" applyFill="1" applyBorder="1" applyAlignment="1">
      <alignment horizontal="center" vertical="center" wrapText="1"/>
    </xf>
    <xf numFmtId="0" fontId="32" fillId="42" borderId="17" xfId="0" applyFont="1" applyFill="1" applyBorder="1" applyAlignment="1">
      <alignment horizontal="center" vertical="center" wrapText="1"/>
    </xf>
    <xf numFmtId="0" fontId="32" fillId="42" borderId="1" xfId="0" applyFont="1" applyFill="1" applyBorder="1" applyAlignment="1">
      <alignment horizontal="center" vertical="center" wrapText="1"/>
    </xf>
    <xf numFmtId="0" fontId="32" fillId="42" borderId="1" xfId="0" applyFont="1" applyFill="1" applyBorder="1" applyAlignment="1">
      <alignment horizontal="center" vertical="center"/>
    </xf>
    <xf numFmtId="0" fontId="32" fillId="42" borderId="2" xfId="0" applyFont="1" applyFill="1" applyBorder="1" applyAlignment="1">
      <alignment horizontal="center" vertical="center"/>
    </xf>
    <xf numFmtId="0" fontId="32" fillId="40" borderId="2" xfId="0" applyFont="1" applyFill="1" applyBorder="1" applyAlignment="1">
      <alignment horizontal="center" vertical="center" wrapText="1"/>
    </xf>
    <xf numFmtId="0" fontId="32" fillId="40" borderId="3" xfId="0" applyFont="1" applyFill="1" applyBorder="1" applyAlignment="1">
      <alignment horizontal="center" vertical="center" wrapText="1"/>
    </xf>
    <xf numFmtId="0" fontId="32" fillId="40" borderId="17" xfId="0" applyFont="1" applyFill="1" applyBorder="1" applyAlignment="1">
      <alignment horizontal="center" vertical="center" wrapText="1"/>
    </xf>
    <xf numFmtId="0" fontId="32" fillId="40" borderId="1" xfId="0" applyFont="1" applyFill="1" applyBorder="1" applyAlignment="1">
      <alignment horizontal="center" vertical="center" wrapText="1"/>
    </xf>
    <xf numFmtId="0" fontId="32" fillId="40" borderId="1" xfId="0" applyFont="1" applyFill="1" applyBorder="1" applyAlignment="1">
      <alignment horizontal="center" vertical="center"/>
    </xf>
    <xf numFmtId="0" fontId="32" fillId="40" borderId="2" xfId="0" applyFont="1" applyFill="1" applyBorder="1" applyAlignment="1">
      <alignment horizontal="center" vertical="center"/>
    </xf>
    <xf numFmtId="0" fontId="32" fillId="29" borderId="2" xfId="0" applyFont="1" applyFill="1" applyBorder="1" applyAlignment="1">
      <alignment horizontal="center" vertical="center" wrapText="1"/>
    </xf>
    <xf numFmtId="0" fontId="32" fillId="29" borderId="3" xfId="0" applyFont="1" applyFill="1" applyBorder="1" applyAlignment="1">
      <alignment horizontal="center" vertical="center" wrapText="1"/>
    </xf>
    <xf numFmtId="0" fontId="32" fillId="29" borderId="17" xfId="0" applyFont="1" applyFill="1" applyBorder="1" applyAlignment="1">
      <alignment horizontal="center" vertical="center" wrapText="1"/>
    </xf>
    <xf numFmtId="0" fontId="32" fillId="29" borderId="1" xfId="0" applyFont="1" applyFill="1" applyBorder="1" applyAlignment="1">
      <alignment horizontal="center" vertical="center" wrapText="1"/>
    </xf>
    <xf numFmtId="0" fontId="32" fillId="29" borderId="1" xfId="0" applyFont="1" applyFill="1" applyBorder="1" applyAlignment="1">
      <alignment horizontal="center" vertical="center"/>
    </xf>
    <xf numFmtId="0" fontId="32" fillId="29" borderId="2" xfId="0" applyFont="1" applyFill="1" applyBorder="1" applyAlignment="1">
      <alignment horizontal="center" vertical="center"/>
    </xf>
    <xf numFmtId="0" fontId="32" fillId="7" borderId="2" xfId="0" applyFont="1" applyFill="1" applyBorder="1" applyAlignment="1">
      <alignment horizontal="center" vertical="center" wrapText="1"/>
    </xf>
    <xf numFmtId="0" fontId="32" fillId="7" borderId="3" xfId="0" applyFont="1" applyFill="1" applyBorder="1" applyAlignment="1">
      <alignment horizontal="center" vertical="center" wrapText="1"/>
    </xf>
    <xf numFmtId="0" fontId="32" fillId="7" borderId="17" xfId="0" applyFont="1" applyFill="1" applyBorder="1" applyAlignment="1">
      <alignment horizontal="center" vertical="center" wrapText="1"/>
    </xf>
    <xf numFmtId="0" fontId="32" fillId="18" borderId="2" xfId="0" applyFont="1" applyFill="1" applyBorder="1" applyAlignment="1">
      <alignment horizontal="center" vertical="center" wrapText="1"/>
    </xf>
    <xf numFmtId="0" fontId="32" fillId="18" borderId="3" xfId="0" applyFont="1" applyFill="1" applyBorder="1" applyAlignment="1">
      <alignment horizontal="center" vertical="center" wrapText="1"/>
    </xf>
    <xf numFmtId="0" fontId="32" fillId="18" borderId="17" xfId="0" applyFont="1" applyFill="1" applyBorder="1" applyAlignment="1">
      <alignment horizontal="center" vertical="center" wrapText="1"/>
    </xf>
    <xf numFmtId="0" fontId="32" fillId="18" borderId="1" xfId="0" applyFont="1" applyFill="1" applyBorder="1" applyAlignment="1">
      <alignment horizontal="center" vertical="center" wrapText="1"/>
    </xf>
    <xf numFmtId="0" fontId="32" fillId="18" borderId="1" xfId="0" applyFont="1" applyFill="1" applyBorder="1" applyAlignment="1">
      <alignment horizontal="center" vertical="center"/>
    </xf>
    <xf numFmtId="0" fontId="32" fillId="18" borderId="2" xfId="0" applyFont="1" applyFill="1" applyBorder="1" applyAlignment="1">
      <alignment horizontal="center" vertical="center"/>
    </xf>
    <xf numFmtId="0" fontId="17" fillId="5" borderId="6" xfId="2" applyFont="1" applyFill="1" applyBorder="1" applyAlignment="1">
      <alignment horizontal="center" vertical="center" wrapText="1"/>
    </xf>
    <xf numFmtId="0" fontId="1" fillId="0" borderId="7" xfId="2" applyFont="1" applyBorder="1" applyAlignment="1">
      <alignment horizontal="center" vertical="center"/>
    </xf>
    <xf numFmtId="0" fontId="16" fillId="10" borderId="3" xfId="2" applyFont="1" applyFill="1" applyBorder="1" applyAlignment="1">
      <alignment horizontal="center" vertical="center" wrapText="1"/>
    </xf>
    <xf numFmtId="0" fontId="16" fillId="10" borderId="17" xfId="2" applyFont="1" applyFill="1" applyBorder="1" applyAlignment="1">
      <alignment horizontal="center" vertical="center" wrapText="1"/>
    </xf>
    <xf numFmtId="0" fontId="29" fillId="6"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3" fillId="4" borderId="1" xfId="0" applyFont="1" applyFill="1" applyBorder="1" applyAlignment="1">
      <alignment horizontal="center" vertical="center" wrapText="1"/>
    </xf>
    <xf numFmtId="2" fontId="29" fillId="4" borderId="1" xfId="0" applyNumberFormat="1" applyFont="1" applyFill="1" applyBorder="1" applyAlignment="1">
      <alignment horizontal="center" vertical="center"/>
    </xf>
    <xf numFmtId="2" fontId="29" fillId="13" borderId="1" xfId="0" applyNumberFormat="1" applyFont="1" applyFill="1" applyBorder="1" applyAlignment="1">
      <alignment horizontal="center" vertical="center"/>
    </xf>
    <xf numFmtId="0" fontId="32" fillId="13" borderId="1" xfId="0" applyFont="1" applyFill="1" applyBorder="1" applyAlignment="1">
      <alignment horizontal="center" vertical="center" wrapText="1"/>
    </xf>
    <xf numFmtId="0" fontId="33" fillId="13" borderId="1" xfId="0" applyFont="1" applyFill="1" applyBorder="1" applyAlignment="1">
      <alignment horizontal="center" vertical="center" wrapText="1"/>
    </xf>
    <xf numFmtId="0" fontId="5" fillId="0" borderId="0" xfId="2" applyFont="1" applyAlignment="1">
      <alignment horizontal="center"/>
    </xf>
    <xf numFmtId="0" fontId="5" fillId="0" borderId="0" xfId="2" applyFont="1" applyAlignment="1">
      <alignment horizontal="center" wrapText="1"/>
    </xf>
    <xf numFmtId="0" fontId="5" fillId="5" borderId="1" xfId="2" applyFont="1" applyFill="1" applyBorder="1" applyAlignment="1">
      <alignment horizontal="center" vertical="top" wrapText="1"/>
    </xf>
    <xf numFmtId="0" fontId="6" fillId="0" borderId="1" xfId="2" applyFont="1" applyBorder="1"/>
    <xf numFmtId="0" fontId="29" fillId="6" borderId="2"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6" borderId="17" xfId="0" applyFont="1" applyFill="1" applyBorder="1" applyAlignment="1">
      <alignment horizontal="center" vertical="center" wrapText="1"/>
    </xf>
    <xf numFmtId="0" fontId="29" fillId="0" borderId="1" xfId="0" applyFont="1" applyBorder="1" applyAlignment="1">
      <alignment horizontal="center" vertical="center" wrapText="1"/>
    </xf>
    <xf numFmtId="0" fontId="82" fillId="4" borderId="1" xfId="0" applyFont="1" applyFill="1" applyBorder="1" applyAlignment="1">
      <alignment horizontal="center" vertical="center" wrapText="1"/>
    </xf>
  </cellXfs>
  <cellStyles count="26">
    <cellStyle name="Millares" xfId="8" builtinId="3"/>
    <cellStyle name="Millares [0] 2" xfId="10" xr:uid="{24A63606-E631-4958-8594-3EE5D4DFB097}"/>
    <cellStyle name="Millares [0] 2 2" xfId="14" xr:uid="{DC6735B0-DC69-4960-A9FE-B140F257CBA6}"/>
    <cellStyle name="Millares [0] 2 2 2" xfId="20" xr:uid="{6FC18054-E854-4225-9D49-7D4D020900DE}"/>
    <cellStyle name="Millares [0] 2 3" xfId="17" xr:uid="{B0026386-4007-4A02-8BC0-E3743DF9D234}"/>
    <cellStyle name="Millares [0] 3" xfId="9" xr:uid="{E5653DD3-CA8D-495C-A935-7ED082252B37}"/>
    <cellStyle name="Millares [0] 3 2" xfId="13" xr:uid="{E32BEC2F-7234-45DB-8E7D-0CA422DEB0A0}"/>
    <cellStyle name="Millares [0] 3 2 2" xfId="19" xr:uid="{B9609C74-D8D8-4178-A175-0860E6507FF6}"/>
    <cellStyle name="Millares [0] 3 3" xfId="16" xr:uid="{47BACF58-9CE1-4F12-A032-C3560A4CCDB1}"/>
    <cellStyle name="Millares [0] 4" xfId="22" xr:uid="{9D09CF26-A4A6-463F-8673-90E133FF70D5}"/>
    <cellStyle name="Millares 2" xfId="21" xr:uid="{CFE23501-33E2-47EB-9B4B-0B811FFA0635}"/>
    <cellStyle name="Moneda [0] 2" xfId="4" xr:uid="{00000000-0005-0000-0000-000000000000}"/>
    <cellStyle name="Moneda [0] 2 2" xfId="18" xr:uid="{D149DB49-DAD0-46A5-8908-3BCCEFE1D80B}"/>
    <cellStyle name="Moneda [0] 2 3" xfId="12" xr:uid="{A2E8BF46-9970-40F7-BE8B-439827F19E57}"/>
    <cellStyle name="Moneda [0] 2 4" xfId="24" xr:uid="{C0854BF4-F010-42C9-80CE-D60E94C100CC}"/>
    <cellStyle name="Moneda [0] 3" xfId="15" xr:uid="{3BAB1FA7-8655-4C4C-8547-BC9E86BF734F}"/>
    <cellStyle name="Normal" xfId="0" builtinId="0"/>
    <cellStyle name="Normal 2" xfId="1" xr:uid="{00000000-0005-0000-0000-000002000000}"/>
    <cellStyle name="Normal 2 2" xfId="5" xr:uid="{00000000-0005-0000-0000-000003000000}"/>
    <cellStyle name="Normal 3" xfId="2" xr:uid="{00000000-0005-0000-0000-000004000000}"/>
    <cellStyle name="Normal 3 2" xfId="11" xr:uid="{BB75DCCB-B5E3-45A1-97C9-4AF41AB37710}"/>
    <cellStyle name="Normal 3 3" xfId="23" xr:uid="{49F2FF44-5BEE-4612-A6DF-E22AAF56205E}"/>
    <cellStyle name="Normal 4" xfId="6" xr:uid="{82BD92B4-2558-4356-AFF6-D9A16279926B}"/>
    <cellStyle name="Normal 4 2" xfId="25" xr:uid="{4DD4D81E-3DE4-4706-B653-5F8CD722E197}"/>
    <cellStyle name="Normal 7" xfId="3" xr:uid="{00000000-0005-0000-0000-000005000000}"/>
    <cellStyle name="Porcentaje 2" xfId="7" xr:uid="{7FB8FD16-F6FA-4434-952D-62BAEF40EF1A}"/>
  </cellStyles>
  <dxfs count="0"/>
  <tableStyles count="0" defaultTableStyle="TableStyleMedium2" defaultPivotStyle="PivotStyleLight16"/>
  <colors>
    <mruColors>
      <color rgb="FFFF0066"/>
      <color rgb="FFFFCC00"/>
      <color rgb="FFFF79FD"/>
      <color rgb="FF00FFFF"/>
      <color rgb="FFFDD8F6"/>
      <color rgb="FF95FBC6"/>
      <color rgb="FFF8E065"/>
      <color rgb="FFE2FA5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8.png"/></Relationships>
</file>

<file path=xl/drawings/_rels/drawing14.xml.rels><?xml version="1.0" encoding="UTF-8" standalone="yes"?>
<Relationships xmlns="http://schemas.openxmlformats.org/package/2006/relationships"><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1" Type="http://schemas.openxmlformats.org/officeDocument/2006/relationships/image" Target="../media/image9.png"/></Relationships>
</file>

<file path=xl/drawings/_rels/drawing16.xml.rels><?xml version="1.0" encoding="UTF-8" standalone="yes"?>
<Relationships xmlns="http://schemas.openxmlformats.org/package/2006/relationships"><Relationship Id="rId1" Type="http://schemas.openxmlformats.org/officeDocument/2006/relationships/image" Target="../media/image7.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336071</xdr:colOff>
      <xdr:row>1</xdr:row>
      <xdr:rowOff>66335</xdr:rowOff>
    </xdr:from>
    <xdr:to>
      <xdr:col>9</xdr:col>
      <xdr:colOff>2511554</xdr:colOff>
      <xdr:row>12</xdr:row>
      <xdr:rowOff>122585</xdr:rowOff>
    </xdr:to>
    <xdr:pic>
      <xdr:nvPicPr>
        <xdr:cNvPr id="2" name="Imagen 1">
          <a:extLst>
            <a:ext uri="{FF2B5EF4-FFF2-40B4-BE49-F238E27FC236}">
              <a16:creationId xmlns:a16="http://schemas.microsoft.com/office/drawing/2014/main" id="{6C170EEA-88AA-4D2D-A5A2-EC9E5999AC65}"/>
            </a:ext>
          </a:extLst>
        </xdr:cNvPr>
        <xdr:cNvPicPr>
          <a:picLocks noChangeAspect="1"/>
        </xdr:cNvPicPr>
      </xdr:nvPicPr>
      <xdr:blipFill>
        <a:blip xmlns:r="http://schemas.openxmlformats.org/officeDocument/2006/relationships" r:embed="rId1"/>
        <a:stretch>
          <a:fillRect/>
        </a:stretch>
      </xdr:blipFill>
      <xdr:spPr>
        <a:xfrm>
          <a:off x="11270249" y="209862"/>
          <a:ext cx="4106580" cy="16382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1402715</xdr:colOff>
      <xdr:row>10</xdr:row>
      <xdr:rowOff>153500</xdr:rowOff>
    </xdr:from>
    <xdr:to>
      <xdr:col>5</xdr:col>
      <xdr:colOff>542925</xdr:colOff>
      <xdr:row>17</xdr:row>
      <xdr:rowOff>47625</xdr:rowOff>
    </xdr:to>
    <xdr:pic>
      <xdr:nvPicPr>
        <xdr:cNvPr id="5" name="Imagen 1">
          <a:extLst>
            <a:ext uri="{FF2B5EF4-FFF2-40B4-BE49-F238E27FC236}">
              <a16:creationId xmlns:a16="http://schemas.microsoft.com/office/drawing/2014/main" id="{B4676DFB-B028-4A27-8E1E-C868DACDEB8C}"/>
            </a:ext>
          </a:extLst>
        </xdr:cNvPr>
        <xdr:cNvPicPr>
          <a:picLocks noChangeAspect="1"/>
        </xdr:cNvPicPr>
      </xdr:nvPicPr>
      <xdr:blipFill>
        <a:blip xmlns:r="http://schemas.openxmlformats.org/officeDocument/2006/relationships" r:embed="rId1"/>
        <a:stretch>
          <a:fillRect/>
        </a:stretch>
      </xdr:blipFill>
      <xdr:spPr>
        <a:xfrm>
          <a:off x="1774190" y="1772750"/>
          <a:ext cx="3375660" cy="1024425"/>
        </a:xfrm>
        <a:prstGeom prst="rect">
          <a:avLst/>
        </a:prstGeom>
      </xdr:spPr>
    </xdr:pic>
    <xdr:clientData/>
  </xdr:twoCellAnchor>
  <xdr:twoCellAnchor editAs="oneCell">
    <xdr:from>
      <xdr:col>2</xdr:col>
      <xdr:colOff>1504950</xdr:colOff>
      <xdr:row>42</xdr:row>
      <xdr:rowOff>171450</xdr:rowOff>
    </xdr:from>
    <xdr:to>
      <xdr:col>5</xdr:col>
      <xdr:colOff>645160</xdr:colOff>
      <xdr:row>49</xdr:row>
      <xdr:rowOff>56050</xdr:rowOff>
    </xdr:to>
    <xdr:pic>
      <xdr:nvPicPr>
        <xdr:cNvPr id="8" name="Imagen 3">
          <a:extLst>
            <a:ext uri="{FF2B5EF4-FFF2-40B4-BE49-F238E27FC236}">
              <a16:creationId xmlns:a16="http://schemas.microsoft.com/office/drawing/2014/main" id="{728AEEF8-2228-4C5F-A73C-3DABDDF15204}"/>
            </a:ext>
          </a:extLst>
        </xdr:cNvPr>
        <xdr:cNvPicPr>
          <a:picLocks noChangeAspect="1"/>
        </xdr:cNvPicPr>
      </xdr:nvPicPr>
      <xdr:blipFill>
        <a:blip xmlns:r="http://schemas.openxmlformats.org/officeDocument/2006/relationships" r:embed="rId1"/>
        <a:stretch>
          <a:fillRect/>
        </a:stretch>
      </xdr:blipFill>
      <xdr:spPr>
        <a:xfrm>
          <a:off x="1876425" y="8734425"/>
          <a:ext cx="3382010" cy="10276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206375</xdr:colOff>
      <xdr:row>0</xdr:row>
      <xdr:rowOff>0</xdr:rowOff>
    </xdr:from>
    <xdr:to>
      <xdr:col>14</xdr:col>
      <xdr:colOff>478380</xdr:colOff>
      <xdr:row>10</xdr:row>
      <xdr:rowOff>23956</xdr:rowOff>
    </xdr:to>
    <xdr:pic>
      <xdr:nvPicPr>
        <xdr:cNvPr id="2" name="Imagen 1">
          <a:extLst>
            <a:ext uri="{FF2B5EF4-FFF2-40B4-BE49-F238E27FC236}">
              <a16:creationId xmlns:a16="http://schemas.microsoft.com/office/drawing/2014/main" id="{69A6B624-02A4-4D53-BB16-BF2925104EEB}"/>
            </a:ext>
          </a:extLst>
        </xdr:cNvPr>
        <xdr:cNvPicPr>
          <a:picLocks noChangeAspect="1"/>
        </xdr:cNvPicPr>
      </xdr:nvPicPr>
      <xdr:blipFill>
        <a:blip xmlns:r="http://schemas.openxmlformats.org/officeDocument/2006/relationships" r:embed="rId1"/>
        <a:stretch>
          <a:fillRect/>
        </a:stretch>
      </xdr:blipFill>
      <xdr:spPr>
        <a:xfrm>
          <a:off x="10160000" y="0"/>
          <a:ext cx="4097880" cy="1682894"/>
        </a:xfrm>
        <a:prstGeom prst="rect">
          <a:avLst/>
        </a:prstGeom>
      </xdr:spPr>
    </xdr:pic>
    <xdr:clientData/>
  </xdr:twoCellAnchor>
  <xdr:twoCellAnchor editAs="oneCell">
    <xdr:from>
      <xdr:col>9</xdr:col>
      <xdr:colOff>134938</xdr:colOff>
      <xdr:row>31</xdr:row>
      <xdr:rowOff>0</xdr:rowOff>
    </xdr:from>
    <xdr:to>
      <xdr:col>14</xdr:col>
      <xdr:colOff>406943</xdr:colOff>
      <xdr:row>42</xdr:row>
      <xdr:rowOff>23956</xdr:rowOff>
    </xdr:to>
    <xdr:pic>
      <xdr:nvPicPr>
        <xdr:cNvPr id="3" name="Imagen 2">
          <a:extLst>
            <a:ext uri="{FF2B5EF4-FFF2-40B4-BE49-F238E27FC236}">
              <a16:creationId xmlns:a16="http://schemas.microsoft.com/office/drawing/2014/main" id="{D12C4EB7-743A-4F8F-B226-5E6724CA92E3}"/>
            </a:ext>
          </a:extLst>
        </xdr:cNvPr>
        <xdr:cNvPicPr>
          <a:picLocks noChangeAspect="1"/>
        </xdr:cNvPicPr>
      </xdr:nvPicPr>
      <xdr:blipFill>
        <a:blip xmlns:r="http://schemas.openxmlformats.org/officeDocument/2006/relationships" r:embed="rId1"/>
        <a:stretch>
          <a:fillRect/>
        </a:stretch>
      </xdr:blipFill>
      <xdr:spPr>
        <a:xfrm>
          <a:off x="10088563" y="14478000"/>
          <a:ext cx="4097880" cy="16828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382741</xdr:colOff>
      <xdr:row>2</xdr:row>
      <xdr:rowOff>78287</xdr:rowOff>
    </xdr:from>
    <xdr:to>
      <xdr:col>11</xdr:col>
      <xdr:colOff>624215</xdr:colOff>
      <xdr:row>11</xdr:row>
      <xdr:rowOff>43172</xdr:rowOff>
    </xdr:to>
    <xdr:pic>
      <xdr:nvPicPr>
        <xdr:cNvPr id="2" name="Imagen 3">
          <a:extLst>
            <a:ext uri="{FF2B5EF4-FFF2-40B4-BE49-F238E27FC236}">
              <a16:creationId xmlns:a16="http://schemas.microsoft.com/office/drawing/2014/main" id="{36EBB219-9F3D-4364-B9F8-E38ABA9D5BDC}"/>
            </a:ext>
          </a:extLst>
        </xdr:cNvPr>
        <xdr:cNvPicPr>
          <a:picLocks noChangeAspect="1"/>
        </xdr:cNvPicPr>
      </xdr:nvPicPr>
      <xdr:blipFill>
        <a:blip xmlns:r="http://schemas.openxmlformats.org/officeDocument/2006/relationships" r:embed="rId1"/>
        <a:stretch>
          <a:fillRect/>
        </a:stretch>
      </xdr:blipFill>
      <xdr:spPr>
        <a:xfrm>
          <a:off x="6819727" y="391438"/>
          <a:ext cx="6426200" cy="13740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241301</xdr:colOff>
      <xdr:row>0</xdr:row>
      <xdr:rowOff>50800</xdr:rowOff>
    </xdr:from>
    <xdr:to>
      <xdr:col>11</xdr:col>
      <xdr:colOff>12701</xdr:colOff>
      <xdr:row>9</xdr:row>
      <xdr:rowOff>53263</xdr:rowOff>
    </xdr:to>
    <xdr:pic>
      <xdr:nvPicPr>
        <xdr:cNvPr id="2" name="Imagen 3">
          <a:extLst>
            <a:ext uri="{FF2B5EF4-FFF2-40B4-BE49-F238E27FC236}">
              <a16:creationId xmlns:a16="http://schemas.microsoft.com/office/drawing/2014/main" id="{F86046C3-B665-466C-B9D2-086D4DB931DA}"/>
            </a:ext>
          </a:extLst>
        </xdr:cNvPr>
        <xdr:cNvPicPr>
          <a:picLocks noChangeAspect="1"/>
        </xdr:cNvPicPr>
      </xdr:nvPicPr>
      <xdr:blipFill>
        <a:blip xmlns:r="http://schemas.openxmlformats.org/officeDocument/2006/relationships" r:embed="rId1"/>
        <a:stretch>
          <a:fillRect/>
        </a:stretch>
      </xdr:blipFill>
      <xdr:spPr>
        <a:xfrm>
          <a:off x="9588501" y="50800"/>
          <a:ext cx="6426200" cy="13740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622301</xdr:colOff>
      <xdr:row>2</xdr:row>
      <xdr:rowOff>63500</xdr:rowOff>
    </xdr:from>
    <xdr:to>
      <xdr:col>10</xdr:col>
      <xdr:colOff>1333500</xdr:colOff>
      <xdr:row>8</xdr:row>
      <xdr:rowOff>73025</xdr:rowOff>
    </xdr:to>
    <xdr:pic>
      <xdr:nvPicPr>
        <xdr:cNvPr id="8" name="Picture 1">
          <a:extLst>
            <a:ext uri="{FF2B5EF4-FFF2-40B4-BE49-F238E27FC236}">
              <a16:creationId xmlns:a16="http://schemas.microsoft.com/office/drawing/2014/main" id="{207A39DD-0E03-4967-914F-A13DB0E80716}"/>
            </a:ext>
          </a:extLst>
        </xdr:cNvPr>
        <xdr:cNvPicPr>
          <a:picLocks noChangeAspect="1"/>
        </xdr:cNvPicPr>
      </xdr:nvPicPr>
      <xdr:blipFill>
        <a:blip xmlns:r="http://schemas.openxmlformats.org/officeDocument/2006/relationships" r:embed="rId1"/>
        <a:stretch>
          <a:fillRect/>
        </a:stretch>
      </xdr:blipFill>
      <xdr:spPr>
        <a:xfrm>
          <a:off x="15163801" y="469900"/>
          <a:ext cx="6616699" cy="1866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311150</xdr:colOff>
      <xdr:row>13</xdr:row>
      <xdr:rowOff>57150</xdr:rowOff>
    </xdr:from>
    <xdr:to>
      <xdr:col>22</xdr:col>
      <xdr:colOff>759096</xdr:colOff>
      <xdr:row>17</xdr:row>
      <xdr:rowOff>304921</xdr:rowOff>
    </xdr:to>
    <xdr:pic>
      <xdr:nvPicPr>
        <xdr:cNvPr id="2" name="Imagen 1">
          <a:extLst>
            <a:ext uri="{FF2B5EF4-FFF2-40B4-BE49-F238E27FC236}">
              <a16:creationId xmlns:a16="http://schemas.microsoft.com/office/drawing/2014/main" id="{5CC596C6-6EB5-E2A1-54A8-CF2016A26504}"/>
            </a:ext>
          </a:extLst>
        </xdr:cNvPr>
        <xdr:cNvPicPr>
          <a:picLocks noChangeAspect="1"/>
        </xdr:cNvPicPr>
      </xdr:nvPicPr>
      <xdr:blipFill>
        <a:blip xmlns:r="http://schemas.openxmlformats.org/officeDocument/2006/relationships" r:embed="rId1"/>
        <a:stretch>
          <a:fillRect/>
        </a:stretch>
      </xdr:blipFill>
      <xdr:spPr>
        <a:xfrm>
          <a:off x="12261850" y="2559050"/>
          <a:ext cx="5277121" cy="2362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4</xdr:col>
      <xdr:colOff>0</xdr:colOff>
      <xdr:row>3</xdr:row>
      <xdr:rowOff>0</xdr:rowOff>
    </xdr:from>
    <xdr:to>
      <xdr:col>4</xdr:col>
      <xdr:colOff>2867025</xdr:colOff>
      <xdr:row>5</xdr:row>
      <xdr:rowOff>28575</xdr:rowOff>
    </xdr:to>
    <xdr:pic>
      <xdr:nvPicPr>
        <xdr:cNvPr id="2" name="Picture 1">
          <a:extLst>
            <a:ext uri="{FF2B5EF4-FFF2-40B4-BE49-F238E27FC236}">
              <a16:creationId xmlns:a16="http://schemas.microsoft.com/office/drawing/2014/main" id="{ADF3ADB1-FE57-496E-9D3E-B358374AF4C2}"/>
            </a:ext>
          </a:extLst>
        </xdr:cNvPr>
        <xdr:cNvPicPr>
          <a:picLocks noChangeAspect="1"/>
        </xdr:cNvPicPr>
      </xdr:nvPicPr>
      <xdr:blipFill>
        <a:blip xmlns:r="http://schemas.openxmlformats.org/officeDocument/2006/relationships" r:embed="rId1"/>
        <a:stretch>
          <a:fillRect/>
        </a:stretch>
      </xdr:blipFill>
      <xdr:spPr>
        <a:xfrm>
          <a:off x="4591050" y="542925"/>
          <a:ext cx="2867025" cy="695325"/>
        </a:xfrm>
        <a:prstGeom prst="rect">
          <a:avLst/>
        </a:prstGeom>
      </xdr:spPr>
    </xdr:pic>
    <xdr:clientData/>
  </xdr:twoCellAnchor>
  <xdr:twoCellAnchor editAs="oneCell">
    <xdr:from>
      <xdr:col>5</xdr:col>
      <xdr:colOff>276225</xdr:colOff>
      <xdr:row>36</xdr:row>
      <xdr:rowOff>171450</xdr:rowOff>
    </xdr:from>
    <xdr:to>
      <xdr:col>9</xdr:col>
      <xdr:colOff>866775</xdr:colOff>
      <xdr:row>40</xdr:row>
      <xdr:rowOff>133350</xdr:rowOff>
    </xdr:to>
    <xdr:pic>
      <xdr:nvPicPr>
        <xdr:cNvPr id="3" name="Picture 2">
          <a:extLst>
            <a:ext uri="{FF2B5EF4-FFF2-40B4-BE49-F238E27FC236}">
              <a16:creationId xmlns:a16="http://schemas.microsoft.com/office/drawing/2014/main" id="{600D4068-185E-4ECE-B59F-F3A45EDA2195}"/>
            </a:ext>
            <a:ext uri="{147F2762-F138-4A5C-976F-8EAC2B608ADB}">
              <a16:predDERef xmlns:a16="http://schemas.microsoft.com/office/drawing/2014/main" pred="{ADF3ADB1-FE57-496E-9D3E-B358374AF4C2}"/>
            </a:ext>
          </a:extLst>
        </xdr:cNvPr>
        <xdr:cNvPicPr>
          <a:picLocks noChangeAspect="1"/>
        </xdr:cNvPicPr>
      </xdr:nvPicPr>
      <xdr:blipFill>
        <a:blip xmlns:r="http://schemas.openxmlformats.org/officeDocument/2006/relationships" r:embed="rId1"/>
        <a:stretch>
          <a:fillRect/>
        </a:stretch>
      </xdr:blipFill>
      <xdr:spPr>
        <a:xfrm>
          <a:off x="7800975" y="15487650"/>
          <a:ext cx="3219450" cy="7905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476250</xdr:colOff>
      <xdr:row>3</xdr:row>
      <xdr:rowOff>133350</xdr:rowOff>
    </xdr:from>
    <xdr:to>
      <xdr:col>11</xdr:col>
      <xdr:colOff>293923</xdr:colOff>
      <xdr:row>11</xdr:row>
      <xdr:rowOff>76169</xdr:rowOff>
    </xdr:to>
    <xdr:pic>
      <xdr:nvPicPr>
        <xdr:cNvPr id="4" name="Imagen 3">
          <a:extLst>
            <a:ext uri="{FF2B5EF4-FFF2-40B4-BE49-F238E27FC236}">
              <a16:creationId xmlns:a16="http://schemas.microsoft.com/office/drawing/2014/main" id="{9B37BAA0-1DB9-4F6C-80F1-A6E6E49F9E75}"/>
            </a:ext>
          </a:extLst>
        </xdr:cNvPr>
        <xdr:cNvPicPr>
          <a:picLocks noChangeAspect="1"/>
        </xdr:cNvPicPr>
      </xdr:nvPicPr>
      <xdr:blipFill>
        <a:blip xmlns:r="http://schemas.openxmlformats.org/officeDocument/2006/relationships" r:embed="rId1"/>
        <a:stretch>
          <a:fillRect/>
        </a:stretch>
      </xdr:blipFill>
      <xdr:spPr>
        <a:xfrm>
          <a:off x="5048250" y="676275"/>
          <a:ext cx="3627673" cy="139061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133350</xdr:colOff>
      <xdr:row>5</xdr:row>
      <xdr:rowOff>123825</xdr:rowOff>
    </xdr:from>
    <xdr:to>
      <xdr:col>9</xdr:col>
      <xdr:colOff>581025</xdr:colOff>
      <xdr:row>13</xdr:row>
      <xdr:rowOff>114300</xdr:rowOff>
    </xdr:to>
    <xdr:pic>
      <xdr:nvPicPr>
        <xdr:cNvPr id="2" name="Picture 1">
          <a:extLst>
            <a:ext uri="{FF2B5EF4-FFF2-40B4-BE49-F238E27FC236}">
              <a16:creationId xmlns:a16="http://schemas.microsoft.com/office/drawing/2014/main" id="{D1E575D7-A265-6561-1C38-8C7A7F18646A}"/>
            </a:ext>
          </a:extLst>
        </xdr:cNvPr>
        <xdr:cNvPicPr>
          <a:picLocks noChangeAspect="1"/>
        </xdr:cNvPicPr>
      </xdr:nvPicPr>
      <xdr:blipFill>
        <a:blip xmlns:r="http://schemas.openxmlformats.org/officeDocument/2006/relationships" r:embed="rId1"/>
        <a:stretch>
          <a:fillRect/>
        </a:stretch>
      </xdr:blipFill>
      <xdr:spPr>
        <a:xfrm>
          <a:off x="7467600" y="1276350"/>
          <a:ext cx="5819775" cy="15049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161925</xdr:colOff>
      <xdr:row>0</xdr:row>
      <xdr:rowOff>190500</xdr:rowOff>
    </xdr:from>
    <xdr:to>
      <xdr:col>12</xdr:col>
      <xdr:colOff>85725</xdr:colOff>
      <xdr:row>8</xdr:row>
      <xdr:rowOff>142875</xdr:rowOff>
    </xdr:to>
    <xdr:pic>
      <xdr:nvPicPr>
        <xdr:cNvPr id="2" name="Picture 1">
          <a:extLst>
            <a:ext uri="{FF2B5EF4-FFF2-40B4-BE49-F238E27FC236}">
              <a16:creationId xmlns:a16="http://schemas.microsoft.com/office/drawing/2014/main" id="{E49D24AF-8C26-0F5F-3560-4ECF9F3FA646}"/>
            </a:ext>
          </a:extLst>
        </xdr:cNvPr>
        <xdr:cNvPicPr>
          <a:picLocks noChangeAspect="1"/>
        </xdr:cNvPicPr>
      </xdr:nvPicPr>
      <xdr:blipFill>
        <a:blip xmlns:r="http://schemas.openxmlformats.org/officeDocument/2006/relationships" r:embed="rId1"/>
        <a:stretch>
          <a:fillRect/>
        </a:stretch>
      </xdr:blipFill>
      <xdr:spPr>
        <a:xfrm>
          <a:off x="6915150" y="190500"/>
          <a:ext cx="4572000" cy="18288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10</xdr:col>
      <xdr:colOff>676275</xdr:colOff>
      <xdr:row>20</xdr:row>
      <xdr:rowOff>2895600</xdr:rowOff>
    </xdr:from>
    <xdr:to>
      <xdr:col>20</xdr:col>
      <xdr:colOff>142875</xdr:colOff>
      <xdr:row>21</xdr:row>
      <xdr:rowOff>2114550</xdr:rowOff>
    </xdr:to>
    <xdr:pic>
      <xdr:nvPicPr>
        <xdr:cNvPr id="5" name="Imagen 12">
          <a:extLst>
            <a:ext uri="{FF2B5EF4-FFF2-40B4-BE49-F238E27FC236}">
              <a16:creationId xmlns:a16="http://schemas.microsoft.com/office/drawing/2014/main" id="{00CF8BD5-1736-4055-AB0E-09ADA7B472F7}"/>
            </a:ext>
            <a:ext uri="{147F2762-F138-4A5C-976F-8EAC2B608ADB}">
              <a16:predDERef xmlns:a16="http://schemas.microsoft.com/office/drawing/2014/main" pred="{25D2D806-9770-496B-8DD2-495D307D4C95}"/>
            </a:ext>
          </a:extLst>
        </xdr:cNvPr>
        <xdr:cNvPicPr>
          <a:picLocks noChangeAspect="1"/>
        </xdr:cNvPicPr>
      </xdr:nvPicPr>
      <xdr:blipFill>
        <a:blip xmlns:r="http://schemas.openxmlformats.org/officeDocument/2006/relationships" r:embed="rId1"/>
        <a:stretch>
          <a:fillRect/>
        </a:stretch>
      </xdr:blipFill>
      <xdr:spPr>
        <a:xfrm>
          <a:off x="15849600" y="10563225"/>
          <a:ext cx="7086600" cy="2114550"/>
        </a:xfrm>
        <a:prstGeom prst="rect">
          <a:avLst/>
        </a:prstGeom>
      </xdr:spPr>
    </xdr:pic>
    <xdr:clientData/>
  </xdr:twoCellAnchor>
  <xdr:twoCellAnchor editAs="oneCell">
    <xdr:from>
      <xdr:col>5</xdr:col>
      <xdr:colOff>514350</xdr:colOff>
      <xdr:row>8</xdr:row>
      <xdr:rowOff>76200</xdr:rowOff>
    </xdr:from>
    <xdr:to>
      <xdr:col>9</xdr:col>
      <xdr:colOff>514350</xdr:colOff>
      <xdr:row>14</xdr:row>
      <xdr:rowOff>190500</xdr:rowOff>
    </xdr:to>
    <xdr:pic>
      <xdr:nvPicPr>
        <xdr:cNvPr id="2" name="Picture 1">
          <a:extLst>
            <a:ext uri="{FF2B5EF4-FFF2-40B4-BE49-F238E27FC236}">
              <a16:creationId xmlns:a16="http://schemas.microsoft.com/office/drawing/2014/main" id="{1C4A775E-11EA-4917-1FA0-054124E2C051}"/>
            </a:ext>
            <a:ext uri="{147F2762-F138-4A5C-976F-8EAC2B608ADB}">
              <a16:predDERef xmlns:a16="http://schemas.microsoft.com/office/drawing/2014/main" pred="{8C284CC3-2DCA-4908-BBF9-4F29A6442632}"/>
            </a:ext>
          </a:extLst>
        </xdr:cNvPr>
        <xdr:cNvPicPr>
          <a:picLocks noChangeAspect="1"/>
        </xdr:cNvPicPr>
      </xdr:nvPicPr>
      <xdr:blipFill>
        <a:blip xmlns:r="http://schemas.openxmlformats.org/officeDocument/2006/relationships" r:embed="rId2"/>
        <a:stretch>
          <a:fillRect/>
        </a:stretch>
      </xdr:blipFill>
      <xdr:spPr>
        <a:xfrm>
          <a:off x="7791450" y="2514600"/>
          <a:ext cx="7038975" cy="18288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314325</xdr:colOff>
      <xdr:row>0</xdr:row>
      <xdr:rowOff>0</xdr:rowOff>
    </xdr:from>
    <xdr:to>
      <xdr:col>9</xdr:col>
      <xdr:colOff>644525</xdr:colOff>
      <xdr:row>7</xdr:row>
      <xdr:rowOff>133350</xdr:rowOff>
    </xdr:to>
    <xdr:pic>
      <xdr:nvPicPr>
        <xdr:cNvPr id="6" name="Picture 1">
          <a:extLst>
            <a:ext uri="{FF2B5EF4-FFF2-40B4-BE49-F238E27FC236}">
              <a16:creationId xmlns:a16="http://schemas.microsoft.com/office/drawing/2014/main" id="{D1C71BE7-A44B-6326-682A-7C4F2A777EBF}"/>
            </a:ext>
          </a:extLst>
        </xdr:cNvPr>
        <xdr:cNvPicPr>
          <a:picLocks noChangeAspect="1"/>
        </xdr:cNvPicPr>
      </xdr:nvPicPr>
      <xdr:blipFill>
        <a:blip xmlns:r="http://schemas.openxmlformats.org/officeDocument/2006/relationships" r:embed="rId1"/>
        <a:stretch>
          <a:fillRect/>
        </a:stretch>
      </xdr:blipFill>
      <xdr:spPr>
        <a:xfrm>
          <a:off x="8562975" y="0"/>
          <a:ext cx="3371850" cy="183832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272143</xdr:colOff>
      <xdr:row>4</xdr:row>
      <xdr:rowOff>45355</xdr:rowOff>
    </xdr:from>
    <xdr:to>
      <xdr:col>14</xdr:col>
      <xdr:colOff>181429</xdr:colOff>
      <xdr:row>14</xdr:row>
      <xdr:rowOff>43994</xdr:rowOff>
    </xdr:to>
    <xdr:pic>
      <xdr:nvPicPr>
        <xdr:cNvPr id="2" name="Picture 1">
          <a:extLst>
            <a:ext uri="{FF2B5EF4-FFF2-40B4-BE49-F238E27FC236}">
              <a16:creationId xmlns:a16="http://schemas.microsoft.com/office/drawing/2014/main" id="{5C5D2356-4B1F-4C95-AEE6-6660958F64A2}"/>
            </a:ext>
            <a:ext uri="{147F2762-F138-4A5C-976F-8EAC2B608ADB}">
              <a16:predDERef xmlns:a16="http://schemas.microsoft.com/office/drawing/2014/main" pred="{8C284CC3-2DCA-4908-BBF9-4F29A6442632}"/>
            </a:ext>
          </a:extLst>
        </xdr:cNvPr>
        <xdr:cNvPicPr>
          <a:picLocks noChangeAspect="1"/>
        </xdr:cNvPicPr>
      </xdr:nvPicPr>
      <xdr:blipFill>
        <a:blip xmlns:r="http://schemas.openxmlformats.org/officeDocument/2006/relationships" r:embed="rId1"/>
        <a:stretch>
          <a:fillRect/>
        </a:stretch>
      </xdr:blipFill>
      <xdr:spPr>
        <a:xfrm>
          <a:off x="7892143" y="916212"/>
          <a:ext cx="7366000" cy="181292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962025</xdr:colOff>
      <xdr:row>11</xdr:row>
      <xdr:rowOff>38100</xdr:rowOff>
    </xdr:from>
    <xdr:to>
      <xdr:col>2</xdr:col>
      <xdr:colOff>1371600</xdr:colOff>
      <xdr:row>14</xdr:row>
      <xdr:rowOff>314325</xdr:rowOff>
    </xdr:to>
    <xdr:pic>
      <xdr:nvPicPr>
        <xdr:cNvPr id="2" name="Picture 1">
          <a:extLst>
            <a:ext uri="{FF2B5EF4-FFF2-40B4-BE49-F238E27FC236}">
              <a16:creationId xmlns:a16="http://schemas.microsoft.com/office/drawing/2014/main" id="{1849BA3A-5CC0-0440-4084-9EC62CF8D408}"/>
            </a:ext>
          </a:extLst>
        </xdr:cNvPr>
        <xdr:cNvPicPr>
          <a:picLocks noChangeAspect="1"/>
        </xdr:cNvPicPr>
      </xdr:nvPicPr>
      <xdr:blipFill>
        <a:blip xmlns:r="http://schemas.openxmlformats.org/officeDocument/2006/relationships" r:embed="rId1"/>
        <a:stretch>
          <a:fillRect/>
        </a:stretch>
      </xdr:blipFill>
      <xdr:spPr>
        <a:xfrm>
          <a:off x="2181225" y="2133600"/>
          <a:ext cx="3600450" cy="143827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0</xdr:colOff>
      <xdr:row>2</xdr:row>
      <xdr:rowOff>0</xdr:rowOff>
    </xdr:from>
    <xdr:to>
      <xdr:col>11</xdr:col>
      <xdr:colOff>1986642</xdr:colOff>
      <xdr:row>9</xdr:row>
      <xdr:rowOff>134711</xdr:rowOff>
    </xdr:to>
    <xdr:pic>
      <xdr:nvPicPr>
        <xdr:cNvPr id="3" name="Picture 1">
          <a:extLst>
            <a:ext uri="{FF2B5EF4-FFF2-40B4-BE49-F238E27FC236}">
              <a16:creationId xmlns:a16="http://schemas.microsoft.com/office/drawing/2014/main" id="{900B3321-4735-4DFE-A0C8-7519F3C91E9A}"/>
            </a:ext>
            <a:ext uri="{147F2762-F138-4A5C-976F-8EAC2B608ADB}">
              <a16:predDERef xmlns:a16="http://schemas.microsoft.com/office/drawing/2014/main" pred="{8C284CC3-2DCA-4908-BBF9-4F29A6442632}"/>
            </a:ext>
          </a:extLst>
        </xdr:cNvPr>
        <xdr:cNvPicPr>
          <a:picLocks noChangeAspect="1"/>
        </xdr:cNvPicPr>
      </xdr:nvPicPr>
      <xdr:blipFill>
        <a:blip xmlns:r="http://schemas.openxmlformats.org/officeDocument/2006/relationships" r:embed="rId1"/>
        <a:stretch>
          <a:fillRect/>
        </a:stretch>
      </xdr:blipFill>
      <xdr:spPr>
        <a:xfrm>
          <a:off x="10232571" y="290286"/>
          <a:ext cx="7366000" cy="181292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1644015</xdr:colOff>
      <xdr:row>9</xdr:row>
      <xdr:rowOff>140800</xdr:rowOff>
    </xdr:from>
    <xdr:to>
      <xdr:col>5</xdr:col>
      <xdr:colOff>784225</xdr:colOff>
      <xdr:row>15</xdr:row>
      <xdr:rowOff>155575</xdr:rowOff>
    </xdr:to>
    <xdr:pic>
      <xdr:nvPicPr>
        <xdr:cNvPr id="2" name="Imagen 1">
          <a:extLst>
            <a:ext uri="{FF2B5EF4-FFF2-40B4-BE49-F238E27FC236}">
              <a16:creationId xmlns:a16="http://schemas.microsoft.com/office/drawing/2014/main" id="{51A985B1-1538-48DF-80F5-F75AD8C54965}"/>
            </a:ext>
          </a:extLst>
        </xdr:cNvPr>
        <xdr:cNvPicPr>
          <a:picLocks noChangeAspect="1"/>
        </xdr:cNvPicPr>
      </xdr:nvPicPr>
      <xdr:blipFill>
        <a:blip xmlns:r="http://schemas.openxmlformats.org/officeDocument/2006/relationships" r:embed="rId1"/>
        <a:stretch>
          <a:fillRect/>
        </a:stretch>
      </xdr:blipFill>
      <xdr:spPr>
        <a:xfrm>
          <a:off x="2012315" y="1614000"/>
          <a:ext cx="3375660" cy="983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1105B-8F07-40D0-9AC6-7AE0E1303AC3}">
  <dimension ref="A1:Q922"/>
  <sheetViews>
    <sheetView showGridLines="0" tabSelected="1" topLeftCell="B6" zoomScale="70" zoomScaleNormal="70" workbookViewId="0">
      <selection activeCell="M15" sqref="M15"/>
    </sheetView>
  </sheetViews>
  <sheetFormatPr baseColWidth="10" defaultColWidth="14.453125" defaultRowHeight="14" x14ac:dyDescent="0.3"/>
  <cols>
    <col min="1" max="1" width="6.7265625" style="1" customWidth="1"/>
    <col min="2" max="4" width="11.453125" style="1" customWidth="1"/>
    <col min="5" max="5" width="12.1796875" style="1" customWidth="1"/>
    <col min="6" max="6" width="16.453125" style="1" customWidth="1"/>
    <col min="7" max="7" width="12.1796875" style="1" customWidth="1"/>
    <col min="8" max="8" width="19.7265625" style="1" bestFit="1" customWidth="1"/>
    <col min="9" max="9" width="23.81640625" style="1" bestFit="1" customWidth="1"/>
    <col min="10" max="10" width="21.54296875" style="1" bestFit="1" customWidth="1"/>
    <col min="11" max="11" width="30.81640625" style="1" customWidth="1"/>
    <col min="12" max="12" width="24.1796875" style="1" bestFit="1" customWidth="1"/>
    <col min="13" max="13" width="25.453125" style="1" bestFit="1" customWidth="1"/>
    <col min="14" max="14" width="15.54296875" style="1" customWidth="1"/>
    <col min="15" max="15" width="11.453125" style="1" bestFit="1" customWidth="1"/>
    <col min="16" max="16" width="24.81640625" style="1" bestFit="1" customWidth="1"/>
    <col min="17" max="17" width="19.54296875" style="1" customWidth="1"/>
    <col min="18" max="16384" width="14.453125" style="1"/>
  </cols>
  <sheetData>
    <row r="1" spans="1:17" ht="14.25" customHeight="1" x14ac:dyDescent="0.3">
      <c r="B1" s="776" t="s">
        <v>0</v>
      </c>
      <c r="C1" s="776"/>
      <c r="D1" s="776"/>
      <c r="E1" s="776"/>
      <c r="F1" s="776"/>
      <c r="G1" s="776"/>
      <c r="H1" s="776"/>
    </row>
    <row r="2" spans="1:17" ht="14.25" customHeight="1" x14ac:dyDescent="0.3">
      <c r="B2" s="776" t="s">
        <v>1</v>
      </c>
      <c r="C2" s="776"/>
      <c r="D2" s="776"/>
      <c r="E2" s="776"/>
      <c r="F2" s="776"/>
      <c r="G2" s="776"/>
      <c r="H2" s="776"/>
    </row>
    <row r="3" spans="1:17" ht="14.25" customHeight="1" x14ac:dyDescent="0.3">
      <c r="B3" s="776"/>
      <c r="C3" s="776"/>
      <c r="D3" s="776"/>
      <c r="E3" s="776"/>
      <c r="F3" s="776"/>
      <c r="G3" s="776"/>
      <c r="H3" s="776"/>
    </row>
    <row r="4" spans="1:17" ht="14.25" customHeight="1" x14ac:dyDescent="0.3">
      <c r="B4" s="776" t="s">
        <v>2</v>
      </c>
      <c r="C4" s="776"/>
      <c r="D4" s="776"/>
      <c r="E4" s="776"/>
      <c r="F4" s="776"/>
      <c r="G4" s="776"/>
      <c r="H4" s="776"/>
    </row>
    <row r="5" spans="1:17" ht="14.25" customHeight="1" x14ac:dyDescent="0.3">
      <c r="G5" s="2"/>
    </row>
    <row r="6" spans="1:17" ht="14.25" customHeight="1" x14ac:dyDescent="0.3">
      <c r="G6" s="2"/>
    </row>
    <row r="7" spans="1:17" ht="161.25" customHeight="1" x14ac:dyDescent="0.3">
      <c r="A7" s="44"/>
      <c r="B7" s="777" t="s">
        <v>3</v>
      </c>
      <c r="C7" s="766"/>
      <c r="D7" s="766"/>
      <c r="E7" s="766"/>
      <c r="F7" s="766"/>
      <c r="G7" s="68" t="s">
        <v>4</v>
      </c>
      <c r="H7" s="66" t="s">
        <v>5</v>
      </c>
      <c r="I7" s="65" t="s">
        <v>6</v>
      </c>
      <c r="J7" s="95" t="s">
        <v>7</v>
      </c>
      <c r="K7" s="96" t="s">
        <v>8</v>
      </c>
      <c r="L7" s="98" t="s">
        <v>9</v>
      </c>
      <c r="M7" s="69" t="s">
        <v>10</v>
      </c>
      <c r="N7" s="97" t="s">
        <v>11</v>
      </c>
      <c r="O7" s="99" t="s">
        <v>12</v>
      </c>
      <c r="P7" s="100" t="s">
        <v>13</v>
      </c>
      <c r="Q7" s="101" t="s">
        <v>14</v>
      </c>
    </row>
    <row r="8" spans="1:17" ht="21" customHeight="1" x14ac:dyDescent="0.3">
      <c r="A8" s="45" t="s">
        <v>15</v>
      </c>
      <c r="B8" s="771" t="s">
        <v>16</v>
      </c>
      <c r="C8" s="770"/>
      <c r="D8" s="770"/>
      <c r="E8" s="770"/>
      <c r="F8" s="770"/>
      <c r="G8" s="57">
        <v>39</v>
      </c>
      <c r="H8" s="266">
        <v>39</v>
      </c>
      <c r="I8" s="266">
        <v>39</v>
      </c>
      <c r="J8" s="266">
        <v>32</v>
      </c>
      <c r="K8" s="743">
        <v>37</v>
      </c>
      <c r="L8" s="266">
        <v>22</v>
      </c>
      <c r="M8" s="743">
        <v>35</v>
      </c>
      <c r="N8" s="266">
        <v>13</v>
      </c>
      <c r="O8" s="266">
        <v>20</v>
      </c>
      <c r="P8" s="266">
        <v>28</v>
      </c>
      <c r="Q8" s="602">
        <v>21</v>
      </c>
    </row>
    <row r="9" spans="1:17" ht="21" customHeight="1" x14ac:dyDescent="0.3">
      <c r="A9" s="45" t="s">
        <v>17</v>
      </c>
      <c r="B9" s="769" t="s">
        <v>18</v>
      </c>
      <c r="C9" s="770"/>
      <c r="D9" s="770"/>
      <c r="E9" s="770"/>
      <c r="F9" s="770"/>
      <c r="G9" s="57">
        <v>25.5</v>
      </c>
      <c r="H9" s="266">
        <v>2.4700000000000002</v>
      </c>
      <c r="I9" s="266">
        <v>14.81</v>
      </c>
      <c r="J9" s="266">
        <v>11.5</v>
      </c>
      <c r="K9" s="743">
        <v>2.4700000000000002</v>
      </c>
      <c r="L9" s="266">
        <v>15.63</v>
      </c>
      <c r="M9" s="743">
        <v>25.5</v>
      </c>
      <c r="N9" s="266">
        <v>7.4</v>
      </c>
      <c r="O9" s="266">
        <v>14.81</v>
      </c>
      <c r="P9" s="266">
        <v>8.23</v>
      </c>
      <c r="Q9" s="599">
        <v>1.65</v>
      </c>
    </row>
    <row r="10" spans="1:17" ht="19.899999999999999" customHeight="1" x14ac:dyDescent="0.3">
      <c r="A10" s="45" t="s">
        <v>19</v>
      </c>
      <c r="B10" s="771" t="s">
        <v>20</v>
      </c>
      <c r="C10" s="772"/>
      <c r="D10" s="772"/>
      <c r="E10" s="772"/>
      <c r="F10" s="772"/>
      <c r="G10" s="57">
        <v>24</v>
      </c>
      <c r="H10" s="266">
        <v>14</v>
      </c>
      <c r="I10" s="266">
        <v>17</v>
      </c>
      <c r="J10" s="266">
        <v>11</v>
      </c>
      <c r="K10" s="266">
        <v>24</v>
      </c>
      <c r="L10" s="266">
        <v>11</v>
      </c>
      <c r="M10" s="266">
        <v>13</v>
      </c>
      <c r="N10" s="266">
        <v>11</v>
      </c>
      <c r="O10" s="266">
        <v>0</v>
      </c>
      <c r="P10" s="266">
        <v>0</v>
      </c>
      <c r="Q10" s="601">
        <v>7</v>
      </c>
    </row>
    <row r="11" spans="1:17" ht="18" customHeight="1" x14ac:dyDescent="0.3">
      <c r="A11" s="45" t="s">
        <v>21</v>
      </c>
      <c r="B11" s="773" t="s">
        <v>22</v>
      </c>
      <c r="C11" s="773"/>
      <c r="D11" s="773"/>
      <c r="E11" s="773"/>
      <c r="F11" s="773"/>
      <c r="G11" s="57">
        <v>10</v>
      </c>
      <c r="H11" s="266">
        <v>10</v>
      </c>
      <c r="I11" s="266">
        <v>10</v>
      </c>
      <c r="J11" s="266">
        <v>10</v>
      </c>
      <c r="K11" s="266">
        <v>10</v>
      </c>
      <c r="L11" s="266">
        <v>10</v>
      </c>
      <c r="M11" s="266">
        <v>10</v>
      </c>
      <c r="N11" s="266">
        <v>10</v>
      </c>
      <c r="O11" s="266">
        <v>10</v>
      </c>
      <c r="P11" s="266">
        <v>10</v>
      </c>
      <c r="Q11" s="599">
        <v>10</v>
      </c>
    </row>
    <row r="12" spans="1:17" ht="17.5" customHeight="1" x14ac:dyDescent="0.3">
      <c r="A12" s="45" t="s">
        <v>23</v>
      </c>
      <c r="B12" s="774" t="s">
        <v>24</v>
      </c>
      <c r="C12" s="774"/>
      <c r="D12" s="774"/>
      <c r="E12" s="774"/>
      <c r="F12" s="774"/>
      <c r="G12" s="57">
        <v>1</v>
      </c>
      <c r="H12" s="266">
        <v>1</v>
      </c>
      <c r="I12" s="266">
        <v>1</v>
      </c>
      <c r="J12" s="266">
        <v>0</v>
      </c>
      <c r="K12" s="266">
        <v>0</v>
      </c>
      <c r="L12" s="266">
        <v>1</v>
      </c>
      <c r="M12" s="266">
        <v>0</v>
      </c>
      <c r="N12" s="266">
        <v>0</v>
      </c>
      <c r="O12" s="266">
        <v>0</v>
      </c>
      <c r="P12" s="266">
        <v>0</v>
      </c>
      <c r="Q12" s="599">
        <v>1</v>
      </c>
    </row>
    <row r="13" spans="1:17" ht="18" customHeight="1" x14ac:dyDescent="0.3">
      <c r="A13" s="45" t="s">
        <v>25</v>
      </c>
      <c r="B13" s="775" t="s">
        <v>26</v>
      </c>
      <c r="C13" s="770"/>
      <c r="D13" s="770"/>
      <c r="E13" s="770"/>
      <c r="F13" s="770"/>
      <c r="G13" s="57">
        <v>0.25</v>
      </c>
      <c r="H13" s="266">
        <v>0.25</v>
      </c>
      <c r="I13" s="266">
        <v>0.25</v>
      </c>
      <c r="J13" s="266">
        <v>0</v>
      </c>
      <c r="K13" s="266">
        <v>0.25</v>
      </c>
      <c r="L13" s="266">
        <v>0.25</v>
      </c>
      <c r="M13" s="266">
        <v>0</v>
      </c>
      <c r="N13" s="266">
        <v>0</v>
      </c>
      <c r="O13" s="266">
        <v>0.25</v>
      </c>
      <c r="P13" s="266">
        <v>0</v>
      </c>
      <c r="Q13" s="599">
        <v>0.25</v>
      </c>
    </row>
    <row r="14" spans="1:17" ht="18" customHeight="1" x14ac:dyDescent="0.3">
      <c r="A14" s="45" t="s">
        <v>27</v>
      </c>
      <c r="B14" s="775" t="s">
        <v>28</v>
      </c>
      <c r="C14" s="770"/>
      <c r="D14" s="770"/>
      <c r="E14" s="770"/>
      <c r="F14" s="770"/>
      <c r="G14" s="57">
        <v>0.25</v>
      </c>
      <c r="H14" s="266">
        <v>0.25</v>
      </c>
      <c r="I14" s="266">
        <v>0.25</v>
      </c>
      <c r="J14" s="266">
        <v>0</v>
      </c>
      <c r="K14" s="266">
        <v>0</v>
      </c>
      <c r="L14" s="266">
        <v>0.25</v>
      </c>
      <c r="M14" s="266">
        <v>0</v>
      </c>
      <c r="N14" s="266">
        <v>0</v>
      </c>
      <c r="O14" s="266">
        <v>0.25</v>
      </c>
      <c r="P14" s="266">
        <v>0</v>
      </c>
      <c r="Q14" s="57">
        <v>0.25</v>
      </c>
    </row>
    <row r="15" spans="1:17" ht="29.15" customHeight="1" x14ac:dyDescent="0.3">
      <c r="A15" s="44"/>
      <c r="B15" s="765" t="s">
        <v>29</v>
      </c>
      <c r="C15" s="766"/>
      <c r="D15" s="766"/>
      <c r="E15" s="766"/>
      <c r="F15" s="766"/>
      <c r="G15" s="3">
        <f>SUM(G8:G14)</f>
        <v>100</v>
      </c>
      <c r="H15" s="3">
        <f t="shared" ref="H15:O15" si="0">SUM(H8:H14)</f>
        <v>66.97</v>
      </c>
      <c r="I15" s="3">
        <f t="shared" si="0"/>
        <v>82.31</v>
      </c>
      <c r="J15" s="3">
        <f t="shared" si="0"/>
        <v>64.5</v>
      </c>
      <c r="K15" s="3">
        <f t="shared" si="0"/>
        <v>73.72</v>
      </c>
      <c r="L15" s="3">
        <f t="shared" si="0"/>
        <v>60.13</v>
      </c>
      <c r="M15" s="3">
        <f t="shared" si="0"/>
        <v>83.5</v>
      </c>
      <c r="N15" s="3">
        <f t="shared" si="0"/>
        <v>41.4</v>
      </c>
      <c r="O15" s="3">
        <f t="shared" si="0"/>
        <v>45.31</v>
      </c>
      <c r="P15" s="3">
        <f>SUM(P8:P14)</f>
        <v>46.230000000000004</v>
      </c>
      <c r="Q15" s="3">
        <f>SUM(Q8:Q14)</f>
        <v>41.15</v>
      </c>
    </row>
    <row r="16" spans="1:17" ht="14.25" customHeight="1" x14ac:dyDescent="0.3">
      <c r="G16" s="2"/>
    </row>
    <row r="17" spans="2:10" ht="43.5" customHeight="1" x14ac:dyDescent="0.3">
      <c r="B17" s="767"/>
      <c r="C17" s="768"/>
      <c r="D17" s="768"/>
      <c r="E17" s="768"/>
      <c r="F17" s="768"/>
      <c r="G17" s="768"/>
      <c r="H17" s="768"/>
      <c r="J17" s="759"/>
    </row>
    <row r="18" spans="2:10" ht="14.25" customHeight="1" x14ac:dyDescent="0.3">
      <c r="G18" s="2"/>
    </row>
    <row r="19" spans="2:10" ht="14.25" customHeight="1" x14ac:dyDescent="0.3">
      <c r="G19" s="2"/>
    </row>
    <row r="20" spans="2:10" ht="14.25" customHeight="1" x14ac:dyDescent="0.3">
      <c r="G20" s="2"/>
    </row>
    <row r="21" spans="2:10" ht="14.25" customHeight="1" x14ac:dyDescent="0.3">
      <c r="G21" s="2"/>
    </row>
    <row r="22" spans="2:10" ht="14.25" customHeight="1" x14ac:dyDescent="0.3">
      <c r="G22" s="2"/>
    </row>
    <row r="23" spans="2:10" ht="14.25" customHeight="1" x14ac:dyDescent="0.3">
      <c r="G23" s="2"/>
    </row>
    <row r="24" spans="2:10" ht="14.25" customHeight="1" x14ac:dyDescent="0.3">
      <c r="G24" s="2"/>
    </row>
    <row r="25" spans="2:10" ht="14.25" customHeight="1" x14ac:dyDescent="0.3">
      <c r="G25" s="2"/>
    </row>
    <row r="26" spans="2:10" ht="14.25" customHeight="1" x14ac:dyDescent="0.3">
      <c r="G26" s="2"/>
    </row>
    <row r="27" spans="2:10" ht="14.25" customHeight="1" x14ac:dyDescent="0.3">
      <c r="G27" s="2"/>
    </row>
    <row r="28" spans="2:10" ht="14.25" customHeight="1" x14ac:dyDescent="0.3">
      <c r="G28" s="2"/>
    </row>
    <row r="29" spans="2:10" ht="14.25" customHeight="1" x14ac:dyDescent="0.3">
      <c r="G29" s="2"/>
    </row>
    <row r="30" spans="2:10" ht="14.25" customHeight="1" x14ac:dyDescent="0.3">
      <c r="G30" s="2"/>
    </row>
    <row r="31" spans="2:10" ht="14.25" customHeight="1" x14ac:dyDescent="0.3">
      <c r="G31" s="2"/>
    </row>
    <row r="32" spans="2:10" ht="14.25" customHeight="1" x14ac:dyDescent="0.3">
      <c r="G32" s="2"/>
    </row>
    <row r="33" spans="7:7" ht="14.25" customHeight="1" x14ac:dyDescent="0.3">
      <c r="G33" s="2"/>
    </row>
    <row r="34" spans="7:7" ht="14.25" customHeight="1" x14ac:dyDescent="0.3">
      <c r="G34" s="2"/>
    </row>
    <row r="35" spans="7:7" ht="14.25" customHeight="1" x14ac:dyDescent="0.3">
      <c r="G35" s="2"/>
    </row>
    <row r="36" spans="7:7" ht="14.25" customHeight="1" x14ac:dyDescent="0.3">
      <c r="G36" s="2"/>
    </row>
    <row r="37" spans="7:7" ht="14.25" customHeight="1" x14ac:dyDescent="0.3">
      <c r="G37" s="2"/>
    </row>
    <row r="38" spans="7:7" ht="14.25" customHeight="1" x14ac:dyDescent="0.3">
      <c r="G38" s="2"/>
    </row>
    <row r="39" spans="7:7" ht="14.25" customHeight="1" x14ac:dyDescent="0.3">
      <c r="G39" s="2"/>
    </row>
    <row r="40" spans="7:7" ht="14.25" customHeight="1" x14ac:dyDescent="0.3">
      <c r="G40" s="2"/>
    </row>
    <row r="41" spans="7:7" ht="14.25" customHeight="1" x14ac:dyDescent="0.3">
      <c r="G41" s="2"/>
    </row>
    <row r="42" spans="7:7" ht="14.25" customHeight="1" x14ac:dyDescent="0.3">
      <c r="G42" s="2"/>
    </row>
    <row r="43" spans="7:7" ht="14.25" customHeight="1" x14ac:dyDescent="0.3">
      <c r="G43" s="2"/>
    </row>
    <row r="44" spans="7:7" ht="14.25" customHeight="1" x14ac:dyDescent="0.3">
      <c r="G44" s="2"/>
    </row>
    <row r="45" spans="7:7" ht="14.25" customHeight="1" x14ac:dyDescent="0.3">
      <c r="G45" s="2"/>
    </row>
    <row r="46" spans="7:7" ht="14.25" customHeight="1" x14ac:dyDescent="0.3">
      <c r="G46" s="2"/>
    </row>
    <row r="47" spans="7:7" ht="14.25" customHeight="1" x14ac:dyDescent="0.3">
      <c r="G47" s="2"/>
    </row>
    <row r="48" spans="7:7" ht="14.25" customHeight="1" x14ac:dyDescent="0.3">
      <c r="G48" s="2"/>
    </row>
    <row r="49" spans="7:7" ht="14.25" customHeight="1" x14ac:dyDescent="0.3">
      <c r="G49" s="2"/>
    </row>
    <row r="50" spans="7:7" ht="14.25" customHeight="1" x14ac:dyDescent="0.3">
      <c r="G50" s="2"/>
    </row>
    <row r="51" spans="7:7" ht="14.25" customHeight="1" x14ac:dyDescent="0.3">
      <c r="G51" s="2"/>
    </row>
    <row r="52" spans="7:7" ht="14.25" customHeight="1" x14ac:dyDescent="0.3">
      <c r="G52" s="2"/>
    </row>
    <row r="53" spans="7:7" ht="14.25" customHeight="1" x14ac:dyDescent="0.3">
      <c r="G53" s="2"/>
    </row>
    <row r="54" spans="7:7" ht="14.25" customHeight="1" x14ac:dyDescent="0.3">
      <c r="G54" s="2"/>
    </row>
    <row r="55" spans="7:7" ht="14.25" customHeight="1" x14ac:dyDescent="0.3">
      <c r="G55" s="2"/>
    </row>
    <row r="56" spans="7:7" ht="14.25" customHeight="1" x14ac:dyDescent="0.3">
      <c r="G56" s="2"/>
    </row>
    <row r="57" spans="7:7" ht="14.25" customHeight="1" x14ac:dyDescent="0.3">
      <c r="G57" s="2"/>
    </row>
    <row r="58" spans="7:7" ht="14.25" customHeight="1" x14ac:dyDescent="0.3">
      <c r="G58" s="2"/>
    </row>
    <row r="59" spans="7:7" ht="14.25" customHeight="1" x14ac:dyDescent="0.3">
      <c r="G59" s="2"/>
    </row>
    <row r="60" spans="7:7" ht="14.25" customHeight="1" x14ac:dyDescent="0.3">
      <c r="G60" s="2"/>
    </row>
    <row r="61" spans="7:7" ht="14.25" customHeight="1" x14ac:dyDescent="0.3">
      <c r="G61" s="2"/>
    </row>
    <row r="62" spans="7:7" ht="14.25" customHeight="1" x14ac:dyDescent="0.3">
      <c r="G62" s="2"/>
    </row>
    <row r="63" spans="7:7" ht="14.25" customHeight="1" x14ac:dyDescent="0.3">
      <c r="G63" s="2"/>
    </row>
    <row r="64" spans="7:7" ht="14.25" customHeight="1" x14ac:dyDescent="0.3">
      <c r="G64" s="2"/>
    </row>
    <row r="65" spans="7:7" ht="14.25" customHeight="1" x14ac:dyDescent="0.3">
      <c r="G65" s="2"/>
    </row>
    <row r="66" spans="7:7" ht="14.25" customHeight="1" x14ac:dyDescent="0.3">
      <c r="G66" s="2"/>
    </row>
    <row r="67" spans="7:7" ht="14.25" customHeight="1" x14ac:dyDescent="0.3">
      <c r="G67" s="2"/>
    </row>
    <row r="68" spans="7:7" ht="14.25" customHeight="1" x14ac:dyDescent="0.3">
      <c r="G68" s="2"/>
    </row>
    <row r="69" spans="7:7" ht="14.25" customHeight="1" x14ac:dyDescent="0.3">
      <c r="G69" s="2"/>
    </row>
    <row r="70" spans="7:7" ht="14.25" customHeight="1" x14ac:dyDescent="0.3">
      <c r="G70" s="2"/>
    </row>
    <row r="71" spans="7:7" ht="14.25" customHeight="1" x14ac:dyDescent="0.3">
      <c r="G71" s="2"/>
    </row>
    <row r="72" spans="7:7" ht="14.25" customHeight="1" x14ac:dyDescent="0.3">
      <c r="G72" s="2"/>
    </row>
    <row r="73" spans="7:7" ht="14.25" customHeight="1" x14ac:dyDescent="0.3">
      <c r="G73" s="2"/>
    </row>
    <row r="74" spans="7:7" ht="14.25" customHeight="1" x14ac:dyDescent="0.3">
      <c r="G74" s="2"/>
    </row>
    <row r="75" spans="7:7" ht="14.25" customHeight="1" x14ac:dyDescent="0.3">
      <c r="G75" s="2"/>
    </row>
    <row r="76" spans="7:7" ht="14.25" customHeight="1" x14ac:dyDescent="0.3">
      <c r="G76" s="2"/>
    </row>
    <row r="77" spans="7:7" ht="14.25" customHeight="1" x14ac:dyDescent="0.3">
      <c r="G77" s="2"/>
    </row>
    <row r="78" spans="7:7" ht="14.25" customHeight="1" x14ac:dyDescent="0.3">
      <c r="G78" s="2"/>
    </row>
    <row r="79" spans="7:7" ht="14.25" customHeight="1" x14ac:dyDescent="0.3">
      <c r="G79" s="2"/>
    </row>
    <row r="80" spans="7:7" ht="14.25" customHeight="1" x14ac:dyDescent="0.3">
      <c r="G80" s="2"/>
    </row>
    <row r="81" spans="7:7" ht="14.25" customHeight="1" x14ac:dyDescent="0.3">
      <c r="G81" s="2"/>
    </row>
    <row r="82" spans="7:7" ht="14.25" customHeight="1" x14ac:dyDescent="0.3">
      <c r="G82" s="2"/>
    </row>
    <row r="83" spans="7:7" ht="14.25" customHeight="1" x14ac:dyDescent="0.3">
      <c r="G83" s="2"/>
    </row>
    <row r="84" spans="7:7" ht="14.25" customHeight="1" x14ac:dyDescent="0.3">
      <c r="G84" s="2"/>
    </row>
    <row r="85" spans="7:7" ht="14.25" customHeight="1" x14ac:dyDescent="0.3">
      <c r="G85" s="2"/>
    </row>
    <row r="86" spans="7:7" ht="14.25" customHeight="1" x14ac:dyDescent="0.3">
      <c r="G86" s="2"/>
    </row>
    <row r="87" spans="7:7" ht="14.25" customHeight="1" x14ac:dyDescent="0.3">
      <c r="G87" s="2"/>
    </row>
    <row r="88" spans="7:7" ht="14.25" customHeight="1" x14ac:dyDescent="0.3">
      <c r="G88" s="2"/>
    </row>
    <row r="89" spans="7:7" ht="14.25" customHeight="1" x14ac:dyDescent="0.3">
      <c r="G89" s="2"/>
    </row>
    <row r="90" spans="7:7" ht="14.25" customHeight="1" x14ac:dyDescent="0.3">
      <c r="G90" s="2"/>
    </row>
    <row r="91" spans="7:7" ht="14.25" customHeight="1" x14ac:dyDescent="0.3">
      <c r="G91" s="2"/>
    </row>
    <row r="92" spans="7:7" ht="14.25" customHeight="1" x14ac:dyDescent="0.3">
      <c r="G92" s="2"/>
    </row>
    <row r="93" spans="7:7" ht="14.25" customHeight="1" x14ac:dyDescent="0.3">
      <c r="G93" s="2"/>
    </row>
    <row r="94" spans="7:7" ht="14.25" customHeight="1" x14ac:dyDescent="0.3">
      <c r="G94" s="2"/>
    </row>
    <row r="95" spans="7:7" ht="14.25" customHeight="1" x14ac:dyDescent="0.3">
      <c r="G95" s="2"/>
    </row>
    <row r="96" spans="7:7" ht="14.25" customHeight="1" x14ac:dyDescent="0.3">
      <c r="G96" s="2"/>
    </row>
    <row r="97" spans="7:7" ht="14.25" customHeight="1" x14ac:dyDescent="0.3">
      <c r="G97" s="2"/>
    </row>
    <row r="98" spans="7:7" ht="14.25" customHeight="1" x14ac:dyDescent="0.3">
      <c r="G98" s="2"/>
    </row>
    <row r="99" spans="7:7" ht="14.25" customHeight="1" x14ac:dyDescent="0.3">
      <c r="G99" s="2"/>
    </row>
    <row r="100" spans="7:7" ht="14.25" customHeight="1" x14ac:dyDescent="0.3">
      <c r="G100" s="2"/>
    </row>
    <row r="101" spans="7:7" ht="14.25" customHeight="1" x14ac:dyDescent="0.3">
      <c r="G101" s="2"/>
    </row>
    <row r="102" spans="7:7" ht="14.25" customHeight="1" x14ac:dyDescent="0.3">
      <c r="G102" s="2"/>
    </row>
    <row r="103" spans="7:7" ht="14.25" customHeight="1" x14ac:dyDescent="0.3">
      <c r="G103" s="2"/>
    </row>
    <row r="104" spans="7:7" ht="14.25" customHeight="1" x14ac:dyDescent="0.3">
      <c r="G104" s="2"/>
    </row>
    <row r="105" spans="7:7" ht="14.25" customHeight="1" x14ac:dyDescent="0.3">
      <c r="G105" s="2"/>
    </row>
    <row r="106" spans="7:7" ht="14.25" customHeight="1" x14ac:dyDescent="0.3">
      <c r="G106" s="2"/>
    </row>
    <row r="107" spans="7:7" ht="14.25" customHeight="1" x14ac:dyDescent="0.3">
      <c r="G107" s="2"/>
    </row>
    <row r="108" spans="7:7" ht="14.25" customHeight="1" x14ac:dyDescent="0.3">
      <c r="G108" s="2"/>
    </row>
    <row r="109" spans="7:7" ht="14.25" customHeight="1" x14ac:dyDescent="0.3">
      <c r="G109" s="2"/>
    </row>
    <row r="110" spans="7:7" ht="14.25" customHeight="1" x14ac:dyDescent="0.3">
      <c r="G110" s="2"/>
    </row>
    <row r="111" spans="7:7" ht="14.25" customHeight="1" x14ac:dyDescent="0.3">
      <c r="G111" s="2"/>
    </row>
    <row r="112" spans="7:7" ht="14.25" customHeight="1" x14ac:dyDescent="0.3">
      <c r="G112" s="2"/>
    </row>
    <row r="113" spans="7:7" ht="14.25" customHeight="1" x14ac:dyDescent="0.3">
      <c r="G113" s="2"/>
    </row>
    <row r="114" spans="7:7" ht="14.25" customHeight="1" x14ac:dyDescent="0.3">
      <c r="G114" s="2"/>
    </row>
    <row r="115" spans="7:7" ht="14.25" customHeight="1" x14ac:dyDescent="0.3">
      <c r="G115" s="2"/>
    </row>
    <row r="116" spans="7:7" ht="14.25" customHeight="1" x14ac:dyDescent="0.3">
      <c r="G116" s="2"/>
    </row>
    <row r="117" spans="7:7" ht="14.25" customHeight="1" x14ac:dyDescent="0.3">
      <c r="G117" s="2"/>
    </row>
    <row r="118" spans="7:7" ht="14.25" customHeight="1" x14ac:dyDescent="0.3">
      <c r="G118" s="2"/>
    </row>
    <row r="119" spans="7:7" ht="14.25" customHeight="1" x14ac:dyDescent="0.3">
      <c r="G119" s="2"/>
    </row>
    <row r="120" spans="7:7" ht="14.25" customHeight="1" x14ac:dyDescent="0.3">
      <c r="G120" s="2"/>
    </row>
    <row r="121" spans="7:7" ht="14.25" customHeight="1" x14ac:dyDescent="0.3">
      <c r="G121" s="2"/>
    </row>
    <row r="122" spans="7:7" ht="14.25" customHeight="1" x14ac:dyDescent="0.3">
      <c r="G122" s="2"/>
    </row>
    <row r="123" spans="7:7" ht="14.25" customHeight="1" x14ac:dyDescent="0.3">
      <c r="G123" s="2"/>
    </row>
    <row r="124" spans="7:7" ht="14.25" customHeight="1" x14ac:dyDescent="0.3">
      <c r="G124" s="2"/>
    </row>
    <row r="125" spans="7:7" ht="14.25" customHeight="1" x14ac:dyDescent="0.3">
      <c r="G125" s="2"/>
    </row>
    <row r="126" spans="7:7" ht="14.25" customHeight="1" x14ac:dyDescent="0.3">
      <c r="G126" s="2"/>
    </row>
    <row r="127" spans="7:7" ht="14.25" customHeight="1" x14ac:dyDescent="0.3">
      <c r="G127" s="2"/>
    </row>
    <row r="128" spans="7:7" ht="14.25" customHeight="1" x14ac:dyDescent="0.3">
      <c r="G128" s="2"/>
    </row>
    <row r="129" spans="7:7" ht="14.25" customHeight="1" x14ac:dyDescent="0.3">
      <c r="G129" s="2"/>
    </row>
    <row r="130" spans="7:7" ht="14.25" customHeight="1" x14ac:dyDescent="0.3">
      <c r="G130" s="2"/>
    </row>
    <row r="131" spans="7:7" ht="14.25" customHeight="1" x14ac:dyDescent="0.3">
      <c r="G131" s="2"/>
    </row>
    <row r="132" spans="7:7" ht="14.25" customHeight="1" x14ac:dyDescent="0.3">
      <c r="G132" s="2"/>
    </row>
    <row r="133" spans="7:7" ht="14.25" customHeight="1" x14ac:dyDescent="0.3">
      <c r="G133" s="2"/>
    </row>
    <row r="134" spans="7:7" ht="14.25" customHeight="1" x14ac:dyDescent="0.3">
      <c r="G134" s="2"/>
    </row>
    <row r="135" spans="7:7" ht="14.25" customHeight="1" x14ac:dyDescent="0.3">
      <c r="G135" s="2"/>
    </row>
    <row r="136" spans="7:7" ht="14.25" customHeight="1" x14ac:dyDescent="0.3">
      <c r="G136" s="2"/>
    </row>
    <row r="137" spans="7:7" ht="14.25" customHeight="1" x14ac:dyDescent="0.3">
      <c r="G137" s="2"/>
    </row>
    <row r="138" spans="7:7" ht="14.25" customHeight="1" x14ac:dyDescent="0.3">
      <c r="G138" s="2"/>
    </row>
    <row r="139" spans="7:7" ht="14.25" customHeight="1" x14ac:dyDescent="0.3">
      <c r="G139" s="2"/>
    </row>
    <row r="140" spans="7:7" ht="14.25" customHeight="1" x14ac:dyDescent="0.3">
      <c r="G140" s="2"/>
    </row>
    <row r="141" spans="7:7" ht="14.25" customHeight="1" x14ac:dyDescent="0.3">
      <c r="G141" s="2"/>
    </row>
    <row r="142" spans="7:7" ht="14.25" customHeight="1" x14ac:dyDescent="0.3">
      <c r="G142" s="2"/>
    </row>
    <row r="143" spans="7:7" ht="14.25" customHeight="1" x14ac:dyDescent="0.3">
      <c r="G143" s="2"/>
    </row>
    <row r="144" spans="7:7" ht="14.25" customHeight="1" x14ac:dyDescent="0.3">
      <c r="G144" s="2"/>
    </row>
    <row r="145" spans="7:7" ht="14.25" customHeight="1" x14ac:dyDescent="0.3">
      <c r="G145" s="2"/>
    </row>
    <row r="146" spans="7:7" ht="14.25" customHeight="1" x14ac:dyDescent="0.3">
      <c r="G146" s="2"/>
    </row>
    <row r="147" spans="7:7" ht="14.25" customHeight="1" x14ac:dyDescent="0.3">
      <c r="G147" s="2"/>
    </row>
    <row r="148" spans="7:7" ht="14.25" customHeight="1" x14ac:dyDescent="0.3">
      <c r="G148" s="2"/>
    </row>
    <row r="149" spans="7:7" ht="14.25" customHeight="1" x14ac:dyDescent="0.3">
      <c r="G149" s="2"/>
    </row>
    <row r="150" spans="7:7" ht="14.25" customHeight="1" x14ac:dyDescent="0.3">
      <c r="G150" s="2"/>
    </row>
    <row r="151" spans="7:7" ht="14.25" customHeight="1" x14ac:dyDescent="0.3">
      <c r="G151" s="2"/>
    </row>
    <row r="152" spans="7:7" ht="14.25" customHeight="1" x14ac:dyDescent="0.3">
      <c r="G152" s="2"/>
    </row>
    <row r="153" spans="7:7" ht="14.25" customHeight="1" x14ac:dyDescent="0.3">
      <c r="G153" s="2"/>
    </row>
    <row r="154" spans="7:7" ht="14.25" customHeight="1" x14ac:dyDescent="0.3">
      <c r="G154" s="2"/>
    </row>
    <row r="155" spans="7:7" ht="14.25" customHeight="1" x14ac:dyDescent="0.3">
      <c r="G155" s="2"/>
    </row>
    <row r="156" spans="7:7" ht="14.25" customHeight="1" x14ac:dyDescent="0.3">
      <c r="G156" s="2"/>
    </row>
    <row r="157" spans="7:7" ht="14.25" customHeight="1" x14ac:dyDescent="0.3">
      <c r="G157" s="2"/>
    </row>
    <row r="158" spans="7:7" ht="14.25" customHeight="1" x14ac:dyDescent="0.3">
      <c r="G158" s="2"/>
    </row>
    <row r="159" spans="7:7" ht="14.25" customHeight="1" x14ac:dyDescent="0.3">
      <c r="G159" s="2"/>
    </row>
    <row r="160" spans="7:7" ht="14.25" customHeight="1" x14ac:dyDescent="0.3">
      <c r="G160" s="2"/>
    </row>
    <row r="161" spans="7:7" ht="14.25" customHeight="1" x14ac:dyDescent="0.3">
      <c r="G161" s="2"/>
    </row>
    <row r="162" spans="7:7" ht="14.25" customHeight="1" x14ac:dyDescent="0.3">
      <c r="G162" s="2"/>
    </row>
    <row r="163" spans="7:7" ht="14.25" customHeight="1" x14ac:dyDescent="0.3">
      <c r="G163" s="2"/>
    </row>
    <row r="164" spans="7:7" ht="14.25" customHeight="1" x14ac:dyDescent="0.3">
      <c r="G164" s="2"/>
    </row>
    <row r="165" spans="7:7" ht="14.25" customHeight="1" x14ac:dyDescent="0.3">
      <c r="G165" s="2"/>
    </row>
    <row r="166" spans="7:7" ht="14.25" customHeight="1" x14ac:dyDescent="0.3">
      <c r="G166" s="2"/>
    </row>
    <row r="167" spans="7:7" ht="14.25" customHeight="1" x14ac:dyDescent="0.3">
      <c r="G167" s="2"/>
    </row>
    <row r="168" spans="7:7" ht="14.25" customHeight="1" x14ac:dyDescent="0.3">
      <c r="G168" s="2"/>
    </row>
    <row r="169" spans="7:7" ht="14.25" customHeight="1" x14ac:dyDescent="0.3">
      <c r="G169" s="2"/>
    </row>
    <row r="170" spans="7:7" ht="14.25" customHeight="1" x14ac:dyDescent="0.3">
      <c r="G170" s="2"/>
    </row>
    <row r="171" spans="7:7" ht="14.25" customHeight="1" x14ac:dyDescent="0.3">
      <c r="G171" s="2"/>
    </row>
    <row r="172" spans="7:7" ht="14.25" customHeight="1" x14ac:dyDescent="0.3">
      <c r="G172" s="2"/>
    </row>
    <row r="173" spans="7:7" ht="14.25" customHeight="1" x14ac:dyDescent="0.3">
      <c r="G173" s="2"/>
    </row>
    <row r="174" spans="7:7" ht="14.25" customHeight="1" x14ac:dyDescent="0.3">
      <c r="G174" s="2"/>
    </row>
    <row r="175" spans="7:7" ht="14.25" customHeight="1" x14ac:dyDescent="0.3">
      <c r="G175" s="2"/>
    </row>
    <row r="176" spans="7:7" ht="14.25" customHeight="1" x14ac:dyDescent="0.3">
      <c r="G176" s="2"/>
    </row>
    <row r="177" spans="7:7" ht="14.25" customHeight="1" x14ac:dyDescent="0.3">
      <c r="G177" s="2"/>
    </row>
    <row r="178" spans="7:7" ht="14.25" customHeight="1" x14ac:dyDescent="0.3">
      <c r="G178" s="2"/>
    </row>
    <row r="179" spans="7:7" ht="14.25" customHeight="1" x14ac:dyDescent="0.3">
      <c r="G179" s="2"/>
    </row>
    <row r="180" spans="7:7" ht="14.25" customHeight="1" x14ac:dyDescent="0.3">
      <c r="G180" s="2"/>
    </row>
    <row r="181" spans="7:7" ht="14.25" customHeight="1" x14ac:dyDescent="0.3">
      <c r="G181" s="2"/>
    </row>
    <row r="182" spans="7:7" ht="14.25" customHeight="1" x14ac:dyDescent="0.3">
      <c r="G182" s="2"/>
    </row>
    <row r="183" spans="7:7" ht="14.25" customHeight="1" x14ac:dyDescent="0.3">
      <c r="G183" s="2"/>
    </row>
    <row r="184" spans="7:7" ht="14.25" customHeight="1" x14ac:dyDescent="0.3">
      <c r="G184" s="2"/>
    </row>
    <row r="185" spans="7:7" ht="14.25" customHeight="1" x14ac:dyDescent="0.3">
      <c r="G185" s="2"/>
    </row>
    <row r="186" spans="7:7" ht="14.25" customHeight="1" x14ac:dyDescent="0.3">
      <c r="G186" s="2"/>
    </row>
    <row r="187" spans="7:7" ht="14.25" customHeight="1" x14ac:dyDescent="0.3">
      <c r="G187" s="2"/>
    </row>
    <row r="188" spans="7:7" ht="14.25" customHeight="1" x14ac:dyDescent="0.3">
      <c r="G188" s="2"/>
    </row>
    <row r="189" spans="7:7" ht="14.25" customHeight="1" x14ac:dyDescent="0.3">
      <c r="G189" s="2"/>
    </row>
    <row r="190" spans="7:7" ht="14.25" customHeight="1" x14ac:dyDescent="0.3">
      <c r="G190" s="2"/>
    </row>
    <row r="191" spans="7:7" ht="14.25" customHeight="1" x14ac:dyDescent="0.3">
      <c r="G191" s="2"/>
    </row>
    <row r="192" spans="7:7" ht="14.25" customHeight="1" x14ac:dyDescent="0.3">
      <c r="G192" s="2"/>
    </row>
    <row r="193" spans="7:7" ht="14.25" customHeight="1" x14ac:dyDescent="0.3">
      <c r="G193" s="2"/>
    </row>
    <row r="194" spans="7:7" ht="14.25" customHeight="1" x14ac:dyDescent="0.3">
      <c r="G194" s="2"/>
    </row>
    <row r="195" spans="7:7" ht="14.25" customHeight="1" x14ac:dyDescent="0.3">
      <c r="G195" s="2"/>
    </row>
    <row r="196" spans="7:7" ht="14.25" customHeight="1" x14ac:dyDescent="0.3">
      <c r="G196" s="2"/>
    </row>
    <row r="197" spans="7:7" ht="14.25" customHeight="1" x14ac:dyDescent="0.3">
      <c r="G197" s="2"/>
    </row>
    <row r="198" spans="7:7" ht="14.25" customHeight="1" x14ac:dyDescent="0.3">
      <c r="G198" s="2"/>
    </row>
    <row r="199" spans="7:7" ht="14.25" customHeight="1" x14ac:dyDescent="0.3">
      <c r="G199" s="2"/>
    </row>
    <row r="200" spans="7:7" ht="14.25" customHeight="1" x14ac:dyDescent="0.3">
      <c r="G200" s="2"/>
    </row>
    <row r="201" spans="7:7" ht="14.25" customHeight="1" x14ac:dyDescent="0.3">
      <c r="G201" s="2"/>
    </row>
    <row r="202" spans="7:7" ht="14.25" customHeight="1" x14ac:dyDescent="0.3">
      <c r="G202" s="2"/>
    </row>
    <row r="203" spans="7:7" ht="14.25" customHeight="1" x14ac:dyDescent="0.3">
      <c r="G203" s="2"/>
    </row>
    <row r="204" spans="7:7" ht="14.25" customHeight="1" x14ac:dyDescent="0.3">
      <c r="G204" s="2"/>
    </row>
    <row r="205" spans="7:7" ht="14.25" customHeight="1" x14ac:dyDescent="0.3">
      <c r="G205" s="2"/>
    </row>
    <row r="206" spans="7:7" ht="14.25" customHeight="1" x14ac:dyDescent="0.3">
      <c r="G206" s="2"/>
    </row>
    <row r="207" spans="7:7" ht="14.25" customHeight="1" x14ac:dyDescent="0.3">
      <c r="G207" s="2"/>
    </row>
    <row r="208" spans="7:7" ht="14.25" customHeight="1" x14ac:dyDescent="0.3">
      <c r="G208" s="2"/>
    </row>
    <row r="209" spans="7:7" ht="14.25" customHeight="1" x14ac:dyDescent="0.3">
      <c r="G209" s="2"/>
    </row>
    <row r="210" spans="7:7" ht="14.25" customHeight="1" x14ac:dyDescent="0.3">
      <c r="G210" s="2"/>
    </row>
    <row r="211" spans="7:7" ht="14.25" customHeight="1" x14ac:dyDescent="0.3">
      <c r="G211" s="2"/>
    </row>
    <row r="212" spans="7:7" ht="14.25" customHeight="1" x14ac:dyDescent="0.3">
      <c r="G212" s="2"/>
    </row>
    <row r="213" spans="7:7" ht="14.25" customHeight="1" x14ac:dyDescent="0.3">
      <c r="G213" s="2"/>
    </row>
    <row r="214" spans="7:7" ht="14.25" customHeight="1" x14ac:dyDescent="0.3">
      <c r="G214" s="2"/>
    </row>
    <row r="215" spans="7:7" ht="14.25" customHeight="1" x14ac:dyDescent="0.3">
      <c r="G215" s="2"/>
    </row>
    <row r="216" spans="7:7" ht="14.25" customHeight="1" x14ac:dyDescent="0.3">
      <c r="G216" s="2"/>
    </row>
    <row r="217" spans="7:7" ht="14.25" customHeight="1" x14ac:dyDescent="0.3">
      <c r="G217" s="2"/>
    </row>
    <row r="218" spans="7:7" ht="14.25" customHeight="1" x14ac:dyDescent="0.3">
      <c r="G218" s="2"/>
    </row>
    <row r="219" spans="7:7" ht="14.25" customHeight="1" x14ac:dyDescent="0.3">
      <c r="G219" s="2"/>
    </row>
    <row r="220" spans="7:7" ht="14.25" customHeight="1" x14ac:dyDescent="0.3">
      <c r="G220" s="2"/>
    </row>
    <row r="221" spans="7:7" ht="14.25" customHeight="1" x14ac:dyDescent="0.3">
      <c r="G221" s="2"/>
    </row>
    <row r="222" spans="7:7" ht="14.25" customHeight="1" x14ac:dyDescent="0.3">
      <c r="G222" s="2"/>
    </row>
    <row r="223" spans="7:7" ht="14.25" customHeight="1" x14ac:dyDescent="0.3">
      <c r="G223" s="2"/>
    </row>
    <row r="224" spans="7:7" ht="14.25" customHeight="1" x14ac:dyDescent="0.3">
      <c r="G224" s="2"/>
    </row>
    <row r="225" spans="7:7" ht="14.25" customHeight="1" x14ac:dyDescent="0.3">
      <c r="G225" s="2"/>
    </row>
    <row r="226" spans="7:7" ht="14.25" customHeight="1" x14ac:dyDescent="0.3">
      <c r="G226" s="2"/>
    </row>
    <row r="227" spans="7:7" ht="14.25" customHeight="1" x14ac:dyDescent="0.3">
      <c r="G227" s="2"/>
    </row>
    <row r="228" spans="7:7" ht="14.25" customHeight="1" x14ac:dyDescent="0.3">
      <c r="G228" s="2"/>
    </row>
    <row r="229" spans="7:7" ht="14.25" customHeight="1" x14ac:dyDescent="0.3">
      <c r="G229" s="2"/>
    </row>
    <row r="230" spans="7:7" ht="14.25" customHeight="1" x14ac:dyDescent="0.3">
      <c r="G230" s="2"/>
    </row>
    <row r="231" spans="7:7" ht="14.25" customHeight="1" x14ac:dyDescent="0.3">
      <c r="G231" s="2"/>
    </row>
    <row r="232" spans="7:7" ht="14.25" customHeight="1" x14ac:dyDescent="0.3">
      <c r="G232" s="2"/>
    </row>
    <row r="233" spans="7:7" ht="14.25" customHeight="1" x14ac:dyDescent="0.3">
      <c r="G233" s="2"/>
    </row>
    <row r="234" spans="7:7" ht="14.25" customHeight="1" x14ac:dyDescent="0.3">
      <c r="G234" s="2"/>
    </row>
    <row r="235" spans="7:7" ht="14.25" customHeight="1" x14ac:dyDescent="0.3">
      <c r="G235" s="2"/>
    </row>
    <row r="236" spans="7:7" ht="14.25" customHeight="1" x14ac:dyDescent="0.3">
      <c r="G236" s="2"/>
    </row>
    <row r="237" spans="7:7" ht="14.25" customHeight="1" x14ac:dyDescent="0.3">
      <c r="G237" s="2"/>
    </row>
    <row r="238" spans="7:7" ht="14.25" customHeight="1" x14ac:dyDescent="0.3">
      <c r="G238" s="2"/>
    </row>
    <row r="239" spans="7:7" ht="14.25" customHeight="1" x14ac:dyDescent="0.3">
      <c r="G239" s="2"/>
    </row>
    <row r="240" spans="7:7" ht="14.25" customHeight="1" x14ac:dyDescent="0.3">
      <c r="G240" s="2"/>
    </row>
    <row r="241" spans="7:7" ht="14.25" customHeight="1" x14ac:dyDescent="0.3">
      <c r="G241" s="2"/>
    </row>
    <row r="242" spans="7:7" ht="14.25" customHeight="1" x14ac:dyDescent="0.3">
      <c r="G242" s="2"/>
    </row>
    <row r="243" spans="7:7" ht="14.25" customHeight="1" x14ac:dyDescent="0.3">
      <c r="G243" s="2"/>
    </row>
    <row r="244" spans="7:7" ht="14.25" customHeight="1" x14ac:dyDescent="0.3">
      <c r="G244" s="2"/>
    </row>
    <row r="245" spans="7:7" ht="14.25" customHeight="1" x14ac:dyDescent="0.3">
      <c r="G245" s="2"/>
    </row>
    <row r="246" spans="7:7" ht="14.25" customHeight="1" x14ac:dyDescent="0.3">
      <c r="G246" s="2"/>
    </row>
    <row r="247" spans="7:7" ht="14.25" customHeight="1" x14ac:dyDescent="0.3">
      <c r="G247" s="2"/>
    </row>
    <row r="248" spans="7:7" ht="14.25" customHeight="1" x14ac:dyDescent="0.3">
      <c r="G248" s="2"/>
    </row>
    <row r="249" spans="7:7" ht="14.25" customHeight="1" x14ac:dyDescent="0.3">
      <c r="G249" s="2"/>
    </row>
    <row r="250" spans="7:7" ht="14.25" customHeight="1" x14ac:dyDescent="0.3">
      <c r="G250" s="2"/>
    </row>
    <row r="251" spans="7:7" ht="14.25" customHeight="1" x14ac:dyDescent="0.3">
      <c r="G251" s="2"/>
    </row>
    <row r="252" spans="7:7" ht="14.25" customHeight="1" x14ac:dyDescent="0.3">
      <c r="G252" s="2"/>
    </row>
    <row r="253" spans="7:7" ht="14.25" customHeight="1" x14ac:dyDescent="0.3">
      <c r="G253" s="2"/>
    </row>
    <row r="254" spans="7:7" ht="14.25" customHeight="1" x14ac:dyDescent="0.3">
      <c r="G254" s="2"/>
    </row>
    <row r="255" spans="7:7" ht="14.25" customHeight="1" x14ac:dyDescent="0.3">
      <c r="G255" s="2"/>
    </row>
    <row r="256" spans="7:7" ht="14.25" customHeight="1" x14ac:dyDescent="0.3">
      <c r="G256" s="2"/>
    </row>
    <row r="257" spans="7:7" ht="14.25" customHeight="1" x14ac:dyDescent="0.3">
      <c r="G257" s="2"/>
    </row>
    <row r="258" spans="7:7" ht="14.25" customHeight="1" x14ac:dyDescent="0.3">
      <c r="G258" s="2"/>
    </row>
    <row r="259" spans="7:7" ht="14.25" customHeight="1" x14ac:dyDescent="0.3">
      <c r="G259" s="2"/>
    </row>
    <row r="260" spans="7:7" ht="14.25" customHeight="1" x14ac:dyDescent="0.3">
      <c r="G260" s="2"/>
    </row>
    <row r="261" spans="7:7" ht="14.25" customHeight="1" x14ac:dyDescent="0.3">
      <c r="G261" s="2"/>
    </row>
    <row r="262" spans="7:7" ht="14.25" customHeight="1" x14ac:dyDescent="0.3">
      <c r="G262" s="2"/>
    </row>
    <row r="263" spans="7:7" ht="14.25" customHeight="1" x14ac:dyDescent="0.3">
      <c r="G263" s="2"/>
    </row>
    <row r="264" spans="7:7" ht="14.25" customHeight="1" x14ac:dyDescent="0.3">
      <c r="G264" s="2"/>
    </row>
    <row r="265" spans="7:7" ht="14.25" customHeight="1" x14ac:dyDescent="0.3">
      <c r="G265" s="2"/>
    </row>
    <row r="266" spans="7:7" ht="14.25" customHeight="1" x14ac:dyDescent="0.3">
      <c r="G266" s="2"/>
    </row>
    <row r="267" spans="7:7" ht="14.25" customHeight="1" x14ac:dyDescent="0.3">
      <c r="G267" s="2"/>
    </row>
    <row r="268" spans="7:7" ht="14.25" customHeight="1" x14ac:dyDescent="0.3">
      <c r="G268" s="2"/>
    </row>
    <row r="269" spans="7:7" ht="14.25" customHeight="1" x14ac:dyDescent="0.3">
      <c r="G269" s="2"/>
    </row>
    <row r="270" spans="7:7" ht="14.25" customHeight="1" x14ac:dyDescent="0.3">
      <c r="G270" s="2"/>
    </row>
    <row r="271" spans="7:7" ht="14.25" customHeight="1" x14ac:dyDescent="0.3">
      <c r="G271" s="2"/>
    </row>
    <row r="272" spans="7:7" ht="14.25" customHeight="1" x14ac:dyDescent="0.3">
      <c r="G272" s="2"/>
    </row>
    <row r="273" spans="3:9" ht="14.25" customHeight="1" x14ac:dyDescent="0.3">
      <c r="G273" s="2"/>
    </row>
    <row r="274" spans="3:9" ht="14.25" customHeight="1" x14ac:dyDescent="0.3">
      <c r="G274" s="2"/>
    </row>
    <row r="275" spans="3:9" ht="14.25" customHeight="1" x14ac:dyDescent="0.3">
      <c r="G275" s="2"/>
    </row>
    <row r="276" spans="3:9" ht="14.25" customHeight="1" x14ac:dyDescent="0.3">
      <c r="G276" s="2"/>
    </row>
    <row r="277" spans="3:9" ht="14.25" customHeight="1" x14ac:dyDescent="0.3">
      <c r="G277" s="2"/>
    </row>
    <row r="278" spans="3:9" ht="14.25" customHeight="1" x14ac:dyDescent="0.3">
      <c r="G278" s="2"/>
    </row>
    <row r="279" spans="3:9" ht="14.25" customHeight="1" x14ac:dyDescent="0.3">
      <c r="G279" s="2"/>
    </row>
    <row r="280" spans="3:9" ht="14.25" customHeight="1" x14ac:dyDescent="0.3">
      <c r="G280" s="2"/>
    </row>
    <row r="281" spans="3:9" ht="14.25" customHeight="1" x14ac:dyDescent="0.3">
      <c r="G281" s="2"/>
    </row>
    <row r="282" spans="3:9" ht="14.25" customHeight="1" x14ac:dyDescent="0.3">
      <c r="G282" s="2"/>
    </row>
    <row r="283" spans="3:9" ht="14.25" customHeight="1" x14ac:dyDescent="0.3">
      <c r="G283" s="2"/>
    </row>
    <row r="284" spans="3:9" ht="14.25" customHeight="1" x14ac:dyDescent="0.3">
      <c r="G284" s="2"/>
    </row>
    <row r="285" spans="3:9" ht="14.25" customHeight="1" x14ac:dyDescent="0.3">
      <c r="G285" s="2"/>
    </row>
    <row r="286" spans="3:9" ht="14.25" customHeight="1" x14ac:dyDescent="0.3">
      <c r="C286" s="4" t="s">
        <v>30</v>
      </c>
      <c r="D286" s="5"/>
      <c r="G286" s="2"/>
      <c r="H286" s="6">
        <v>40462</v>
      </c>
      <c r="I286" s="6">
        <v>40462</v>
      </c>
    </row>
    <row r="287" spans="3:9" ht="14.25" customHeight="1" x14ac:dyDescent="0.3">
      <c r="G287" s="2"/>
    </row>
    <row r="288" spans="3:9" ht="14.25" customHeight="1" x14ac:dyDescent="0.3">
      <c r="C288" s="7" t="s">
        <v>31</v>
      </c>
      <c r="G288" s="2"/>
    </row>
    <row r="289" spans="3:9" ht="14.25" customHeight="1" x14ac:dyDescent="0.3">
      <c r="C289" s="4" t="s">
        <v>32</v>
      </c>
      <c r="D289" s="5"/>
      <c r="G289" s="2"/>
      <c r="H289" s="6">
        <v>38353</v>
      </c>
      <c r="I289" s="6">
        <v>38353</v>
      </c>
    </row>
    <row r="290" spans="3:9" ht="14.25" customHeight="1" x14ac:dyDescent="0.3">
      <c r="G290" s="2"/>
    </row>
    <row r="291" spans="3:9" ht="14.25" customHeight="1" x14ac:dyDescent="0.3">
      <c r="C291" s="7" t="s">
        <v>33</v>
      </c>
      <c r="G291" s="2"/>
    </row>
    <row r="292" spans="3:9" ht="14.25" customHeight="1" x14ac:dyDescent="0.3">
      <c r="G292" s="2"/>
    </row>
    <row r="293" spans="3:9" ht="14.25" customHeight="1" x14ac:dyDescent="0.3">
      <c r="G293" s="2"/>
    </row>
    <row r="294" spans="3:9" ht="14.25" customHeight="1" x14ac:dyDescent="0.3">
      <c r="G294" s="2"/>
    </row>
    <row r="295" spans="3:9" ht="14.25" customHeight="1" x14ac:dyDescent="0.3">
      <c r="G295" s="2"/>
    </row>
    <row r="296" spans="3:9" ht="14.25" customHeight="1" x14ac:dyDescent="0.3">
      <c r="G296" s="2"/>
    </row>
    <row r="297" spans="3:9" ht="14.25" customHeight="1" x14ac:dyDescent="0.3">
      <c r="G297" s="2"/>
    </row>
    <row r="298" spans="3:9" ht="14.25" customHeight="1" x14ac:dyDescent="0.3">
      <c r="G298" s="2"/>
    </row>
    <row r="299" spans="3:9" ht="14.25" customHeight="1" x14ac:dyDescent="0.3">
      <c r="G299" s="2"/>
    </row>
    <row r="300" spans="3:9" ht="14.25" customHeight="1" x14ac:dyDescent="0.3">
      <c r="G300" s="2"/>
    </row>
    <row r="301" spans="3:9" ht="14.25" customHeight="1" x14ac:dyDescent="0.3">
      <c r="G301" s="2"/>
    </row>
    <row r="302" spans="3:9" ht="14.25" customHeight="1" x14ac:dyDescent="0.3">
      <c r="G302" s="2"/>
    </row>
    <row r="303" spans="3:9" ht="14.25" customHeight="1" x14ac:dyDescent="0.3">
      <c r="G303" s="2"/>
    </row>
    <row r="304" spans="3:9" ht="14.25" customHeight="1" x14ac:dyDescent="0.3">
      <c r="G304" s="2"/>
    </row>
    <row r="305" spans="7:7" ht="14.25" customHeight="1" x14ac:dyDescent="0.3">
      <c r="G305" s="2"/>
    </row>
    <row r="306" spans="7:7" ht="14.25" customHeight="1" x14ac:dyDescent="0.3">
      <c r="G306" s="2"/>
    </row>
    <row r="307" spans="7:7" ht="14.25" customHeight="1" x14ac:dyDescent="0.3">
      <c r="G307" s="2"/>
    </row>
    <row r="308" spans="7:7" ht="14.25" customHeight="1" x14ac:dyDescent="0.3">
      <c r="G308" s="2"/>
    </row>
    <row r="309" spans="7:7" ht="14.25" customHeight="1" x14ac:dyDescent="0.3">
      <c r="G309" s="2"/>
    </row>
    <row r="310" spans="7:7" ht="14.25" customHeight="1" x14ac:dyDescent="0.3">
      <c r="G310" s="2"/>
    </row>
    <row r="311" spans="7:7" ht="14.25" customHeight="1" x14ac:dyDescent="0.3">
      <c r="G311" s="2"/>
    </row>
    <row r="312" spans="7:7" ht="14.25" customHeight="1" x14ac:dyDescent="0.3">
      <c r="G312" s="2"/>
    </row>
    <row r="313" spans="7:7" ht="14.25" customHeight="1" x14ac:dyDescent="0.3">
      <c r="G313" s="2"/>
    </row>
    <row r="314" spans="7:7" ht="14.25" customHeight="1" x14ac:dyDescent="0.3">
      <c r="G314" s="2"/>
    </row>
    <row r="315" spans="7:7" ht="14.25" customHeight="1" x14ac:dyDescent="0.3">
      <c r="G315" s="2"/>
    </row>
    <row r="316" spans="7:7" ht="14.25" customHeight="1" x14ac:dyDescent="0.3">
      <c r="G316" s="2"/>
    </row>
    <row r="317" spans="7:7" ht="14.25" customHeight="1" x14ac:dyDescent="0.3">
      <c r="G317" s="2"/>
    </row>
    <row r="318" spans="7:7" ht="14.25" customHeight="1" x14ac:dyDescent="0.3">
      <c r="G318" s="2"/>
    </row>
    <row r="319" spans="7:7" ht="14.25" customHeight="1" x14ac:dyDescent="0.3">
      <c r="G319" s="2"/>
    </row>
    <row r="320" spans="7:7" ht="14.25" customHeight="1" x14ac:dyDescent="0.3">
      <c r="G320" s="2"/>
    </row>
    <row r="321" spans="7:7" ht="14.25" customHeight="1" x14ac:dyDescent="0.3">
      <c r="G321" s="2"/>
    </row>
    <row r="322" spans="7:7" ht="14.25" customHeight="1" x14ac:dyDescent="0.3">
      <c r="G322" s="2"/>
    </row>
    <row r="323" spans="7:7" ht="14.25" customHeight="1" x14ac:dyDescent="0.3">
      <c r="G323" s="2"/>
    </row>
    <row r="324" spans="7:7" ht="14.25" customHeight="1" x14ac:dyDescent="0.3">
      <c r="G324" s="2"/>
    </row>
    <row r="325" spans="7:7" ht="14.25" customHeight="1" x14ac:dyDescent="0.3">
      <c r="G325" s="2"/>
    </row>
    <row r="326" spans="7:7" ht="14.25" customHeight="1" x14ac:dyDescent="0.3">
      <c r="G326" s="2"/>
    </row>
    <row r="327" spans="7:7" ht="14.25" customHeight="1" x14ac:dyDescent="0.3">
      <c r="G327" s="2"/>
    </row>
    <row r="328" spans="7:7" ht="14.25" customHeight="1" x14ac:dyDescent="0.3">
      <c r="G328" s="2"/>
    </row>
    <row r="329" spans="7:7" ht="14.25" customHeight="1" x14ac:dyDescent="0.3">
      <c r="G329" s="2"/>
    </row>
    <row r="330" spans="7:7" ht="14.25" customHeight="1" x14ac:dyDescent="0.3">
      <c r="G330" s="2"/>
    </row>
    <row r="331" spans="7:7" ht="14.25" customHeight="1" x14ac:dyDescent="0.3">
      <c r="G331" s="2"/>
    </row>
    <row r="332" spans="7:7" ht="14.25" customHeight="1" x14ac:dyDescent="0.3">
      <c r="G332" s="2"/>
    </row>
    <row r="333" spans="7:7" ht="14.25" customHeight="1" x14ac:dyDescent="0.3">
      <c r="G333" s="2"/>
    </row>
    <row r="334" spans="7:7" ht="14.25" customHeight="1" x14ac:dyDescent="0.3">
      <c r="G334" s="2"/>
    </row>
    <row r="335" spans="7:7" ht="14.25" customHeight="1" x14ac:dyDescent="0.3">
      <c r="G335" s="2"/>
    </row>
    <row r="336" spans="7:7" ht="14.25" customHeight="1" x14ac:dyDescent="0.3">
      <c r="G336" s="2"/>
    </row>
    <row r="337" spans="7:7" ht="14.25" customHeight="1" x14ac:dyDescent="0.3">
      <c r="G337" s="2"/>
    </row>
    <row r="338" spans="7:7" ht="14.25" customHeight="1" x14ac:dyDescent="0.3">
      <c r="G338" s="2"/>
    </row>
    <row r="339" spans="7:7" ht="14.25" customHeight="1" x14ac:dyDescent="0.3">
      <c r="G339" s="2"/>
    </row>
    <row r="340" spans="7:7" ht="14.25" customHeight="1" x14ac:dyDescent="0.3">
      <c r="G340" s="2"/>
    </row>
    <row r="341" spans="7:7" ht="14.25" customHeight="1" x14ac:dyDescent="0.3">
      <c r="G341" s="2"/>
    </row>
    <row r="342" spans="7:7" ht="14.25" customHeight="1" x14ac:dyDescent="0.3">
      <c r="G342" s="2"/>
    </row>
    <row r="343" spans="7:7" ht="14.25" customHeight="1" x14ac:dyDescent="0.3">
      <c r="G343" s="2"/>
    </row>
    <row r="344" spans="7:7" ht="14.25" customHeight="1" x14ac:dyDescent="0.3">
      <c r="G344" s="2"/>
    </row>
    <row r="345" spans="7:7" ht="14.25" customHeight="1" x14ac:dyDescent="0.3">
      <c r="G345" s="2"/>
    </row>
    <row r="346" spans="7:7" ht="14.25" customHeight="1" x14ac:dyDescent="0.3">
      <c r="G346" s="2"/>
    </row>
    <row r="347" spans="7:7" ht="14.25" customHeight="1" x14ac:dyDescent="0.3">
      <c r="G347" s="2"/>
    </row>
    <row r="348" spans="7:7" ht="14.25" customHeight="1" x14ac:dyDescent="0.3">
      <c r="G348" s="2"/>
    </row>
    <row r="349" spans="7:7" ht="14.25" customHeight="1" x14ac:dyDescent="0.3">
      <c r="G349" s="2"/>
    </row>
    <row r="350" spans="7:7" ht="14.25" customHeight="1" x14ac:dyDescent="0.3">
      <c r="G350" s="2"/>
    </row>
    <row r="351" spans="7:7" ht="14.25" customHeight="1" x14ac:dyDescent="0.3">
      <c r="G351" s="2"/>
    </row>
    <row r="352" spans="7:7" ht="14.25" customHeight="1" x14ac:dyDescent="0.3">
      <c r="G352" s="2"/>
    </row>
    <row r="353" spans="7:7" ht="14.25" customHeight="1" x14ac:dyDescent="0.3">
      <c r="G353" s="2"/>
    </row>
    <row r="354" spans="7:7" ht="14.25" customHeight="1" x14ac:dyDescent="0.3">
      <c r="G354" s="2"/>
    </row>
    <row r="355" spans="7:7" ht="14.25" customHeight="1" x14ac:dyDescent="0.3">
      <c r="G355" s="2"/>
    </row>
    <row r="356" spans="7:7" ht="14.25" customHeight="1" x14ac:dyDescent="0.3">
      <c r="G356" s="2"/>
    </row>
    <row r="357" spans="7:7" ht="14.25" customHeight="1" x14ac:dyDescent="0.3">
      <c r="G357" s="2"/>
    </row>
    <row r="358" spans="7:7" ht="14.25" customHeight="1" x14ac:dyDescent="0.3">
      <c r="G358" s="2"/>
    </row>
    <row r="359" spans="7:7" ht="14.25" customHeight="1" x14ac:dyDescent="0.3">
      <c r="G359" s="2"/>
    </row>
    <row r="360" spans="7:7" ht="14.25" customHeight="1" x14ac:dyDescent="0.3">
      <c r="G360" s="2"/>
    </row>
    <row r="361" spans="7:7" ht="14.25" customHeight="1" x14ac:dyDescent="0.3">
      <c r="G361" s="2"/>
    </row>
    <row r="362" spans="7:7" ht="14.25" customHeight="1" x14ac:dyDescent="0.3">
      <c r="G362" s="2"/>
    </row>
    <row r="363" spans="7:7" ht="14.25" customHeight="1" x14ac:dyDescent="0.3">
      <c r="G363" s="2"/>
    </row>
    <row r="364" spans="7:7" ht="14.25" customHeight="1" x14ac:dyDescent="0.3">
      <c r="G364" s="2"/>
    </row>
    <row r="365" spans="7:7" ht="14.25" customHeight="1" x14ac:dyDescent="0.3">
      <c r="G365" s="2"/>
    </row>
    <row r="366" spans="7:7" ht="14.25" customHeight="1" x14ac:dyDescent="0.3">
      <c r="G366" s="2"/>
    </row>
    <row r="367" spans="7:7" ht="14.25" customHeight="1" x14ac:dyDescent="0.3">
      <c r="G367" s="2"/>
    </row>
    <row r="368" spans="7:7" ht="14.25" customHeight="1" x14ac:dyDescent="0.3">
      <c r="G368" s="2"/>
    </row>
    <row r="369" spans="7:7" ht="14.25" customHeight="1" x14ac:dyDescent="0.3">
      <c r="G369" s="2"/>
    </row>
    <row r="370" spans="7:7" ht="14.25" customHeight="1" x14ac:dyDescent="0.3">
      <c r="G370" s="2"/>
    </row>
    <row r="371" spans="7:7" ht="14.25" customHeight="1" x14ac:dyDescent="0.3">
      <c r="G371" s="2"/>
    </row>
    <row r="372" spans="7:7" ht="14.25" customHeight="1" x14ac:dyDescent="0.3">
      <c r="G372" s="2"/>
    </row>
    <row r="373" spans="7:7" ht="14.25" customHeight="1" x14ac:dyDescent="0.3">
      <c r="G373" s="2"/>
    </row>
    <row r="374" spans="7:7" ht="14.25" customHeight="1" x14ac:dyDescent="0.3">
      <c r="G374" s="2"/>
    </row>
    <row r="375" spans="7:7" ht="14.25" customHeight="1" x14ac:dyDescent="0.3">
      <c r="G375" s="2"/>
    </row>
    <row r="376" spans="7:7" ht="14.25" customHeight="1" x14ac:dyDescent="0.3">
      <c r="G376" s="2"/>
    </row>
    <row r="377" spans="7:7" ht="14.25" customHeight="1" x14ac:dyDescent="0.3">
      <c r="G377" s="2"/>
    </row>
    <row r="378" spans="7:7" ht="14.25" customHeight="1" x14ac:dyDescent="0.3">
      <c r="G378" s="2"/>
    </row>
    <row r="379" spans="7:7" ht="14.25" customHeight="1" x14ac:dyDescent="0.3">
      <c r="G379" s="2"/>
    </row>
    <row r="380" spans="7:7" ht="14.25" customHeight="1" x14ac:dyDescent="0.3">
      <c r="G380" s="2"/>
    </row>
    <row r="381" spans="7:7" ht="14.25" customHeight="1" x14ac:dyDescent="0.3">
      <c r="G381" s="2"/>
    </row>
    <row r="382" spans="7:7" ht="14.25" customHeight="1" x14ac:dyDescent="0.3">
      <c r="G382" s="2"/>
    </row>
    <row r="383" spans="7:7" ht="14.25" customHeight="1" x14ac:dyDescent="0.3">
      <c r="G383" s="2"/>
    </row>
    <row r="384" spans="7:7" ht="14.25" customHeight="1" x14ac:dyDescent="0.3">
      <c r="G384" s="2"/>
    </row>
    <row r="385" spans="7:7" ht="14.25" customHeight="1" x14ac:dyDescent="0.3">
      <c r="G385" s="2"/>
    </row>
    <row r="386" spans="7:7" ht="14.25" customHeight="1" x14ac:dyDescent="0.3">
      <c r="G386" s="2"/>
    </row>
    <row r="387" spans="7:7" ht="14.25" customHeight="1" x14ac:dyDescent="0.3">
      <c r="G387" s="2"/>
    </row>
    <row r="388" spans="7:7" ht="14.25" customHeight="1" x14ac:dyDescent="0.3">
      <c r="G388" s="2"/>
    </row>
    <row r="389" spans="7:7" ht="14.25" customHeight="1" x14ac:dyDescent="0.3">
      <c r="G389" s="2"/>
    </row>
    <row r="390" spans="7:7" ht="14.25" customHeight="1" x14ac:dyDescent="0.3">
      <c r="G390" s="2"/>
    </row>
    <row r="391" spans="7:7" ht="14.25" customHeight="1" x14ac:dyDescent="0.3">
      <c r="G391" s="2"/>
    </row>
    <row r="392" spans="7:7" ht="14.25" customHeight="1" x14ac:dyDescent="0.3">
      <c r="G392" s="2"/>
    </row>
    <row r="393" spans="7:7" ht="14.25" customHeight="1" x14ac:dyDescent="0.3">
      <c r="G393" s="2"/>
    </row>
    <row r="394" spans="7:7" ht="14.25" customHeight="1" x14ac:dyDescent="0.3">
      <c r="G394" s="2"/>
    </row>
    <row r="395" spans="7:7" ht="14.25" customHeight="1" x14ac:dyDescent="0.3">
      <c r="G395" s="2"/>
    </row>
    <row r="396" spans="7:7" ht="14.25" customHeight="1" x14ac:dyDescent="0.3">
      <c r="G396" s="2"/>
    </row>
    <row r="397" spans="7:7" ht="14.25" customHeight="1" x14ac:dyDescent="0.3">
      <c r="G397" s="2"/>
    </row>
    <row r="398" spans="7:7" ht="14.25" customHeight="1" x14ac:dyDescent="0.3">
      <c r="G398" s="2"/>
    </row>
    <row r="399" spans="7:7" ht="14.25" customHeight="1" x14ac:dyDescent="0.3">
      <c r="G399" s="2"/>
    </row>
    <row r="400" spans="7:7" ht="14.25" customHeight="1" x14ac:dyDescent="0.3">
      <c r="G400" s="2"/>
    </row>
    <row r="401" spans="7:7" ht="14.25" customHeight="1" x14ac:dyDescent="0.3">
      <c r="G401" s="2"/>
    </row>
    <row r="402" spans="7:7" ht="14.25" customHeight="1" x14ac:dyDescent="0.3">
      <c r="G402" s="2"/>
    </row>
    <row r="403" spans="7:7" ht="14.25" customHeight="1" x14ac:dyDescent="0.3">
      <c r="G403" s="2"/>
    </row>
    <row r="404" spans="7:7" ht="14.25" customHeight="1" x14ac:dyDescent="0.3">
      <c r="G404" s="2"/>
    </row>
    <row r="405" spans="7:7" ht="14.25" customHeight="1" x14ac:dyDescent="0.3">
      <c r="G405" s="2"/>
    </row>
    <row r="406" spans="7:7" ht="14.25" customHeight="1" x14ac:dyDescent="0.3">
      <c r="G406" s="2"/>
    </row>
    <row r="407" spans="7:7" ht="14.25" customHeight="1" x14ac:dyDescent="0.3">
      <c r="G407" s="2"/>
    </row>
    <row r="408" spans="7:7" ht="14.25" customHeight="1" x14ac:dyDescent="0.3">
      <c r="G408" s="2"/>
    </row>
    <row r="409" spans="7:7" ht="14.25" customHeight="1" x14ac:dyDescent="0.3">
      <c r="G409" s="2"/>
    </row>
    <row r="410" spans="7:7" ht="14.25" customHeight="1" x14ac:dyDescent="0.3">
      <c r="G410" s="2"/>
    </row>
    <row r="411" spans="7:7" ht="14.25" customHeight="1" x14ac:dyDescent="0.3">
      <c r="G411" s="2"/>
    </row>
    <row r="412" spans="7:7" ht="14.25" customHeight="1" x14ac:dyDescent="0.3">
      <c r="G412" s="2"/>
    </row>
    <row r="413" spans="7:7" ht="14.25" customHeight="1" x14ac:dyDescent="0.3">
      <c r="G413" s="2"/>
    </row>
    <row r="414" spans="7:7" ht="14.25" customHeight="1" x14ac:dyDescent="0.3">
      <c r="G414" s="2"/>
    </row>
    <row r="415" spans="7:7" ht="14.25" customHeight="1" x14ac:dyDescent="0.3">
      <c r="G415" s="2"/>
    </row>
    <row r="416" spans="7:7" ht="14.25" customHeight="1" x14ac:dyDescent="0.3">
      <c r="G416" s="2"/>
    </row>
    <row r="417" spans="7:7" ht="14.25" customHeight="1" x14ac:dyDescent="0.3">
      <c r="G417" s="2"/>
    </row>
    <row r="418" spans="7:7" ht="14.25" customHeight="1" x14ac:dyDescent="0.3">
      <c r="G418" s="2"/>
    </row>
    <row r="419" spans="7:7" ht="14.25" customHeight="1" x14ac:dyDescent="0.3">
      <c r="G419" s="2"/>
    </row>
    <row r="420" spans="7:7" ht="14.25" customHeight="1" x14ac:dyDescent="0.3">
      <c r="G420" s="2"/>
    </row>
    <row r="421" spans="7:7" ht="14.25" customHeight="1" x14ac:dyDescent="0.3">
      <c r="G421" s="2"/>
    </row>
    <row r="422" spans="7:7" ht="14.25" customHeight="1" x14ac:dyDescent="0.3">
      <c r="G422" s="2"/>
    </row>
    <row r="423" spans="7:7" ht="14.25" customHeight="1" x14ac:dyDescent="0.3">
      <c r="G423" s="2"/>
    </row>
    <row r="424" spans="7:7" ht="14.25" customHeight="1" x14ac:dyDescent="0.3">
      <c r="G424" s="2"/>
    </row>
    <row r="425" spans="7:7" ht="14.25" customHeight="1" x14ac:dyDescent="0.3">
      <c r="G425" s="2"/>
    </row>
    <row r="426" spans="7:7" ht="14.25" customHeight="1" x14ac:dyDescent="0.3">
      <c r="G426" s="2"/>
    </row>
    <row r="427" spans="7:7" ht="14.25" customHeight="1" x14ac:dyDescent="0.3">
      <c r="G427" s="2"/>
    </row>
    <row r="428" spans="7:7" ht="14.25" customHeight="1" x14ac:dyDescent="0.3">
      <c r="G428" s="2"/>
    </row>
    <row r="429" spans="7:7" ht="14.25" customHeight="1" x14ac:dyDescent="0.3">
      <c r="G429" s="2"/>
    </row>
    <row r="430" spans="7:7" ht="14.25" customHeight="1" x14ac:dyDescent="0.3">
      <c r="G430" s="2"/>
    </row>
    <row r="431" spans="7:7" ht="14.25" customHeight="1" x14ac:dyDescent="0.3">
      <c r="G431" s="2"/>
    </row>
    <row r="432" spans="7:7" ht="14.25" customHeight="1" x14ac:dyDescent="0.3">
      <c r="G432" s="2"/>
    </row>
    <row r="433" spans="7:7" ht="14.25" customHeight="1" x14ac:dyDescent="0.3">
      <c r="G433" s="2"/>
    </row>
    <row r="434" spans="7:7" ht="14.25" customHeight="1" x14ac:dyDescent="0.3">
      <c r="G434" s="2"/>
    </row>
    <row r="435" spans="7:7" ht="14.25" customHeight="1" x14ac:dyDescent="0.3">
      <c r="G435" s="2"/>
    </row>
    <row r="436" spans="7:7" ht="14.25" customHeight="1" x14ac:dyDescent="0.3">
      <c r="G436" s="2"/>
    </row>
    <row r="437" spans="7:7" ht="14.25" customHeight="1" x14ac:dyDescent="0.3">
      <c r="G437" s="2"/>
    </row>
    <row r="438" spans="7:7" ht="14.25" customHeight="1" x14ac:dyDescent="0.3">
      <c r="G438" s="2"/>
    </row>
    <row r="439" spans="7:7" ht="14.25" customHeight="1" x14ac:dyDescent="0.3">
      <c r="G439" s="2"/>
    </row>
    <row r="440" spans="7:7" ht="14.25" customHeight="1" x14ac:dyDescent="0.3">
      <c r="G440" s="2"/>
    </row>
    <row r="441" spans="7:7" ht="14.25" customHeight="1" x14ac:dyDescent="0.3">
      <c r="G441" s="2"/>
    </row>
    <row r="442" spans="7:7" ht="14.25" customHeight="1" x14ac:dyDescent="0.3">
      <c r="G442" s="2"/>
    </row>
    <row r="443" spans="7:7" ht="14.25" customHeight="1" x14ac:dyDescent="0.3">
      <c r="G443" s="2"/>
    </row>
    <row r="444" spans="7:7" ht="14.25" customHeight="1" x14ac:dyDescent="0.3">
      <c r="G444" s="2"/>
    </row>
    <row r="445" spans="7:7" ht="14.25" customHeight="1" x14ac:dyDescent="0.3">
      <c r="G445" s="2"/>
    </row>
    <row r="446" spans="7:7" ht="14.25" customHeight="1" x14ac:dyDescent="0.3">
      <c r="G446" s="2"/>
    </row>
    <row r="447" spans="7:7" ht="14.25" customHeight="1" x14ac:dyDescent="0.3">
      <c r="G447" s="2"/>
    </row>
    <row r="448" spans="7:7" ht="14.25" customHeight="1" x14ac:dyDescent="0.3">
      <c r="G448" s="2"/>
    </row>
    <row r="449" spans="7:7" ht="14.25" customHeight="1" x14ac:dyDescent="0.3">
      <c r="G449" s="2"/>
    </row>
    <row r="450" spans="7:7" ht="14.25" customHeight="1" x14ac:dyDescent="0.3">
      <c r="G450" s="2"/>
    </row>
    <row r="451" spans="7:7" ht="14.25" customHeight="1" x14ac:dyDescent="0.3">
      <c r="G451" s="2"/>
    </row>
    <row r="452" spans="7:7" ht="14.25" customHeight="1" x14ac:dyDescent="0.3">
      <c r="G452" s="2"/>
    </row>
    <row r="453" spans="7:7" ht="14.25" customHeight="1" x14ac:dyDescent="0.3">
      <c r="G453" s="2"/>
    </row>
    <row r="454" spans="7:7" ht="14.25" customHeight="1" x14ac:dyDescent="0.3">
      <c r="G454" s="2"/>
    </row>
    <row r="455" spans="7:7" ht="14.25" customHeight="1" x14ac:dyDescent="0.3">
      <c r="G455" s="2"/>
    </row>
    <row r="456" spans="7:7" ht="14.25" customHeight="1" x14ac:dyDescent="0.3">
      <c r="G456" s="2"/>
    </row>
    <row r="457" spans="7:7" ht="14.25" customHeight="1" x14ac:dyDescent="0.3">
      <c r="G457" s="2"/>
    </row>
    <row r="458" spans="7:7" ht="14.25" customHeight="1" x14ac:dyDescent="0.3">
      <c r="G458" s="2"/>
    </row>
    <row r="459" spans="7:7" ht="14.25" customHeight="1" x14ac:dyDescent="0.3">
      <c r="G459" s="2"/>
    </row>
    <row r="460" spans="7:7" ht="14.25" customHeight="1" x14ac:dyDescent="0.3">
      <c r="G460" s="2"/>
    </row>
    <row r="461" spans="7:7" ht="14.25" customHeight="1" x14ac:dyDescent="0.3">
      <c r="G461" s="2"/>
    </row>
    <row r="462" spans="7:7" ht="14.25" customHeight="1" x14ac:dyDescent="0.3">
      <c r="G462" s="2"/>
    </row>
    <row r="463" spans="7:7" ht="14.25" customHeight="1" x14ac:dyDescent="0.3">
      <c r="G463" s="2"/>
    </row>
    <row r="464" spans="7:7" ht="14.25" customHeight="1" x14ac:dyDescent="0.3">
      <c r="G464" s="2"/>
    </row>
    <row r="465" spans="7:7" ht="14.25" customHeight="1" x14ac:dyDescent="0.3">
      <c r="G465" s="2"/>
    </row>
    <row r="466" spans="7:7" ht="14.25" customHeight="1" x14ac:dyDescent="0.3">
      <c r="G466" s="2"/>
    </row>
    <row r="467" spans="7:7" ht="14.25" customHeight="1" x14ac:dyDescent="0.3">
      <c r="G467" s="2"/>
    </row>
    <row r="468" spans="7:7" ht="14.25" customHeight="1" x14ac:dyDescent="0.3">
      <c r="G468" s="2"/>
    </row>
    <row r="469" spans="7:7" ht="14.25" customHeight="1" x14ac:dyDescent="0.3">
      <c r="G469" s="2"/>
    </row>
    <row r="470" spans="7:7" ht="14.25" customHeight="1" x14ac:dyDescent="0.3">
      <c r="G470" s="2"/>
    </row>
    <row r="471" spans="7:7" ht="14.25" customHeight="1" x14ac:dyDescent="0.3">
      <c r="G471" s="2"/>
    </row>
    <row r="472" spans="7:7" ht="14.25" customHeight="1" x14ac:dyDescent="0.3">
      <c r="G472" s="2"/>
    </row>
    <row r="473" spans="7:7" ht="14.25" customHeight="1" x14ac:dyDescent="0.3">
      <c r="G473" s="2"/>
    </row>
    <row r="474" spans="7:7" ht="14.25" customHeight="1" x14ac:dyDescent="0.3">
      <c r="G474" s="2"/>
    </row>
    <row r="475" spans="7:7" ht="14.25" customHeight="1" x14ac:dyDescent="0.3">
      <c r="G475" s="2"/>
    </row>
    <row r="476" spans="7:7" ht="14.25" customHeight="1" x14ac:dyDescent="0.3">
      <c r="G476" s="2"/>
    </row>
    <row r="477" spans="7:7" ht="14.25" customHeight="1" x14ac:dyDescent="0.3">
      <c r="G477" s="2"/>
    </row>
    <row r="478" spans="7:7" ht="14.25" customHeight="1" x14ac:dyDescent="0.3">
      <c r="G478" s="2"/>
    </row>
    <row r="479" spans="7:7" ht="14.25" customHeight="1" x14ac:dyDescent="0.3">
      <c r="G479" s="2"/>
    </row>
    <row r="480" spans="7:7" ht="14.25" customHeight="1" x14ac:dyDescent="0.3">
      <c r="G480" s="2"/>
    </row>
    <row r="481" spans="7:7" ht="14.25" customHeight="1" x14ac:dyDescent="0.3">
      <c r="G481" s="2"/>
    </row>
    <row r="482" spans="7:7" ht="14.25" customHeight="1" x14ac:dyDescent="0.3">
      <c r="G482" s="2"/>
    </row>
    <row r="483" spans="7:7" ht="14.25" customHeight="1" x14ac:dyDescent="0.3">
      <c r="G483" s="2"/>
    </row>
    <row r="484" spans="7:7" ht="14.25" customHeight="1" x14ac:dyDescent="0.3">
      <c r="G484" s="2"/>
    </row>
    <row r="485" spans="7:7" ht="14.25" customHeight="1" x14ac:dyDescent="0.3">
      <c r="G485" s="2"/>
    </row>
    <row r="486" spans="7:7" ht="14.25" customHeight="1" x14ac:dyDescent="0.3">
      <c r="G486" s="2"/>
    </row>
    <row r="487" spans="7:7" ht="14.25" customHeight="1" x14ac:dyDescent="0.3">
      <c r="G487" s="2"/>
    </row>
    <row r="488" spans="7:7" ht="14.25" customHeight="1" x14ac:dyDescent="0.3">
      <c r="G488" s="2"/>
    </row>
    <row r="489" spans="7:7" ht="14.25" customHeight="1" x14ac:dyDescent="0.3">
      <c r="G489" s="2"/>
    </row>
    <row r="490" spans="7:7" ht="14.25" customHeight="1" x14ac:dyDescent="0.3">
      <c r="G490" s="2"/>
    </row>
    <row r="491" spans="7:7" ht="14.25" customHeight="1" x14ac:dyDescent="0.3">
      <c r="G491" s="2"/>
    </row>
    <row r="492" spans="7:7" ht="14.25" customHeight="1" x14ac:dyDescent="0.3">
      <c r="G492" s="2"/>
    </row>
    <row r="493" spans="7:7" ht="14.25" customHeight="1" x14ac:dyDescent="0.3">
      <c r="G493" s="2"/>
    </row>
    <row r="494" spans="7:7" ht="14.25" customHeight="1" x14ac:dyDescent="0.3">
      <c r="G494" s="2"/>
    </row>
    <row r="495" spans="7:7" ht="14.25" customHeight="1" x14ac:dyDescent="0.3">
      <c r="G495" s="2"/>
    </row>
    <row r="496" spans="7:7" ht="14.25" customHeight="1" x14ac:dyDescent="0.3">
      <c r="G496" s="2"/>
    </row>
    <row r="497" spans="7:7" ht="14.25" customHeight="1" x14ac:dyDescent="0.3">
      <c r="G497" s="2"/>
    </row>
    <row r="498" spans="7:7" ht="14.25" customHeight="1" x14ac:dyDescent="0.3">
      <c r="G498" s="2"/>
    </row>
    <row r="499" spans="7:7" ht="14.25" customHeight="1" x14ac:dyDescent="0.3">
      <c r="G499" s="2"/>
    </row>
    <row r="500" spans="7:7" ht="14.25" customHeight="1" x14ac:dyDescent="0.3">
      <c r="G500" s="2"/>
    </row>
    <row r="501" spans="7:7" ht="14.25" customHeight="1" x14ac:dyDescent="0.3">
      <c r="G501" s="2"/>
    </row>
    <row r="502" spans="7:7" ht="14.25" customHeight="1" x14ac:dyDescent="0.3">
      <c r="G502" s="2"/>
    </row>
    <row r="503" spans="7:7" ht="14.25" customHeight="1" x14ac:dyDescent="0.3">
      <c r="G503" s="2"/>
    </row>
    <row r="504" spans="7:7" ht="14.25" customHeight="1" x14ac:dyDescent="0.3">
      <c r="G504" s="2"/>
    </row>
    <row r="505" spans="7:7" ht="14.25" customHeight="1" x14ac:dyDescent="0.3">
      <c r="G505" s="2"/>
    </row>
    <row r="506" spans="7:7" ht="14.25" customHeight="1" x14ac:dyDescent="0.3">
      <c r="G506" s="2"/>
    </row>
    <row r="507" spans="7:7" ht="14.25" customHeight="1" x14ac:dyDescent="0.3">
      <c r="G507" s="2"/>
    </row>
    <row r="508" spans="7:7" ht="14.25" customHeight="1" x14ac:dyDescent="0.3">
      <c r="G508" s="2"/>
    </row>
    <row r="509" spans="7:7" ht="14.25" customHeight="1" x14ac:dyDescent="0.3">
      <c r="G509" s="2"/>
    </row>
    <row r="510" spans="7:7" ht="14.25" customHeight="1" x14ac:dyDescent="0.3">
      <c r="G510" s="2"/>
    </row>
    <row r="511" spans="7:7" ht="14.25" customHeight="1" x14ac:dyDescent="0.3">
      <c r="G511" s="2"/>
    </row>
    <row r="512" spans="7:7" ht="14.25" customHeight="1" x14ac:dyDescent="0.3">
      <c r="G512" s="2"/>
    </row>
    <row r="513" spans="7:7" ht="14.25" customHeight="1" x14ac:dyDescent="0.3">
      <c r="G513" s="2"/>
    </row>
    <row r="514" spans="7:7" ht="14.25" customHeight="1" x14ac:dyDescent="0.3">
      <c r="G514" s="2"/>
    </row>
    <row r="515" spans="7:7" ht="14.25" customHeight="1" x14ac:dyDescent="0.3">
      <c r="G515" s="2"/>
    </row>
    <row r="516" spans="7:7" ht="14.25" customHeight="1" x14ac:dyDescent="0.3">
      <c r="G516" s="2"/>
    </row>
    <row r="517" spans="7:7" ht="14.25" customHeight="1" x14ac:dyDescent="0.3">
      <c r="G517" s="2"/>
    </row>
    <row r="518" spans="7:7" ht="14.25" customHeight="1" x14ac:dyDescent="0.3">
      <c r="G518" s="2"/>
    </row>
    <row r="519" spans="7:7" ht="14.25" customHeight="1" x14ac:dyDescent="0.3">
      <c r="G519" s="2"/>
    </row>
    <row r="520" spans="7:7" ht="14.25" customHeight="1" x14ac:dyDescent="0.3">
      <c r="G520" s="2"/>
    </row>
    <row r="521" spans="7:7" ht="14.25" customHeight="1" x14ac:dyDescent="0.3">
      <c r="G521" s="2"/>
    </row>
    <row r="522" spans="7:7" ht="14.25" customHeight="1" x14ac:dyDescent="0.3">
      <c r="G522" s="2"/>
    </row>
    <row r="523" spans="7:7" ht="14.25" customHeight="1" x14ac:dyDescent="0.3">
      <c r="G523" s="2"/>
    </row>
    <row r="524" spans="7:7" ht="14.25" customHeight="1" x14ac:dyDescent="0.3">
      <c r="G524" s="2"/>
    </row>
    <row r="525" spans="7:7" ht="14.25" customHeight="1" x14ac:dyDescent="0.3">
      <c r="G525" s="2"/>
    </row>
    <row r="526" spans="7:7" ht="14.25" customHeight="1" x14ac:dyDescent="0.3">
      <c r="G526" s="2"/>
    </row>
    <row r="527" spans="7:7" ht="14.25" customHeight="1" x14ac:dyDescent="0.3">
      <c r="G527" s="2"/>
    </row>
    <row r="528" spans="7:7" ht="14.25" customHeight="1" x14ac:dyDescent="0.3">
      <c r="G528" s="2"/>
    </row>
    <row r="529" spans="7:7" ht="14.25" customHeight="1" x14ac:dyDescent="0.3">
      <c r="G529" s="2"/>
    </row>
    <row r="530" spans="7:7" ht="14.25" customHeight="1" x14ac:dyDescent="0.3">
      <c r="G530" s="2"/>
    </row>
    <row r="531" spans="7:7" ht="14.25" customHeight="1" x14ac:dyDescent="0.3">
      <c r="G531" s="2"/>
    </row>
    <row r="532" spans="7:7" ht="14.25" customHeight="1" x14ac:dyDescent="0.3">
      <c r="G532" s="2"/>
    </row>
    <row r="533" spans="7:7" ht="14.25" customHeight="1" x14ac:dyDescent="0.3">
      <c r="G533" s="2"/>
    </row>
    <row r="534" spans="7:7" ht="14.25" customHeight="1" x14ac:dyDescent="0.3">
      <c r="G534" s="2"/>
    </row>
    <row r="535" spans="7:7" ht="14.25" customHeight="1" x14ac:dyDescent="0.3">
      <c r="G535" s="2"/>
    </row>
    <row r="536" spans="7:7" ht="14.25" customHeight="1" x14ac:dyDescent="0.3">
      <c r="G536" s="2"/>
    </row>
    <row r="537" spans="7:7" ht="14.25" customHeight="1" x14ac:dyDescent="0.3">
      <c r="G537" s="2"/>
    </row>
    <row r="538" spans="7:7" ht="14.25" customHeight="1" x14ac:dyDescent="0.3">
      <c r="G538" s="2"/>
    </row>
    <row r="539" spans="7:7" ht="14.25" customHeight="1" x14ac:dyDescent="0.3">
      <c r="G539" s="2"/>
    </row>
    <row r="540" spans="7:7" ht="14.25" customHeight="1" x14ac:dyDescent="0.3">
      <c r="G540" s="2"/>
    </row>
    <row r="541" spans="7:7" ht="14.25" customHeight="1" x14ac:dyDescent="0.3">
      <c r="G541" s="2"/>
    </row>
    <row r="542" spans="7:7" ht="14.25" customHeight="1" x14ac:dyDescent="0.3">
      <c r="G542" s="2"/>
    </row>
    <row r="543" spans="7:7" ht="14.25" customHeight="1" x14ac:dyDescent="0.3">
      <c r="G543" s="2"/>
    </row>
    <row r="544" spans="7:7" ht="14.25" customHeight="1" x14ac:dyDescent="0.3">
      <c r="G544" s="2"/>
    </row>
    <row r="545" spans="7:7" ht="14.25" customHeight="1" x14ac:dyDescent="0.3">
      <c r="G545" s="2"/>
    </row>
    <row r="546" spans="7:7" ht="14.25" customHeight="1" x14ac:dyDescent="0.3">
      <c r="G546" s="2"/>
    </row>
    <row r="547" spans="7:7" ht="14.25" customHeight="1" x14ac:dyDescent="0.3">
      <c r="G547" s="2"/>
    </row>
    <row r="548" spans="7:7" ht="14.25" customHeight="1" x14ac:dyDescent="0.3">
      <c r="G548" s="2"/>
    </row>
    <row r="549" spans="7:7" ht="14.25" customHeight="1" x14ac:dyDescent="0.3">
      <c r="G549" s="2"/>
    </row>
    <row r="550" spans="7:7" ht="14.25" customHeight="1" x14ac:dyDescent="0.3">
      <c r="G550" s="2"/>
    </row>
    <row r="551" spans="7:7" ht="14.25" customHeight="1" x14ac:dyDescent="0.3">
      <c r="G551" s="2"/>
    </row>
    <row r="552" spans="7:7" ht="14.25" customHeight="1" x14ac:dyDescent="0.3">
      <c r="G552" s="2"/>
    </row>
    <row r="553" spans="7:7" ht="14.25" customHeight="1" x14ac:dyDescent="0.3">
      <c r="G553" s="2"/>
    </row>
    <row r="554" spans="7:7" ht="14.25" customHeight="1" x14ac:dyDescent="0.3">
      <c r="G554" s="2"/>
    </row>
    <row r="555" spans="7:7" ht="14.25" customHeight="1" x14ac:dyDescent="0.3">
      <c r="G555" s="2"/>
    </row>
    <row r="556" spans="7:7" ht="14.25" customHeight="1" x14ac:dyDescent="0.3">
      <c r="G556" s="2"/>
    </row>
    <row r="557" spans="7:7" ht="14.25" customHeight="1" x14ac:dyDescent="0.3">
      <c r="G557" s="2"/>
    </row>
    <row r="558" spans="7:7" ht="14.25" customHeight="1" x14ac:dyDescent="0.3">
      <c r="G558" s="2"/>
    </row>
    <row r="559" spans="7:7" ht="14.25" customHeight="1" x14ac:dyDescent="0.3">
      <c r="G559" s="2"/>
    </row>
    <row r="560" spans="7:7" ht="14.25" customHeight="1" x14ac:dyDescent="0.3">
      <c r="G560" s="2"/>
    </row>
    <row r="561" spans="7:7" ht="14.25" customHeight="1" x14ac:dyDescent="0.3">
      <c r="G561" s="2"/>
    </row>
    <row r="562" spans="7:7" ht="14.25" customHeight="1" x14ac:dyDescent="0.3">
      <c r="G562" s="2"/>
    </row>
    <row r="563" spans="7:7" ht="14.25" customHeight="1" x14ac:dyDescent="0.3">
      <c r="G563" s="2"/>
    </row>
    <row r="564" spans="7:7" ht="14.25" customHeight="1" x14ac:dyDescent="0.3">
      <c r="G564" s="2"/>
    </row>
    <row r="565" spans="7:7" ht="14.25" customHeight="1" x14ac:dyDescent="0.3">
      <c r="G565" s="2"/>
    </row>
    <row r="566" spans="7:7" ht="14.25" customHeight="1" x14ac:dyDescent="0.3">
      <c r="G566" s="2"/>
    </row>
    <row r="567" spans="7:7" ht="14.25" customHeight="1" x14ac:dyDescent="0.3">
      <c r="G567" s="2"/>
    </row>
    <row r="568" spans="7:7" ht="14.25" customHeight="1" x14ac:dyDescent="0.3">
      <c r="G568" s="2"/>
    </row>
    <row r="569" spans="7:7" ht="14.25" customHeight="1" x14ac:dyDescent="0.3">
      <c r="G569" s="2"/>
    </row>
    <row r="570" spans="7:7" ht="14.25" customHeight="1" x14ac:dyDescent="0.3">
      <c r="G570" s="2"/>
    </row>
    <row r="571" spans="7:7" ht="14.25" customHeight="1" x14ac:dyDescent="0.3">
      <c r="G571" s="2"/>
    </row>
    <row r="572" spans="7:7" ht="14.25" customHeight="1" x14ac:dyDescent="0.3">
      <c r="G572" s="2"/>
    </row>
    <row r="573" spans="7:7" ht="14.25" customHeight="1" x14ac:dyDescent="0.3">
      <c r="G573" s="2"/>
    </row>
    <row r="574" spans="7:7" ht="14.25" customHeight="1" x14ac:dyDescent="0.3">
      <c r="G574" s="2"/>
    </row>
    <row r="575" spans="7:7" ht="14.25" customHeight="1" x14ac:dyDescent="0.3">
      <c r="G575" s="2"/>
    </row>
    <row r="576" spans="7:7" ht="14.25" customHeight="1" x14ac:dyDescent="0.3">
      <c r="G576" s="2"/>
    </row>
    <row r="577" spans="7:7" ht="14.25" customHeight="1" x14ac:dyDescent="0.3">
      <c r="G577" s="2"/>
    </row>
    <row r="578" spans="7:7" ht="14.25" customHeight="1" x14ac:dyDescent="0.3">
      <c r="G578" s="2"/>
    </row>
    <row r="579" spans="7:7" ht="14.25" customHeight="1" x14ac:dyDescent="0.3">
      <c r="G579" s="2"/>
    </row>
    <row r="580" spans="7:7" ht="14.25" customHeight="1" x14ac:dyDescent="0.3">
      <c r="G580" s="2"/>
    </row>
    <row r="581" spans="7:7" ht="14.25" customHeight="1" x14ac:dyDescent="0.3">
      <c r="G581" s="2"/>
    </row>
    <row r="582" spans="7:7" ht="14.25" customHeight="1" x14ac:dyDescent="0.3">
      <c r="G582" s="2"/>
    </row>
    <row r="583" spans="7:7" ht="14.25" customHeight="1" x14ac:dyDescent="0.3">
      <c r="G583" s="2"/>
    </row>
    <row r="584" spans="7:7" ht="14.25" customHeight="1" x14ac:dyDescent="0.3">
      <c r="G584" s="2"/>
    </row>
    <row r="585" spans="7:7" ht="14.25" customHeight="1" x14ac:dyDescent="0.3">
      <c r="G585" s="2"/>
    </row>
    <row r="586" spans="7:7" ht="14.25" customHeight="1" x14ac:dyDescent="0.3">
      <c r="G586" s="2"/>
    </row>
    <row r="587" spans="7:7" ht="14.25" customHeight="1" x14ac:dyDescent="0.3">
      <c r="G587" s="2"/>
    </row>
    <row r="588" spans="7:7" ht="14.25" customHeight="1" x14ac:dyDescent="0.3">
      <c r="G588" s="2"/>
    </row>
    <row r="589" spans="7:7" ht="14.25" customHeight="1" x14ac:dyDescent="0.3">
      <c r="G589" s="2"/>
    </row>
    <row r="590" spans="7:7" ht="14.25" customHeight="1" x14ac:dyDescent="0.3">
      <c r="G590" s="2"/>
    </row>
    <row r="591" spans="7:7" ht="14.25" customHeight="1" x14ac:dyDescent="0.3">
      <c r="G591" s="2"/>
    </row>
    <row r="592" spans="7:7" ht="14.25" customHeight="1" x14ac:dyDescent="0.3">
      <c r="G592" s="2"/>
    </row>
    <row r="593" spans="7:7" ht="14.25" customHeight="1" x14ac:dyDescent="0.3">
      <c r="G593" s="2"/>
    </row>
    <row r="594" spans="7:7" ht="14.25" customHeight="1" x14ac:dyDescent="0.3">
      <c r="G594" s="2"/>
    </row>
    <row r="595" spans="7:7" ht="14.25" customHeight="1" x14ac:dyDescent="0.3">
      <c r="G595" s="2"/>
    </row>
    <row r="596" spans="7:7" ht="14.25" customHeight="1" x14ac:dyDescent="0.3">
      <c r="G596" s="2"/>
    </row>
    <row r="597" spans="7:7" ht="14.25" customHeight="1" x14ac:dyDescent="0.3">
      <c r="G597" s="2"/>
    </row>
    <row r="598" spans="7:7" ht="14.25" customHeight="1" x14ac:dyDescent="0.3">
      <c r="G598" s="2"/>
    </row>
    <row r="599" spans="7:7" ht="14.25" customHeight="1" x14ac:dyDescent="0.3">
      <c r="G599" s="2"/>
    </row>
    <row r="600" spans="7:7" ht="14.25" customHeight="1" x14ac:dyDescent="0.3">
      <c r="G600" s="2"/>
    </row>
    <row r="601" spans="7:7" ht="14.25" customHeight="1" x14ac:dyDescent="0.3">
      <c r="G601" s="2"/>
    </row>
    <row r="602" spans="7:7" ht="14.25" customHeight="1" x14ac:dyDescent="0.3">
      <c r="G602" s="2"/>
    </row>
    <row r="603" spans="7:7" ht="14.25" customHeight="1" x14ac:dyDescent="0.3">
      <c r="G603" s="2"/>
    </row>
    <row r="604" spans="7:7" ht="14.25" customHeight="1" x14ac:dyDescent="0.3">
      <c r="G604" s="2"/>
    </row>
    <row r="605" spans="7:7" ht="14.25" customHeight="1" x14ac:dyDescent="0.3">
      <c r="G605" s="2"/>
    </row>
    <row r="606" spans="7:7" ht="14.25" customHeight="1" x14ac:dyDescent="0.3">
      <c r="G606" s="2"/>
    </row>
    <row r="607" spans="7:7" ht="14.25" customHeight="1" x14ac:dyDescent="0.3">
      <c r="G607" s="2"/>
    </row>
    <row r="608" spans="7:7" ht="14.25" customHeight="1" x14ac:dyDescent="0.3">
      <c r="G608" s="2"/>
    </row>
    <row r="609" spans="7:7" ht="14.25" customHeight="1" x14ac:dyDescent="0.3">
      <c r="G609" s="2"/>
    </row>
    <row r="610" spans="7:7" ht="14.25" customHeight="1" x14ac:dyDescent="0.3">
      <c r="G610" s="2"/>
    </row>
    <row r="611" spans="7:7" ht="14.25" customHeight="1" x14ac:dyDescent="0.3">
      <c r="G611" s="2"/>
    </row>
    <row r="612" spans="7:7" ht="14.25" customHeight="1" x14ac:dyDescent="0.3">
      <c r="G612" s="2"/>
    </row>
    <row r="613" spans="7:7" ht="14.25" customHeight="1" x14ac:dyDescent="0.3">
      <c r="G613" s="2"/>
    </row>
    <row r="614" spans="7:7" ht="14.25" customHeight="1" x14ac:dyDescent="0.3">
      <c r="G614" s="2"/>
    </row>
    <row r="615" spans="7:7" ht="14.25" customHeight="1" x14ac:dyDescent="0.3">
      <c r="G615" s="2"/>
    </row>
    <row r="616" spans="7:7" ht="14.25" customHeight="1" x14ac:dyDescent="0.3">
      <c r="G616" s="2"/>
    </row>
    <row r="617" spans="7:7" ht="14.25" customHeight="1" x14ac:dyDescent="0.3">
      <c r="G617" s="2"/>
    </row>
    <row r="618" spans="7:7" ht="14.25" customHeight="1" x14ac:dyDescent="0.3">
      <c r="G618" s="2"/>
    </row>
    <row r="619" spans="7:7" ht="14.25" customHeight="1" x14ac:dyDescent="0.3">
      <c r="G619" s="2"/>
    </row>
    <row r="620" spans="7:7" ht="14.25" customHeight="1" x14ac:dyDescent="0.3">
      <c r="G620" s="2"/>
    </row>
    <row r="621" spans="7:7" ht="14.25" customHeight="1" x14ac:dyDescent="0.3">
      <c r="G621" s="2"/>
    </row>
    <row r="622" spans="7:7" ht="14.25" customHeight="1" x14ac:dyDescent="0.3">
      <c r="G622" s="2"/>
    </row>
    <row r="623" spans="7:7" ht="14.25" customHeight="1" x14ac:dyDescent="0.3">
      <c r="G623" s="2"/>
    </row>
    <row r="624" spans="7:7" ht="14.25" customHeight="1" x14ac:dyDescent="0.3">
      <c r="G624" s="2"/>
    </row>
    <row r="625" spans="7:7" ht="14.25" customHeight="1" x14ac:dyDescent="0.3">
      <c r="G625" s="2"/>
    </row>
    <row r="626" spans="7:7" ht="14.25" customHeight="1" x14ac:dyDescent="0.3">
      <c r="G626" s="2"/>
    </row>
    <row r="627" spans="7:7" ht="14.25" customHeight="1" x14ac:dyDescent="0.3">
      <c r="G627" s="2"/>
    </row>
    <row r="628" spans="7:7" ht="14.25" customHeight="1" x14ac:dyDescent="0.3">
      <c r="G628" s="2"/>
    </row>
    <row r="629" spans="7:7" ht="14.25" customHeight="1" x14ac:dyDescent="0.3">
      <c r="G629" s="2"/>
    </row>
    <row r="630" spans="7:7" ht="14.25" customHeight="1" x14ac:dyDescent="0.3">
      <c r="G630" s="2"/>
    </row>
    <row r="631" spans="7:7" ht="14.25" customHeight="1" x14ac:dyDescent="0.3">
      <c r="G631" s="2"/>
    </row>
    <row r="632" spans="7:7" ht="14.25" customHeight="1" x14ac:dyDescent="0.3">
      <c r="G632" s="2"/>
    </row>
    <row r="633" spans="7:7" ht="14.25" customHeight="1" x14ac:dyDescent="0.3">
      <c r="G633" s="2"/>
    </row>
    <row r="634" spans="7:7" ht="14.25" customHeight="1" x14ac:dyDescent="0.3">
      <c r="G634" s="2"/>
    </row>
    <row r="635" spans="7:7" ht="14.25" customHeight="1" x14ac:dyDescent="0.3">
      <c r="G635" s="2"/>
    </row>
    <row r="636" spans="7:7" ht="14.25" customHeight="1" x14ac:dyDescent="0.3">
      <c r="G636" s="2"/>
    </row>
    <row r="637" spans="7:7" ht="14.25" customHeight="1" x14ac:dyDescent="0.3">
      <c r="G637" s="2"/>
    </row>
    <row r="638" spans="7:7" ht="14.25" customHeight="1" x14ac:dyDescent="0.3">
      <c r="G638" s="2"/>
    </row>
    <row r="639" spans="7:7" ht="14.25" customHeight="1" x14ac:dyDescent="0.3">
      <c r="G639" s="2"/>
    </row>
    <row r="640" spans="7:7" ht="14.25" customHeight="1" x14ac:dyDescent="0.3">
      <c r="G640" s="2"/>
    </row>
    <row r="641" spans="7:7" ht="14.25" customHeight="1" x14ac:dyDescent="0.3">
      <c r="G641" s="2"/>
    </row>
    <row r="642" spans="7:7" ht="14.25" customHeight="1" x14ac:dyDescent="0.3">
      <c r="G642" s="2"/>
    </row>
    <row r="643" spans="7:7" ht="14.25" customHeight="1" x14ac:dyDescent="0.3">
      <c r="G643" s="2"/>
    </row>
    <row r="644" spans="7:7" ht="14.25" customHeight="1" x14ac:dyDescent="0.3">
      <c r="G644" s="2"/>
    </row>
    <row r="645" spans="7:7" ht="14.25" customHeight="1" x14ac:dyDescent="0.3">
      <c r="G645" s="2"/>
    </row>
    <row r="646" spans="7:7" ht="14.25" customHeight="1" x14ac:dyDescent="0.3">
      <c r="G646" s="2"/>
    </row>
    <row r="647" spans="7:7" ht="14.25" customHeight="1" x14ac:dyDescent="0.3">
      <c r="G647" s="2"/>
    </row>
    <row r="648" spans="7:7" ht="14.25" customHeight="1" x14ac:dyDescent="0.3">
      <c r="G648" s="2"/>
    </row>
    <row r="649" spans="7:7" ht="14.25" customHeight="1" x14ac:dyDescent="0.3">
      <c r="G649" s="2"/>
    </row>
    <row r="650" spans="7:7" ht="14.25" customHeight="1" x14ac:dyDescent="0.3">
      <c r="G650" s="2"/>
    </row>
    <row r="651" spans="7:7" ht="14.25" customHeight="1" x14ac:dyDescent="0.3">
      <c r="G651" s="2"/>
    </row>
    <row r="652" spans="7:7" ht="14.25" customHeight="1" x14ac:dyDescent="0.3">
      <c r="G652" s="2"/>
    </row>
    <row r="653" spans="7:7" ht="14.25" customHeight="1" x14ac:dyDescent="0.3">
      <c r="G653" s="2"/>
    </row>
    <row r="654" spans="7:7" ht="14.25" customHeight="1" x14ac:dyDescent="0.3">
      <c r="G654" s="2"/>
    </row>
    <row r="655" spans="7:7" ht="14.25" customHeight="1" x14ac:dyDescent="0.3">
      <c r="G655" s="2"/>
    </row>
    <row r="656" spans="7:7" ht="14.25" customHeight="1" x14ac:dyDescent="0.3">
      <c r="G656" s="2"/>
    </row>
    <row r="657" spans="7:7" ht="14.25" customHeight="1" x14ac:dyDescent="0.3">
      <c r="G657" s="2"/>
    </row>
    <row r="658" spans="7:7" ht="14.25" customHeight="1" x14ac:dyDescent="0.3">
      <c r="G658" s="2"/>
    </row>
    <row r="659" spans="7:7" ht="14.25" customHeight="1" x14ac:dyDescent="0.3">
      <c r="G659" s="2"/>
    </row>
    <row r="660" spans="7:7" ht="14.25" customHeight="1" x14ac:dyDescent="0.3">
      <c r="G660" s="2"/>
    </row>
    <row r="661" spans="7:7" ht="14.25" customHeight="1" x14ac:dyDescent="0.3">
      <c r="G661" s="2"/>
    </row>
    <row r="662" spans="7:7" ht="14.25" customHeight="1" x14ac:dyDescent="0.3">
      <c r="G662" s="2"/>
    </row>
    <row r="663" spans="7:7" ht="14.25" customHeight="1" x14ac:dyDescent="0.3">
      <c r="G663" s="2"/>
    </row>
    <row r="664" spans="7:7" ht="14.25" customHeight="1" x14ac:dyDescent="0.3">
      <c r="G664" s="2"/>
    </row>
    <row r="665" spans="7:7" ht="14.25" customHeight="1" x14ac:dyDescent="0.3">
      <c r="G665" s="2"/>
    </row>
    <row r="666" spans="7:7" ht="14.25" customHeight="1" x14ac:dyDescent="0.3">
      <c r="G666" s="2"/>
    </row>
    <row r="667" spans="7:7" ht="14.25" customHeight="1" x14ac:dyDescent="0.3">
      <c r="G667" s="2"/>
    </row>
    <row r="668" spans="7:7" ht="14.25" customHeight="1" x14ac:dyDescent="0.3">
      <c r="G668" s="2"/>
    </row>
    <row r="669" spans="7:7" ht="14.25" customHeight="1" x14ac:dyDescent="0.3">
      <c r="G669" s="2"/>
    </row>
    <row r="670" spans="7:7" ht="14.25" customHeight="1" x14ac:dyDescent="0.3">
      <c r="G670" s="2"/>
    </row>
    <row r="671" spans="7:7" ht="14.25" customHeight="1" x14ac:dyDescent="0.3">
      <c r="G671" s="2"/>
    </row>
    <row r="672" spans="7:7" ht="14.25" customHeight="1" x14ac:dyDescent="0.3">
      <c r="G672" s="2"/>
    </row>
    <row r="673" spans="7:7" ht="14.25" customHeight="1" x14ac:dyDescent="0.3">
      <c r="G673" s="2"/>
    </row>
    <row r="674" spans="7:7" ht="14.25" customHeight="1" x14ac:dyDescent="0.3">
      <c r="G674" s="2"/>
    </row>
    <row r="675" spans="7:7" ht="14.25" customHeight="1" x14ac:dyDescent="0.3">
      <c r="G675" s="2"/>
    </row>
    <row r="676" spans="7:7" ht="14.25" customHeight="1" x14ac:dyDescent="0.3">
      <c r="G676" s="2"/>
    </row>
    <row r="677" spans="7:7" ht="14.25" customHeight="1" x14ac:dyDescent="0.3">
      <c r="G677" s="2"/>
    </row>
    <row r="678" spans="7:7" ht="14.25" customHeight="1" x14ac:dyDescent="0.3">
      <c r="G678" s="2"/>
    </row>
    <row r="679" spans="7:7" ht="14.25" customHeight="1" x14ac:dyDescent="0.3">
      <c r="G679" s="2"/>
    </row>
    <row r="680" spans="7:7" ht="14.25" customHeight="1" x14ac:dyDescent="0.3">
      <c r="G680" s="2"/>
    </row>
    <row r="681" spans="7:7" ht="14.25" customHeight="1" x14ac:dyDescent="0.3">
      <c r="G681" s="2"/>
    </row>
    <row r="682" spans="7:7" ht="14.25" customHeight="1" x14ac:dyDescent="0.3">
      <c r="G682" s="2"/>
    </row>
    <row r="683" spans="7:7" ht="14.25" customHeight="1" x14ac:dyDescent="0.3">
      <c r="G683" s="2"/>
    </row>
    <row r="684" spans="7:7" ht="14.25" customHeight="1" x14ac:dyDescent="0.3">
      <c r="G684" s="2"/>
    </row>
    <row r="685" spans="7:7" ht="14.25" customHeight="1" x14ac:dyDescent="0.3">
      <c r="G685" s="2"/>
    </row>
    <row r="686" spans="7:7" ht="14.25" customHeight="1" x14ac:dyDescent="0.3">
      <c r="G686" s="2"/>
    </row>
    <row r="687" spans="7:7" ht="14.25" customHeight="1" x14ac:dyDescent="0.3">
      <c r="G687" s="2"/>
    </row>
    <row r="688" spans="7:7" ht="14.25" customHeight="1" x14ac:dyDescent="0.3">
      <c r="G688" s="2"/>
    </row>
    <row r="689" spans="7:7" ht="14.25" customHeight="1" x14ac:dyDescent="0.3">
      <c r="G689" s="2"/>
    </row>
    <row r="690" spans="7:7" ht="14.25" customHeight="1" x14ac:dyDescent="0.3">
      <c r="G690" s="2"/>
    </row>
    <row r="691" spans="7:7" ht="14.25" customHeight="1" x14ac:dyDescent="0.3">
      <c r="G691" s="2"/>
    </row>
    <row r="692" spans="7:7" ht="14.25" customHeight="1" x14ac:dyDescent="0.3">
      <c r="G692" s="2"/>
    </row>
    <row r="693" spans="7:7" ht="14.25" customHeight="1" x14ac:dyDescent="0.3">
      <c r="G693" s="2"/>
    </row>
    <row r="694" spans="7:7" ht="14.25" customHeight="1" x14ac:dyDescent="0.3">
      <c r="G694" s="2"/>
    </row>
    <row r="695" spans="7:7" ht="14.25" customHeight="1" x14ac:dyDescent="0.3">
      <c r="G695" s="2"/>
    </row>
    <row r="696" spans="7:7" ht="14.25" customHeight="1" x14ac:dyDescent="0.3">
      <c r="G696" s="2"/>
    </row>
    <row r="697" spans="7:7" ht="14.25" customHeight="1" x14ac:dyDescent="0.3">
      <c r="G697" s="2"/>
    </row>
    <row r="698" spans="7:7" ht="14.25" customHeight="1" x14ac:dyDescent="0.3">
      <c r="G698" s="2"/>
    </row>
    <row r="699" spans="7:7" ht="14.25" customHeight="1" x14ac:dyDescent="0.3">
      <c r="G699" s="2"/>
    </row>
    <row r="700" spans="7:7" ht="14.25" customHeight="1" x14ac:dyDescent="0.3">
      <c r="G700" s="2"/>
    </row>
    <row r="701" spans="7:7" ht="14.25" customHeight="1" x14ac:dyDescent="0.3">
      <c r="G701" s="2"/>
    </row>
    <row r="702" spans="7:7" ht="14.25" customHeight="1" x14ac:dyDescent="0.3">
      <c r="G702" s="2"/>
    </row>
    <row r="703" spans="7:7" ht="14.25" customHeight="1" x14ac:dyDescent="0.3">
      <c r="G703" s="2"/>
    </row>
    <row r="704" spans="7:7" ht="14.25" customHeight="1" x14ac:dyDescent="0.3">
      <c r="G704" s="2"/>
    </row>
    <row r="705" spans="7:7" ht="14.25" customHeight="1" x14ac:dyDescent="0.3">
      <c r="G705" s="2"/>
    </row>
    <row r="706" spans="7:7" ht="14.25" customHeight="1" x14ac:dyDescent="0.3">
      <c r="G706" s="2"/>
    </row>
    <row r="707" spans="7:7" ht="14.25" customHeight="1" x14ac:dyDescent="0.3">
      <c r="G707" s="2"/>
    </row>
    <row r="708" spans="7:7" ht="14.25" customHeight="1" x14ac:dyDescent="0.3">
      <c r="G708" s="2"/>
    </row>
    <row r="709" spans="7:7" ht="14.25" customHeight="1" x14ac:dyDescent="0.3">
      <c r="G709" s="2"/>
    </row>
    <row r="710" spans="7:7" ht="14.25" customHeight="1" x14ac:dyDescent="0.3">
      <c r="G710" s="2"/>
    </row>
    <row r="711" spans="7:7" ht="14.25" customHeight="1" x14ac:dyDescent="0.3">
      <c r="G711" s="2"/>
    </row>
    <row r="712" spans="7:7" ht="14.25" customHeight="1" x14ac:dyDescent="0.3">
      <c r="G712" s="2"/>
    </row>
    <row r="713" spans="7:7" ht="14.25" customHeight="1" x14ac:dyDescent="0.3">
      <c r="G713" s="2"/>
    </row>
    <row r="714" spans="7:7" ht="14.25" customHeight="1" x14ac:dyDescent="0.3">
      <c r="G714" s="2"/>
    </row>
    <row r="715" spans="7:7" ht="14.25" customHeight="1" x14ac:dyDescent="0.3">
      <c r="G715" s="2"/>
    </row>
    <row r="716" spans="7:7" ht="14.25" customHeight="1" x14ac:dyDescent="0.3">
      <c r="G716" s="2"/>
    </row>
    <row r="717" spans="7:7" ht="14.25" customHeight="1" x14ac:dyDescent="0.3">
      <c r="G717" s="2"/>
    </row>
    <row r="718" spans="7:7" ht="14.25" customHeight="1" x14ac:dyDescent="0.3">
      <c r="G718" s="2"/>
    </row>
    <row r="719" spans="7:7" ht="14.25" customHeight="1" x14ac:dyDescent="0.3">
      <c r="G719" s="2"/>
    </row>
    <row r="720" spans="7:7" ht="14.25" customHeight="1" x14ac:dyDescent="0.3">
      <c r="G720" s="2"/>
    </row>
    <row r="721" spans="7:7" ht="14.25" customHeight="1" x14ac:dyDescent="0.3">
      <c r="G721" s="2"/>
    </row>
    <row r="722" spans="7:7" ht="14.25" customHeight="1" x14ac:dyDescent="0.3">
      <c r="G722" s="2"/>
    </row>
    <row r="723" spans="7:7" ht="14.25" customHeight="1" x14ac:dyDescent="0.3">
      <c r="G723" s="2"/>
    </row>
    <row r="724" spans="7:7" ht="14.25" customHeight="1" x14ac:dyDescent="0.3">
      <c r="G724" s="2"/>
    </row>
    <row r="725" spans="7:7" ht="14.25" customHeight="1" x14ac:dyDescent="0.3">
      <c r="G725" s="2"/>
    </row>
    <row r="726" spans="7:7" ht="14.25" customHeight="1" x14ac:dyDescent="0.3">
      <c r="G726" s="2"/>
    </row>
    <row r="727" spans="7:7" ht="14.25" customHeight="1" x14ac:dyDescent="0.3">
      <c r="G727" s="2"/>
    </row>
    <row r="728" spans="7:7" ht="14.25" customHeight="1" x14ac:dyDescent="0.3">
      <c r="G728" s="2"/>
    </row>
    <row r="729" spans="7:7" ht="14.25" customHeight="1" x14ac:dyDescent="0.3">
      <c r="G729" s="2"/>
    </row>
    <row r="730" spans="7:7" ht="14.25" customHeight="1" x14ac:dyDescent="0.3">
      <c r="G730" s="2"/>
    </row>
    <row r="731" spans="7:7" ht="14.25" customHeight="1" x14ac:dyDescent="0.3">
      <c r="G731" s="2"/>
    </row>
    <row r="732" spans="7:7" ht="14.25" customHeight="1" x14ac:dyDescent="0.3">
      <c r="G732" s="2"/>
    </row>
    <row r="733" spans="7:7" ht="14.25" customHeight="1" x14ac:dyDescent="0.3">
      <c r="G733" s="2"/>
    </row>
    <row r="734" spans="7:7" ht="14.25" customHeight="1" x14ac:dyDescent="0.3">
      <c r="G734" s="2"/>
    </row>
    <row r="735" spans="7:7" ht="14.25" customHeight="1" x14ac:dyDescent="0.3">
      <c r="G735" s="2"/>
    </row>
    <row r="736" spans="7:7" ht="14.25" customHeight="1" x14ac:dyDescent="0.3">
      <c r="G736" s="2"/>
    </row>
    <row r="737" spans="7:7" ht="14.25" customHeight="1" x14ac:dyDescent="0.3">
      <c r="G737" s="2"/>
    </row>
    <row r="738" spans="7:7" ht="14.25" customHeight="1" x14ac:dyDescent="0.3">
      <c r="G738" s="2"/>
    </row>
    <row r="739" spans="7:7" ht="14.25" customHeight="1" x14ac:dyDescent="0.3">
      <c r="G739" s="2"/>
    </row>
    <row r="740" spans="7:7" ht="14.25" customHeight="1" x14ac:dyDescent="0.3">
      <c r="G740" s="2"/>
    </row>
    <row r="741" spans="7:7" ht="14.25" customHeight="1" x14ac:dyDescent="0.3">
      <c r="G741" s="2"/>
    </row>
    <row r="742" spans="7:7" ht="14.25" customHeight="1" x14ac:dyDescent="0.3">
      <c r="G742" s="2"/>
    </row>
    <row r="743" spans="7:7" ht="14.25" customHeight="1" x14ac:dyDescent="0.3">
      <c r="G743" s="2"/>
    </row>
    <row r="744" spans="7:7" ht="14.25" customHeight="1" x14ac:dyDescent="0.3">
      <c r="G744" s="2"/>
    </row>
    <row r="745" spans="7:7" ht="14.25" customHeight="1" x14ac:dyDescent="0.3">
      <c r="G745" s="2"/>
    </row>
    <row r="746" spans="7:7" ht="14.25" customHeight="1" x14ac:dyDescent="0.3">
      <c r="G746" s="2"/>
    </row>
    <row r="747" spans="7:7" ht="14.25" customHeight="1" x14ac:dyDescent="0.3">
      <c r="G747" s="2"/>
    </row>
    <row r="748" spans="7:7" ht="14.25" customHeight="1" x14ac:dyDescent="0.3">
      <c r="G748" s="2"/>
    </row>
    <row r="749" spans="7:7" ht="14.25" customHeight="1" x14ac:dyDescent="0.3">
      <c r="G749" s="2"/>
    </row>
    <row r="750" spans="7:7" ht="14.25" customHeight="1" x14ac:dyDescent="0.3">
      <c r="G750" s="2"/>
    </row>
    <row r="751" spans="7:7" ht="14.25" customHeight="1" x14ac:dyDescent="0.3">
      <c r="G751" s="2"/>
    </row>
    <row r="752" spans="7:7" ht="14.25" customHeight="1" x14ac:dyDescent="0.3">
      <c r="G752" s="2"/>
    </row>
    <row r="753" spans="7:7" ht="14.25" customHeight="1" x14ac:dyDescent="0.3">
      <c r="G753" s="2"/>
    </row>
    <row r="754" spans="7:7" ht="14.25" customHeight="1" x14ac:dyDescent="0.3">
      <c r="G754" s="2"/>
    </row>
    <row r="755" spans="7:7" ht="14.25" customHeight="1" x14ac:dyDescent="0.3">
      <c r="G755" s="2"/>
    </row>
    <row r="756" spans="7:7" ht="14.25" customHeight="1" x14ac:dyDescent="0.3">
      <c r="G756" s="2"/>
    </row>
    <row r="757" spans="7:7" ht="14.25" customHeight="1" x14ac:dyDescent="0.3">
      <c r="G757" s="2"/>
    </row>
    <row r="758" spans="7:7" ht="14.25" customHeight="1" x14ac:dyDescent="0.3">
      <c r="G758" s="2"/>
    </row>
    <row r="759" spans="7:7" ht="14.25" customHeight="1" x14ac:dyDescent="0.3">
      <c r="G759" s="2"/>
    </row>
    <row r="760" spans="7:7" ht="14.25" customHeight="1" x14ac:dyDescent="0.3">
      <c r="G760" s="2"/>
    </row>
    <row r="761" spans="7:7" ht="14.25" customHeight="1" x14ac:dyDescent="0.3">
      <c r="G761" s="2"/>
    </row>
    <row r="762" spans="7:7" ht="14.25" customHeight="1" x14ac:dyDescent="0.3">
      <c r="G762" s="2"/>
    </row>
    <row r="763" spans="7:7" ht="14.25" customHeight="1" x14ac:dyDescent="0.3">
      <c r="G763" s="2"/>
    </row>
    <row r="764" spans="7:7" ht="14.25" customHeight="1" x14ac:dyDescent="0.3">
      <c r="G764" s="2"/>
    </row>
    <row r="765" spans="7:7" ht="14.25" customHeight="1" x14ac:dyDescent="0.3">
      <c r="G765" s="2"/>
    </row>
    <row r="766" spans="7:7" ht="14.25" customHeight="1" x14ac:dyDescent="0.3">
      <c r="G766" s="2"/>
    </row>
    <row r="767" spans="7:7" ht="14.25" customHeight="1" x14ac:dyDescent="0.3">
      <c r="G767" s="2"/>
    </row>
    <row r="768" spans="7:7" ht="14.25" customHeight="1" x14ac:dyDescent="0.3">
      <c r="G768" s="2"/>
    </row>
    <row r="769" spans="7:7" ht="14.25" customHeight="1" x14ac:dyDescent="0.3">
      <c r="G769" s="2"/>
    </row>
    <row r="770" spans="7:7" ht="14.25" customHeight="1" x14ac:dyDescent="0.3">
      <c r="G770" s="2"/>
    </row>
    <row r="771" spans="7:7" ht="14.25" customHeight="1" x14ac:dyDescent="0.3">
      <c r="G771" s="2"/>
    </row>
    <row r="772" spans="7:7" ht="14.25" customHeight="1" x14ac:dyDescent="0.3">
      <c r="G772" s="2"/>
    </row>
    <row r="773" spans="7:7" ht="14.25" customHeight="1" x14ac:dyDescent="0.3">
      <c r="G773" s="2"/>
    </row>
    <row r="774" spans="7:7" ht="14.25" customHeight="1" x14ac:dyDescent="0.3">
      <c r="G774" s="2"/>
    </row>
    <row r="775" spans="7:7" ht="14.25" customHeight="1" x14ac:dyDescent="0.3">
      <c r="G775" s="2"/>
    </row>
    <row r="776" spans="7:7" ht="14.25" customHeight="1" x14ac:dyDescent="0.3">
      <c r="G776" s="2"/>
    </row>
    <row r="777" spans="7:7" ht="14.25" customHeight="1" x14ac:dyDescent="0.3">
      <c r="G777" s="2"/>
    </row>
    <row r="778" spans="7:7" ht="14.25" customHeight="1" x14ac:dyDescent="0.3">
      <c r="G778" s="2"/>
    </row>
    <row r="779" spans="7:7" ht="14.25" customHeight="1" x14ac:dyDescent="0.3">
      <c r="G779" s="2"/>
    </row>
    <row r="780" spans="7:7" ht="14.25" customHeight="1" x14ac:dyDescent="0.3">
      <c r="G780" s="2"/>
    </row>
    <row r="781" spans="7:7" ht="14.25" customHeight="1" x14ac:dyDescent="0.3">
      <c r="G781" s="2"/>
    </row>
    <row r="782" spans="7:7" ht="14.25" customHeight="1" x14ac:dyDescent="0.3">
      <c r="G782" s="2"/>
    </row>
    <row r="783" spans="7:7" ht="14.25" customHeight="1" x14ac:dyDescent="0.3">
      <c r="G783" s="2"/>
    </row>
    <row r="784" spans="7:7" ht="14.25" customHeight="1" x14ac:dyDescent="0.3">
      <c r="G784" s="2"/>
    </row>
    <row r="785" spans="7:7" ht="14.25" customHeight="1" x14ac:dyDescent="0.3">
      <c r="G785" s="2"/>
    </row>
    <row r="786" spans="7:7" ht="14.25" customHeight="1" x14ac:dyDescent="0.3">
      <c r="G786" s="2"/>
    </row>
    <row r="787" spans="7:7" ht="14.25" customHeight="1" x14ac:dyDescent="0.3">
      <c r="G787" s="2"/>
    </row>
    <row r="788" spans="7:7" ht="14.25" customHeight="1" x14ac:dyDescent="0.3">
      <c r="G788" s="2"/>
    </row>
    <row r="789" spans="7:7" ht="14.25" customHeight="1" x14ac:dyDescent="0.3">
      <c r="G789" s="2"/>
    </row>
    <row r="790" spans="7:7" ht="14.25" customHeight="1" x14ac:dyDescent="0.3">
      <c r="G790" s="2"/>
    </row>
    <row r="791" spans="7:7" ht="14.25" customHeight="1" x14ac:dyDescent="0.3">
      <c r="G791" s="2"/>
    </row>
    <row r="792" spans="7:7" ht="14.25" customHeight="1" x14ac:dyDescent="0.3">
      <c r="G792" s="2"/>
    </row>
    <row r="793" spans="7:7" ht="14.25" customHeight="1" x14ac:dyDescent="0.3">
      <c r="G793" s="2"/>
    </row>
    <row r="794" spans="7:7" ht="14.25" customHeight="1" x14ac:dyDescent="0.3">
      <c r="G794" s="2"/>
    </row>
    <row r="795" spans="7:7" ht="14.25" customHeight="1" x14ac:dyDescent="0.3">
      <c r="G795" s="2"/>
    </row>
    <row r="796" spans="7:7" ht="14.25" customHeight="1" x14ac:dyDescent="0.3">
      <c r="G796" s="2"/>
    </row>
    <row r="797" spans="7:7" ht="14.25" customHeight="1" x14ac:dyDescent="0.3">
      <c r="G797" s="2"/>
    </row>
    <row r="798" spans="7:7" ht="14.25" customHeight="1" x14ac:dyDescent="0.3">
      <c r="G798" s="2"/>
    </row>
    <row r="799" spans="7:7" ht="14.25" customHeight="1" x14ac:dyDescent="0.3">
      <c r="G799" s="2"/>
    </row>
    <row r="800" spans="7:7" ht="14.25" customHeight="1" x14ac:dyDescent="0.3">
      <c r="G800" s="2"/>
    </row>
    <row r="801" spans="7:7" ht="14.25" customHeight="1" x14ac:dyDescent="0.3">
      <c r="G801" s="2"/>
    </row>
    <row r="802" spans="7:7" ht="14.25" customHeight="1" x14ac:dyDescent="0.3">
      <c r="G802" s="2"/>
    </row>
    <row r="803" spans="7:7" ht="14.25" customHeight="1" x14ac:dyDescent="0.3">
      <c r="G803" s="2"/>
    </row>
    <row r="804" spans="7:7" ht="14.25" customHeight="1" x14ac:dyDescent="0.3">
      <c r="G804" s="2"/>
    </row>
    <row r="805" spans="7:7" ht="14.25" customHeight="1" x14ac:dyDescent="0.3">
      <c r="G805" s="2"/>
    </row>
    <row r="806" spans="7:7" ht="14.25" customHeight="1" x14ac:dyDescent="0.3">
      <c r="G806" s="2"/>
    </row>
    <row r="807" spans="7:7" ht="14.25" customHeight="1" x14ac:dyDescent="0.3">
      <c r="G807" s="2"/>
    </row>
    <row r="808" spans="7:7" ht="14.25" customHeight="1" x14ac:dyDescent="0.3">
      <c r="G808" s="2"/>
    </row>
    <row r="809" spans="7:7" ht="14.25" customHeight="1" x14ac:dyDescent="0.3">
      <c r="G809" s="2"/>
    </row>
    <row r="810" spans="7:7" ht="14.25" customHeight="1" x14ac:dyDescent="0.3">
      <c r="G810" s="2"/>
    </row>
    <row r="811" spans="7:7" ht="14.25" customHeight="1" x14ac:dyDescent="0.3">
      <c r="G811" s="2"/>
    </row>
    <row r="812" spans="7:7" ht="14.25" customHeight="1" x14ac:dyDescent="0.3">
      <c r="G812" s="2"/>
    </row>
    <row r="813" spans="7:7" ht="14.25" customHeight="1" x14ac:dyDescent="0.3">
      <c r="G813" s="2"/>
    </row>
    <row r="814" spans="7:7" ht="14.25" customHeight="1" x14ac:dyDescent="0.3">
      <c r="G814" s="2"/>
    </row>
    <row r="815" spans="7:7" ht="14.25" customHeight="1" x14ac:dyDescent="0.3">
      <c r="G815" s="2"/>
    </row>
    <row r="816" spans="7:7" ht="14.25" customHeight="1" x14ac:dyDescent="0.3">
      <c r="G816" s="2"/>
    </row>
    <row r="817" spans="7:7" ht="14.25" customHeight="1" x14ac:dyDescent="0.3">
      <c r="G817" s="2"/>
    </row>
    <row r="818" spans="7:7" ht="14.25" customHeight="1" x14ac:dyDescent="0.3">
      <c r="G818" s="2"/>
    </row>
    <row r="819" spans="7:7" ht="14.25" customHeight="1" x14ac:dyDescent="0.3">
      <c r="G819" s="2"/>
    </row>
    <row r="820" spans="7:7" ht="14.25" customHeight="1" x14ac:dyDescent="0.3">
      <c r="G820" s="2"/>
    </row>
    <row r="821" spans="7:7" ht="14.25" customHeight="1" x14ac:dyDescent="0.3">
      <c r="G821" s="2"/>
    </row>
    <row r="822" spans="7:7" ht="14.25" customHeight="1" x14ac:dyDescent="0.3">
      <c r="G822" s="2"/>
    </row>
    <row r="823" spans="7:7" ht="14.25" customHeight="1" x14ac:dyDescent="0.3">
      <c r="G823" s="2"/>
    </row>
    <row r="824" spans="7:7" ht="14.25" customHeight="1" x14ac:dyDescent="0.3">
      <c r="G824" s="2"/>
    </row>
    <row r="825" spans="7:7" ht="14.25" customHeight="1" x14ac:dyDescent="0.3">
      <c r="G825" s="2"/>
    </row>
    <row r="826" spans="7:7" ht="14.25" customHeight="1" x14ac:dyDescent="0.3">
      <c r="G826" s="2"/>
    </row>
    <row r="827" spans="7:7" ht="14.25" customHeight="1" x14ac:dyDescent="0.3">
      <c r="G827" s="2"/>
    </row>
    <row r="828" spans="7:7" ht="14.25" customHeight="1" x14ac:dyDescent="0.3">
      <c r="G828" s="2"/>
    </row>
    <row r="829" spans="7:7" ht="14.25" customHeight="1" x14ac:dyDescent="0.3">
      <c r="G829" s="2"/>
    </row>
    <row r="830" spans="7:7" ht="14.25" customHeight="1" x14ac:dyDescent="0.3">
      <c r="G830" s="2"/>
    </row>
    <row r="831" spans="7:7" ht="14.25" customHeight="1" x14ac:dyDescent="0.3">
      <c r="G831" s="2"/>
    </row>
    <row r="832" spans="7:7" ht="14.25" customHeight="1" x14ac:dyDescent="0.3">
      <c r="G832" s="2"/>
    </row>
    <row r="833" spans="7:7" ht="14.25" customHeight="1" x14ac:dyDescent="0.3">
      <c r="G833" s="2"/>
    </row>
    <row r="834" spans="7:7" ht="14.25" customHeight="1" x14ac:dyDescent="0.3">
      <c r="G834" s="2"/>
    </row>
    <row r="835" spans="7:7" ht="14.25" customHeight="1" x14ac:dyDescent="0.3">
      <c r="G835" s="2"/>
    </row>
    <row r="836" spans="7:7" ht="14.25" customHeight="1" x14ac:dyDescent="0.3">
      <c r="G836" s="2"/>
    </row>
    <row r="837" spans="7:7" ht="14.25" customHeight="1" x14ac:dyDescent="0.3">
      <c r="G837" s="2"/>
    </row>
    <row r="838" spans="7:7" ht="14.25" customHeight="1" x14ac:dyDescent="0.3">
      <c r="G838" s="2"/>
    </row>
    <row r="839" spans="7:7" ht="14.25" customHeight="1" x14ac:dyDescent="0.3">
      <c r="G839" s="2"/>
    </row>
    <row r="840" spans="7:7" ht="14.25" customHeight="1" x14ac:dyDescent="0.3">
      <c r="G840" s="2"/>
    </row>
    <row r="841" spans="7:7" ht="14.25" customHeight="1" x14ac:dyDescent="0.3">
      <c r="G841" s="2"/>
    </row>
    <row r="842" spans="7:7" ht="14.25" customHeight="1" x14ac:dyDescent="0.3">
      <c r="G842" s="2"/>
    </row>
    <row r="843" spans="7:7" ht="14.25" customHeight="1" x14ac:dyDescent="0.3">
      <c r="G843" s="2"/>
    </row>
    <row r="844" spans="7:7" ht="14.25" customHeight="1" x14ac:dyDescent="0.3">
      <c r="G844" s="2"/>
    </row>
    <row r="845" spans="7:7" ht="14.25" customHeight="1" x14ac:dyDescent="0.3">
      <c r="G845" s="2"/>
    </row>
    <row r="846" spans="7:7" ht="14.25" customHeight="1" x14ac:dyDescent="0.3">
      <c r="G846" s="2"/>
    </row>
    <row r="847" spans="7:7" ht="14.25" customHeight="1" x14ac:dyDescent="0.3">
      <c r="G847" s="2"/>
    </row>
    <row r="848" spans="7:7" ht="14.25" customHeight="1" x14ac:dyDescent="0.3">
      <c r="G848" s="2"/>
    </row>
    <row r="849" spans="7:7" ht="14.25" customHeight="1" x14ac:dyDescent="0.3">
      <c r="G849" s="2"/>
    </row>
    <row r="850" spans="7:7" ht="14.25" customHeight="1" x14ac:dyDescent="0.3">
      <c r="G850" s="2"/>
    </row>
    <row r="851" spans="7:7" ht="14.25" customHeight="1" x14ac:dyDescent="0.3">
      <c r="G851" s="2"/>
    </row>
    <row r="852" spans="7:7" ht="14.25" customHeight="1" x14ac:dyDescent="0.3">
      <c r="G852" s="2"/>
    </row>
    <row r="853" spans="7:7" ht="14.25" customHeight="1" x14ac:dyDescent="0.3">
      <c r="G853" s="2"/>
    </row>
    <row r="854" spans="7:7" ht="14.25" customHeight="1" x14ac:dyDescent="0.3">
      <c r="G854" s="2"/>
    </row>
    <row r="855" spans="7:7" ht="14.25" customHeight="1" x14ac:dyDescent="0.3">
      <c r="G855" s="2"/>
    </row>
    <row r="856" spans="7:7" ht="14.25" customHeight="1" x14ac:dyDescent="0.3">
      <c r="G856" s="2"/>
    </row>
    <row r="857" spans="7:7" ht="14.25" customHeight="1" x14ac:dyDescent="0.3">
      <c r="G857" s="2"/>
    </row>
    <row r="858" spans="7:7" ht="14.25" customHeight="1" x14ac:dyDescent="0.3">
      <c r="G858" s="2"/>
    </row>
    <row r="859" spans="7:7" ht="14.25" customHeight="1" x14ac:dyDescent="0.3">
      <c r="G859" s="2"/>
    </row>
    <row r="860" spans="7:7" ht="14.25" customHeight="1" x14ac:dyDescent="0.3">
      <c r="G860" s="2"/>
    </row>
    <row r="861" spans="7:7" ht="14.25" customHeight="1" x14ac:dyDescent="0.3">
      <c r="G861" s="2"/>
    </row>
    <row r="862" spans="7:7" ht="14.25" customHeight="1" x14ac:dyDescent="0.3">
      <c r="G862" s="2"/>
    </row>
    <row r="863" spans="7:7" ht="14.25" customHeight="1" x14ac:dyDescent="0.3">
      <c r="G863" s="2"/>
    </row>
    <row r="864" spans="7:7" ht="14.25" customHeight="1" x14ac:dyDescent="0.3">
      <c r="G864" s="2"/>
    </row>
    <row r="865" spans="7:7" ht="14.25" customHeight="1" x14ac:dyDescent="0.3">
      <c r="G865" s="2"/>
    </row>
    <row r="866" spans="7:7" ht="14.25" customHeight="1" x14ac:dyDescent="0.3">
      <c r="G866" s="2"/>
    </row>
    <row r="867" spans="7:7" ht="14.25" customHeight="1" x14ac:dyDescent="0.3">
      <c r="G867" s="2"/>
    </row>
    <row r="868" spans="7:7" ht="14.25" customHeight="1" x14ac:dyDescent="0.3">
      <c r="G868" s="2"/>
    </row>
    <row r="869" spans="7:7" ht="14.25" customHeight="1" x14ac:dyDescent="0.3">
      <c r="G869" s="2"/>
    </row>
    <row r="870" spans="7:7" ht="14.25" customHeight="1" x14ac:dyDescent="0.3">
      <c r="G870" s="2"/>
    </row>
    <row r="871" spans="7:7" ht="14.25" customHeight="1" x14ac:dyDescent="0.3">
      <c r="G871" s="2"/>
    </row>
    <row r="872" spans="7:7" ht="14.25" customHeight="1" x14ac:dyDescent="0.3">
      <c r="G872" s="2"/>
    </row>
    <row r="873" spans="7:7" ht="14.25" customHeight="1" x14ac:dyDescent="0.3">
      <c r="G873" s="2"/>
    </row>
    <row r="874" spans="7:7" ht="14.25" customHeight="1" x14ac:dyDescent="0.3">
      <c r="G874" s="2"/>
    </row>
    <row r="875" spans="7:7" ht="14.25" customHeight="1" x14ac:dyDescent="0.3">
      <c r="G875" s="2"/>
    </row>
    <row r="876" spans="7:7" ht="14.25" customHeight="1" x14ac:dyDescent="0.3">
      <c r="G876" s="2"/>
    </row>
    <row r="877" spans="7:7" ht="14.25" customHeight="1" x14ac:dyDescent="0.3">
      <c r="G877" s="2"/>
    </row>
    <row r="878" spans="7:7" ht="14.25" customHeight="1" x14ac:dyDescent="0.3">
      <c r="G878" s="2"/>
    </row>
    <row r="879" spans="7:7" ht="14.25" customHeight="1" x14ac:dyDescent="0.3">
      <c r="G879" s="2"/>
    </row>
    <row r="880" spans="7:7" ht="14.25" customHeight="1" x14ac:dyDescent="0.3">
      <c r="G880" s="2"/>
    </row>
    <row r="881" spans="7:7" ht="14.25" customHeight="1" x14ac:dyDescent="0.3">
      <c r="G881" s="2"/>
    </row>
    <row r="882" spans="7:7" ht="14.25" customHeight="1" x14ac:dyDescent="0.3">
      <c r="G882" s="2"/>
    </row>
    <row r="883" spans="7:7" ht="14.25" customHeight="1" x14ac:dyDescent="0.3">
      <c r="G883" s="2"/>
    </row>
    <row r="884" spans="7:7" ht="14.25" customHeight="1" x14ac:dyDescent="0.3">
      <c r="G884" s="2"/>
    </row>
    <row r="885" spans="7:7" ht="14.25" customHeight="1" x14ac:dyDescent="0.3">
      <c r="G885" s="2"/>
    </row>
    <row r="886" spans="7:7" ht="14.25" customHeight="1" x14ac:dyDescent="0.3">
      <c r="G886" s="2"/>
    </row>
    <row r="887" spans="7:7" ht="14.25" customHeight="1" x14ac:dyDescent="0.3">
      <c r="G887" s="2"/>
    </row>
    <row r="888" spans="7:7" ht="14.25" customHeight="1" x14ac:dyDescent="0.3">
      <c r="G888" s="2"/>
    </row>
    <row r="889" spans="7:7" ht="14.25" customHeight="1" x14ac:dyDescent="0.3">
      <c r="G889" s="2"/>
    </row>
    <row r="890" spans="7:7" ht="14.25" customHeight="1" x14ac:dyDescent="0.3">
      <c r="G890" s="2"/>
    </row>
    <row r="891" spans="7:7" ht="14.25" customHeight="1" x14ac:dyDescent="0.3">
      <c r="G891" s="2"/>
    </row>
    <row r="892" spans="7:7" ht="14.25" customHeight="1" x14ac:dyDescent="0.3">
      <c r="G892" s="2"/>
    </row>
    <row r="893" spans="7:7" ht="14.25" customHeight="1" x14ac:dyDescent="0.3">
      <c r="G893" s="2"/>
    </row>
    <row r="894" spans="7:7" ht="14.25" customHeight="1" x14ac:dyDescent="0.3">
      <c r="G894" s="2"/>
    </row>
    <row r="895" spans="7:7" ht="14.25" customHeight="1" x14ac:dyDescent="0.3">
      <c r="G895" s="2"/>
    </row>
    <row r="896" spans="7:7" ht="14.25" customHeight="1" x14ac:dyDescent="0.3">
      <c r="G896" s="2"/>
    </row>
    <row r="897" spans="7:7" ht="14.25" customHeight="1" x14ac:dyDescent="0.3">
      <c r="G897" s="2"/>
    </row>
    <row r="898" spans="7:7" ht="14.25" customHeight="1" x14ac:dyDescent="0.3">
      <c r="G898" s="2"/>
    </row>
    <row r="899" spans="7:7" ht="14.25" customHeight="1" x14ac:dyDescent="0.3">
      <c r="G899" s="2"/>
    </row>
    <row r="900" spans="7:7" ht="14.25" customHeight="1" x14ac:dyDescent="0.3">
      <c r="G900" s="2"/>
    </row>
    <row r="901" spans="7:7" ht="14.25" customHeight="1" x14ac:dyDescent="0.3">
      <c r="G901" s="2"/>
    </row>
    <row r="902" spans="7:7" ht="14.25" customHeight="1" x14ac:dyDescent="0.3">
      <c r="G902" s="2"/>
    </row>
    <row r="903" spans="7:7" ht="14.25" customHeight="1" x14ac:dyDescent="0.3">
      <c r="G903" s="2"/>
    </row>
    <row r="904" spans="7:7" ht="14.25" customHeight="1" x14ac:dyDescent="0.3">
      <c r="G904" s="2"/>
    </row>
    <row r="905" spans="7:7" ht="14.25" customHeight="1" x14ac:dyDescent="0.3">
      <c r="G905" s="2"/>
    </row>
    <row r="906" spans="7:7" ht="14.25" customHeight="1" x14ac:dyDescent="0.3">
      <c r="G906" s="2"/>
    </row>
    <row r="907" spans="7:7" ht="14.25" customHeight="1" x14ac:dyDescent="0.3">
      <c r="G907" s="2"/>
    </row>
    <row r="908" spans="7:7" ht="14.25" customHeight="1" x14ac:dyDescent="0.3">
      <c r="G908" s="2"/>
    </row>
    <row r="909" spans="7:7" ht="14.25" customHeight="1" x14ac:dyDescent="0.3">
      <c r="G909" s="2"/>
    </row>
    <row r="910" spans="7:7" ht="14.25" customHeight="1" x14ac:dyDescent="0.3">
      <c r="G910" s="2"/>
    </row>
    <row r="911" spans="7:7" ht="14.25" customHeight="1" x14ac:dyDescent="0.3">
      <c r="G911" s="2"/>
    </row>
    <row r="912" spans="7:7" ht="14.25" customHeight="1" x14ac:dyDescent="0.3">
      <c r="G912" s="2"/>
    </row>
    <row r="913" spans="7:7" ht="14.25" customHeight="1" x14ac:dyDescent="0.3">
      <c r="G913" s="2"/>
    </row>
    <row r="914" spans="7:7" ht="14.25" customHeight="1" x14ac:dyDescent="0.3">
      <c r="G914" s="2"/>
    </row>
    <row r="915" spans="7:7" ht="14.25" customHeight="1" x14ac:dyDescent="0.3">
      <c r="G915" s="2"/>
    </row>
    <row r="916" spans="7:7" ht="14.25" customHeight="1" x14ac:dyDescent="0.3">
      <c r="G916" s="2"/>
    </row>
    <row r="917" spans="7:7" ht="14.25" customHeight="1" x14ac:dyDescent="0.3">
      <c r="G917" s="2"/>
    </row>
    <row r="918" spans="7:7" ht="14.25" customHeight="1" x14ac:dyDescent="0.3">
      <c r="G918" s="2"/>
    </row>
    <row r="919" spans="7:7" ht="14.25" customHeight="1" x14ac:dyDescent="0.3">
      <c r="G919" s="2"/>
    </row>
    <row r="920" spans="7:7" ht="14.25" customHeight="1" x14ac:dyDescent="0.3">
      <c r="G920" s="2"/>
    </row>
    <row r="921" spans="7:7" ht="14.25" customHeight="1" x14ac:dyDescent="0.3">
      <c r="G921" s="2"/>
    </row>
    <row r="922" spans="7:7" ht="14.25" customHeight="1" x14ac:dyDescent="0.3">
      <c r="G922" s="2"/>
    </row>
  </sheetData>
  <mergeCells count="14">
    <mergeCell ref="B8:F8"/>
    <mergeCell ref="B1:H1"/>
    <mergeCell ref="B2:H2"/>
    <mergeCell ref="B3:H3"/>
    <mergeCell ref="B4:H4"/>
    <mergeCell ref="B7:F7"/>
    <mergeCell ref="B15:F15"/>
    <mergeCell ref="B17:H17"/>
    <mergeCell ref="B9:F9"/>
    <mergeCell ref="B10:F10"/>
    <mergeCell ref="B11:F11"/>
    <mergeCell ref="B12:F12"/>
    <mergeCell ref="B13:F13"/>
    <mergeCell ref="B14:F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19E35-A729-4CDB-BE24-E68352D78FF8}">
  <sheetPr>
    <tabColor theme="9"/>
  </sheetPr>
  <dimension ref="A1:M115"/>
  <sheetViews>
    <sheetView topLeftCell="H1" zoomScale="73" zoomScaleNormal="73" workbookViewId="0">
      <selection activeCell="H18" sqref="H18"/>
    </sheetView>
  </sheetViews>
  <sheetFormatPr baseColWidth="10" defaultColWidth="11.453125" defaultRowHeight="11.5" x14ac:dyDescent="0.25"/>
  <cols>
    <col min="1" max="1" width="4.26953125" style="424" customWidth="1"/>
    <col min="2" max="2" width="20.453125" style="424" customWidth="1"/>
    <col min="3" max="3" width="24.453125" style="424" customWidth="1"/>
    <col min="4" max="4" width="22.453125" style="424" customWidth="1"/>
    <col min="5" max="5" width="43.81640625" style="424" customWidth="1"/>
    <col min="6" max="6" width="11.1796875" style="627" customWidth="1"/>
    <col min="7" max="7" width="12" style="424" customWidth="1"/>
    <col min="8" max="8" width="13.1796875" style="628" customWidth="1"/>
    <col min="9" max="9" width="14.26953125" style="629" customWidth="1"/>
    <col min="10" max="10" width="41.1796875" style="424" customWidth="1"/>
    <col min="11" max="11" width="19.26953125" style="424" customWidth="1"/>
    <col min="12" max="12" width="18.453125" style="424" customWidth="1"/>
    <col min="13" max="16384" width="11.453125" style="424"/>
  </cols>
  <sheetData>
    <row r="1" spans="1:10" x14ac:dyDescent="0.25">
      <c r="B1" s="781" t="s">
        <v>34</v>
      </c>
      <c r="C1" s="781"/>
      <c r="D1" s="781"/>
      <c r="E1" s="781"/>
      <c r="F1" s="781"/>
      <c r="G1" s="781"/>
      <c r="H1" s="781"/>
      <c r="I1" s="781"/>
      <c r="J1" s="781"/>
    </row>
    <row r="2" spans="1:10" x14ac:dyDescent="0.25">
      <c r="B2" s="781"/>
      <c r="C2" s="781"/>
      <c r="D2" s="781"/>
      <c r="E2" s="781"/>
      <c r="F2" s="781"/>
      <c r="G2" s="781"/>
      <c r="H2" s="781"/>
      <c r="I2" s="781"/>
      <c r="J2" s="781"/>
    </row>
    <row r="3" spans="1:10" x14ac:dyDescent="0.25">
      <c r="B3" s="782" t="s">
        <v>35</v>
      </c>
      <c r="C3" s="782"/>
      <c r="D3" s="782"/>
      <c r="E3" s="782"/>
      <c r="F3" s="782"/>
      <c r="H3" s="424"/>
      <c r="I3" s="424"/>
    </row>
    <row r="4" spans="1:10" x14ac:dyDescent="0.25">
      <c r="B4" s="783" t="s">
        <v>36</v>
      </c>
      <c r="C4" s="784"/>
      <c r="D4" s="785"/>
      <c r="E4" s="786"/>
      <c r="F4" s="63" t="s">
        <v>37</v>
      </c>
      <c r="H4" s="424"/>
      <c r="I4" s="424"/>
    </row>
    <row r="5" spans="1:10" x14ac:dyDescent="0.25">
      <c r="A5" s="20">
        <v>1</v>
      </c>
      <c r="B5" s="787" t="s">
        <v>38</v>
      </c>
      <c r="C5" s="788"/>
      <c r="D5" s="789"/>
      <c r="E5" s="786"/>
      <c r="F5" s="603">
        <v>8</v>
      </c>
      <c r="H5" s="424"/>
      <c r="I5" s="424"/>
    </row>
    <row r="6" spans="1:10" x14ac:dyDescent="0.25">
      <c r="F6" s="424"/>
      <c r="H6" s="424"/>
      <c r="I6" s="424"/>
    </row>
    <row r="7" spans="1:10" x14ac:dyDescent="0.25">
      <c r="B7" s="778" t="s">
        <v>39</v>
      </c>
      <c r="C7" s="778"/>
      <c r="D7" s="779" t="s">
        <v>40</v>
      </c>
      <c r="E7" s="780"/>
      <c r="F7" s="424"/>
      <c r="H7" s="424"/>
      <c r="I7" s="424"/>
    </row>
    <row r="8" spans="1:10" x14ac:dyDescent="0.25">
      <c r="B8" s="778" t="s">
        <v>41</v>
      </c>
      <c r="C8" s="778"/>
      <c r="D8" s="779" t="s">
        <v>42</v>
      </c>
      <c r="E8" s="780"/>
      <c r="F8" s="424"/>
      <c r="H8" s="424"/>
      <c r="I8" s="424"/>
    </row>
    <row r="9" spans="1:10" x14ac:dyDescent="0.25">
      <c r="B9" s="778" t="s">
        <v>43</v>
      </c>
      <c r="C9" s="778"/>
      <c r="D9" s="790" t="str">
        <f>B3</f>
        <v xml:space="preserve">Asesor Financiero
</v>
      </c>
      <c r="E9" s="791"/>
      <c r="F9" s="424"/>
      <c r="H9" s="424"/>
      <c r="I9" s="424"/>
    </row>
    <row r="10" spans="1:10" x14ac:dyDescent="0.25">
      <c r="B10" s="778" t="s">
        <v>44</v>
      </c>
      <c r="C10" s="778"/>
      <c r="D10" s="779" t="s">
        <v>45</v>
      </c>
      <c r="E10" s="780"/>
      <c r="F10" s="424"/>
      <c r="H10" s="424"/>
      <c r="I10" s="424"/>
    </row>
    <row r="11" spans="1:10" x14ac:dyDescent="0.25">
      <c r="B11" s="778" t="s">
        <v>46</v>
      </c>
      <c r="C11" s="778"/>
      <c r="D11" s="779" t="s">
        <v>47</v>
      </c>
      <c r="E11" s="780"/>
      <c r="F11" s="424"/>
      <c r="H11" s="424"/>
      <c r="I11" s="424"/>
    </row>
    <row r="12" spans="1:10" x14ac:dyDescent="0.25">
      <c r="B12" s="778" t="s">
        <v>48</v>
      </c>
      <c r="C12" s="778"/>
      <c r="D12" s="779" t="s">
        <v>49</v>
      </c>
      <c r="E12" s="780"/>
      <c r="F12" s="424"/>
      <c r="H12" s="424"/>
      <c r="I12" s="424"/>
    </row>
    <row r="13" spans="1:10" x14ac:dyDescent="0.25">
      <c r="B13" s="778" t="s">
        <v>50</v>
      </c>
      <c r="C13" s="778"/>
      <c r="D13" s="793">
        <v>38064</v>
      </c>
      <c r="E13" s="794"/>
      <c r="F13" s="424"/>
      <c r="H13" s="424"/>
      <c r="I13" s="424"/>
    </row>
    <row r="14" spans="1:10" x14ac:dyDescent="0.25">
      <c r="B14" s="795"/>
      <c r="C14" s="795"/>
      <c r="D14" s="604"/>
      <c r="E14" s="605"/>
      <c r="F14" s="424"/>
      <c r="H14" s="424"/>
      <c r="I14" s="424"/>
    </row>
    <row r="15" spans="1:10" s="606" customFormat="1" x14ac:dyDescent="0.25">
      <c r="A15" s="796"/>
      <c r="B15" s="797"/>
      <c r="C15" s="797"/>
      <c r="D15" s="797"/>
      <c r="E15" s="797"/>
      <c r="F15" s="797"/>
      <c r="G15" s="797"/>
      <c r="H15" s="797"/>
      <c r="I15" s="797"/>
      <c r="J15" s="798"/>
    </row>
    <row r="16" spans="1:10" x14ac:dyDescent="0.25">
      <c r="B16" s="799" t="s">
        <v>51</v>
      </c>
      <c r="C16" s="800"/>
      <c r="D16" s="800"/>
      <c r="E16" s="800"/>
      <c r="F16" s="800"/>
      <c r="G16" s="800"/>
      <c r="H16" s="800"/>
      <c r="I16" s="800"/>
      <c r="J16" s="801"/>
    </row>
    <row r="17" spans="1:11" ht="46" x14ac:dyDescent="0.25">
      <c r="B17" s="226" t="s">
        <v>52</v>
      </c>
      <c r="C17" s="226" t="s">
        <v>53</v>
      </c>
      <c r="D17" s="226" t="s">
        <v>54</v>
      </c>
      <c r="E17" s="183" t="s">
        <v>55</v>
      </c>
      <c r="F17" s="183" t="s">
        <v>56</v>
      </c>
      <c r="G17" s="183" t="s">
        <v>57</v>
      </c>
      <c r="H17" s="607" t="s">
        <v>58</v>
      </c>
      <c r="I17" s="608" t="s">
        <v>59</v>
      </c>
      <c r="J17" s="183" t="s">
        <v>60</v>
      </c>
    </row>
    <row r="18" spans="1:11" s="618" customFormat="1" ht="149.5" x14ac:dyDescent="0.25">
      <c r="A18" s="609">
        <v>1</v>
      </c>
      <c r="B18" s="610" t="s">
        <v>61</v>
      </c>
      <c r="C18" s="611" t="s">
        <v>62</v>
      </c>
      <c r="D18" s="612" t="s">
        <v>63</v>
      </c>
      <c r="E18" s="610" t="s">
        <v>64</v>
      </c>
      <c r="F18" s="613">
        <v>44335</v>
      </c>
      <c r="G18" s="614">
        <v>44545</v>
      </c>
      <c r="H18" s="615">
        <f>G18-F18</f>
        <v>210</v>
      </c>
      <c r="I18" s="616">
        <f>+H18/30</f>
        <v>7</v>
      </c>
      <c r="J18" s="264" t="s">
        <v>65</v>
      </c>
    </row>
    <row r="19" spans="1:11" s="618" customFormat="1" ht="149.5" x14ac:dyDescent="0.25">
      <c r="A19" s="609">
        <v>2</v>
      </c>
      <c r="B19" s="610" t="s">
        <v>66</v>
      </c>
      <c r="C19" s="611" t="s">
        <v>62</v>
      </c>
      <c r="D19" s="612" t="s">
        <v>63</v>
      </c>
      <c r="E19" s="610" t="s">
        <v>67</v>
      </c>
      <c r="F19" s="613">
        <v>42208</v>
      </c>
      <c r="G19" s="613">
        <v>42360</v>
      </c>
      <c r="H19" s="615">
        <f>G19-F19</f>
        <v>152</v>
      </c>
      <c r="I19" s="616">
        <f>+H19/30</f>
        <v>5.0666666666666664</v>
      </c>
      <c r="J19" s="264" t="s">
        <v>65</v>
      </c>
    </row>
    <row r="20" spans="1:11" s="618" customFormat="1" ht="149.5" x14ac:dyDescent="0.25">
      <c r="A20" s="609">
        <v>3</v>
      </c>
      <c r="B20" s="610" t="s">
        <v>68</v>
      </c>
      <c r="C20" s="611" t="s">
        <v>62</v>
      </c>
      <c r="D20" s="612" t="s">
        <v>63</v>
      </c>
      <c r="E20" s="610" t="s">
        <v>69</v>
      </c>
      <c r="F20" s="613">
        <v>44494</v>
      </c>
      <c r="G20" s="613">
        <v>45092</v>
      </c>
      <c r="H20" s="615">
        <f>G20-F20</f>
        <v>598</v>
      </c>
      <c r="I20" s="616">
        <f>+H20/30</f>
        <v>19.933333333333334</v>
      </c>
      <c r="J20" s="264" t="s">
        <v>65</v>
      </c>
    </row>
    <row r="21" spans="1:11" s="618" customFormat="1" ht="138" customHeight="1" x14ac:dyDescent="0.25">
      <c r="A21" s="609">
        <v>4</v>
      </c>
      <c r="B21" s="610" t="s">
        <v>70</v>
      </c>
      <c r="C21" s="611" t="s">
        <v>62</v>
      </c>
      <c r="D21" s="612" t="s">
        <v>63</v>
      </c>
      <c r="E21" s="610" t="s">
        <v>71</v>
      </c>
      <c r="F21" s="613">
        <v>44134</v>
      </c>
      <c r="G21" s="613">
        <v>44243</v>
      </c>
      <c r="H21" s="615">
        <f>G21-F21</f>
        <v>109</v>
      </c>
      <c r="I21" s="616">
        <f>+H21/30</f>
        <v>3.6333333333333333</v>
      </c>
      <c r="J21" s="264" t="s">
        <v>65</v>
      </c>
    </row>
    <row r="22" spans="1:11" s="618" customFormat="1" ht="149.5" x14ac:dyDescent="0.25">
      <c r="A22" s="609">
        <v>5</v>
      </c>
      <c r="B22" s="619" t="s">
        <v>72</v>
      </c>
      <c r="C22" s="619" t="s">
        <v>72</v>
      </c>
      <c r="D22" s="610" t="s">
        <v>73</v>
      </c>
      <c r="E22" s="610" t="s">
        <v>74</v>
      </c>
      <c r="F22" s="613">
        <v>43920</v>
      </c>
      <c r="G22" s="613">
        <v>44166</v>
      </c>
      <c r="H22" s="615">
        <f>G22-F22</f>
        <v>246</v>
      </c>
      <c r="I22" s="616">
        <f>+H22/30</f>
        <v>8.1999999999999993</v>
      </c>
      <c r="J22" s="264" t="s">
        <v>65</v>
      </c>
    </row>
    <row r="23" spans="1:11" x14ac:dyDescent="0.25">
      <c r="B23" s="620" t="s">
        <v>75</v>
      </c>
      <c r="C23" s="621"/>
      <c r="D23" s="621"/>
      <c r="E23" s="621"/>
      <c r="F23" s="622"/>
      <c r="G23" s="623"/>
      <c r="H23" s="624">
        <f>SUM(H18:H22)</f>
        <v>1315</v>
      </c>
      <c r="I23" s="625">
        <f>SUM(I18:I22)</f>
        <v>43.833333333333329</v>
      </c>
      <c r="J23" s="197"/>
    </row>
    <row r="24" spans="1:11" x14ac:dyDescent="0.25">
      <c r="C24" s="626"/>
    </row>
    <row r="25" spans="1:11" x14ac:dyDescent="0.25">
      <c r="C25" s="626"/>
    </row>
    <row r="26" spans="1:11" s="22" customFormat="1" x14ac:dyDescent="0.25">
      <c r="A26" s="802" t="s">
        <v>76</v>
      </c>
      <c r="B26" s="802"/>
      <c r="C26" s="802"/>
      <c r="D26" s="39" t="s">
        <v>77</v>
      </c>
      <c r="E26" s="60" t="s">
        <v>78</v>
      </c>
      <c r="F26" s="627"/>
      <c r="G26" s="628"/>
      <c r="H26" s="629"/>
      <c r="I26" s="424"/>
      <c r="J26" s="424"/>
      <c r="K26" s="627"/>
    </row>
    <row r="27" spans="1:11" s="22" customFormat="1" x14ac:dyDescent="0.25">
      <c r="A27" s="792" t="s">
        <v>79</v>
      </c>
      <c r="B27" s="792"/>
      <c r="C27" s="792"/>
      <c r="D27" s="41" t="s">
        <v>80</v>
      </c>
      <c r="E27" s="227" t="s">
        <v>81</v>
      </c>
      <c r="F27" s="627"/>
      <c r="G27" s="628"/>
      <c r="H27" s="629"/>
      <c r="I27" s="424"/>
      <c r="J27" s="424"/>
      <c r="K27" s="627"/>
    </row>
    <row r="28" spans="1:11" s="22" customFormat="1" x14ac:dyDescent="0.25">
      <c r="A28" s="792" t="s">
        <v>82</v>
      </c>
      <c r="B28" s="792"/>
      <c r="C28" s="792"/>
      <c r="D28" s="41" t="s">
        <v>80</v>
      </c>
      <c r="E28" s="227" t="s">
        <v>81</v>
      </c>
      <c r="F28" s="627"/>
      <c r="G28" s="628"/>
      <c r="H28" s="629"/>
      <c r="I28" s="424"/>
      <c r="J28" s="424"/>
      <c r="K28" s="627"/>
    </row>
    <row r="29" spans="1:11" s="22" customFormat="1" x14ac:dyDescent="0.25">
      <c r="A29" s="806" t="s">
        <v>83</v>
      </c>
      <c r="B29" s="807"/>
      <c r="C29" s="808"/>
      <c r="D29" s="41" t="s">
        <v>80</v>
      </c>
      <c r="E29" s="228" t="s">
        <v>81</v>
      </c>
      <c r="F29" s="627"/>
      <c r="G29" s="628"/>
      <c r="H29" s="629"/>
      <c r="I29" s="424"/>
      <c r="J29" s="424"/>
      <c r="K29" s="627"/>
    </row>
    <row r="30" spans="1:11" s="22" customFormat="1" x14ac:dyDescent="0.25">
      <c r="A30" s="630"/>
      <c r="B30" s="630"/>
      <c r="C30" s="630"/>
      <c r="D30" s="565"/>
      <c r="E30" s="566"/>
      <c r="F30" s="627"/>
      <c r="G30" s="628"/>
      <c r="H30" s="629"/>
      <c r="I30" s="424"/>
      <c r="J30" s="424"/>
      <c r="K30" s="627"/>
    </row>
    <row r="31" spans="1:11" s="22" customFormat="1" x14ac:dyDescent="0.25">
      <c r="A31" s="630"/>
      <c r="B31" s="630"/>
      <c r="C31" s="630"/>
      <c r="D31" s="565"/>
      <c r="E31" s="566"/>
      <c r="F31" s="627"/>
      <c r="G31" s="628"/>
      <c r="H31" s="629"/>
      <c r="I31" s="424"/>
      <c r="J31" s="424"/>
      <c r="K31" s="627"/>
    </row>
    <row r="32" spans="1:11" s="173" customFormat="1" x14ac:dyDescent="0.25">
      <c r="B32" s="809" t="s">
        <v>34</v>
      </c>
      <c r="C32" s="809"/>
      <c r="D32" s="809"/>
      <c r="E32" s="809"/>
      <c r="F32" s="809"/>
      <c r="G32" s="809"/>
      <c r="H32" s="809"/>
      <c r="I32" s="809"/>
    </row>
    <row r="33" spans="1:10" s="173" customFormat="1" x14ac:dyDescent="0.25">
      <c r="B33" s="809"/>
      <c r="C33" s="809"/>
      <c r="D33" s="809"/>
      <c r="E33" s="809"/>
      <c r="F33" s="809"/>
      <c r="G33" s="809"/>
      <c r="H33" s="809"/>
      <c r="I33" s="809"/>
    </row>
    <row r="34" spans="1:10" s="173" customFormat="1" x14ac:dyDescent="0.25">
      <c r="B34" s="782" t="s">
        <v>84</v>
      </c>
      <c r="C34" s="782"/>
      <c r="D34" s="782"/>
      <c r="E34" s="782"/>
      <c r="F34" s="782"/>
    </row>
    <row r="35" spans="1:10" s="173" customFormat="1" x14ac:dyDescent="0.25">
      <c r="B35" s="783" t="s">
        <v>36</v>
      </c>
      <c r="C35" s="784"/>
      <c r="D35" s="785"/>
      <c r="E35" s="810"/>
      <c r="F35" s="63" t="s">
        <v>37</v>
      </c>
    </row>
    <row r="36" spans="1:10" s="173" customFormat="1" x14ac:dyDescent="0.25">
      <c r="A36" s="174">
        <v>1</v>
      </c>
      <c r="B36" s="811" t="s">
        <v>85</v>
      </c>
      <c r="C36" s="812"/>
      <c r="D36" s="813"/>
      <c r="E36" s="810"/>
      <c r="F36" s="175">
        <v>9</v>
      </c>
    </row>
    <row r="37" spans="1:10" s="173" customFormat="1" x14ac:dyDescent="0.25"/>
    <row r="38" spans="1:10" s="173" customFormat="1" x14ac:dyDescent="0.25">
      <c r="B38" s="803" t="s">
        <v>39</v>
      </c>
      <c r="C38" s="803"/>
      <c r="D38" s="804" t="s">
        <v>86</v>
      </c>
      <c r="E38" s="805"/>
    </row>
    <row r="39" spans="1:10" s="173" customFormat="1" x14ac:dyDescent="0.25">
      <c r="B39" s="803" t="s">
        <v>41</v>
      </c>
      <c r="C39" s="803"/>
      <c r="D39" s="804" t="s">
        <v>87</v>
      </c>
      <c r="E39" s="805"/>
    </row>
    <row r="40" spans="1:10" s="173" customFormat="1" x14ac:dyDescent="0.25">
      <c r="B40" s="803" t="s">
        <v>43</v>
      </c>
      <c r="C40" s="803"/>
      <c r="D40" s="176"/>
      <c r="E40" s="176" t="str">
        <f>B34</f>
        <v xml:space="preserve">Asesor en Logística y/o cadenas de suministro
</v>
      </c>
    </row>
    <row r="41" spans="1:10" s="173" customFormat="1" x14ac:dyDescent="0.25">
      <c r="B41" s="803" t="s">
        <v>44</v>
      </c>
      <c r="C41" s="803"/>
      <c r="D41" s="804" t="s">
        <v>45</v>
      </c>
      <c r="E41" s="805"/>
    </row>
    <row r="42" spans="1:10" s="173" customFormat="1" x14ac:dyDescent="0.25">
      <c r="B42" s="803" t="s">
        <v>46</v>
      </c>
      <c r="C42" s="803"/>
      <c r="D42" s="804" t="s">
        <v>88</v>
      </c>
      <c r="E42" s="805"/>
    </row>
    <row r="43" spans="1:10" s="173" customFormat="1" x14ac:dyDescent="0.25">
      <c r="B43" s="803" t="s">
        <v>48</v>
      </c>
      <c r="C43" s="803"/>
      <c r="D43" s="804" t="s">
        <v>89</v>
      </c>
      <c r="E43" s="805"/>
    </row>
    <row r="44" spans="1:10" s="173" customFormat="1" x14ac:dyDescent="0.25">
      <c r="B44" s="803" t="s">
        <v>50</v>
      </c>
      <c r="C44" s="803"/>
      <c r="D44" s="814">
        <v>40136</v>
      </c>
      <c r="E44" s="815"/>
    </row>
    <row r="45" spans="1:10" s="173" customFormat="1" x14ac:dyDescent="0.25">
      <c r="B45" s="816"/>
      <c r="C45" s="816"/>
      <c r="D45" s="177"/>
      <c r="E45" s="178"/>
    </row>
    <row r="46" spans="1:10" s="631" customFormat="1" x14ac:dyDescent="0.25">
      <c r="A46" s="796"/>
      <c r="B46" s="797"/>
      <c r="C46" s="797"/>
      <c r="D46" s="797"/>
      <c r="E46" s="797"/>
      <c r="F46" s="797"/>
      <c r="G46" s="797"/>
      <c r="H46" s="797"/>
      <c r="I46" s="797"/>
      <c r="J46" s="798"/>
    </row>
    <row r="47" spans="1:10" s="173" customFormat="1" x14ac:dyDescent="0.25">
      <c r="B47" s="799" t="s">
        <v>51</v>
      </c>
      <c r="C47" s="800"/>
      <c r="D47" s="800"/>
      <c r="E47" s="800"/>
      <c r="F47" s="800"/>
      <c r="G47" s="800"/>
      <c r="H47" s="800"/>
      <c r="I47" s="800"/>
      <c r="J47" s="801"/>
    </row>
    <row r="48" spans="1:10" s="173" customFormat="1" ht="46" x14ac:dyDescent="0.25">
      <c r="B48" s="179" t="s">
        <v>52</v>
      </c>
      <c r="C48" s="179" t="s">
        <v>53</v>
      </c>
      <c r="D48" s="179" t="s">
        <v>54</v>
      </c>
      <c r="E48" s="180" t="s">
        <v>55</v>
      </c>
      <c r="F48" s="180" t="s">
        <v>56</v>
      </c>
      <c r="G48" s="180" t="s">
        <v>57</v>
      </c>
      <c r="H48" s="181" t="s">
        <v>58</v>
      </c>
      <c r="I48" s="182" t="s">
        <v>59</v>
      </c>
      <c r="J48" s="183" t="s">
        <v>60</v>
      </c>
    </row>
    <row r="49" spans="1:11" s="633" customFormat="1" ht="126.5" x14ac:dyDescent="0.25">
      <c r="A49" s="184">
        <v>1</v>
      </c>
      <c r="B49" s="185" t="s">
        <v>90</v>
      </c>
      <c r="C49" s="186" t="s">
        <v>91</v>
      </c>
      <c r="D49" s="187" t="s">
        <v>92</v>
      </c>
      <c r="E49" s="185" t="s">
        <v>90</v>
      </c>
      <c r="F49" s="632">
        <v>42248</v>
      </c>
      <c r="G49" s="632">
        <v>45075</v>
      </c>
      <c r="H49" s="189">
        <f>G49-F49</f>
        <v>2827</v>
      </c>
      <c r="I49" s="190">
        <f>+H49/30</f>
        <v>94.233333333333334</v>
      </c>
      <c r="J49" s="264" t="s">
        <v>93</v>
      </c>
    </row>
    <row r="50" spans="1:11" s="173" customFormat="1" x14ac:dyDescent="0.25">
      <c r="B50" s="192" t="s">
        <v>75</v>
      </c>
      <c r="C50" s="193"/>
      <c r="D50" s="193"/>
      <c r="E50" s="193"/>
      <c r="F50" s="194"/>
      <c r="G50" s="195"/>
      <c r="H50" s="196">
        <f>SUM(H49)</f>
        <v>2827</v>
      </c>
      <c r="I50" s="634">
        <f>SUM(I49)</f>
        <v>94.233333333333334</v>
      </c>
      <c r="J50" s="197"/>
    </row>
    <row r="51" spans="1:11" s="173" customFormat="1" ht="12" x14ac:dyDescent="0.25">
      <c r="C51" s="198"/>
      <c r="F51" s="199"/>
      <c r="H51" s="200"/>
      <c r="I51" s="201"/>
    </row>
    <row r="52" spans="1:11" s="173" customFormat="1" ht="12" x14ac:dyDescent="0.25">
      <c r="C52" s="198"/>
      <c r="F52" s="199"/>
      <c r="H52" s="200"/>
      <c r="I52" s="201"/>
    </row>
    <row r="53" spans="1:11" s="22" customFormat="1" x14ac:dyDescent="0.25">
      <c r="A53" s="802" t="s">
        <v>76</v>
      </c>
      <c r="B53" s="802"/>
      <c r="C53" s="802"/>
      <c r="D53" s="39" t="s">
        <v>77</v>
      </c>
      <c r="E53" s="226" t="s">
        <v>78</v>
      </c>
      <c r="F53" s="199"/>
      <c r="G53" s="200"/>
      <c r="H53" s="201"/>
      <c r="I53" s="173"/>
      <c r="J53" s="173"/>
      <c r="K53" s="199"/>
    </row>
    <row r="54" spans="1:11" s="22" customFormat="1" x14ac:dyDescent="0.25">
      <c r="A54" s="792" t="s">
        <v>79</v>
      </c>
      <c r="B54" s="792"/>
      <c r="C54" s="792"/>
      <c r="D54" s="41" t="s">
        <v>80</v>
      </c>
      <c r="E54" s="227" t="s">
        <v>81</v>
      </c>
      <c r="F54" s="199"/>
      <c r="G54" s="200"/>
      <c r="H54" s="201"/>
      <c r="I54" s="173"/>
      <c r="J54" s="173"/>
      <c r="K54" s="199"/>
    </row>
    <row r="55" spans="1:11" s="22" customFormat="1" x14ac:dyDescent="0.25">
      <c r="A55" s="792" t="s">
        <v>82</v>
      </c>
      <c r="B55" s="792"/>
      <c r="C55" s="792"/>
      <c r="D55" s="41" t="s">
        <v>80</v>
      </c>
      <c r="E55" s="227" t="s">
        <v>94</v>
      </c>
      <c r="F55" s="199"/>
      <c r="G55" s="200"/>
      <c r="H55" s="201"/>
      <c r="I55" s="173"/>
      <c r="J55" s="173"/>
      <c r="K55" s="199"/>
    </row>
    <row r="56" spans="1:11" s="22" customFormat="1" x14ac:dyDescent="0.25">
      <c r="A56" s="806" t="s">
        <v>83</v>
      </c>
      <c r="B56" s="807"/>
      <c r="C56" s="808"/>
      <c r="D56" s="41" t="s">
        <v>80</v>
      </c>
      <c r="E56" s="228" t="s">
        <v>81</v>
      </c>
      <c r="F56" s="199"/>
      <c r="G56" s="200"/>
      <c r="H56" s="201"/>
      <c r="I56" s="173"/>
      <c r="J56" s="173"/>
      <c r="K56" s="199"/>
    </row>
    <row r="57" spans="1:11" s="173" customFormat="1" x14ac:dyDescent="0.25">
      <c r="F57" s="199"/>
      <c r="H57" s="200"/>
      <c r="I57" s="201"/>
    </row>
    <row r="58" spans="1:11" s="173" customFormat="1" x14ac:dyDescent="0.25">
      <c r="F58" s="199"/>
      <c r="H58" s="200"/>
      <c r="I58" s="201"/>
    </row>
    <row r="59" spans="1:11" s="173" customFormat="1" x14ac:dyDescent="0.25">
      <c r="F59" s="199"/>
      <c r="H59" s="200"/>
      <c r="I59" s="201"/>
    </row>
    <row r="60" spans="1:11" s="173" customFormat="1" x14ac:dyDescent="0.25">
      <c r="B60" s="809" t="s">
        <v>34</v>
      </c>
      <c r="C60" s="809"/>
      <c r="D60" s="809"/>
      <c r="E60" s="809"/>
      <c r="F60" s="809"/>
      <c r="G60" s="809"/>
      <c r="H60" s="809"/>
      <c r="I60" s="809"/>
    </row>
    <row r="61" spans="1:11" s="173" customFormat="1" x14ac:dyDescent="0.25">
      <c r="B61" s="809"/>
      <c r="C61" s="809"/>
      <c r="D61" s="809"/>
      <c r="E61" s="809"/>
      <c r="F61" s="809"/>
      <c r="G61" s="809"/>
      <c r="H61" s="809"/>
      <c r="I61" s="809"/>
    </row>
    <row r="62" spans="1:11" s="173" customFormat="1" x14ac:dyDescent="0.25">
      <c r="B62" s="782" t="s">
        <v>95</v>
      </c>
      <c r="C62" s="782"/>
      <c r="D62" s="782"/>
      <c r="E62" s="782"/>
      <c r="F62" s="782"/>
    </row>
    <row r="63" spans="1:11" s="173" customFormat="1" x14ac:dyDescent="0.25">
      <c r="B63" s="783" t="s">
        <v>36</v>
      </c>
      <c r="C63" s="784"/>
      <c r="D63" s="785"/>
      <c r="E63" s="810"/>
      <c r="F63" s="63" t="s">
        <v>37</v>
      </c>
    </row>
    <row r="64" spans="1:11" s="173" customFormat="1" x14ac:dyDescent="0.25">
      <c r="A64" s="174">
        <v>1</v>
      </c>
      <c r="B64" s="811" t="s">
        <v>85</v>
      </c>
      <c r="C64" s="812"/>
      <c r="D64" s="813"/>
      <c r="E64" s="810"/>
      <c r="F64" s="175">
        <v>11</v>
      </c>
    </row>
    <row r="65" spans="1:13" s="173" customFormat="1" x14ac:dyDescent="0.25"/>
    <row r="66" spans="1:13" s="173" customFormat="1" x14ac:dyDescent="0.25">
      <c r="B66" s="803" t="s">
        <v>39</v>
      </c>
      <c r="C66" s="803"/>
      <c r="D66" s="804" t="s">
        <v>96</v>
      </c>
      <c r="E66" s="805"/>
    </row>
    <row r="67" spans="1:13" s="173" customFormat="1" x14ac:dyDescent="0.25">
      <c r="B67" s="803" t="s">
        <v>41</v>
      </c>
      <c r="C67" s="803"/>
      <c r="D67" s="804" t="s">
        <v>97</v>
      </c>
      <c r="E67" s="805"/>
    </row>
    <row r="68" spans="1:13" s="173" customFormat="1" x14ac:dyDescent="0.25">
      <c r="B68" s="803" t="s">
        <v>43</v>
      </c>
      <c r="C68" s="803"/>
      <c r="D68" s="176"/>
      <c r="E68" s="176" t="str">
        <f>B62</f>
        <v xml:space="preserve">Asesor Social
</v>
      </c>
    </row>
    <row r="69" spans="1:13" s="173" customFormat="1" x14ac:dyDescent="0.25">
      <c r="B69" s="803" t="s">
        <v>44</v>
      </c>
      <c r="C69" s="803"/>
      <c r="D69" s="804" t="s">
        <v>98</v>
      </c>
      <c r="E69" s="805"/>
    </row>
    <row r="70" spans="1:13" s="173" customFormat="1" x14ac:dyDescent="0.25">
      <c r="B70" s="803" t="s">
        <v>46</v>
      </c>
      <c r="C70" s="803"/>
      <c r="D70" s="804" t="s">
        <v>99</v>
      </c>
      <c r="E70" s="805"/>
    </row>
    <row r="71" spans="1:13" s="173" customFormat="1" x14ac:dyDescent="0.25">
      <c r="B71" s="803" t="s">
        <v>48</v>
      </c>
      <c r="C71" s="803"/>
      <c r="D71" s="817" t="s">
        <v>100</v>
      </c>
      <c r="E71" s="805"/>
    </row>
    <row r="72" spans="1:13" s="173" customFormat="1" x14ac:dyDescent="0.25">
      <c r="B72" s="803" t="s">
        <v>50</v>
      </c>
      <c r="C72" s="803"/>
      <c r="D72" s="814">
        <v>38763</v>
      </c>
      <c r="E72" s="815"/>
    </row>
    <row r="73" spans="1:13" s="173" customFormat="1" x14ac:dyDescent="0.25">
      <c r="B73" s="816"/>
      <c r="C73" s="816"/>
      <c r="D73" s="177"/>
      <c r="E73" s="178"/>
    </row>
    <row r="74" spans="1:13" s="631" customFormat="1" x14ac:dyDescent="0.25">
      <c r="A74" s="796"/>
      <c r="B74" s="797"/>
      <c r="C74" s="797"/>
      <c r="D74" s="797"/>
      <c r="E74" s="797"/>
      <c r="F74" s="797"/>
      <c r="G74" s="797"/>
      <c r="H74" s="797"/>
      <c r="I74" s="797"/>
      <c r="J74" s="798"/>
    </row>
    <row r="75" spans="1:13" s="173" customFormat="1" x14ac:dyDescent="0.25">
      <c r="B75" s="799" t="s">
        <v>51</v>
      </c>
      <c r="C75" s="800"/>
      <c r="D75" s="800"/>
      <c r="E75" s="800"/>
      <c r="F75" s="800"/>
      <c r="G75" s="800"/>
      <c r="H75" s="800"/>
      <c r="I75" s="800"/>
      <c r="J75" s="801"/>
    </row>
    <row r="76" spans="1:13" s="173" customFormat="1" ht="46" x14ac:dyDescent="0.25">
      <c r="B76" s="179" t="s">
        <v>52</v>
      </c>
      <c r="C76" s="179" t="s">
        <v>53</v>
      </c>
      <c r="D76" s="179" t="s">
        <v>54</v>
      </c>
      <c r="E76" s="180" t="s">
        <v>55</v>
      </c>
      <c r="F76" s="180" t="s">
        <v>56</v>
      </c>
      <c r="G76" s="180" t="s">
        <v>57</v>
      </c>
      <c r="H76" s="181" t="s">
        <v>58</v>
      </c>
      <c r="I76" s="182" t="s">
        <v>59</v>
      </c>
      <c r="J76" s="183" t="s">
        <v>60</v>
      </c>
      <c r="K76" s="635"/>
    </row>
    <row r="77" spans="1:13" s="633" customFormat="1" ht="174" customHeight="1" x14ac:dyDescent="0.25">
      <c r="A77" s="184">
        <v>1</v>
      </c>
      <c r="B77" s="185" t="s">
        <v>101</v>
      </c>
      <c r="C77" s="187" t="s">
        <v>102</v>
      </c>
      <c r="D77" s="187" t="s">
        <v>103</v>
      </c>
      <c r="E77" s="185" t="s">
        <v>101</v>
      </c>
      <c r="F77" s="632">
        <v>40812</v>
      </c>
      <c r="G77" s="632">
        <v>41256</v>
      </c>
      <c r="H77" s="189">
        <f t="shared" ref="H77:H79" si="0">G77-F77</f>
        <v>444</v>
      </c>
      <c r="I77" s="190">
        <f t="shared" ref="I77:I80" si="1">+H77/30</f>
        <v>14.8</v>
      </c>
      <c r="J77" s="264" t="s">
        <v>104</v>
      </c>
      <c r="K77" s="190">
        <f t="shared" ref="K77:K78" si="2">H77/30</f>
        <v>14.8</v>
      </c>
      <c r="M77" s="636" t="s">
        <v>105</v>
      </c>
    </row>
    <row r="78" spans="1:13" s="633" customFormat="1" ht="173.15" customHeight="1" x14ac:dyDescent="0.25">
      <c r="A78" s="184">
        <v>2</v>
      </c>
      <c r="B78" s="185" t="s">
        <v>106</v>
      </c>
      <c r="C78" s="186" t="s">
        <v>107</v>
      </c>
      <c r="D78" s="187" t="s">
        <v>103</v>
      </c>
      <c r="E78" s="185" t="s">
        <v>106</v>
      </c>
      <c r="F78" s="632">
        <v>41276</v>
      </c>
      <c r="G78" s="632">
        <v>41996</v>
      </c>
      <c r="H78" s="189">
        <f t="shared" si="0"/>
        <v>720</v>
      </c>
      <c r="I78" s="190">
        <f t="shared" si="1"/>
        <v>24</v>
      </c>
      <c r="J78" s="264" t="s">
        <v>104</v>
      </c>
      <c r="K78" s="190">
        <f t="shared" si="2"/>
        <v>24</v>
      </c>
      <c r="M78" s="636" t="s">
        <v>105</v>
      </c>
    </row>
    <row r="79" spans="1:13" s="633" customFormat="1" ht="172.5" x14ac:dyDescent="0.25">
      <c r="A79" s="184">
        <v>7</v>
      </c>
      <c r="B79" s="185" t="s">
        <v>108</v>
      </c>
      <c r="C79" s="186" t="s">
        <v>109</v>
      </c>
      <c r="D79" s="187" t="s">
        <v>110</v>
      </c>
      <c r="E79" s="185" t="s">
        <v>108</v>
      </c>
      <c r="F79" s="632">
        <v>44152</v>
      </c>
      <c r="G79" s="632">
        <v>44243</v>
      </c>
      <c r="H79" s="189">
        <f t="shared" si="0"/>
        <v>91</v>
      </c>
      <c r="I79" s="190">
        <f t="shared" si="1"/>
        <v>3.0333333333333332</v>
      </c>
      <c r="J79" s="264" t="s">
        <v>104</v>
      </c>
      <c r="K79" s="190">
        <f>H79/30</f>
        <v>3.0333333333333332</v>
      </c>
    </row>
    <row r="80" spans="1:13" s="633" customFormat="1" x14ac:dyDescent="0.25">
      <c r="A80" s="184">
        <v>9</v>
      </c>
      <c r="B80" s="191"/>
      <c r="C80" s="186"/>
      <c r="D80" s="187"/>
      <c r="E80" s="637"/>
      <c r="F80" s="188"/>
      <c r="G80" s="188"/>
      <c r="H80" s="189">
        <f>G80-F80</f>
        <v>0</v>
      </c>
      <c r="I80" s="190">
        <f t="shared" si="1"/>
        <v>0</v>
      </c>
      <c r="J80" s="617"/>
    </row>
    <row r="81" spans="1:11" s="173" customFormat="1" x14ac:dyDescent="0.25">
      <c r="B81" s="192" t="s">
        <v>75</v>
      </c>
      <c r="C81" s="193"/>
      <c r="D81" s="193"/>
      <c r="E81" s="193"/>
      <c r="F81" s="194"/>
      <c r="G81" s="195"/>
      <c r="H81" s="634">
        <f>SUM(H77:H80)</f>
        <v>1255</v>
      </c>
      <c r="I81" s="634">
        <f>SUM(I77:I80)</f>
        <v>41.833333333333329</v>
      </c>
      <c r="J81" s="197"/>
      <c r="K81" s="634">
        <f>SUM(K77:K80)</f>
        <v>41.833333333333329</v>
      </c>
    </row>
    <row r="82" spans="1:11" s="173" customFormat="1" ht="12" x14ac:dyDescent="0.25">
      <c r="C82" s="198"/>
      <c r="F82" s="199"/>
      <c r="H82" s="200"/>
      <c r="I82" s="201"/>
    </row>
    <row r="83" spans="1:11" s="173" customFormat="1" ht="12" x14ac:dyDescent="0.25">
      <c r="C83" s="198"/>
      <c r="F83" s="199"/>
      <c r="H83" s="200"/>
      <c r="I83" s="201"/>
    </row>
    <row r="84" spans="1:11" s="22" customFormat="1" x14ac:dyDescent="0.25">
      <c r="A84" s="802" t="s">
        <v>76</v>
      </c>
      <c r="B84" s="802"/>
      <c r="C84" s="802"/>
      <c r="D84" s="39" t="s">
        <v>77</v>
      </c>
      <c r="E84" s="60" t="s">
        <v>78</v>
      </c>
      <c r="F84" s="199"/>
      <c r="G84" s="200"/>
      <c r="H84" s="201"/>
      <c r="I84" s="173"/>
      <c r="J84" s="173"/>
      <c r="K84" s="199"/>
    </row>
    <row r="85" spans="1:11" s="22" customFormat="1" x14ac:dyDescent="0.25">
      <c r="A85" s="792" t="s">
        <v>79</v>
      </c>
      <c r="B85" s="792"/>
      <c r="C85" s="792"/>
      <c r="D85" s="41" t="s">
        <v>80</v>
      </c>
      <c r="E85" s="202"/>
      <c r="F85" s="199"/>
      <c r="G85" s="200"/>
      <c r="H85" s="201"/>
      <c r="I85" s="173"/>
      <c r="J85" s="173"/>
      <c r="K85" s="199"/>
    </row>
    <row r="86" spans="1:11" s="22" customFormat="1" x14ac:dyDescent="0.25">
      <c r="A86" s="792" t="s">
        <v>82</v>
      </c>
      <c r="B86" s="792"/>
      <c r="C86" s="792"/>
      <c r="D86" s="41" t="s">
        <v>80</v>
      </c>
      <c r="E86" s="202"/>
      <c r="F86" s="199"/>
      <c r="G86" s="200"/>
      <c r="H86" s="201"/>
      <c r="I86" s="173"/>
      <c r="J86" s="173"/>
      <c r="K86" s="199"/>
    </row>
    <row r="87" spans="1:11" s="22" customFormat="1" x14ac:dyDescent="0.25">
      <c r="A87" s="806" t="s">
        <v>111</v>
      </c>
      <c r="B87" s="807"/>
      <c r="C87" s="808"/>
      <c r="D87" s="41" t="s">
        <v>80</v>
      </c>
      <c r="E87" s="203"/>
      <c r="F87" s="199"/>
      <c r="G87" s="200"/>
      <c r="H87" s="201"/>
      <c r="I87" s="173"/>
      <c r="J87" s="173"/>
      <c r="K87" s="199"/>
    </row>
    <row r="92" spans="1:11" x14ac:dyDescent="0.25">
      <c r="B92" s="809" t="s">
        <v>34</v>
      </c>
      <c r="C92" s="809"/>
      <c r="D92" s="809"/>
      <c r="E92" s="809"/>
      <c r="F92" s="809"/>
      <c r="G92" s="809"/>
      <c r="H92" s="809"/>
      <c r="I92" s="809"/>
    </row>
    <row r="93" spans="1:11" x14ac:dyDescent="0.25">
      <c r="B93" s="809"/>
      <c r="C93" s="809"/>
      <c r="D93" s="809"/>
      <c r="E93" s="809"/>
      <c r="F93" s="809"/>
      <c r="G93" s="809"/>
      <c r="H93" s="809"/>
      <c r="I93" s="809"/>
    </row>
    <row r="94" spans="1:11" x14ac:dyDescent="0.25">
      <c r="B94" s="782" t="s">
        <v>112</v>
      </c>
      <c r="C94" s="782"/>
      <c r="D94" s="782"/>
      <c r="E94" s="782"/>
      <c r="F94" s="782"/>
      <c r="G94" s="173"/>
      <c r="H94" s="173"/>
      <c r="I94" s="173"/>
    </row>
    <row r="95" spans="1:11" x14ac:dyDescent="0.25">
      <c r="B95" s="783" t="s">
        <v>36</v>
      </c>
      <c r="C95" s="784"/>
      <c r="D95" s="785"/>
      <c r="E95" s="810"/>
      <c r="F95" s="63" t="s">
        <v>37</v>
      </c>
      <c r="G95" s="173"/>
      <c r="H95" s="173"/>
      <c r="I95" s="173"/>
    </row>
    <row r="96" spans="1:11" x14ac:dyDescent="0.25">
      <c r="B96" s="811" t="s">
        <v>85</v>
      </c>
      <c r="C96" s="812"/>
      <c r="D96" s="813"/>
      <c r="E96" s="810"/>
      <c r="F96" s="175">
        <v>11</v>
      </c>
      <c r="G96" s="173"/>
      <c r="H96" s="173"/>
      <c r="I96" s="173"/>
    </row>
    <row r="97" spans="2:13" x14ac:dyDescent="0.25">
      <c r="B97" s="173"/>
      <c r="C97" s="173"/>
      <c r="D97" s="173"/>
      <c r="E97" s="173"/>
      <c r="F97" s="173"/>
      <c r="G97" s="173"/>
      <c r="H97" s="173"/>
      <c r="I97" s="173"/>
    </row>
    <row r="98" spans="2:13" x14ac:dyDescent="0.25">
      <c r="B98" s="803" t="s">
        <v>39</v>
      </c>
      <c r="C98" s="803"/>
      <c r="D98" s="804" t="s">
        <v>113</v>
      </c>
      <c r="E98" s="805"/>
      <c r="F98" s="173"/>
      <c r="G98" s="173"/>
      <c r="H98" s="173"/>
      <c r="I98" s="173"/>
    </row>
    <row r="99" spans="2:13" x14ac:dyDescent="0.25">
      <c r="B99" s="803" t="s">
        <v>41</v>
      </c>
      <c r="C99" s="803"/>
      <c r="D99" s="818">
        <v>52798037</v>
      </c>
      <c r="E99" s="805"/>
      <c r="F99" s="173"/>
      <c r="G99" s="173"/>
      <c r="H99" s="173"/>
      <c r="I99" s="173"/>
    </row>
    <row r="100" spans="2:13" x14ac:dyDescent="0.25">
      <c r="B100" s="803" t="s">
        <v>43</v>
      </c>
      <c r="C100" s="803"/>
      <c r="D100" s="176"/>
      <c r="E100" s="176" t="str">
        <f>B94</f>
        <v>Experto en Energías Renovables</v>
      </c>
      <c r="F100" s="173"/>
      <c r="G100" s="173"/>
      <c r="H100" s="173"/>
      <c r="I100" s="173"/>
    </row>
    <row r="101" spans="2:13" x14ac:dyDescent="0.25">
      <c r="B101" s="803" t="s">
        <v>44</v>
      </c>
      <c r="C101" s="803"/>
      <c r="D101" s="804" t="s">
        <v>45</v>
      </c>
      <c r="E101" s="805"/>
      <c r="F101" s="173"/>
      <c r="G101" s="173"/>
      <c r="H101" s="173"/>
      <c r="I101" s="173"/>
    </row>
    <row r="102" spans="2:13" x14ac:dyDescent="0.25">
      <c r="B102" s="803" t="s">
        <v>46</v>
      </c>
      <c r="C102" s="803"/>
      <c r="D102" s="817" t="s">
        <v>114</v>
      </c>
      <c r="E102" s="805"/>
      <c r="F102" s="173"/>
      <c r="G102" s="173"/>
      <c r="H102" s="173"/>
      <c r="I102" s="173"/>
    </row>
    <row r="103" spans="2:13" x14ac:dyDescent="0.25">
      <c r="B103" s="803" t="s">
        <v>48</v>
      </c>
      <c r="C103" s="803"/>
      <c r="D103" s="804" t="s">
        <v>115</v>
      </c>
      <c r="E103" s="805"/>
      <c r="F103" s="173"/>
      <c r="G103" s="173"/>
      <c r="H103" s="173"/>
      <c r="I103" s="173"/>
    </row>
    <row r="104" spans="2:13" x14ac:dyDescent="0.25">
      <c r="B104" s="803" t="s">
        <v>50</v>
      </c>
      <c r="C104" s="803"/>
      <c r="D104" s="814">
        <v>37854</v>
      </c>
      <c r="E104" s="815"/>
      <c r="F104" s="173"/>
      <c r="G104" s="173"/>
      <c r="H104" s="173"/>
      <c r="I104" s="173"/>
    </row>
    <row r="105" spans="2:13" x14ac:dyDescent="0.25">
      <c r="B105" s="816"/>
      <c r="C105" s="816"/>
      <c r="D105" s="177"/>
      <c r="E105" s="178"/>
      <c r="F105" s="173"/>
      <c r="G105" s="173"/>
      <c r="H105" s="173"/>
      <c r="I105" s="173"/>
    </row>
    <row r="108" spans="2:13" x14ac:dyDescent="0.25">
      <c r="B108" s="799" t="s">
        <v>51</v>
      </c>
      <c r="C108" s="800"/>
      <c r="D108" s="800"/>
      <c r="E108" s="800"/>
      <c r="F108" s="800"/>
      <c r="G108" s="800"/>
      <c r="H108" s="800"/>
      <c r="I108" s="800"/>
      <c r="J108" s="801"/>
      <c r="K108" s="173"/>
      <c r="L108" s="173"/>
      <c r="M108" s="173"/>
    </row>
    <row r="109" spans="2:13" ht="46" x14ac:dyDescent="0.25">
      <c r="B109" s="179" t="s">
        <v>52</v>
      </c>
      <c r="C109" s="179" t="s">
        <v>53</v>
      </c>
      <c r="D109" s="179" t="s">
        <v>54</v>
      </c>
      <c r="E109" s="180" t="s">
        <v>55</v>
      </c>
      <c r="F109" s="180" t="s">
        <v>56</v>
      </c>
      <c r="G109" s="180" t="s">
        <v>57</v>
      </c>
      <c r="H109" s="181" t="s">
        <v>58</v>
      </c>
      <c r="I109" s="182" t="s">
        <v>59</v>
      </c>
      <c r="J109" s="183" t="s">
        <v>60</v>
      </c>
      <c r="K109" s="173"/>
      <c r="L109" s="173"/>
      <c r="M109" s="173"/>
    </row>
    <row r="110" spans="2:13" ht="195.5" x14ac:dyDescent="0.25">
      <c r="B110" s="185" t="s">
        <v>116</v>
      </c>
      <c r="C110" s="185" t="s">
        <v>117</v>
      </c>
      <c r="D110" s="187" t="s">
        <v>118</v>
      </c>
      <c r="E110" s="185" t="s">
        <v>116</v>
      </c>
      <c r="F110" s="632">
        <v>41942</v>
      </c>
      <c r="G110" s="632">
        <v>42004</v>
      </c>
      <c r="H110" s="189">
        <f>G110-F110</f>
        <v>62</v>
      </c>
      <c r="I110" s="190">
        <f t="shared" ref="I110:I114" si="3">+H110/30</f>
        <v>2.0666666666666669</v>
      </c>
      <c r="J110" s="264" t="s">
        <v>119</v>
      </c>
      <c r="K110" s="632">
        <v>41942</v>
      </c>
      <c r="L110" s="632">
        <v>42004</v>
      </c>
      <c r="M110" s="189">
        <f>(L110-K110)/30</f>
        <v>2.0666666666666669</v>
      </c>
    </row>
    <row r="111" spans="2:13" ht="218.5" x14ac:dyDescent="0.25">
      <c r="B111" s="185" t="s">
        <v>67</v>
      </c>
      <c r="C111" s="186" t="s">
        <v>66</v>
      </c>
      <c r="D111" s="187" t="s">
        <v>118</v>
      </c>
      <c r="E111" s="185" t="s">
        <v>67</v>
      </c>
      <c r="F111" s="632">
        <v>42208</v>
      </c>
      <c r="G111" s="632">
        <v>42360</v>
      </c>
      <c r="H111" s="189">
        <f>G111-F111</f>
        <v>152</v>
      </c>
      <c r="I111" s="190">
        <f t="shared" si="3"/>
        <v>5.0666666666666664</v>
      </c>
      <c r="J111" s="264" t="s">
        <v>119</v>
      </c>
      <c r="K111" s="638">
        <v>42208</v>
      </c>
      <c r="L111" s="638">
        <v>42360</v>
      </c>
      <c r="M111" s="189">
        <f>(L111-K111)/30</f>
        <v>5.0666666666666664</v>
      </c>
    </row>
    <row r="112" spans="2:13" ht="264.5" x14ac:dyDescent="0.25">
      <c r="B112" s="185" t="s">
        <v>120</v>
      </c>
      <c r="C112" s="185" t="s">
        <v>121</v>
      </c>
      <c r="D112" s="187" t="s">
        <v>122</v>
      </c>
      <c r="E112" s="185" t="s">
        <v>120</v>
      </c>
      <c r="F112" s="632">
        <v>44151</v>
      </c>
      <c r="G112" s="632">
        <v>44334</v>
      </c>
      <c r="H112" s="189">
        <f>G112-F112</f>
        <v>183</v>
      </c>
      <c r="I112" s="190">
        <f t="shared" si="3"/>
        <v>6.1</v>
      </c>
      <c r="J112" s="264" t="s">
        <v>119</v>
      </c>
      <c r="K112" s="632">
        <v>44151</v>
      </c>
      <c r="L112" s="632">
        <v>44334</v>
      </c>
      <c r="M112" s="189">
        <f>(L112-K112)/30</f>
        <v>6.1</v>
      </c>
    </row>
    <row r="113" spans="2:13" ht="195.5" x14ac:dyDescent="0.25">
      <c r="B113" s="185" t="s">
        <v>64</v>
      </c>
      <c r="C113" s="186" t="s">
        <v>61</v>
      </c>
      <c r="D113" s="187" t="s">
        <v>118</v>
      </c>
      <c r="E113" s="186" t="s">
        <v>64</v>
      </c>
      <c r="F113" s="632">
        <v>44335</v>
      </c>
      <c r="G113" s="632">
        <v>44545</v>
      </c>
      <c r="H113" s="189">
        <f>G113-F113</f>
        <v>210</v>
      </c>
      <c r="I113" s="190">
        <f t="shared" si="3"/>
        <v>7</v>
      </c>
      <c r="J113" s="264" t="s">
        <v>119</v>
      </c>
      <c r="K113" s="632">
        <v>44335</v>
      </c>
      <c r="L113" s="632">
        <v>44545</v>
      </c>
      <c r="M113" s="189">
        <f>(L113-K113)/30</f>
        <v>7</v>
      </c>
    </row>
    <row r="114" spans="2:13" ht="241.5" x14ac:dyDescent="0.25">
      <c r="B114" s="185" t="s">
        <v>69</v>
      </c>
      <c r="C114" s="186" t="s">
        <v>68</v>
      </c>
      <c r="D114" s="187" t="s">
        <v>118</v>
      </c>
      <c r="E114" s="185" t="s">
        <v>69</v>
      </c>
      <c r="F114" s="632">
        <v>44546</v>
      </c>
      <c r="G114" s="632">
        <v>45092</v>
      </c>
      <c r="H114" s="189">
        <f t="shared" ref="H114" si="4">G114-F114</f>
        <v>546</v>
      </c>
      <c r="I114" s="190">
        <f t="shared" si="3"/>
        <v>18.2</v>
      </c>
      <c r="J114" s="264" t="s">
        <v>119</v>
      </c>
      <c r="K114" s="632">
        <v>44546</v>
      </c>
      <c r="L114" s="632">
        <v>45092</v>
      </c>
      <c r="M114" s="189">
        <f>(L114-K114)/30</f>
        <v>18.2</v>
      </c>
    </row>
    <row r="115" spans="2:13" x14ac:dyDescent="0.25">
      <c r="I115" s="745">
        <f>SUM(I110:I114)</f>
        <v>38.433333333333337</v>
      </c>
    </row>
  </sheetData>
  <mergeCells count="96">
    <mergeCell ref="B105:C105"/>
    <mergeCell ref="B108:J108"/>
    <mergeCell ref="B102:C102"/>
    <mergeCell ref="D102:E102"/>
    <mergeCell ref="B103:C103"/>
    <mergeCell ref="D103:E103"/>
    <mergeCell ref="B104:C104"/>
    <mergeCell ref="D104:E104"/>
    <mergeCell ref="B101:C101"/>
    <mergeCell ref="D101:E101"/>
    <mergeCell ref="A87:C87"/>
    <mergeCell ref="B92:I93"/>
    <mergeCell ref="B94:F94"/>
    <mergeCell ref="B95:D95"/>
    <mergeCell ref="E95:E96"/>
    <mergeCell ref="B96:D96"/>
    <mergeCell ref="B98:C98"/>
    <mergeCell ref="D98:E98"/>
    <mergeCell ref="B99:C99"/>
    <mergeCell ref="D99:E99"/>
    <mergeCell ref="B100:C100"/>
    <mergeCell ref="A86:C86"/>
    <mergeCell ref="B70:C70"/>
    <mergeCell ref="D70:E70"/>
    <mergeCell ref="B71:C71"/>
    <mergeCell ref="D71:E71"/>
    <mergeCell ref="B72:C72"/>
    <mergeCell ref="D72:E72"/>
    <mergeCell ref="B73:C73"/>
    <mergeCell ref="A74:J74"/>
    <mergeCell ref="B75:J75"/>
    <mergeCell ref="A84:C84"/>
    <mergeCell ref="A85:C85"/>
    <mergeCell ref="B69:C69"/>
    <mergeCell ref="D69:E69"/>
    <mergeCell ref="A56:C56"/>
    <mergeCell ref="B60:I61"/>
    <mergeCell ref="B62:F62"/>
    <mergeCell ref="B63:D63"/>
    <mergeCell ref="E63:E64"/>
    <mergeCell ref="B64:D64"/>
    <mergeCell ref="B66:C66"/>
    <mergeCell ref="D66:E66"/>
    <mergeCell ref="B67:C67"/>
    <mergeCell ref="D67:E67"/>
    <mergeCell ref="B68:C68"/>
    <mergeCell ref="A55:C55"/>
    <mergeCell ref="B42:C42"/>
    <mergeCell ref="D42:E42"/>
    <mergeCell ref="B43:C43"/>
    <mergeCell ref="D43:E43"/>
    <mergeCell ref="B44:C44"/>
    <mergeCell ref="D44:E44"/>
    <mergeCell ref="B45:C45"/>
    <mergeCell ref="A46:J46"/>
    <mergeCell ref="B47:J47"/>
    <mergeCell ref="A53:C53"/>
    <mergeCell ref="A54:C54"/>
    <mergeCell ref="B41:C41"/>
    <mergeCell ref="D41:E41"/>
    <mergeCell ref="A29:C29"/>
    <mergeCell ref="B32:I33"/>
    <mergeCell ref="B34:F34"/>
    <mergeCell ref="B35:D35"/>
    <mergeCell ref="E35:E36"/>
    <mergeCell ref="B36:D36"/>
    <mergeCell ref="B38:C38"/>
    <mergeCell ref="D38:E38"/>
    <mergeCell ref="B39:C39"/>
    <mergeCell ref="D39:E39"/>
    <mergeCell ref="B40:C40"/>
    <mergeCell ref="A28:C28"/>
    <mergeCell ref="B11:C11"/>
    <mergeCell ref="D11:E11"/>
    <mergeCell ref="B12:C12"/>
    <mergeCell ref="D12:E12"/>
    <mergeCell ref="B13:C13"/>
    <mergeCell ref="D13:E13"/>
    <mergeCell ref="B14:C14"/>
    <mergeCell ref="A15:J15"/>
    <mergeCell ref="B16:J16"/>
    <mergeCell ref="A26:C26"/>
    <mergeCell ref="A27:C27"/>
    <mergeCell ref="B8:C8"/>
    <mergeCell ref="D8:E8"/>
    <mergeCell ref="B9:C9"/>
    <mergeCell ref="D9:E9"/>
    <mergeCell ref="B10:C10"/>
    <mergeCell ref="D10:E10"/>
    <mergeCell ref="B7:C7"/>
    <mergeCell ref="D7:E7"/>
    <mergeCell ref="B1:J2"/>
    <mergeCell ref="B3:F3"/>
    <mergeCell ref="B4:D4"/>
    <mergeCell ref="E4:E5"/>
    <mergeCell ref="B5:D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40CF6-C5DC-45C8-A86A-44C8547D84D5}">
  <sheetPr>
    <tabColor theme="9"/>
  </sheetPr>
  <dimension ref="A1:S38"/>
  <sheetViews>
    <sheetView topLeftCell="C5" workbookViewId="0">
      <selection activeCell="A6" sqref="A6:P6"/>
    </sheetView>
  </sheetViews>
  <sheetFormatPr baseColWidth="10" defaultColWidth="14.453125" defaultRowHeight="11.5" x14ac:dyDescent="0.25"/>
  <cols>
    <col min="1" max="1" width="4.1796875" style="598" customWidth="1"/>
    <col min="2" max="2" width="4.7265625" style="645" customWidth="1"/>
    <col min="3" max="3" width="20.26953125" style="598" customWidth="1"/>
    <col min="4" max="4" width="14.7265625" style="598" customWidth="1"/>
    <col min="5" max="5" width="24.453125" style="598" customWidth="1"/>
    <col min="6" max="6" width="9.81640625" style="598" customWidth="1"/>
    <col min="7" max="7" width="10.81640625" style="598" customWidth="1"/>
    <col min="8" max="8" width="16.1796875" style="598" customWidth="1"/>
    <col min="9" max="9" width="5.453125" style="598" customWidth="1"/>
    <col min="10" max="10" width="9.81640625" style="598" customWidth="1"/>
    <col min="11" max="11" width="11.453125" style="598" customWidth="1"/>
    <col min="12" max="13" width="9.1796875" style="598" customWidth="1"/>
    <col min="14" max="14" width="10" style="598" customWidth="1"/>
    <col min="15" max="15" width="9.453125" style="598" customWidth="1"/>
    <col min="16" max="16" width="24.54296875" style="598" customWidth="1"/>
    <col min="17" max="17" width="47.54296875" style="58" customWidth="1"/>
    <col min="18" max="18" width="32.7265625" style="598" customWidth="1"/>
    <col min="19" max="19" width="69.26953125" style="598" customWidth="1"/>
    <col min="20" max="20" width="23.54296875" style="598" customWidth="1"/>
    <col min="21" max="25" width="10.453125" style="598" customWidth="1"/>
    <col min="26" max="16384" width="14.453125" style="598"/>
  </cols>
  <sheetData>
    <row r="1" spans="1:17" ht="12" thickBot="1" x14ac:dyDescent="0.3">
      <c r="A1" s="821" t="s">
        <v>123</v>
      </c>
      <c r="B1" s="821"/>
      <c r="C1" s="821"/>
      <c r="D1" s="821"/>
      <c r="E1" s="821"/>
      <c r="F1" s="821"/>
      <c r="G1" s="821"/>
      <c r="H1" s="821"/>
      <c r="I1" s="821"/>
      <c r="J1" s="821"/>
      <c r="K1" s="821"/>
      <c r="L1" s="821"/>
      <c r="M1" s="821"/>
      <c r="N1" s="821"/>
      <c r="O1" s="821"/>
      <c r="P1" s="821"/>
    </row>
    <row r="2" spans="1:17" ht="12" thickBot="1" x14ac:dyDescent="0.3">
      <c r="B2" s="822" t="s">
        <v>124</v>
      </c>
      <c r="C2" s="823"/>
      <c r="D2" s="823"/>
      <c r="E2" s="823"/>
      <c r="F2" s="823"/>
      <c r="G2" s="823"/>
      <c r="H2" s="823"/>
      <c r="I2" s="824"/>
      <c r="J2" s="639"/>
    </row>
    <row r="3" spans="1:17" ht="12" thickBot="1" x14ac:dyDescent="0.3">
      <c r="B3" s="822" t="s">
        <v>125</v>
      </c>
      <c r="C3" s="823"/>
      <c r="D3" s="823"/>
      <c r="E3" s="823"/>
      <c r="F3" s="823"/>
      <c r="G3" s="823"/>
      <c r="H3" s="823"/>
      <c r="I3" s="824"/>
      <c r="J3" s="640"/>
    </row>
    <row r="4" spans="1:17" x14ac:dyDescent="0.25">
      <c r="B4" s="598"/>
    </row>
    <row r="5" spans="1:17" x14ac:dyDescent="0.25">
      <c r="A5" s="819" t="s">
        <v>0</v>
      </c>
      <c r="B5" s="820"/>
      <c r="C5" s="820"/>
      <c r="D5" s="820"/>
      <c r="E5" s="820"/>
      <c r="F5" s="820"/>
      <c r="G5" s="820"/>
      <c r="H5" s="820"/>
      <c r="I5" s="820"/>
      <c r="J5" s="820"/>
      <c r="K5" s="820"/>
      <c r="L5" s="820"/>
      <c r="M5" s="820"/>
      <c r="N5" s="820"/>
      <c r="O5" s="820"/>
      <c r="P5" s="820"/>
    </row>
    <row r="6" spans="1:17" x14ac:dyDescent="0.25">
      <c r="A6" s="825" t="s">
        <v>126</v>
      </c>
      <c r="B6" s="826"/>
      <c r="C6" s="826"/>
      <c r="D6" s="826"/>
      <c r="E6" s="826"/>
      <c r="F6" s="826"/>
      <c r="G6" s="826"/>
      <c r="H6" s="826"/>
      <c r="I6" s="826"/>
      <c r="J6" s="826"/>
      <c r="K6" s="826"/>
      <c r="L6" s="826"/>
      <c r="M6" s="826"/>
      <c r="N6" s="826"/>
      <c r="O6" s="826"/>
      <c r="P6" s="826"/>
    </row>
    <row r="7" spans="1:17" x14ac:dyDescent="0.25">
      <c r="A7" s="819" t="s">
        <v>2</v>
      </c>
      <c r="B7" s="820"/>
      <c r="C7" s="820"/>
      <c r="D7" s="820"/>
      <c r="E7" s="820"/>
      <c r="F7" s="820"/>
      <c r="G7" s="820"/>
      <c r="H7" s="820"/>
      <c r="I7" s="820"/>
      <c r="J7" s="820"/>
      <c r="K7" s="820"/>
      <c r="L7" s="820"/>
      <c r="M7" s="820"/>
      <c r="N7" s="820"/>
      <c r="O7" s="820"/>
      <c r="P7" s="820"/>
    </row>
    <row r="8" spans="1:17" x14ac:dyDescent="0.25">
      <c r="A8" s="819" t="s">
        <v>127</v>
      </c>
      <c r="B8" s="820"/>
      <c r="C8" s="820"/>
      <c r="D8" s="820"/>
      <c r="E8" s="820"/>
      <c r="F8" s="820"/>
      <c r="G8" s="820"/>
      <c r="H8" s="820"/>
      <c r="I8" s="820"/>
      <c r="J8" s="820"/>
      <c r="K8" s="820"/>
      <c r="L8" s="820"/>
      <c r="M8" s="820"/>
      <c r="N8" s="820"/>
      <c r="O8" s="820"/>
      <c r="P8" s="820"/>
    </row>
    <row r="9" spans="1:17" ht="23" x14ac:dyDescent="0.25">
      <c r="A9" s="827" t="s">
        <v>128</v>
      </c>
      <c r="B9" s="828"/>
      <c r="C9" s="828"/>
      <c r="D9" s="828"/>
      <c r="E9" s="828"/>
      <c r="F9" s="828"/>
      <c r="G9" s="828"/>
      <c r="H9" s="828"/>
      <c r="I9" s="829"/>
      <c r="J9" s="59" t="s">
        <v>129</v>
      </c>
      <c r="K9" s="79" t="s">
        <v>130</v>
      </c>
      <c r="L9" s="830" t="s">
        <v>131</v>
      </c>
      <c r="M9" s="831"/>
      <c r="N9" s="832"/>
      <c r="O9" s="80" t="s">
        <v>132</v>
      </c>
      <c r="P9" s="79" t="s">
        <v>133</v>
      </c>
    </row>
    <row r="10" spans="1:17" x14ac:dyDescent="0.25">
      <c r="A10" s="833" t="s">
        <v>134</v>
      </c>
      <c r="B10" s="834"/>
      <c r="C10" s="834"/>
      <c r="D10" s="834"/>
      <c r="E10" s="834"/>
      <c r="F10" s="834"/>
      <c r="G10" s="834"/>
      <c r="H10" s="834"/>
      <c r="I10" s="835"/>
      <c r="J10" s="842">
        <v>25.5</v>
      </c>
      <c r="K10" s="843">
        <v>31</v>
      </c>
      <c r="L10" s="844" t="s">
        <v>5</v>
      </c>
      <c r="M10" s="844"/>
      <c r="N10" s="844"/>
      <c r="O10" s="843">
        <v>3</v>
      </c>
      <c r="P10" s="845">
        <f>J10*(O10/K10)</f>
        <v>2.467741935483871</v>
      </c>
      <c r="Q10" s="244"/>
    </row>
    <row r="11" spans="1:17" x14ac:dyDescent="0.25">
      <c r="A11" s="836"/>
      <c r="B11" s="837"/>
      <c r="C11" s="837"/>
      <c r="D11" s="837"/>
      <c r="E11" s="837"/>
      <c r="F11" s="837"/>
      <c r="G11" s="837"/>
      <c r="H11" s="837"/>
      <c r="I11" s="838"/>
      <c r="J11" s="842"/>
      <c r="K11" s="843"/>
      <c r="L11" s="844"/>
      <c r="M11" s="844"/>
      <c r="N11" s="844"/>
      <c r="O11" s="843"/>
      <c r="P11" s="845"/>
      <c r="Q11" s="244"/>
    </row>
    <row r="12" spans="1:17" x14ac:dyDescent="0.25">
      <c r="A12" s="836"/>
      <c r="B12" s="837"/>
      <c r="C12" s="837"/>
      <c r="D12" s="837"/>
      <c r="E12" s="837"/>
      <c r="F12" s="837"/>
      <c r="G12" s="837"/>
      <c r="H12" s="837"/>
      <c r="I12" s="838"/>
      <c r="J12" s="842"/>
      <c r="K12" s="843"/>
      <c r="L12" s="844"/>
      <c r="M12" s="844"/>
      <c r="N12" s="844"/>
      <c r="O12" s="843"/>
      <c r="P12" s="845"/>
    </row>
    <row r="13" spans="1:17" x14ac:dyDescent="0.25">
      <c r="A13" s="839"/>
      <c r="B13" s="840"/>
      <c r="C13" s="840"/>
      <c r="D13" s="840"/>
      <c r="E13" s="840"/>
      <c r="F13" s="840"/>
      <c r="G13" s="840"/>
      <c r="H13" s="840"/>
      <c r="I13" s="841"/>
      <c r="J13" s="842"/>
      <c r="K13" s="843"/>
      <c r="L13" s="844"/>
      <c r="M13" s="844"/>
      <c r="N13" s="844"/>
      <c r="O13" s="843"/>
      <c r="P13" s="845"/>
    </row>
    <row r="14" spans="1:17" x14ac:dyDescent="0.25">
      <c r="A14" s="846" t="s">
        <v>135</v>
      </c>
      <c r="B14" s="831"/>
      <c r="C14" s="831"/>
      <c r="D14" s="831"/>
      <c r="E14" s="831"/>
      <c r="F14" s="831"/>
      <c r="G14" s="831"/>
      <c r="H14" s="831"/>
      <c r="I14" s="831"/>
      <c r="J14" s="847"/>
      <c r="K14" s="847"/>
      <c r="L14" s="847"/>
      <c r="M14" s="847"/>
      <c r="N14" s="67"/>
      <c r="O14" s="67"/>
      <c r="P14" s="81"/>
    </row>
    <row r="15" spans="1:17" x14ac:dyDescent="0.25">
      <c r="A15" s="848" t="s">
        <v>136</v>
      </c>
      <c r="B15" s="820"/>
      <c r="C15" s="820"/>
      <c r="D15" s="820"/>
      <c r="E15" s="820"/>
      <c r="F15" s="820"/>
      <c r="G15" s="820"/>
      <c r="H15" s="820"/>
      <c r="I15" s="820"/>
      <c r="J15" s="58"/>
      <c r="K15" s="819"/>
      <c r="L15" s="820"/>
      <c r="M15" s="820"/>
      <c r="N15" s="58"/>
      <c r="O15" s="58"/>
      <c r="P15" s="81"/>
    </row>
    <row r="16" spans="1:17" x14ac:dyDescent="0.25">
      <c r="A16" s="82"/>
      <c r="B16" s="83"/>
      <c r="C16" s="82"/>
      <c r="D16" s="82"/>
      <c r="E16" s="82"/>
      <c r="F16" s="82"/>
      <c r="G16" s="82"/>
      <c r="H16" s="82"/>
      <c r="I16" s="82"/>
      <c r="J16" s="82"/>
      <c r="K16" s="82"/>
      <c r="L16" s="82"/>
      <c r="M16" s="82"/>
      <c r="N16" s="82"/>
      <c r="O16" s="82"/>
      <c r="P16" s="81"/>
    </row>
    <row r="17" spans="1:19" x14ac:dyDescent="0.25">
      <c r="A17" s="849" t="s">
        <v>131</v>
      </c>
      <c r="B17" s="851" t="s">
        <v>137</v>
      </c>
      <c r="C17" s="853" t="s">
        <v>138</v>
      </c>
      <c r="D17" s="855" t="s">
        <v>139</v>
      </c>
      <c r="E17" s="855" t="s">
        <v>53</v>
      </c>
      <c r="F17" s="857" t="s">
        <v>140</v>
      </c>
      <c r="G17" s="857" t="s">
        <v>141</v>
      </c>
      <c r="H17" s="858" t="s">
        <v>142</v>
      </c>
      <c r="I17" s="829"/>
      <c r="J17" s="858" t="s">
        <v>143</v>
      </c>
      <c r="K17" s="829"/>
      <c r="L17" s="857" t="s">
        <v>144</v>
      </c>
      <c r="M17" s="857" t="s">
        <v>145</v>
      </c>
      <c r="N17" s="881" t="s">
        <v>60</v>
      </c>
      <c r="O17" s="831"/>
      <c r="P17" s="832"/>
    </row>
    <row r="18" spans="1:19" ht="69" x14ac:dyDescent="0.25">
      <c r="A18" s="850"/>
      <c r="B18" s="852"/>
      <c r="C18" s="854"/>
      <c r="D18" s="856"/>
      <c r="E18" s="856"/>
      <c r="F18" s="856"/>
      <c r="G18" s="856"/>
      <c r="H18" s="46" t="s">
        <v>146</v>
      </c>
      <c r="I18" s="46" t="s">
        <v>147</v>
      </c>
      <c r="J18" s="47" t="s">
        <v>148</v>
      </c>
      <c r="K18" s="59" t="s">
        <v>149</v>
      </c>
      <c r="L18" s="859"/>
      <c r="M18" s="856"/>
      <c r="N18" s="850"/>
      <c r="O18" s="882"/>
      <c r="P18" s="854"/>
      <c r="R18" s="567"/>
      <c r="S18" s="641"/>
    </row>
    <row r="19" spans="1:19" ht="34.5" x14ac:dyDescent="0.25">
      <c r="A19" s="860"/>
      <c r="B19" s="862">
        <v>1</v>
      </c>
      <c r="C19" s="85" t="s">
        <v>150</v>
      </c>
      <c r="D19" s="233">
        <v>228</v>
      </c>
      <c r="E19" s="86" t="s">
        <v>70</v>
      </c>
      <c r="F19" s="87" t="s">
        <v>81</v>
      </c>
      <c r="G19" s="87" t="s">
        <v>81</v>
      </c>
      <c r="H19" s="87" t="s">
        <v>81</v>
      </c>
      <c r="I19" s="88"/>
      <c r="J19" s="89">
        <v>44134</v>
      </c>
      <c r="K19" s="90">
        <v>44243</v>
      </c>
      <c r="L19" s="91">
        <f>(K19-J19)/30</f>
        <v>3.6333333333333333</v>
      </c>
      <c r="M19" s="92">
        <v>1</v>
      </c>
      <c r="N19" s="863" t="s">
        <v>151</v>
      </c>
      <c r="O19" s="864"/>
      <c r="P19" s="865"/>
      <c r="Q19" s="567"/>
    </row>
    <row r="20" spans="1:19" x14ac:dyDescent="0.25">
      <c r="A20" s="861"/>
      <c r="B20" s="852"/>
      <c r="C20" s="858" t="s">
        <v>152</v>
      </c>
      <c r="D20" s="866"/>
      <c r="E20" s="867"/>
      <c r="F20" s="867"/>
      <c r="G20" s="867"/>
      <c r="H20" s="867"/>
      <c r="I20" s="867"/>
      <c r="J20" s="867"/>
      <c r="K20" s="868"/>
      <c r="L20" s="868"/>
      <c r="M20" s="867"/>
      <c r="N20" s="867"/>
      <c r="O20" s="867"/>
      <c r="P20" s="869"/>
    </row>
    <row r="21" spans="1:19" x14ac:dyDescent="0.25">
      <c r="A21" s="861"/>
      <c r="B21" s="852"/>
      <c r="C21" s="870" t="s">
        <v>153</v>
      </c>
      <c r="D21" s="871"/>
      <c r="E21" s="872"/>
      <c r="F21" s="872"/>
      <c r="G21" s="872"/>
      <c r="H21" s="872"/>
      <c r="I21" s="872"/>
      <c r="J21" s="872"/>
      <c r="K21" s="872"/>
      <c r="L21" s="872"/>
      <c r="M21" s="872"/>
      <c r="N21" s="872"/>
      <c r="O21" s="872"/>
      <c r="P21" s="873"/>
    </row>
    <row r="22" spans="1:19" s="643" customFormat="1" ht="23" x14ac:dyDescent="0.25">
      <c r="A22" s="861"/>
      <c r="B22" s="874">
        <f>B19+1</f>
        <v>2</v>
      </c>
      <c r="C22" s="234" t="s">
        <v>154</v>
      </c>
      <c r="D22" s="234">
        <v>248</v>
      </c>
      <c r="E22" s="235" t="s">
        <v>61</v>
      </c>
      <c r="F22" s="87" t="s">
        <v>81</v>
      </c>
      <c r="G22" s="87" t="s">
        <v>81</v>
      </c>
      <c r="H22" s="87" t="s">
        <v>81</v>
      </c>
      <c r="I22" s="239"/>
      <c r="J22" s="90">
        <v>44335</v>
      </c>
      <c r="K22" s="90">
        <v>44545</v>
      </c>
      <c r="L22" s="91">
        <f>(K22-J22)/30</f>
        <v>7</v>
      </c>
      <c r="M22" s="236">
        <v>1</v>
      </c>
      <c r="N22" s="863" t="s">
        <v>155</v>
      </c>
      <c r="O22" s="864"/>
      <c r="P22" s="865"/>
      <c r="Q22" s="567"/>
      <c r="R22" s="642"/>
    </row>
    <row r="23" spans="1:19" x14ac:dyDescent="0.25">
      <c r="A23" s="861"/>
      <c r="B23" s="874"/>
      <c r="C23" s="866" t="s">
        <v>152</v>
      </c>
      <c r="D23" s="866"/>
      <c r="E23" s="867"/>
      <c r="F23" s="867"/>
      <c r="G23" s="867"/>
      <c r="H23" s="867"/>
      <c r="I23" s="867"/>
      <c r="J23" s="867"/>
      <c r="K23" s="868"/>
      <c r="L23" s="868"/>
      <c r="M23" s="867"/>
      <c r="N23" s="867"/>
      <c r="O23" s="867"/>
      <c r="P23" s="869"/>
    </row>
    <row r="24" spans="1:19" x14ac:dyDescent="0.25">
      <c r="A24" s="861"/>
      <c r="B24" s="874"/>
      <c r="C24" s="871" t="s">
        <v>156</v>
      </c>
      <c r="D24" s="871"/>
      <c r="E24" s="872"/>
      <c r="F24" s="872"/>
      <c r="G24" s="872"/>
      <c r="H24" s="872"/>
      <c r="I24" s="872"/>
      <c r="J24" s="872"/>
      <c r="K24" s="872"/>
      <c r="L24" s="872"/>
      <c r="M24" s="872"/>
      <c r="N24" s="872"/>
      <c r="O24" s="872"/>
      <c r="P24" s="873"/>
    </row>
    <row r="25" spans="1:19" s="643" customFormat="1" ht="23" x14ac:dyDescent="0.25">
      <c r="A25" s="861"/>
      <c r="B25" s="874">
        <f t="shared" ref="B25" si="0">B22+1</f>
        <v>3</v>
      </c>
      <c r="C25" s="234" t="s">
        <v>157</v>
      </c>
      <c r="D25" s="237">
        <v>185</v>
      </c>
      <c r="E25" s="241" t="s">
        <v>117</v>
      </c>
      <c r="F25" s="87" t="s">
        <v>94</v>
      </c>
      <c r="G25" s="87" t="s">
        <v>81</v>
      </c>
      <c r="H25" s="87" t="s">
        <v>81</v>
      </c>
      <c r="I25" s="239"/>
      <c r="J25" s="90">
        <v>41942</v>
      </c>
      <c r="K25" s="90">
        <v>42004</v>
      </c>
      <c r="L25" s="91">
        <f>(K25-J25)/30</f>
        <v>2.0666666666666669</v>
      </c>
      <c r="M25" s="236">
        <v>0</v>
      </c>
      <c r="N25" s="875" t="s">
        <v>158</v>
      </c>
      <c r="O25" s="876"/>
      <c r="P25" s="877"/>
      <c r="Q25" s="567"/>
      <c r="R25" s="642"/>
    </row>
    <row r="26" spans="1:19" x14ac:dyDescent="0.25">
      <c r="A26" s="861"/>
      <c r="B26" s="874"/>
      <c r="C26" s="866" t="s">
        <v>152</v>
      </c>
      <c r="D26" s="866"/>
      <c r="E26" s="867"/>
      <c r="F26" s="867"/>
      <c r="G26" s="867"/>
      <c r="H26" s="867"/>
      <c r="I26" s="867"/>
      <c r="J26" s="867"/>
      <c r="K26" s="868"/>
      <c r="L26" s="868"/>
      <c r="M26" s="867"/>
      <c r="N26" s="867"/>
      <c r="O26" s="867"/>
      <c r="P26" s="869"/>
    </row>
    <row r="27" spans="1:19" x14ac:dyDescent="0.25">
      <c r="A27" s="861"/>
      <c r="B27" s="874"/>
      <c r="C27" s="878" t="s">
        <v>159</v>
      </c>
      <c r="D27" s="878"/>
      <c r="E27" s="879"/>
      <c r="F27" s="879"/>
      <c r="G27" s="872"/>
      <c r="H27" s="872"/>
      <c r="I27" s="872"/>
      <c r="J27" s="872"/>
      <c r="K27" s="872"/>
      <c r="L27" s="872"/>
      <c r="M27" s="872"/>
      <c r="N27" s="872"/>
      <c r="O27" s="872"/>
      <c r="P27" s="873"/>
    </row>
    <row r="28" spans="1:19" s="643" customFormat="1" ht="46" x14ac:dyDescent="0.25">
      <c r="A28" s="861"/>
      <c r="B28" s="874">
        <f t="shared" ref="B28" si="1">B25+1</f>
        <v>4</v>
      </c>
      <c r="C28" s="234" t="s">
        <v>160</v>
      </c>
      <c r="D28" s="234">
        <v>244</v>
      </c>
      <c r="E28" s="235" t="s">
        <v>121</v>
      </c>
      <c r="F28" s="87" t="s">
        <v>81</v>
      </c>
      <c r="G28" s="87" t="s">
        <v>81</v>
      </c>
      <c r="H28" s="87" t="s">
        <v>81</v>
      </c>
      <c r="I28" s="239"/>
      <c r="J28" s="90">
        <v>44151</v>
      </c>
      <c r="K28" s="90">
        <v>44696</v>
      </c>
      <c r="L28" s="644">
        <f t="shared" ref="L28" si="2">(K28-J28)/30</f>
        <v>18.166666666666668</v>
      </c>
      <c r="M28" s="236">
        <v>1</v>
      </c>
      <c r="N28" s="863" t="s">
        <v>155</v>
      </c>
      <c r="O28" s="864"/>
      <c r="P28" s="865"/>
      <c r="Q28" s="567"/>
      <c r="R28" s="642"/>
    </row>
    <row r="29" spans="1:19" x14ac:dyDescent="0.25">
      <c r="A29" s="861"/>
      <c r="B29" s="874"/>
      <c r="C29" s="866" t="s">
        <v>152</v>
      </c>
      <c r="D29" s="866"/>
      <c r="E29" s="867"/>
      <c r="F29" s="867"/>
      <c r="G29" s="867"/>
      <c r="H29" s="867"/>
      <c r="I29" s="867"/>
      <c r="J29" s="867"/>
      <c r="K29" s="868"/>
      <c r="L29" s="868"/>
      <c r="M29" s="867"/>
      <c r="N29" s="867"/>
      <c r="O29" s="867"/>
      <c r="P29" s="869"/>
    </row>
    <row r="30" spans="1:19" x14ac:dyDescent="0.25">
      <c r="A30" s="861"/>
      <c r="B30" s="874"/>
      <c r="C30" s="878" t="s">
        <v>161</v>
      </c>
      <c r="D30" s="878"/>
      <c r="E30" s="879"/>
      <c r="F30" s="879"/>
      <c r="G30" s="879"/>
      <c r="H30" s="879"/>
      <c r="I30" s="879"/>
      <c r="J30" s="879"/>
      <c r="K30" s="879"/>
      <c r="L30" s="879"/>
      <c r="M30" s="879"/>
      <c r="N30" s="879"/>
      <c r="O30" s="879"/>
      <c r="P30" s="880"/>
    </row>
    <row r="31" spans="1:19" x14ac:dyDescent="0.25">
      <c r="A31" s="93"/>
      <c r="B31" s="94"/>
      <c r="C31" s="883" t="s">
        <v>162</v>
      </c>
      <c r="D31" s="883"/>
      <c r="E31" s="831"/>
      <c r="F31" s="831"/>
      <c r="G31" s="831"/>
      <c r="H31" s="831"/>
      <c r="I31" s="831"/>
      <c r="J31" s="831"/>
      <c r="K31" s="832"/>
      <c r="L31" s="884">
        <v>3</v>
      </c>
      <c r="M31" s="885"/>
      <c r="N31" s="885"/>
      <c r="O31" s="885"/>
      <c r="P31" s="886"/>
    </row>
    <row r="32" spans="1:19" x14ac:dyDescent="0.25">
      <c r="A32" s="93"/>
      <c r="B32" s="888"/>
      <c r="C32" s="889" t="s">
        <v>163</v>
      </c>
      <c r="D32" s="889"/>
      <c r="E32" s="831"/>
      <c r="F32" s="831"/>
      <c r="G32" s="858" t="s">
        <v>164</v>
      </c>
      <c r="H32" s="828"/>
      <c r="I32" s="829"/>
      <c r="J32" s="858" t="s">
        <v>165</v>
      </c>
      <c r="K32" s="828"/>
      <c r="L32" s="828"/>
      <c r="M32" s="828"/>
      <c r="N32" s="828"/>
      <c r="O32" s="828"/>
      <c r="P32" s="829"/>
    </row>
    <row r="33" spans="1:16" x14ac:dyDescent="0.25">
      <c r="A33" s="93"/>
      <c r="B33" s="852"/>
      <c r="C33" s="890" t="s">
        <v>166</v>
      </c>
      <c r="D33" s="891"/>
      <c r="E33" s="828"/>
      <c r="F33" s="829"/>
      <c r="G33" s="892"/>
      <c r="H33" s="893"/>
      <c r="I33" s="894"/>
      <c r="J33" s="895"/>
      <c r="K33" s="893"/>
      <c r="L33" s="893"/>
      <c r="M33" s="893"/>
      <c r="N33" s="893"/>
      <c r="O33" s="893"/>
      <c r="P33" s="894"/>
    </row>
    <row r="34" spans="1:16" x14ac:dyDescent="0.25">
      <c r="A34" s="84"/>
      <c r="B34" s="852"/>
      <c r="C34" s="890" t="s">
        <v>167</v>
      </c>
      <c r="D34" s="891"/>
      <c r="E34" s="828"/>
      <c r="F34" s="829"/>
      <c r="G34" s="892"/>
      <c r="H34" s="893"/>
      <c r="I34" s="894"/>
      <c r="J34" s="895"/>
      <c r="K34" s="893"/>
      <c r="L34" s="893"/>
      <c r="M34" s="893"/>
      <c r="N34" s="893"/>
      <c r="O34" s="893"/>
      <c r="P34" s="894"/>
    </row>
    <row r="35" spans="1:16" x14ac:dyDescent="0.25">
      <c r="A35" s="887"/>
      <c r="B35" s="820"/>
      <c r="C35" s="820"/>
      <c r="D35" s="820"/>
      <c r="E35" s="820"/>
      <c r="F35" s="820"/>
      <c r="G35" s="820"/>
      <c r="H35" s="820"/>
      <c r="I35" s="820"/>
      <c r="J35" s="820"/>
      <c r="K35" s="820"/>
      <c r="L35" s="820"/>
      <c r="M35" s="820"/>
      <c r="N35" s="820"/>
      <c r="O35" s="820"/>
      <c r="P35" s="820"/>
    </row>
    <row r="36" spans="1:16" ht="12" x14ac:dyDescent="0.25">
      <c r="A36" s="600"/>
      <c r="B36" s="600"/>
      <c r="C36" s="600"/>
      <c r="D36" s="600"/>
      <c r="E36" s="600"/>
      <c r="F36" s="600"/>
      <c r="G36" s="600"/>
      <c r="H36" s="600"/>
      <c r="I36" s="600"/>
      <c r="J36" s="600"/>
      <c r="K36" s="600"/>
      <c r="L36" s="600"/>
      <c r="M36" s="600"/>
      <c r="N36" s="600"/>
      <c r="O36" s="600"/>
      <c r="P36" s="81"/>
    </row>
    <row r="37" spans="1:16" x14ac:dyDescent="0.25">
      <c r="A37" s="81"/>
      <c r="B37" s="81"/>
      <c r="C37" s="81"/>
      <c r="D37" s="81"/>
      <c r="E37" s="67"/>
      <c r="F37" s="81"/>
      <c r="G37" s="81"/>
      <c r="H37" s="81"/>
      <c r="I37" s="81"/>
      <c r="J37" s="81"/>
      <c r="K37" s="81"/>
      <c r="L37" s="81"/>
      <c r="M37" s="81"/>
      <c r="N37" s="81"/>
      <c r="O37" s="81"/>
      <c r="P37" s="81"/>
    </row>
    <row r="38" spans="1:16" x14ac:dyDescent="0.25">
      <c r="A38" s="81"/>
      <c r="B38" s="81"/>
      <c r="C38" s="81"/>
      <c r="D38" s="81"/>
      <c r="E38" s="67"/>
      <c r="F38" s="81"/>
      <c r="G38" s="81"/>
      <c r="H38" s="81"/>
      <c r="I38" s="81"/>
      <c r="J38" s="81"/>
      <c r="K38" s="81"/>
      <c r="L38" s="81"/>
      <c r="M38" s="81"/>
      <c r="N38" s="81"/>
      <c r="O38" s="81"/>
      <c r="P38" s="81"/>
    </row>
  </sheetData>
  <mergeCells count="60">
    <mergeCell ref="C31:K31"/>
    <mergeCell ref="L31:P31"/>
    <mergeCell ref="A35:P35"/>
    <mergeCell ref="B32:B34"/>
    <mergeCell ref="C32:F32"/>
    <mergeCell ref="G32:I32"/>
    <mergeCell ref="J32:P32"/>
    <mergeCell ref="C33:F33"/>
    <mergeCell ref="G33:I33"/>
    <mergeCell ref="J33:P33"/>
    <mergeCell ref="C34:F34"/>
    <mergeCell ref="G34:I34"/>
    <mergeCell ref="J34:P34"/>
    <mergeCell ref="N17:P18"/>
    <mergeCell ref="B22:B24"/>
    <mergeCell ref="N22:P22"/>
    <mergeCell ref="C23:P23"/>
    <mergeCell ref="C24:P24"/>
    <mergeCell ref="A19:A30"/>
    <mergeCell ref="B19:B21"/>
    <mergeCell ref="N19:P19"/>
    <mergeCell ref="C20:P20"/>
    <mergeCell ref="C21:P21"/>
    <mergeCell ref="B25:B27"/>
    <mergeCell ref="N25:P25"/>
    <mergeCell ref="C26:P26"/>
    <mergeCell ref="C27:P27"/>
    <mergeCell ref="B28:B30"/>
    <mergeCell ref="N28:P28"/>
    <mergeCell ref="C29:P29"/>
    <mergeCell ref="C30:P30"/>
    <mergeCell ref="A14:M14"/>
    <mergeCell ref="A15:I15"/>
    <mergeCell ref="K15:M15"/>
    <mergeCell ref="A17:A18"/>
    <mergeCell ref="B17:B18"/>
    <mergeCell ref="C17:C18"/>
    <mergeCell ref="D17:D18"/>
    <mergeCell ref="E17:E18"/>
    <mergeCell ref="F17:F18"/>
    <mergeCell ref="G17:G18"/>
    <mergeCell ref="H17:I17"/>
    <mergeCell ref="J17:K17"/>
    <mergeCell ref="L17:L18"/>
    <mergeCell ref="M17:M18"/>
    <mergeCell ref="A8:P8"/>
    <mergeCell ref="A9:I9"/>
    <mergeCell ref="L9:N9"/>
    <mergeCell ref="A10:I13"/>
    <mergeCell ref="J10:J13"/>
    <mergeCell ref="K10:K13"/>
    <mergeCell ref="L10:N13"/>
    <mergeCell ref="O10:O13"/>
    <mergeCell ref="P10:P13"/>
    <mergeCell ref="A7:P7"/>
    <mergeCell ref="A1:P1"/>
    <mergeCell ref="B2:I2"/>
    <mergeCell ref="B3:I3"/>
    <mergeCell ref="A5:P5"/>
    <mergeCell ref="A6:P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FA848-2E9D-4737-B800-8A584F2860EA}">
  <sheetPr>
    <tabColor theme="9"/>
  </sheetPr>
  <dimension ref="B2:H58"/>
  <sheetViews>
    <sheetView workbookViewId="0">
      <selection activeCell="C14" sqref="C14:G17"/>
    </sheetView>
  </sheetViews>
  <sheetFormatPr baseColWidth="10" defaultColWidth="11.453125" defaultRowHeight="12.5" x14ac:dyDescent="0.25"/>
  <cols>
    <col min="1" max="1" width="2.54296875" style="646" customWidth="1"/>
    <col min="2" max="2" width="2.7265625" style="646" customWidth="1"/>
    <col min="3" max="3" width="26.1796875" style="646" customWidth="1"/>
    <col min="4" max="4" width="21.54296875" style="646" customWidth="1"/>
    <col min="5" max="5" width="15.81640625" style="646" customWidth="1"/>
    <col min="6" max="6" width="16.54296875" style="646" customWidth="1"/>
    <col min="7" max="7" width="14.81640625" style="648" customWidth="1"/>
    <col min="8" max="8" width="0" style="648" hidden="1" customWidth="1"/>
    <col min="9" max="16384" width="11.453125" style="646"/>
  </cols>
  <sheetData>
    <row r="2" spans="3:8" ht="12.75" customHeight="1" x14ac:dyDescent="0.25">
      <c r="C2" s="908" t="s">
        <v>168</v>
      </c>
      <c r="D2" s="908"/>
      <c r="E2" s="908"/>
      <c r="F2" s="908"/>
      <c r="G2" s="908"/>
      <c r="H2" s="908"/>
    </row>
    <row r="4" spans="3:8" ht="12.75" customHeight="1" x14ac:dyDescent="0.25">
      <c r="C4" s="899" t="s">
        <v>39</v>
      </c>
      <c r="D4" s="899"/>
      <c r="E4" s="909" t="s">
        <v>96</v>
      </c>
      <c r="F4" s="909"/>
      <c r="G4" s="909"/>
      <c r="H4" s="909"/>
    </row>
    <row r="5" spans="3:8" ht="12.75" customHeight="1" x14ac:dyDescent="0.25">
      <c r="C5" s="899" t="s">
        <v>169</v>
      </c>
      <c r="D5" s="899"/>
      <c r="E5" s="906" t="s">
        <v>170</v>
      </c>
      <c r="F5" s="906"/>
      <c r="G5" s="906"/>
      <c r="H5" s="906"/>
    </row>
    <row r="6" spans="3:8" ht="12.75" customHeight="1" x14ac:dyDescent="0.25">
      <c r="C6" s="899" t="s">
        <v>44</v>
      </c>
      <c r="D6" s="899"/>
      <c r="E6" s="906" t="s">
        <v>171</v>
      </c>
      <c r="F6" s="906"/>
      <c r="G6" s="906"/>
      <c r="H6" s="906"/>
    </row>
    <row r="7" spans="3:8" ht="12.75" customHeight="1" x14ac:dyDescent="0.25">
      <c r="C7" s="899" t="s">
        <v>46</v>
      </c>
      <c r="D7" s="899"/>
      <c r="E7" s="907" t="s">
        <v>172</v>
      </c>
      <c r="F7" s="907"/>
      <c r="G7" s="907"/>
      <c r="H7" s="907"/>
    </row>
    <row r="8" spans="3:8" ht="12.75" customHeight="1" x14ac:dyDescent="0.25">
      <c r="C8" s="899" t="s">
        <v>48</v>
      </c>
      <c r="D8" s="899"/>
      <c r="E8" s="910" t="s">
        <v>100</v>
      </c>
      <c r="F8" s="906"/>
      <c r="G8" s="906"/>
      <c r="H8" s="906"/>
    </row>
    <row r="9" spans="3:8" ht="12.75" customHeight="1" x14ac:dyDescent="0.25">
      <c r="C9" s="899" t="s">
        <v>50</v>
      </c>
      <c r="D9" s="899"/>
      <c r="E9" s="900">
        <v>38763</v>
      </c>
      <c r="F9" s="900"/>
      <c r="G9" s="900"/>
      <c r="H9" s="900"/>
    </row>
    <row r="10" spans="3:8" ht="13" x14ac:dyDescent="0.25">
      <c r="C10" s="662"/>
      <c r="D10" s="662"/>
      <c r="E10" s="662"/>
      <c r="F10" s="662"/>
      <c r="G10" s="662"/>
      <c r="H10" s="662"/>
    </row>
    <row r="11" spans="3:8" ht="13" x14ac:dyDescent="0.25">
      <c r="C11" s="662"/>
      <c r="D11" s="662"/>
      <c r="E11" s="662"/>
      <c r="F11" s="662"/>
      <c r="G11" s="662"/>
      <c r="H11" s="662"/>
    </row>
    <row r="12" spans="3:8" ht="13" x14ac:dyDescent="0.25">
      <c r="C12" s="662"/>
      <c r="D12" s="662"/>
      <c r="E12" s="662"/>
      <c r="F12" s="662"/>
      <c r="G12" s="662"/>
      <c r="H12" s="662"/>
    </row>
    <row r="13" spans="3:8" ht="13" x14ac:dyDescent="0.25">
      <c r="C13" s="662"/>
      <c r="D13" s="662"/>
      <c r="E13" s="662"/>
      <c r="F13" s="662"/>
      <c r="G13" s="662"/>
      <c r="H13" s="662"/>
    </row>
    <row r="14" spans="3:8" ht="12.75" customHeight="1" x14ac:dyDescent="0.25">
      <c r="C14" s="901"/>
      <c r="D14" s="901"/>
      <c r="E14" s="901"/>
      <c r="F14" s="901"/>
      <c r="G14" s="901"/>
      <c r="H14" s="662"/>
    </row>
    <row r="15" spans="3:8" ht="12.75" customHeight="1" x14ac:dyDescent="0.25">
      <c r="C15" s="901"/>
      <c r="D15" s="901"/>
      <c r="E15" s="901"/>
      <c r="F15" s="901"/>
      <c r="G15" s="901"/>
      <c r="H15" s="662"/>
    </row>
    <row r="16" spans="3:8" ht="12.75" customHeight="1" x14ac:dyDescent="0.25">
      <c r="C16" s="901"/>
      <c r="D16" s="901"/>
      <c r="E16" s="901"/>
      <c r="F16" s="901"/>
      <c r="G16" s="901"/>
      <c r="H16" s="662"/>
    </row>
    <row r="17" spans="2:8" ht="12.75" customHeight="1" x14ac:dyDescent="0.25">
      <c r="B17" s="14"/>
      <c r="C17" s="901"/>
      <c r="D17" s="901"/>
      <c r="E17" s="901"/>
      <c r="F17" s="901"/>
      <c r="G17" s="901"/>
      <c r="H17" s="15"/>
    </row>
    <row r="19" spans="2:8" ht="12.75" customHeight="1" x14ac:dyDescent="0.25">
      <c r="B19" s="14"/>
      <c r="C19" s="902" t="s">
        <v>173</v>
      </c>
      <c r="D19" s="902"/>
      <c r="E19" s="902"/>
      <c r="F19" s="902"/>
      <c r="G19" s="902"/>
      <c r="H19" s="902"/>
    </row>
    <row r="21" spans="2:8" ht="26" x14ac:dyDescent="0.25">
      <c r="B21" s="14"/>
      <c r="C21" s="16" t="s">
        <v>174</v>
      </c>
      <c r="D21" s="16" t="s">
        <v>175</v>
      </c>
      <c r="E21" s="16" t="s">
        <v>176</v>
      </c>
      <c r="F21" s="16" t="s">
        <v>177</v>
      </c>
      <c r="G21" s="56" t="s">
        <v>178</v>
      </c>
      <c r="H21" s="677"/>
    </row>
    <row r="22" spans="2:8" s="647" customFormat="1" ht="25" x14ac:dyDescent="0.25">
      <c r="B22" s="678">
        <v>1</v>
      </c>
      <c r="C22" s="679" t="s">
        <v>172</v>
      </c>
      <c r="D22" s="680" t="s">
        <v>179</v>
      </c>
      <c r="E22" s="681" t="s">
        <v>180</v>
      </c>
      <c r="F22" s="680">
        <v>2017</v>
      </c>
      <c r="G22" s="40">
        <v>7</v>
      </c>
      <c r="H22" s="682"/>
    </row>
    <row r="23" spans="2:8" s="647" customFormat="1" ht="12.75" customHeight="1" x14ac:dyDescent="0.25">
      <c r="B23" s="683"/>
      <c r="C23" s="903" t="s">
        <v>75</v>
      </c>
      <c r="D23" s="904"/>
      <c r="E23" s="904"/>
      <c r="F23" s="904"/>
      <c r="G23" s="684">
        <f>SUM(G22:G22)</f>
        <v>7</v>
      </c>
      <c r="H23" s="682"/>
    </row>
    <row r="25" spans="2:8" ht="12.75" customHeight="1" x14ac:dyDescent="0.25">
      <c r="B25" s="14"/>
      <c r="C25" s="905"/>
      <c r="D25" s="905"/>
      <c r="E25" s="905"/>
      <c r="F25" s="905"/>
      <c r="G25" s="905"/>
      <c r="H25" s="905"/>
    </row>
    <row r="27" spans="2:8" ht="12.75" customHeight="1" x14ac:dyDescent="0.25">
      <c r="B27" s="14"/>
      <c r="C27" s="896" t="s">
        <v>181</v>
      </c>
      <c r="D27" s="896"/>
      <c r="E27" s="896"/>
      <c r="F27" s="896"/>
      <c r="G27" s="15"/>
      <c r="H27" s="15"/>
    </row>
    <row r="28" spans="2:8" ht="12.75" customHeight="1" x14ac:dyDescent="0.25">
      <c r="B28" s="14"/>
      <c r="C28" s="897" t="s">
        <v>182</v>
      </c>
      <c r="D28" s="897"/>
      <c r="E28" s="897"/>
      <c r="F28" s="897"/>
      <c r="G28" s="15"/>
      <c r="H28" s="15"/>
    </row>
    <row r="29" spans="2:8" ht="12.75" customHeight="1" x14ac:dyDescent="0.25">
      <c r="B29" s="14"/>
      <c r="C29" s="898" t="s">
        <v>183</v>
      </c>
      <c r="D29" s="898"/>
      <c r="E29" s="898"/>
      <c r="F29" s="898"/>
      <c r="G29" s="15"/>
      <c r="H29" s="15"/>
    </row>
    <row r="34" spans="3:8" ht="12.75" customHeight="1" x14ac:dyDescent="0.25">
      <c r="C34" s="908" t="s">
        <v>168</v>
      </c>
      <c r="D34" s="908"/>
      <c r="E34" s="908"/>
      <c r="F34" s="908"/>
      <c r="G34" s="908"/>
      <c r="H34" s="908"/>
    </row>
    <row r="36" spans="3:8" ht="12.75" customHeight="1" x14ac:dyDescent="0.25">
      <c r="C36" s="899" t="s">
        <v>39</v>
      </c>
      <c r="D36" s="899"/>
      <c r="E36" s="909" t="s">
        <v>184</v>
      </c>
      <c r="F36" s="909"/>
      <c r="G36" s="909"/>
      <c r="H36" s="909"/>
    </row>
    <row r="37" spans="3:8" ht="12.75" customHeight="1" x14ac:dyDescent="0.25">
      <c r="C37" s="899" t="s">
        <v>169</v>
      </c>
      <c r="D37" s="899"/>
      <c r="E37" s="906" t="s">
        <v>185</v>
      </c>
      <c r="F37" s="906"/>
      <c r="G37" s="906"/>
      <c r="H37" s="906"/>
    </row>
    <row r="38" spans="3:8" ht="12.75" customHeight="1" x14ac:dyDescent="0.25">
      <c r="C38" s="899" t="s">
        <v>44</v>
      </c>
      <c r="D38" s="899"/>
      <c r="E38" s="906" t="s">
        <v>186</v>
      </c>
      <c r="F38" s="906"/>
      <c r="G38" s="906"/>
      <c r="H38" s="906"/>
    </row>
    <row r="39" spans="3:8" ht="12.75" customHeight="1" x14ac:dyDescent="0.25">
      <c r="C39" s="899" t="s">
        <v>46</v>
      </c>
      <c r="D39" s="899"/>
      <c r="E39" s="907" t="s">
        <v>114</v>
      </c>
      <c r="F39" s="907"/>
      <c r="G39" s="907"/>
      <c r="H39" s="907"/>
    </row>
    <row r="40" spans="3:8" ht="12.75" customHeight="1" x14ac:dyDescent="0.25">
      <c r="C40" s="899" t="s">
        <v>48</v>
      </c>
      <c r="D40" s="899"/>
      <c r="E40" s="906" t="s">
        <v>115</v>
      </c>
      <c r="F40" s="906"/>
      <c r="G40" s="906"/>
      <c r="H40" s="906"/>
    </row>
    <row r="41" spans="3:8" ht="12.75" customHeight="1" x14ac:dyDescent="0.25">
      <c r="C41" s="899" t="s">
        <v>50</v>
      </c>
      <c r="D41" s="899"/>
      <c r="E41" s="900">
        <v>37854</v>
      </c>
      <c r="F41" s="900"/>
      <c r="G41" s="900"/>
      <c r="H41" s="900"/>
    </row>
    <row r="42" spans="3:8" ht="12.75" customHeight="1" x14ac:dyDescent="0.25">
      <c r="C42" s="662"/>
      <c r="D42" s="662"/>
      <c r="E42" s="662"/>
      <c r="F42" s="662"/>
      <c r="G42" s="662"/>
      <c r="H42" s="662"/>
    </row>
    <row r="43" spans="3:8" ht="12.75" customHeight="1" x14ac:dyDescent="0.25">
      <c r="C43" s="901"/>
      <c r="D43" s="901"/>
      <c r="E43" s="901"/>
      <c r="F43" s="901"/>
      <c r="G43" s="901"/>
      <c r="H43" s="662"/>
    </row>
    <row r="44" spans="3:8" ht="12.75" customHeight="1" x14ac:dyDescent="0.25">
      <c r="C44" s="901"/>
      <c r="D44" s="901"/>
      <c r="E44" s="901"/>
      <c r="F44" s="901"/>
      <c r="G44" s="901"/>
      <c r="H44" s="662"/>
    </row>
    <row r="45" spans="3:8" ht="12.75" customHeight="1" x14ac:dyDescent="0.25">
      <c r="C45" s="901"/>
      <c r="D45" s="901"/>
      <c r="E45" s="901"/>
      <c r="F45" s="901"/>
      <c r="G45" s="901"/>
      <c r="H45" s="662"/>
    </row>
    <row r="46" spans="3:8" ht="12.75" customHeight="1" x14ac:dyDescent="0.25">
      <c r="C46" s="901"/>
      <c r="D46" s="901"/>
      <c r="E46" s="901"/>
      <c r="F46" s="901"/>
      <c r="G46" s="901"/>
      <c r="H46" s="15"/>
    </row>
    <row r="47" spans="3:8" ht="12.75" customHeight="1" x14ac:dyDescent="0.25">
      <c r="C47" s="14"/>
      <c r="D47" s="14"/>
      <c r="E47" s="14"/>
      <c r="F47" s="14"/>
      <c r="G47" s="15"/>
      <c r="H47" s="15"/>
    </row>
    <row r="48" spans="3:8" ht="12.75" customHeight="1" x14ac:dyDescent="0.25">
      <c r="C48" s="902" t="s">
        <v>173</v>
      </c>
      <c r="D48" s="902"/>
      <c r="E48" s="902"/>
      <c r="F48" s="902"/>
      <c r="G48" s="902"/>
      <c r="H48" s="902"/>
    </row>
    <row r="49" spans="2:8" ht="12.75" customHeight="1" x14ac:dyDescent="0.25">
      <c r="B49" s="14"/>
      <c r="C49" s="14"/>
      <c r="D49" s="14"/>
      <c r="E49" s="14"/>
      <c r="F49" s="14"/>
      <c r="G49" s="15"/>
      <c r="H49" s="15"/>
    </row>
    <row r="50" spans="2:8" ht="26" x14ac:dyDescent="0.25">
      <c r="B50" s="14"/>
      <c r="C50" s="16" t="s">
        <v>174</v>
      </c>
      <c r="D50" s="16" t="s">
        <v>175</v>
      </c>
      <c r="E50" s="16" t="s">
        <v>176</v>
      </c>
      <c r="F50" s="16" t="s">
        <v>177</v>
      </c>
      <c r="G50" s="56" t="s">
        <v>178</v>
      </c>
      <c r="H50" s="677"/>
    </row>
    <row r="51" spans="2:8" s="647" customFormat="1" ht="25" x14ac:dyDescent="0.25">
      <c r="B51" s="678">
        <v>1</v>
      </c>
      <c r="C51" s="679" t="s">
        <v>187</v>
      </c>
      <c r="D51" s="680" t="s">
        <v>188</v>
      </c>
      <c r="E51" s="685" t="s">
        <v>189</v>
      </c>
      <c r="F51" s="680">
        <v>2018</v>
      </c>
      <c r="G51" s="40">
        <v>7</v>
      </c>
      <c r="H51" s="682"/>
    </row>
    <row r="52" spans="2:8" s="647" customFormat="1" ht="12.75" customHeight="1" x14ac:dyDescent="0.25">
      <c r="B52" s="683"/>
      <c r="C52" s="903" t="s">
        <v>75</v>
      </c>
      <c r="D52" s="904"/>
      <c r="E52" s="904"/>
      <c r="F52" s="904"/>
      <c r="G52" s="684">
        <f>SUM(G51:G51)</f>
        <v>7</v>
      </c>
      <c r="H52" s="682"/>
    </row>
    <row r="54" spans="2:8" ht="12.75" customHeight="1" x14ac:dyDescent="0.25">
      <c r="B54" s="14"/>
      <c r="C54" s="905"/>
      <c r="D54" s="905"/>
      <c r="E54" s="905"/>
      <c r="F54" s="905"/>
      <c r="G54" s="905"/>
      <c r="H54" s="905"/>
    </row>
    <row r="56" spans="2:8" ht="12.75" customHeight="1" x14ac:dyDescent="0.25">
      <c r="B56" s="14"/>
      <c r="C56" s="896" t="s">
        <v>181</v>
      </c>
      <c r="D56" s="896"/>
      <c r="E56" s="896"/>
      <c r="F56" s="896"/>
      <c r="G56" s="15"/>
      <c r="H56" s="15"/>
    </row>
    <row r="57" spans="2:8" ht="12.75" customHeight="1" x14ac:dyDescent="0.25">
      <c r="B57" s="14"/>
      <c r="C57" s="897" t="s">
        <v>182</v>
      </c>
      <c r="D57" s="897"/>
      <c r="E57" s="897"/>
      <c r="F57" s="897"/>
      <c r="G57" s="15"/>
      <c r="H57" s="15"/>
    </row>
    <row r="58" spans="2:8" ht="12.75" customHeight="1" x14ac:dyDescent="0.25">
      <c r="B58" s="14"/>
      <c r="C58" s="898" t="s">
        <v>183</v>
      </c>
      <c r="D58" s="898"/>
      <c r="E58" s="898"/>
      <c r="F58" s="898"/>
      <c r="G58" s="15"/>
      <c r="H58" s="15"/>
    </row>
  </sheetData>
  <mergeCells count="40">
    <mergeCell ref="C6:D6"/>
    <mergeCell ref="E6:H6"/>
    <mergeCell ref="C2:H2"/>
    <mergeCell ref="C4:D4"/>
    <mergeCell ref="E4:H4"/>
    <mergeCell ref="C5:D5"/>
    <mergeCell ref="E5:H5"/>
    <mergeCell ref="C28:F28"/>
    <mergeCell ref="C7:D7"/>
    <mergeCell ref="E7:H7"/>
    <mergeCell ref="C8:D8"/>
    <mergeCell ref="E8:H8"/>
    <mergeCell ref="C9:D9"/>
    <mergeCell ref="E9:H9"/>
    <mergeCell ref="C14:G17"/>
    <mergeCell ref="C19:H19"/>
    <mergeCell ref="C23:F23"/>
    <mergeCell ref="C25:H25"/>
    <mergeCell ref="C27:F27"/>
    <mergeCell ref="C29:F29"/>
    <mergeCell ref="C34:H34"/>
    <mergeCell ref="C36:D36"/>
    <mergeCell ref="E36:H36"/>
    <mergeCell ref="C37:D37"/>
    <mergeCell ref="E37:H37"/>
    <mergeCell ref="C38:D38"/>
    <mergeCell ref="E38:H38"/>
    <mergeCell ref="C39:D39"/>
    <mergeCell ref="E39:H39"/>
    <mergeCell ref="C40:D40"/>
    <mergeCell ref="E40:H40"/>
    <mergeCell ref="C56:F56"/>
    <mergeCell ref="C57:F57"/>
    <mergeCell ref="C58:F58"/>
    <mergeCell ref="C41:D41"/>
    <mergeCell ref="E41:H41"/>
    <mergeCell ref="C43:G46"/>
    <mergeCell ref="C48:H48"/>
    <mergeCell ref="C52:F52"/>
    <mergeCell ref="C54:H5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7A428-7D5C-4D4E-A6D5-D57207ED41BD}">
  <sheetPr>
    <tabColor theme="4"/>
  </sheetPr>
  <dimension ref="A1:J120"/>
  <sheetViews>
    <sheetView topLeftCell="A23" zoomScale="80" zoomScaleNormal="80" workbookViewId="0">
      <selection activeCell="I47" sqref="I47"/>
    </sheetView>
  </sheetViews>
  <sheetFormatPr baseColWidth="10" defaultColWidth="8.7265625" defaultRowHeight="12" x14ac:dyDescent="0.3"/>
  <cols>
    <col min="1" max="1" width="2.453125" style="315" bestFit="1" customWidth="1"/>
    <col min="2" max="2" width="24.54296875" style="315" bestFit="1" customWidth="1"/>
    <col min="3" max="3" width="15.453125" style="315" bestFit="1" customWidth="1"/>
    <col min="4" max="4" width="18.7265625" style="315" customWidth="1"/>
    <col min="5" max="5" width="39.453125" style="315" customWidth="1"/>
    <col min="6" max="6" width="11.08984375" style="315" customWidth="1"/>
    <col min="7" max="7" width="10.36328125" style="315" customWidth="1"/>
    <col min="8" max="8" width="10.26953125" style="315" customWidth="1"/>
    <col min="9" max="9" width="10.08984375" style="315" customWidth="1"/>
    <col min="10" max="10" width="19.81640625" style="315" bestFit="1" customWidth="1"/>
    <col min="11" max="16384" width="8.7265625" style="315"/>
  </cols>
  <sheetData>
    <row r="1" spans="1:10" x14ac:dyDescent="0.3">
      <c r="A1" s="316"/>
      <c r="B1" s="917" t="s">
        <v>190</v>
      </c>
      <c r="C1" s="917"/>
      <c r="D1" s="917"/>
      <c r="E1" s="917"/>
      <c r="F1" s="917"/>
      <c r="G1" s="917"/>
      <c r="H1" s="917"/>
      <c r="I1" s="917"/>
      <c r="J1" s="316"/>
    </row>
    <row r="2" spans="1:10" x14ac:dyDescent="0.3">
      <c r="A2" s="316"/>
      <c r="B2" s="917"/>
      <c r="C2" s="917"/>
      <c r="D2" s="917"/>
      <c r="E2" s="917"/>
      <c r="F2" s="917"/>
      <c r="G2" s="917"/>
      <c r="H2" s="917"/>
      <c r="I2" s="917"/>
      <c r="J2" s="316"/>
    </row>
    <row r="3" spans="1:10" x14ac:dyDescent="0.3">
      <c r="A3" s="316"/>
      <c r="B3" s="930" t="s">
        <v>112</v>
      </c>
      <c r="C3" s="931"/>
      <c r="D3" s="931"/>
      <c r="E3" s="931"/>
      <c r="F3" s="932"/>
      <c r="G3" s="316"/>
      <c r="H3" s="316"/>
      <c r="I3" s="316"/>
      <c r="J3" s="316"/>
    </row>
    <row r="4" spans="1:10" x14ac:dyDescent="0.3">
      <c r="A4" s="316"/>
      <c r="B4" s="923" t="s">
        <v>36</v>
      </c>
      <c r="C4" s="924"/>
      <c r="D4" s="925"/>
      <c r="E4" s="926" t="s">
        <v>191</v>
      </c>
      <c r="F4" s="104" t="s">
        <v>37</v>
      </c>
      <c r="G4" s="316"/>
      <c r="H4" s="316"/>
      <c r="I4" s="316"/>
      <c r="J4" s="316"/>
    </row>
    <row r="5" spans="1:10" x14ac:dyDescent="0.3">
      <c r="B5" s="914"/>
      <c r="C5" s="915"/>
      <c r="D5" s="916"/>
      <c r="E5" s="927"/>
      <c r="F5" s="325"/>
    </row>
    <row r="6" spans="1:10" x14ac:dyDescent="0.3">
      <c r="A6" s="326">
        <v>1</v>
      </c>
      <c r="B6" s="928" t="s">
        <v>192</v>
      </c>
      <c r="C6" s="928"/>
      <c r="D6" s="929"/>
      <c r="F6" s="327">
        <v>11</v>
      </c>
      <c r="G6" s="316"/>
      <c r="H6" s="316"/>
      <c r="I6" s="316"/>
      <c r="J6" s="316"/>
    </row>
    <row r="7" spans="1:10" x14ac:dyDescent="0.3">
      <c r="A7" s="316"/>
      <c r="B7" s="316"/>
      <c r="C7" s="316"/>
      <c r="D7" s="316"/>
      <c r="E7" s="316"/>
      <c r="F7" s="316"/>
      <c r="G7" s="316"/>
      <c r="H7" s="316"/>
      <c r="I7" s="316"/>
      <c r="J7" s="316"/>
    </row>
    <row r="8" spans="1:10" x14ac:dyDescent="0.3">
      <c r="A8" s="316"/>
      <c r="B8" s="920" t="s">
        <v>39</v>
      </c>
      <c r="C8" s="921"/>
      <c r="D8" s="918" t="s">
        <v>193</v>
      </c>
      <c r="E8" s="919"/>
      <c r="F8" s="316"/>
      <c r="G8" s="316"/>
      <c r="H8" s="316"/>
      <c r="I8" s="316"/>
      <c r="J8" s="316"/>
    </row>
    <row r="9" spans="1:10" x14ac:dyDescent="0.3">
      <c r="A9" s="316"/>
      <c r="B9" s="920" t="s">
        <v>41</v>
      </c>
      <c r="C9" s="921"/>
      <c r="D9" s="918" t="s">
        <v>194</v>
      </c>
      <c r="E9" s="919"/>
      <c r="F9" s="316"/>
      <c r="G9" s="316"/>
      <c r="H9" s="316"/>
      <c r="I9" s="316"/>
      <c r="J9" s="316"/>
    </row>
    <row r="10" spans="1:10" ht="23.5" x14ac:dyDescent="0.3">
      <c r="A10" s="316"/>
      <c r="B10" s="920" t="s">
        <v>43</v>
      </c>
      <c r="C10" s="921"/>
      <c r="D10" s="328" t="s">
        <v>112</v>
      </c>
      <c r="E10" s="328" t="s">
        <v>191</v>
      </c>
      <c r="F10" s="316"/>
      <c r="G10" s="316"/>
      <c r="H10" s="937" t="s">
        <v>195</v>
      </c>
      <c r="I10" s="944">
        <v>11</v>
      </c>
      <c r="J10" s="316"/>
    </row>
    <row r="11" spans="1:10" x14ac:dyDescent="0.3">
      <c r="A11" s="316"/>
      <c r="B11" s="920" t="s">
        <v>44</v>
      </c>
      <c r="C11" s="921"/>
      <c r="D11" s="918" t="s">
        <v>196</v>
      </c>
      <c r="E11" s="919"/>
      <c r="F11" s="316"/>
      <c r="G11" s="316"/>
      <c r="H11" s="938"/>
      <c r="I11" s="942"/>
      <c r="J11" s="316"/>
    </row>
    <row r="12" spans="1:10" x14ac:dyDescent="0.3">
      <c r="A12" s="316"/>
      <c r="B12" s="920" t="s">
        <v>46</v>
      </c>
      <c r="C12" s="921"/>
      <c r="D12" s="918" t="s">
        <v>197</v>
      </c>
      <c r="E12" s="919"/>
      <c r="F12" s="316"/>
      <c r="G12" s="316"/>
      <c r="H12" s="939" t="s">
        <v>198</v>
      </c>
      <c r="I12" s="942">
        <v>37.130000000000003</v>
      </c>
      <c r="J12" s="316"/>
    </row>
    <row r="13" spans="1:10" x14ac:dyDescent="0.3">
      <c r="A13" s="316"/>
      <c r="B13" s="920" t="s">
        <v>48</v>
      </c>
      <c r="C13" s="921"/>
      <c r="D13" s="918" t="s">
        <v>199</v>
      </c>
      <c r="E13" s="919"/>
      <c r="F13" s="316"/>
      <c r="G13" s="316"/>
      <c r="H13" s="940"/>
      <c r="I13" s="943"/>
      <c r="J13" s="316"/>
    </row>
    <row r="14" spans="1:10" x14ac:dyDescent="0.3">
      <c r="A14" s="316"/>
      <c r="B14" s="920" t="s">
        <v>50</v>
      </c>
      <c r="C14" s="921"/>
      <c r="D14" s="918" t="s">
        <v>200</v>
      </c>
      <c r="E14" s="919"/>
      <c r="F14" s="316"/>
      <c r="G14" s="316"/>
      <c r="H14" s="316"/>
      <c r="I14" s="316"/>
      <c r="J14" s="316"/>
    </row>
    <row r="15" spans="1:10" x14ac:dyDescent="0.3">
      <c r="A15" s="316"/>
      <c r="B15" s="917"/>
      <c r="C15" s="917"/>
      <c r="D15" s="329" t="s">
        <v>191</v>
      </c>
      <c r="E15" s="329" t="s">
        <v>191</v>
      </c>
      <c r="F15" s="316"/>
      <c r="G15" s="316"/>
      <c r="H15" s="316"/>
      <c r="I15" s="316"/>
      <c r="J15" s="316"/>
    </row>
    <row r="16" spans="1:10" x14ac:dyDescent="0.3">
      <c r="A16" s="911" t="s">
        <v>191</v>
      </c>
      <c r="B16" s="912"/>
      <c r="C16" s="912"/>
      <c r="D16" s="912"/>
      <c r="E16" s="912"/>
      <c r="F16" s="912"/>
      <c r="G16" s="912"/>
      <c r="H16" s="912"/>
      <c r="I16" s="912"/>
      <c r="J16" s="913"/>
    </row>
    <row r="17" spans="1:10" x14ac:dyDescent="0.3">
      <c r="A17" s="316"/>
      <c r="B17" s="914" t="s">
        <v>51</v>
      </c>
      <c r="C17" s="915"/>
      <c r="D17" s="915"/>
      <c r="E17" s="915"/>
      <c r="F17" s="915"/>
      <c r="G17" s="915"/>
      <c r="H17" s="915"/>
      <c r="I17" s="915"/>
      <c r="J17" s="916"/>
    </row>
    <row r="18" spans="1:10" ht="58" x14ac:dyDescent="0.3">
      <c r="A18" s="316"/>
      <c r="B18" s="317" t="s">
        <v>52</v>
      </c>
      <c r="C18" s="318" t="s">
        <v>53</v>
      </c>
      <c r="D18" s="318" t="s">
        <v>54</v>
      </c>
      <c r="E18" s="318" t="s">
        <v>55</v>
      </c>
      <c r="F18" s="318" t="s">
        <v>56</v>
      </c>
      <c r="G18" s="318" t="s">
        <v>57</v>
      </c>
      <c r="H18" s="318" t="s">
        <v>58</v>
      </c>
      <c r="I18" s="318" t="s">
        <v>59</v>
      </c>
      <c r="J18" s="319" t="s">
        <v>60</v>
      </c>
    </row>
    <row r="19" spans="1:10" ht="127" x14ac:dyDescent="0.3">
      <c r="A19" s="330">
        <v>1</v>
      </c>
      <c r="B19" s="320" t="s">
        <v>201</v>
      </c>
      <c r="C19" s="320" t="s">
        <v>202</v>
      </c>
      <c r="D19" s="320" t="s">
        <v>203</v>
      </c>
      <c r="E19" s="320" t="s">
        <v>204</v>
      </c>
      <c r="F19" s="321">
        <v>43474</v>
      </c>
      <c r="G19" s="322" t="s">
        <v>205</v>
      </c>
      <c r="H19" s="331">
        <v>111</v>
      </c>
      <c r="I19" s="331">
        <v>3.7</v>
      </c>
      <c r="J19" s="674" t="s">
        <v>206</v>
      </c>
    </row>
    <row r="20" spans="1:10" ht="150" x14ac:dyDescent="0.3">
      <c r="A20" s="332">
        <v>2</v>
      </c>
      <c r="B20" s="320" t="s">
        <v>207</v>
      </c>
      <c r="C20" s="320" t="s">
        <v>202</v>
      </c>
      <c r="D20" s="320" t="s">
        <v>208</v>
      </c>
      <c r="E20" s="320" t="s">
        <v>209</v>
      </c>
      <c r="F20" s="322" t="s">
        <v>210</v>
      </c>
      <c r="G20" s="322" t="s">
        <v>211</v>
      </c>
      <c r="H20" s="331">
        <v>159</v>
      </c>
      <c r="I20" s="331">
        <v>5.3</v>
      </c>
      <c r="J20" s="674" t="s">
        <v>206</v>
      </c>
    </row>
    <row r="21" spans="1:10" ht="150" x14ac:dyDescent="0.3">
      <c r="A21" s="332">
        <v>3</v>
      </c>
      <c r="B21" s="320" t="s">
        <v>212</v>
      </c>
      <c r="C21" s="320" t="s">
        <v>202</v>
      </c>
      <c r="D21" s="320" t="s">
        <v>213</v>
      </c>
      <c r="E21" s="320" t="s">
        <v>214</v>
      </c>
      <c r="F21" s="322" t="s">
        <v>215</v>
      </c>
      <c r="G21" s="322" t="s">
        <v>216</v>
      </c>
      <c r="H21" s="331">
        <v>168</v>
      </c>
      <c r="I21" s="331">
        <v>5.6</v>
      </c>
      <c r="J21" s="674" t="s">
        <v>206</v>
      </c>
    </row>
    <row r="22" spans="1:10" ht="173" x14ac:dyDescent="0.3">
      <c r="A22" s="332">
        <v>4</v>
      </c>
      <c r="B22" s="320" t="s">
        <v>217</v>
      </c>
      <c r="C22" s="320" t="s">
        <v>202</v>
      </c>
      <c r="D22" s="320" t="s">
        <v>213</v>
      </c>
      <c r="E22" s="320" t="s">
        <v>218</v>
      </c>
      <c r="F22" s="322" t="s">
        <v>219</v>
      </c>
      <c r="G22" s="322" t="s">
        <v>220</v>
      </c>
      <c r="H22" s="331">
        <v>342</v>
      </c>
      <c r="I22" s="331">
        <v>11.4</v>
      </c>
      <c r="J22" s="674" t="s">
        <v>206</v>
      </c>
    </row>
    <row r="23" spans="1:10" ht="173" x14ac:dyDescent="0.3">
      <c r="A23" s="332">
        <v>5</v>
      </c>
      <c r="B23" s="320" t="s">
        <v>221</v>
      </c>
      <c r="C23" s="320" t="s">
        <v>202</v>
      </c>
      <c r="D23" s="320" t="s">
        <v>213</v>
      </c>
      <c r="E23" s="320" t="s">
        <v>222</v>
      </c>
      <c r="F23" s="322" t="s">
        <v>223</v>
      </c>
      <c r="G23" s="322" t="s">
        <v>224</v>
      </c>
      <c r="H23" s="331">
        <v>334</v>
      </c>
      <c r="I23" s="331">
        <v>11.13</v>
      </c>
      <c r="J23" s="674" t="s">
        <v>206</v>
      </c>
    </row>
    <row r="24" spans="1:10" x14ac:dyDescent="0.3">
      <c r="A24" s="316"/>
      <c r="B24" s="333" t="s">
        <v>75</v>
      </c>
      <c r="C24" s="329" t="s">
        <v>191</v>
      </c>
      <c r="D24" s="329" t="s">
        <v>191</v>
      </c>
      <c r="E24" s="329" t="s">
        <v>191</v>
      </c>
      <c r="F24" s="329" t="s">
        <v>191</v>
      </c>
      <c r="G24" s="328" t="s">
        <v>191</v>
      </c>
      <c r="H24" s="318">
        <v>1.1140000000000001</v>
      </c>
      <c r="I24" s="318">
        <f>SUM(I19:I23)</f>
        <v>37.130000000000003</v>
      </c>
      <c r="J24" s="323" t="s">
        <v>191</v>
      </c>
    </row>
    <row r="25" spans="1:10" x14ac:dyDescent="0.3">
      <c r="A25" s="316"/>
      <c r="B25" s="316"/>
      <c r="C25" s="334"/>
      <c r="D25" s="316"/>
      <c r="E25" s="316"/>
      <c r="F25" s="316"/>
      <c r="G25" s="316"/>
      <c r="H25" s="316"/>
      <c r="I25" s="316"/>
      <c r="J25" s="316"/>
    </row>
    <row r="26" spans="1:10" x14ac:dyDescent="0.3">
      <c r="A26" s="316"/>
      <c r="B26" s="316"/>
      <c r="C26" s="334"/>
      <c r="D26" s="316"/>
      <c r="E26" s="316"/>
      <c r="F26" s="316"/>
      <c r="G26" s="316"/>
      <c r="H26" s="316"/>
      <c r="I26" s="316"/>
      <c r="J26" s="316"/>
    </row>
    <row r="27" spans="1:10" x14ac:dyDescent="0.3">
      <c r="A27" s="934" t="s">
        <v>76</v>
      </c>
      <c r="B27" s="935"/>
      <c r="C27" s="936"/>
      <c r="D27" s="126" t="s">
        <v>77</v>
      </c>
      <c r="E27" s="126" t="s">
        <v>78</v>
      </c>
      <c r="F27" s="316"/>
      <c r="G27" s="316"/>
      <c r="H27" s="316"/>
      <c r="I27" s="316"/>
      <c r="J27" s="316"/>
    </row>
    <row r="31" spans="1:10" x14ac:dyDescent="0.3">
      <c r="A31" s="316"/>
      <c r="B31" s="316"/>
      <c r="C31" s="316"/>
      <c r="D31" s="316"/>
      <c r="E31" s="316"/>
      <c r="F31" s="316"/>
      <c r="G31" s="316"/>
      <c r="H31" s="316"/>
      <c r="I31" s="316"/>
      <c r="J31" s="316"/>
    </row>
    <row r="32" spans="1:10" x14ac:dyDescent="0.3">
      <c r="A32" s="316"/>
      <c r="B32" s="922" t="s">
        <v>225</v>
      </c>
      <c r="C32" s="922"/>
      <c r="D32" s="922"/>
      <c r="E32" s="922"/>
      <c r="F32" s="316"/>
      <c r="G32" s="316"/>
      <c r="H32" s="316"/>
      <c r="I32" s="316"/>
      <c r="J32" s="316"/>
    </row>
    <row r="33" spans="1:10" x14ac:dyDescent="0.3">
      <c r="A33" s="316"/>
      <c r="B33" s="917" t="s">
        <v>190</v>
      </c>
      <c r="C33" s="917"/>
      <c r="D33" s="917"/>
      <c r="E33" s="917"/>
      <c r="F33" s="917"/>
      <c r="G33" s="917"/>
      <c r="H33" s="917"/>
      <c r="I33" s="917"/>
      <c r="J33" s="316"/>
    </row>
    <row r="34" spans="1:10" x14ac:dyDescent="0.3">
      <c r="A34" s="316"/>
      <c r="B34" s="917"/>
      <c r="C34" s="917"/>
      <c r="D34" s="917"/>
      <c r="E34" s="917"/>
      <c r="F34" s="917"/>
      <c r="G34" s="917"/>
      <c r="H34" s="917"/>
      <c r="I34" s="917"/>
      <c r="J34" s="316"/>
    </row>
    <row r="35" spans="1:10" x14ac:dyDescent="0.3">
      <c r="A35" s="316"/>
      <c r="B35" s="930" t="s">
        <v>170</v>
      </c>
      <c r="C35" s="931"/>
      <c r="D35" s="931"/>
      <c r="E35" s="931"/>
      <c r="F35" s="932"/>
      <c r="G35" s="316"/>
      <c r="H35" s="316"/>
      <c r="I35" s="316"/>
      <c r="J35" s="316"/>
    </row>
    <row r="36" spans="1:10" x14ac:dyDescent="0.3">
      <c r="A36" s="316"/>
      <c r="B36" s="923" t="s">
        <v>36</v>
      </c>
      <c r="C36" s="924"/>
      <c r="D36" s="925"/>
      <c r="E36" s="926" t="s">
        <v>191</v>
      </c>
      <c r="F36" s="104" t="s">
        <v>37</v>
      </c>
      <c r="G36" s="316"/>
      <c r="H36" s="316"/>
      <c r="I36" s="316"/>
      <c r="J36" s="316"/>
    </row>
    <row r="37" spans="1:10" x14ac:dyDescent="0.3">
      <c r="B37" s="914"/>
      <c r="C37" s="915"/>
      <c r="D37" s="916"/>
      <c r="E37" s="927"/>
      <c r="F37" s="325"/>
    </row>
    <row r="38" spans="1:10" x14ac:dyDescent="0.3">
      <c r="A38" s="326">
        <v>1</v>
      </c>
      <c r="B38" s="928" t="s">
        <v>192</v>
      </c>
      <c r="C38" s="928"/>
      <c r="D38" s="929"/>
      <c r="F38" s="327">
        <v>4</v>
      </c>
      <c r="G38" s="316"/>
      <c r="H38" s="316"/>
      <c r="I38" s="316"/>
      <c r="J38" s="316"/>
    </row>
    <row r="39" spans="1:10" x14ac:dyDescent="0.3">
      <c r="A39" s="316"/>
      <c r="B39" s="316"/>
      <c r="C39" s="316"/>
      <c r="D39" s="316"/>
      <c r="E39" s="316"/>
      <c r="F39" s="316"/>
      <c r="G39" s="316"/>
      <c r="H39" s="316"/>
      <c r="I39" s="316"/>
      <c r="J39" s="316"/>
    </row>
    <row r="40" spans="1:10" x14ac:dyDescent="0.3">
      <c r="A40" s="316"/>
      <c r="B40" s="920" t="s">
        <v>39</v>
      </c>
      <c r="C40" s="921"/>
      <c r="D40" s="918" t="s">
        <v>226</v>
      </c>
      <c r="E40" s="919"/>
      <c r="F40" s="316"/>
      <c r="G40" s="316"/>
      <c r="H40" s="316"/>
      <c r="I40" s="316"/>
      <c r="J40" s="316"/>
    </row>
    <row r="41" spans="1:10" x14ac:dyDescent="0.3">
      <c r="A41" s="316"/>
      <c r="B41" s="920" t="s">
        <v>41</v>
      </c>
      <c r="C41" s="921"/>
      <c r="D41" s="918" t="s">
        <v>227</v>
      </c>
      <c r="E41" s="919"/>
      <c r="F41" s="316"/>
      <c r="G41" s="316"/>
      <c r="H41" s="316"/>
      <c r="I41" s="316"/>
      <c r="J41" s="316"/>
    </row>
    <row r="42" spans="1:10" x14ac:dyDescent="0.3">
      <c r="A42" s="316"/>
      <c r="B42" s="920" t="s">
        <v>43</v>
      </c>
      <c r="C42" s="921"/>
      <c r="D42" s="328" t="s">
        <v>170</v>
      </c>
      <c r="E42" s="328" t="s">
        <v>191</v>
      </c>
      <c r="F42" s="316"/>
      <c r="G42" s="316"/>
      <c r="H42" s="316"/>
      <c r="I42" s="316"/>
      <c r="J42" s="316"/>
    </row>
    <row r="43" spans="1:10" x14ac:dyDescent="0.3">
      <c r="A43" s="316"/>
      <c r="B43" s="920" t="s">
        <v>44</v>
      </c>
      <c r="C43" s="921"/>
      <c r="D43" s="918" t="s">
        <v>228</v>
      </c>
      <c r="E43" s="919"/>
      <c r="F43" s="316"/>
      <c r="G43" s="316"/>
      <c r="H43" s="937" t="s">
        <v>195</v>
      </c>
      <c r="I43" s="944">
        <v>11</v>
      </c>
      <c r="J43" s="316"/>
    </row>
    <row r="44" spans="1:10" x14ac:dyDescent="0.3">
      <c r="A44" s="316"/>
      <c r="B44" s="920" t="s">
        <v>46</v>
      </c>
      <c r="C44" s="921"/>
      <c r="D44" s="918" t="s">
        <v>229</v>
      </c>
      <c r="E44" s="919"/>
      <c r="F44" s="316"/>
      <c r="G44" s="316"/>
      <c r="H44" s="938"/>
      <c r="I44" s="942"/>
      <c r="J44" s="316"/>
    </row>
    <row r="45" spans="1:10" x14ac:dyDescent="0.3">
      <c r="A45" s="316"/>
      <c r="B45" s="920" t="s">
        <v>48</v>
      </c>
      <c r="C45" s="921"/>
      <c r="D45" s="918">
        <v>170603</v>
      </c>
      <c r="E45" s="919"/>
      <c r="F45" s="316"/>
      <c r="G45" s="316"/>
      <c r="H45" s="939" t="s">
        <v>198</v>
      </c>
      <c r="I45" s="945">
        <f>I55</f>
        <v>36.1</v>
      </c>
      <c r="J45" s="316"/>
    </row>
    <row r="46" spans="1:10" x14ac:dyDescent="0.3">
      <c r="A46" s="316"/>
      <c r="B46" s="920" t="s">
        <v>50</v>
      </c>
      <c r="C46" s="921"/>
      <c r="D46" s="947">
        <v>39759</v>
      </c>
      <c r="E46" s="919"/>
      <c r="F46" s="316"/>
      <c r="G46" s="316"/>
      <c r="H46" s="940"/>
      <c r="I46" s="946"/>
      <c r="J46" s="316"/>
    </row>
    <row r="47" spans="1:10" x14ac:dyDescent="0.3">
      <c r="A47" s="316"/>
      <c r="B47" s="917"/>
      <c r="C47" s="917"/>
      <c r="D47" s="329" t="s">
        <v>191</v>
      </c>
      <c r="E47" s="329" t="s">
        <v>191</v>
      </c>
      <c r="F47" s="316"/>
      <c r="G47" s="316"/>
      <c r="H47" s="316"/>
      <c r="I47" s="316"/>
      <c r="J47" s="316"/>
    </row>
    <row r="48" spans="1:10" x14ac:dyDescent="0.3">
      <c r="A48" s="911" t="s">
        <v>191</v>
      </c>
      <c r="B48" s="912"/>
      <c r="C48" s="912"/>
      <c r="D48" s="912"/>
      <c r="E48" s="912"/>
      <c r="F48" s="912"/>
      <c r="G48" s="912"/>
      <c r="H48" s="912"/>
      <c r="I48" s="912"/>
      <c r="J48" s="913"/>
    </row>
    <row r="49" spans="1:10" x14ac:dyDescent="0.3">
      <c r="A49" s="316"/>
      <c r="B49" s="914" t="s">
        <v>51</v>
      </c>
      <c r="C49" s="915"/>
      <c r="D49" s="915"/>
      <c r="E49" s="915"/>
      <c r="F49" s="915"/>
      <c r="G49" s="915"/>
      <c r="H49" s="915"/>
      <c r="I49" s="915"/>
      <c r="J49" s="916"/>
    </row>
    <row r="50" spans="1:10" ht="58" x14ac:dyDescent="0.3">
      <c r="A50" s="316"/>
      <c r="B50" s="317" t="s">
        <v>52</v>
      </c>
      <c r="C50" s="318" t="s">
        <v>53</v>
      </c>
      <c r="D50" s="318" t="s">
        <v>54</v>
      </c>
      <c r="E50" s="318" t="s">
        <v>55</v>
      </c>
      <c r="F50" s="318" t="s">
        <v>56</v>
      </c>
      <c r="G50" s="318" t="s">
        <v>57</v>
      </c>
      <c r="H50" s="318" t="s">
        <v>58</v>
      </c>
      <c r="I50" s="318" t="s">
        <v>59</v>
      </c>
      <c r="J50" s="319" t="s">
        <v>60</v>
      </c>
    </row>
    <row r="51" spans="1:10" ht="126" x14ac:dyDescent="0.3">
      <c r="A51" s="330">
        <v>1</v>
      </c>
      <c r="B51" s="320" t="s">
        <v>230</v>
      </c>
      <c r="C51" s="320" t="s">
        <v>231</v>
      </c>
      <c r="D51" s="320" t="s">
        <v>232</v>
      </c>
      <c r="E51" s="51" t="s">
        <v>233</v>
      </c>
      <c r="F51" s="52">
        <v>42661</v>
      </c>
      <c r="G51" s="52">
        <v>43138</v>
      </c>
      <c r="H51" s="331">
        <f>G51-F51</f>
        <v>477</v>
      </c>
      <c r="I51" s="331">
        <f>H51/30</f>
        <v>15.9</v>
      </c>
      <c r="J51" s="674" t="s">
        <v>206</v>
      </c>
    </row>
    <row r="52" spans="1:10" ht="126" x14ac:dyDescent="0.3">
      <c r="A52" s="332">
        <v>2</v>
      </c>
      <c r="B52" s="320" t="s">
        <v>230</v>
      </c>
      <c r="C52" s="320" t="s">
        <v>231</v>
      </c>
      <c r="D52" s="320" t="s">
        <v>232</v>
      </c>
      <c r="E52" s="51" t="s">
        <v>234</v>
      </c>
      <c r="F52" s="52">
        <v>43150</v>
      </c>
      <c r="G52" s="52">
        <v>43410</v>
      </c>
      <c r="H52" s="331">
        <f t="shared" ref="H52:H54" si="0">G52-F52</f>
        <v>260</v>
      </c>
      <c r="I52" s="763">
        <f t="shared" ref="I52:I54" si="1">H52/30</f>
        <v>8.6666666666666661</v>
      </c>
      <c r="J52" s="674" t="s">
        <v>206</v>
      </c>
    </row>
    <row r="53" spans="1:10" ht="126" x14ac:dyDescent="0.3">
      <c r="A53" s="332">
        <v>3</v>
      </c>
      <c r="B53" s="320" t="s">
        <v>230</v>
      </c>
      <c r="C53" s="320" t="s">
        <v>231</v>
      </c>
      <c r="D53" s="320" t="s">
        <v>232</v>
      </c>
      <c r="E53" s="51" t="s">
        <v>235</v>
      </c>
      <c r="F53" s="52">
        <v>43600</v>
      </c>
      <c r="G53" s="52">
        <v>43844</v>
      </c>
      <c r="H53" s="331">
        <f t="shared" si="0"/>
        <v>244</v>
      </c>
      <c r="I53" s="763">
        <f t="shared" si="1"/>
        <v>8.1333333333333329</v>
      </c>
      <c r="J53" s="674" t="s">
        <v>206</v>
      </c>
    </row>
    <row r="54" spans="1:10" ht="126" x14ac:dyDescent="0.3">
      <c r="A54" s="332">
        <v>4</v>
      </c>
      <c r="B54" s="320" t="s">
        <v>230</v>
      </c>
      <c r="C54" s="320" t="s">
        <v>231</v>
      </c>
      <c r="D54" s="320" t="s">
        <v>232</v>
      </c>
      <c r="E54" s="51" t="s">
        <v>236</v>
      </c>
      <c r="F54" s="52">
        <v>43977</v>
      </c>
      <c r="G54" s="52">
        <v>44079</v>
      </c>
      <c r="H54" s="331">
        <f t="shared" si="0"/>
        <v>102</v>
      </c>
      <c r="I54" s="763">
        <f t="shared" si="1"/>
        <v>3.4</v>
      </c>
      <c r="J54" s="674" t="s">
        <v>206</v>
      </c>
    </row>
    <row r="55" spans="1:10" x14ac:dyDescent="0.3">
      <c r="A55" s="316"/>
      <c r="B55" s="333" t="s">
        <v>75</v>
      </c>
      <c r="C55" s="329" t="s">
        <v>191</v>
      </c>
      <c r="D55" s="329" t="s">
        <v>191</v>
      </c>
      <c r="E55" s="329" t="s">
        <v>191</v>
      </c>
      <c r="F55" s="329" t="s">
        <v>191</v>
      </c>
      <c r="G55" s="328" t="s">
        <v>191</v>
      </c>
      <c r="H55" s="318">
        <v>1.083</v>
      </c>
      <c r="I55" s="764">
        <f>SUM(I51:I54)</f>
        <v>36.1</v>
      </c>
      <c r="J55" s="323" t="s">
        <v>191</v>
      </c>
    </row>
    <row r="56" spans="1:10" x14ac:dyDescent="0.3">
      <c r="A56" s="316"/>
      <c r="B56" s="316"/>
      <c r="C56" s="334"/>
      <c r="D56" s="316"/>
      <c r="E56" s="316"/>
      <c r="F56" s="316"/>
      <c r="G56" s="316"/>
      <c r="H56" s="316"/>
      <c r="I56" s="316"/>
      <c r="J56" s="316"/>
    </row>
    <row r="57" spans="1:10" x14ac:dyDescent="0.3">
      <c r="A57" s="316"/>
      <c r="B57" s="316"/>
      <c r="C57" s="334"/>
      <c r="D57" s="316"/>
      <c r="E57" s="316"/>
      <c r="F57" s="316"/>
      <c r="G57" s="316"/>
      <c r="H57" s="316"/>
      <c r="I57" s="316"/>
      <c r="J57" s="316"/>
    </row>
    <row r="58" spans="1:10" x14ac:dyDescent="0.3">
      <c r="A58" s="934" t="s">
        <v>76</v>
      </c>
      <c r="B58" s="935"/>
      <c r="C58" s="936"/>
      <c r="D58" s="126" t="s">
        <v>77</v>
      </c>
      <c r="E58" s="126" t="s">
        <v>78</v>
      </c>
      <c r="F58" s="316"/>
      <c r="G58" s="316"/>
      <c r="H58" s="316"/>
      <c r="I58" s="316"/>
      <c r="J58" s="316"/>
    </row>
    <row r="59" spans="1:10" x14ac:dyDescent="0.3">
      <c r="A59" s="911" t="s">
        <v>79</v>
      </c>
      <c r="B59" s="912"/>
      <c r="C59" s="933"/>
      <c r="D59" s="127" t="s">
        <v>237</v>
      </c>
      <c r="E59" s="324" t="s">
        <v>238</v>
      </c>
      <c r="F59" s="316"/>
      <c r="G59" s="316"/>
      <c r="H59" s="316"/>
      <c r="I59" s="316"/>
      <c r="J59" s="316"/>
    </row>
    <row r="60" spans="1:10" x14ac:dyDescent="0.3">
      <c r="A60" s="911" t="s">
        <v>82</v>
      </c>
      <c r="B60" s="912"/>
      <c r="C60" s="933"/>
      <c r="D60" s="127" t="s">
        <v>94</v>
      </c>
      <c r="E60" s="324" t="s">
        <v>191</v>
      </c>
      <c r="F60" s="316"/>
      <c r="G60" s="316"/>
      <c r="H60" s="316"/>
      <c r="I60" s="316"/>
      <c r="J60" s="316"/>
    </row>
    <row r="62" spans="1:10" x14ac:dyDescent="0.3">
      <c r="A62" s="316"/>
      <c r="B62" s="316"/>
      <c r="C62" s="316"/>
      <c r="D62" s="316"/>
      <c r="E62" s="316"/>
      <c r="F62" s="316"/>
      <c r="G62" s="316"/>
      <c r="H62" s="316"/>
      <c r="I62" s="316"/>
    </row>
    <row r="63" spans="1:10" x14ac:dyDescent="0.3">
      <c r="A63" s="316"/>
      <c r="B63" s="922" t="s">
        <v>225</v>
      </c>
      <c r="C63" s="922"/>
      <c r="D63" s="922"/>
      <c r="E63" s="922"/>
      <c r="F63" s="316"/>
      <c r="G63" s="316"/>
      <c r="H63" s="316"/>
      <c r="I63" s="316"/>
    </row>
    <row r="64" spans="1:10" x14ac:dyDescent="0.3">
      <c r="A64" s="316"/>
      <c r="B64" s="917" t="s">
        <v>190</v>
      </c>
      <c r="C64" s="917"/>
      <c r="D64" s="917"/>
      <c r="E64" s="917"/>
      <c r="F64" s="917"/>
      <c r="G64" s="917"/>
      <c r="H64" s="917"/>
      <c r="I64" s="917"/>
    </row>
    <row r="65" spans="1:9" x14ac:dyDescent="0.3">
      <c r="A65" s="316"/>
      <c r="B65" s="917"/>
      <c r="C65" s="917"/>
      <c r="D65" s="917"/>
      <c r="E65" s="917"/>
      <c r="F65" s="917"/>
      <c r="G65" s="917"/>
      <c r="H65" s="917"/>
      <c r="I65" s="917"/>
    </row>
    <row r="66" spans="1:9" x14ac:dyDescent="0.3">
      <c r="A66" s="316"/>
      <c r="B66" s="930" t="s">
        <v>239</v>
      </c>
      <c r="C66" s="931"/>
      <c r="D66" s="931"/>
      <c r="E66" s="931"/>
      <c r="F66" s="932"/>
      <c r="G66" s="316"/>
      <c r="H66" s="316"/>
      <c r="I66" s="316"/>
    </row>
    <row r="67" spans="1:9" x14ac:dyDescent="0.3">
      <c r="A67" s="316"/>
      <c r="B67" s="923" t="s">
        <v>36</v>
      </c>
      <c r="C67" s="924"/>
      <c r="D67" s="925"/>
      <c r="E67" s="926" t="s">
        <v>191</v>
      </c>
      <c r="F67" s="104" t="s">
        <v>37</v>
      </c>
      <c r="G67" s="316"/>
      <c r="H67" s="316"/>
      <c r="I67" s="316"/>
    </row>
    <row r="68" spans="1:9" x14ac:dyDescent="0.3">
      <c r="B68" s="914"/>
      <c r="C68" s="915"/>
      <c r="D68" s="916"/>
      <c r="E68" s="927"/>
      <c r="F68" s="335"/>
    </row>
    <row r="69" spans="1:9" x14ac:dyDescent="0.3">
      <c r="A69" s="326">
        <v>1</v>
      </c>
      <c r="B69" s="928" t="s">
        <v>192</v>
      </c>
      <c r="C69" s="928"/>
      <c r="D69" s="929"/>
      <c r="F69" s="744">
        <v>9</v>
      </c>
      <c r="G69" s="316"/>
      <c r="H69" s="316"/>
      <c r="I69" s="316"/>
    </row>
    <row r="70" spans="1:9" x14ac:dyDescent="0.3">
      <c r="A70" s="316"/>
      <c r="B70" s="316"/>
      <c r="C70" s="316"/>
      <c r="D70" s="316"/>
      <c r="E70" s="316"/>
      <c r="F70" s="316"/>
      <c r="G70" s="316"/>
      <c r="H70" s="316"/>
      <c r="I70" s="316"/>
    </row>
    <row r="71" spans="1:9" x14ac:dyDescent="0.3">
      <c r="A71" s="316"/>
      <c r="B71" s="920" t="s">
        <v>39</v>
      </c>
      <c r="C71" s="921"/>
      <c r="D71" s="918" t="s">
        <v>240</v>
      </c>
      <c r="E71" s="919"/>
      <c r="F71" s="316"/>
      <c r="G71" s="316"/>
      <c r="H71" s="316"/>
      <c r="I71" s="316"/>
    </row>
    <row r="72" spans="1:9" x14ac:dyDescent="0.3">
      <c r="A72" s="316"/>
      <c r="B72" s="920" t="s">
        <v>41</v>
      </c>
      <c r="C72" s="921"/>
      <c r="D72" s="941">
        <v>71367131</v>
      </c>
      <c r="E72" s="919"/>
      <c r="F72" s="316"/>
      <c r="G72" s="316"/>
      <c r="H72" s="316"/>
      <c r="I72" s="316"/>
    </row>
    <row r="73" spans="1:9" ht="23.5" x14ac:dyDescent="0.3">
      <c r="A73" s="316"/>
      <c r="B73" s="920" t="s">
        <v>43</v>
      </c>
      <c r="C73" s="921"/>
      <c r="D73" s="328" t="s">
        <v>239</v>
      </c>
      <c r="E73" s="328" t="s">
        <v>191</v>
      </c>
      <c r="F73" s="316"/>
      <c r="G73" s="316"/>
      <c r="H73" s="316"/>
      <c r="I73" s="316"/>
    </row>
    <row r="74" spans="1:9" x14ac:dyDescent="0.3">
      <c r="A74" s="316"/>
      <c r="B74" s="920" t="s">
        <v>44</v>
      </c>
      <c r="C74" s="921"/>
      <c r="D74" s="918" t="s">
        <v>241</v>
      </c>
      <c r="E74" s="919"/>
      <c r="F74" s="316"/>
      <c r="G74" s="316"/>
      <c r="H74" s="316"/>
      <c r="I74" s="316"/>
    </row>
    <row r="75" spans="1:9" x14ac:dyDescent="0.3">
      <c r="A75" s="316"/>
      <c r="B75" s="920" t="s">
        <v>46</v>
      </c>
      <c r="C75" s="921"/>
      <c r="D75" s="918" t="s">
        <v>242</v>
      </c>
      <c r="E75" s="919"/>
      <c r="F75" s="316"/>
      <c r="G75" s="316"/>
      <c r="H75" s="937" t="s">
        <v>195</v>
      </c>
      <c r="I75" s="944">
        <v>9</v>
      </c>
    </row>
    <row r="76" spans="1:9" x14ac:dyDescent="0.3">
      <c r="A76" s="316"/>
      <c r="B76" s="920" t="s">
        <v>48</v>
      </c>
      <c r="C76" s="921"/>
      <c r="D76" s="918" t="s">
        <v>243</v>
      </c>
      <c r="E76" s="919"/>
      <c r="F76" s="316"/>
      <c r="G76" s="316"/>
      <c r="H76" s="938"/>
      <c r="I76" s="942"/>
    </row>
    <row r="77" spans="1:9" x14ac:dyDescent="0.3">
      <c r="A77" s="316"/>
      <c r="B77" s="920" t="s">
        <v>50</v>
      </c>
      <c r="C77" s="921"/>
      <c r="D77" s="918" t="s">
        <v>244</v>
      </c>
      <c r="E77" s="919"/>
      <c r="F77" s="316"/>
      <c r="G77" s="316"/>
      <c r="H77" s="939" t="s">
        <v>198</v>
      </c>
      <c r="I77" s="942">
        <v>39</v>
      </c>
    </row>
    <row r="78" spans="1:9" x14ac:dyDescent="0.3">
      <c r="A78" s="316"/>
      <c r="B78" s="917"/>
      <c r="C78" s="917"/>
      <c r="D78" s="329" t="s">
        <v>191</v>
      </c>
      <c r="E78" s="329" t="s">
        <v>191</v>
      </c>
      <c r="F78" s="316"/>
      <c r="G78" s="316"/>
      <c r="H78" s="940"/>
      <c r="I78" s="943"/>
    </row>
    <row r="79" spans="1:9" x14ac:dyDescent="0.3">
      <c r="A79" s="911" t="s">
        <v>191</v>
      </c>
      <c r="B79" s="912"/>
      <c r="C79" s="912"/>
      <c r="D79" s="912"/>
      <c r="E79" s="912"/>
      <c r="F79" s="912"/>
      <c r="G79" s="912"/>
      <c r="H79" s="912"/>
      <c r="I79" s="913"/>
    </row>
    <row r="80" spans="1:9" x14ac:dyDescent="0.3">
      <c r="A80" s="316"/>
      <c r="B80" s="914" t="s">
        <v>51</v>
      </c>
      <c r="C80" s="915"/>
      <c r="D80" s="915"/>
      <c r="E80" s="915"/>
      <c r="F80" s="915"/>
      <c r="G80" s="915"/>
      <c r="H80" s="915"/>
      <c r="I80" s="916"/>
    </row>
    <row r="81" spans="1:10" ht="58" x14ac:dyDescent="0.3">
      <c r="A81" s="316"/>
      <c r="B81" s="317" t="s">
        <v>52</v>
      </c>
      <c r="C81" s="318" t="s">
        <v>53</v>
      </c>
      <c r="D81" s="318" t="s">
        <v>54</v>
      </c>
      <c r="E81" s="318" t="s">
        <v>55</v>
      </c>
      <c r="F81" s="318" t="s">
        <v>56</v>
      </c>
      <c r="G81" s="318" t="s">
        <v>57</v>
      </c>
      <c r="H81" s="318" t="s">
        <v>58</v>
      </c>
      <c r="I81" s="318" t="s">
        <v>59</v>
      </c>
    </row>
    <row r="82" spans="1:10" ht="219" x14ac:dyDescent="0.3">
      <c r="A82" s="330">
        <v>1</v>
      </c>
      <c r="B82" s="320" t="s">
        <v>245</v>
      </c>
      <c r="C82" s="320" t="s">
        <v>246</v>
      </c>
      <c r="D82" s="320" t="s">
        <v>247</v>
      </c>
      <c r="E82" s="320" t="s">
        <v>248</v>
      </c>
      <c r="F82" s="322" t="s">
        <v>249</v>
      </c>
      <c r="G82" s="322" t="s">
        <v>250</v>
      </c>
      <c r="H82" s="331">
        <v>1.1859999999999999</v>
      </c>
      <c r="I82" s="331" t="s">
        <v>251</v>
      </c>
      <c r="J82" s="674" t="s">
        <v>206</v>
      </c>
    </row>
    <row r="83" spans="1:10" x14ac:dyDescent="0.3">
      <c r="A83" s="316"/>
      <c r="B83" s="333" t="s">
        <v>75</v>
      </c>
      <c r="C83" s="329" t="s">
        <v>191</v>
      </c>
      <c r="D83" s="329" t="s">
        <v>191</v>
      </c>
      <c r="E83" s="329" t="s">
        <v>191</v>
      </c>
      <c r="F83" s="329" t="s">
        <v>191</v>
      </c>
      <c r="G83" s="328" t="s">
        <v>191</v>
      </c>
      <c r="H83" s="318">
        <v>1.1859999999999999</v>
      </c>
      <c r="I83" s="318" t="s">
        <v>251</v>
      </c>
    </row>
    <row r="84" spans="1:10" x14ac:dyDescent="0.3">
      <c r="A84" s="316"/>
      <c r="B84" s="316"/>
      <c r="C84" s="334"/>
      <c r="D84" s="316"/>
      <c r="E84" s="316"/>
      <c r="F84" s="316"/>
      <c r="G84" s="316"/>
      <c r="H84" s="316"/>
      <c r="I84" s="316"/>
    </row>
    <row r="85" spans="1:10" x14ac:dyDescent="0.3">
      <c r="A85" s="316"/>
      <c r="B85" s="316"/>
      <c r="C85" s="334"/>
      <c r="D85" s="316"/>
      <c r="E85" s="316"/>
      <c r="F85" s="316"/>
      <c r="G85" s="316"/>
      <c r="H85" s="316"/>
      <c r="I85" s="316"/>
    </row>
    <row r="86" spans="1:10" x14ac:dyDescent="0.3">
      <c r="A86" s="934" t="s">
        <v>76</v>
      </c>
      <c r="B86" s="935"/>
      <c r="C86" s="936"/>
      <c r="D86" s="126" t="s">
        <v>77</v>
      </c>
      <c r="E86" s="126" t="s">
        <v>78</v>
      </c>
      <c r="F86" s="316"/>
      <c r="G86" s="316"/>
      <c r="H86" s="316"/>
      <c r="I86" s="316"/>
    </row>
    <row r="87" spans="1:10" x14ac:dyDescent="0.3">
      <c r="A87" s="911" t="s">
        <v>79</v>
      </c>
      <c r="B87" s="912"/>
      <c r="C87" s="933"/>
      <c r="D87" s="127" t="s">
        <v>237</v>
      </c>
      <c r="E87" s="324" t="s">
        <v>238</v>
      </c>
      <c r="F87" s="316"/>
      <c r="G87" s="316"/>
      <c r="H87" s="316"/>
      <c r="I87" s="316"/>
    </row>
    <row r="88" spans="1:10" x14ac:dyDescent="0.3">
      <c r="A88" s="911" t="s">
        <v>82</v>
      </c>
      <c r="B88" s="912"/>
      <c r="C88" s="933"/>
      <c r="D88" s="127" t="s">
        <v>94</v>
      </c>
      <c r="E88" s="324" t="s">
        <v>191</v>
      </c>
      <c r="F88" s="316"/>
      <c r="G88" s="316"/>
      <c r="H88" s="316"/>
      <c r="I88" s="316"/>
    </row>
    <row r="89" spans="1:10" x14ac:dyDescent="0.3">
      <c r="A89" s="911" t="s">
        <v>111</v>
      </c>
      <c r="B89" s="912"/>
      <c r="C89" s="913"/>
      <c r="D89" s="127" t="s">
        <v>237</v>
      </c>
      <c r="E89" s="324" t="s">
        <v>252</v>
      </c>
      <c r="F89" s="316"/>
      <c r="G89" s="316"/>
      <c r="H89" s="316"/>
      <c r="I89" s="316"/>
    </row>
    <row r="92" spans="1:10" x14ac:dyDescent="0.3">
      <c r="A92" s="316"/>
      <c r="B92" s="316"/>
      <c r="C92" s="316"/>
      <c r="D92" s="316"/>
      <c r="E92" s="316"/>
    </row>
    <row r="93" spans="1:10" x14ac:dyDescent="0.3">
      <c r="A93" s="316"/>
      <c r="B93" s="922" t="s">
        <v>225</v>
      </c>
      <c r="C93" s="922"/>
      <c r="D93" s="922"/>
      <c r="E93" s="922"/>
      <c r="F93" s="316"/>
      <c r="G93" s="316"/>
      <c r="H93" s="316"/>
      <c r="I93" s="316"/>
      <c r="J93" s="316"/>
    </row>
    <row r="94" spans="1:10" x14ac:dyDescent="0.3">
      <c r="A94" s="316"/>
      <c r="B94" s="917" t="s">
        <v>190</v>
      </c>
      <c r="C94" s="917"/>
      <c r="D94" s="917"/>
      <c r="E94" s="917"/>
      <c r="F94" s="917"/>
      <c r="G94" s="917"/>
      <c r="H94" s="917"/>
      <c r="I94" s="917"/>
      <c r="J94" s="316"/>
    </row>
    <row r="95" spans="1:10" x14ac:dyDescent="0.3">
      <c r="A95" s="316"/>
      <c r="B95" s="917"/>
      <c r="C95" s="917"/>
      <c r="D95" s="917"/>
      <c r="E95" s="917"/>
      <c r="F95" s="917"/>
      <c r="G95" s="917"/>
      <c r="H95" s="917"/>
      <c r="I95" s="917"/>
      <c r="J95" s="316"/>
    </row>
    <row r="96" spans="1:10" x14ac:dyDescent="0.3">
      <c r="A96" s="316"/>
      <c r="B96" s="930" t="s">
        <v>253</v>
      </c>
      <c r="C96" s="931"/>
      <c r="D96" s="931"/>
      <c r="E96" s="931"/>
      <c r="F96" s="932"/>
      <c r="G96" s="316"/>
      <c r="H96" s="316"/>
      <c r="I96" s="316"/>
      <c r="J96" s="316"/>
    </row>
    <row r="97" spans="1:10" x14ac:dyDescent="0.3">
      <c r="A97" s="316"/>
      <c r="B97" s="923" t="s">
        <v>36</v>
      </c>
      <c r="C97" s="924"/>
      <c r="D97" s="925"/>
      <c r="E97" s="926" t="s">
        <v>191</v>
      </c>
      <c r="F97" s="104" t="s">
        <v>37</v>
      </c>
      <c r="G97" s="316"/>
      <c r="H97" s="316"/>
      <c r="I97" s="316"/>
      <c r="J97" s="316"/>
    </row>
    <row r="98" spans="1:10" x14ac:dyDescent="0.3">
      <c r="B98" s="914"/>
      <c r="C98" s="915"/>
      <c r="D98" s="916"/>
      <c r="E98" s="927"/>
      <c r="F98" s="325"/>
    </row>
    <row r="99" spans="1:10" x14ac:dyDescent="0.3">
      <c r="A99" s="326">
        <v>1</v>
      </c>
      <c r="B99" s="928" t="s">
        <v>192</v>
      </c>
      <c r="C99" s="928"/>
      <c r="D99" s="929"/>
      <c r="F99" s="327">
        <v>8</v>
      </c>
      <c r="G99" s="316"/>
      <c r="H99" s="316"/>
      <c r="I99" s="316"/>
      <c r="J99" s="316"/>
    </row>
    <row r="100" spans="1:10" x14ac:dyDescent="0.3">
      <c r="A100" s="316"/>
      <c r="B100" s="316"/>
      <c r="C100" s="316"/>
      <c r="D100" s="316"/>
      <c r="E100" s="316"/>
      <c r="F100" s="316"/>
      <c r="G100" s="316"/>
      <c r="H100" s="316"/>
      <c r="I100" s="316"/>
      <c r="J100" s="316"/>
    </row>
    <row r="101" spans="1:10" x14ac:dyDescent="0.3">
      <c r="A101" s="316"/>
      <c r="B101" s="920" t="s">
        <v>39</v>
      </c>
      <c r="C101" s="921"/>
      <c r="D101" s="918" t="s">
        <v>254</v>
      </c>
      <c r="E101" s="919"/>
      <c r="F101" s="316"/>
      <c r="G101" s="316"/>
      <c r="H101" s="316"/>
      <c r="I101" s="316"/>
      <c r="J101" s="316"/>
    </row>
    <row r="102" spans="1:10" x14ac:dyDescent="0.3">
      <c r="A102" s="316"/>
      <c r="B102" s="920" t="s">
        <v>41</v>
      </c>
      <c r="C102" s="921"/>
      <c r="D102" s="918" t="s">
        <v>255</v>
      </c>
      <c r="E102" s="919"/>
      <c r="F102" s="316"/>
      <c r="G102" s="316"/>
      <c r="H102" s="316"/>
      <c r="I102" s="316"/>
      <c r="J102" s="316"/>
    </row>
    <row r="103" spans="1:10" x14ac:dyDescent="0.3">
      <c r="A103" s="316"/>
      <c r="B103" s="920" t="s">
        <v>43</v>
      </c>
      <c r="C103" s="921"/>
      <c r="D103" s="328" t="s">
        <v>253</v>
      </c>
      <c r="E103" s="328" t="s">
        <v>191</v>
      </c>
      <c r="F103" s="316"/>
      <c r="G103" s="316"/>
      <c r="H103" s="316"/>
      <c r="I103" s="316"/>
      <c r="J103" s="316"/>
    </row>
    <row r="104" spans="1:10" x14ac:dyDescent="0.3">
      <c r="A104" s="316"/>
      <c r="B104" s="920" t="s">
        <v>44</v>
      </c>
      <c r="C104" s="921"/>
      <c r="D104" s="918" t="s">
        <v>256</v>
      </c>
      <c r="E104" s="919"/>
      <c r="F104" s="316"/>
      <c r="G104" s="316"/>
      <c r="H104" s="937" t="s">
        <v>195</v>
      </c>
      <c r="I104" s="944">
        <v>8</v>
      </c>
      <c r="J104" s="316"/>
    </row>
    <row r="105" spans="1:10" x14ac:dyDescent="0.3">
      <c r="A105" s="316"/>
      <c r="B105" s="920" t="s">
        <v>46</v>
      </c>
      <c r="C105" s="921"/>
      <c r="D105" s="918" t="s">
        <v>257</v>
      </c>
      <c r="E105" s="919"/>
      <c r="F105" s="316"/>
      <c r="G105" s="316"/>
      <c r="H105" s="938"/>
      <c r="I105" s="942"/>
      <c r="J105" s="316"/>
    </row>
    <row r="106" spans="1:10" x14ac:dyDescent="0.3">
      <c r="A106" s="316"/>
      <c r="B106" s="920" t="s">
        <v>48</v>
      </c>
      <c r="C106" s="921"/>
      <c r="D106" s="918" t="s">
        <v>258</v>
      </c>
      <c r="E106" s="919"/>
      <c r="F106" s="316"/>
      <c r="G106" s="316"/>
      <c r="H106" s="939" t="s">
        <v>198</v>
      </c>
      <c r="I106" s="942">
        <v>83</v>
      </c>
      <c r="J106" s="316"/>
    </row>
    <row r="107" spans="1:10" x14ac:dyDescent="0.3">
      <c r="A107" s="316"/>
      <c r="B107" s="920" t="s">
        <v>50</v>
      </c>
      <c r="C107" s="921"/>
      <c r="D107" s="918" t="s">
        <v>259</v>
      </c>
      <c r="E107" s="919"/>
      <c r="F107" s="316"/>
      <c r="G107" s="316"/>
      <c r="H107" s="940"/>
      <c r="I107" s="943"/>
      <c r="J107" s="316"/>
    </row>
    <row r="108" spans="1:10" x14ac:dyDescent="0.3">
      <c r="A108" s="316"/>
      <c r="B108" s="917"/>
      <c r="C108" s="917"/>
      <c r="D108" s="329" t="s">
        <v>191</v>
      </c>
      <c r="E108" s="329" t="s">
        <v>191</v>
      </c>
      <c r="F108" s="316"/>
      <c r="G108" s="316"/>
      <c r="H108" s="316"/>
      <c r="I108" s="316"/>
      <c r="J108" s="316"/>
    </row>
    <row r="109" spans="1:10" x14ac:dyDescent="0.3">
      <c r="A109" s="911" t="s">
        <v>191</v>
      </c>
      <c r="B109" s="912"/>
      <c r="C109" s="912"/>
      <c r="D109" s="912"/>
      <c r="E109" s="912"/>
      <c r="F109" s="912"/>
      <c r="G109" s="912"/>
      <c r="H109" s="912"/>
      <c r="I109" s="912"/>
      <c r="J109" s="913"/>
    </row>
    <row r="110" spans="1:10" x14ac:dyDescent="0.3">
      <c r="A110" s="316"/>
      <c r="B110" s="914" t="s">
        <v>51</v>
      </c>
      <c r="C110" s="915"/>
      <c r="D110" s="915"/>
      <c r="E110" s="915"/>
      <c r="F110" s="915"/>
      <c r="G110" s="915"/>
      <c r="H110" s="915"/>
      <c r="I110" s="915"/>
      <c r="J110" s="916"/>
    </row>
    <row r="111" spans="1:10" ht="58" x14ac:dyDescent="0.3">
      <c r="A111" s="316"/>
      <c r="B111" s="317" t="s">
        <v>52</v>
      </c>
      <c r="C111" s="318" t="s">
        <v>53</v>
      </c>
      <c r="D111" s="318" t="s">
        <v>54</v>
      </c>
      <c r="E111" s="318" t="s">
        <v>55</v>
      </c>
      <c r="F111" s="318" t="s">
        <v>56</v>
      </c>
      <c r="G111" s="318" t="s">
        <v>57</v>
      </c>
      <c r="H111" s="318" t="s">
        <v>58</v>
      </c>
      <c r="I111" s="318" t="s">
        <v>59</v>
      </c>
      <c r="J111" s="319" t="s">
        <v>60</v>
      </c>
    </row>
    <row r="112" spans="1:10" ht="69.5" x14ac:dyDescent="0.3">
      <c r="A112" s="330">
        <v>1</v>
      </c>
      <c r="B112" s="320" t="s">
        <v>260</v>
      </c>
      <c r="C112" s="320" t="s">
        <v>261</v>
      </c>
      <c r="D112" s="320" t="s">
        <v>262</v>
      </c>
      <c r="E112" s="320" t="s">
        <v>263</v>
      </c>
      <c r="F112" s="322" t="s">
        <v>264</v>
      </c>
      <c r="G112" s="322" t="s">
        <v>265</v>
      </c>
      <c r="H112" s="331">
        <f>G112-F112</f>
        <v>2051</v>
      </c>
      <c r="I112" s="761">
        <f>H112/30</f>
        <v>68.36666666666666</v>
      </c>
      <c r="J112" s="674" t="s">
        <v>206</v>
      </c>
    </row>
    <row r="113" spans="1:10" ht="58" x14ac:dyDescent="0.3">
      <c r="A113" s="332">
        <v>2</v>
      </c>
      <c r="B113" s="320" t="s">
        <v>266</v>
      </c>
      <c r="C113" s="320" t="s">
        <v>267</v>
      </c>
      <c r="D113" s="320" t="s">
        <v>268</v>
      </c>
      <c r="E113" s="320" t="s">
        <v>269</v>
      </c>
      <c r="F113" s="322" t="s">
        <v>270</v>
      </c>
      <c r="G113" s="322" t="s">
        <v>271</v>
      </c>
      <c r="H113" s="331">
        <f t="shared" ref="H113:H114" si="2">G113-F113</f>
        <v>91</v>
      </c>
      <c r="I113" s="761">
        <f t="shared" ref="I113:I114" si="3">H113/30</f>
        <v>3.0333333333333332</v>
      </c>
      <c r="J113" s="674" t="s">
        <v>206</v>
      </c>
    </row>
    <row r="114" spans="1:10" ht="138.5" x14ac:dyDescent="0.3">
      <c r="A114" s="332">
        <v>3</v>
      </c>
      <c r="B114" s="320" t="s">
        <v>273</v>
      </c>
      <c r="C114" s="320" t="s">
        <v>267</v>
      </c>
      <c r="D114" s="320" t="s">
        <v>268</v>
      </c>
      <c r="E114" s="320" t="s">
        <v>274</v>
      </c>
      <c r="F114" s="321">
        <v>44744</v>
      </c>
      <c r="G114" s="321">
        <v>45109</v>
      </c>
      <c r="H114" s="331">
        <f t="shared" si="2"/>
        <v>365</v>
      </c>
      <c r="I114" s="761">
        <f t="shared" si="3"/>
        <v>12.166666666666666</v>
      </c>
      <c r="J114" s="674" t="s">
        <v>206</v>
      </c>
    </row>
    <row r="115" spans="1:10" x14ac:dyDescent="0.3">
      <c r="A115" s="316"/>
      <c r="B115" s="333" t="s">
        <v>75</v>
      </c>
      <c r="C115" s="329" t="s">
        <v>191</v>
      </c>
      <c r="D115" s="329" t="s">
        <v>191</v>
      </c>
      <c r="E115" s="329" t="s">
        <v>191</v>
      </c>
      <c r="F115" s="329" t="s">
        <v>191</v>
      </c>
      <c r="G115" s="328" t="s">
        <v>191</v>
      </c>
      <c r="H115" s="318">
        <v>2.5070000000000001</v>
      </c>
      <c r="I115" s="762">
        <f>SUM(I112:I114)</f>
        <v>83.566666666666663</v>
      </c>
      <c r="J115" s="323" t="s">
        <v>191</v>
      </c>
    </row>
    <row r="116" spans="1:10" x14ac:dyDescent="0.3">
      <c r="A116" s="316"/>
      <c r="B116" s="316"/>
      <c r="C116" s="334"/>
      <c r="D116" s="316"/>
      <c r="E116" s="316"/>
      <c r="F116" s="316"/>
      <c r="G116" s="316"/>
      <c r="H116" s="316"/>
      <c r="I116" s="316"/>
      <c r="J116" s="316"/>
    </row>
    <row r="117" spans="1:10" x14ac:dyDescent="0.3">
      <c r="A117" s="316"/>
      <c r="B117" s="316"/>
      <c r="C117" s="334"/>
      <c r="D117" s="316"/>
      <c r="E117" s="316"/>
      <c r="F117" s="316"/>
      <c r="G117" s="316"/>
      <c r="H117" s="316"/>
      <c r="I117" s="316"/>
      <c r="J117" s="316"/>
    </row>
    <row r="118" spans="1:10" x14ac:dyDescent="0.3">
      <c r="A118" s="934" t="s">
        <v>76</v>
      </c>
      <c r="B118" s="935"/>
      <c r="C118" s="936"/>
      <c r="D118" s="126" t="s">
        <v>77</v>
      </c>
      <c r="E118" s="126" t="s">
        <v>78</v>
      </c>
      <c r="F118" s="316"/>
      <c r="G118" s="316"/>
      <c r="H118" s="316"/>
      <c r="I118" s="316"/>
      <c r="J118" s="316"/>
    </row>
    <row r="119" spans="1:10" x14ac:dyDescent="0.3">
      <c r="A119" s="911" t="s">
        <v>79</v>
      </c>
      <c r="B119" s="912"/>
      <c r="C119" s="933"/>
      <c r="D119" s="127" t="s">
        <v>237</v>
      </c>
      <c r="E119" s="324" t="s">
        <v>238</v>
      </c>
      <c r="F119" s="316"/>
      <c r="G119" s="316"/>
      <c r="H119" s="316"/>
      <c r="I119" s="316"/>
      <c r="J119" s="316"/>
    </row>
    <row r="120" spans="1:10" x14ac:dyDescent="0.3">
      <c r="A120" s="911" t="s">
        <v>82</v>
      </c>
      <c r="B120" s="912"/>
      <c r="C120" s="933"/>
      <c r="D120" s="127" t="s">
        <v>94</v>
      </c>
      <c r="E120" s="324" t="s">
        <v>191</v>
      </c>
      <c r="F120" s="316"/>
      <c r="G120" s="316"/>
      <c r="H120" s="316"/>
      <c r="I120" s="316"/>
      <c r="J120" s="316"/>
    </row>
  </sheetData>
  <mergeCells count="114">
    <mergeCell ref="A118:C118"/>
    <mergeCell ref="A119:C119"/>
    <mergeCell ref="A120:C120"/>
    <mergeCell ref="H104:H105"/>
    <mergeCell ref="I104:I105"/>
    <mergeCell ref="H106:H107"/>
    <mergeCell ref="I106:I107"/>
    <mergeCell ref="I43:I44"/>
    <mergeCell ref="I45:I46"/>
    <mergeCell ref="H75:H76"/>
    <mergeCell ref="I75:I76"/>
    <mergeCell ref="H77:H78"/>
    <mergeCell ref="I77:I78"/>
    <mergeCell ref="A58:C58"/>
    <mergeCell ref="B43:C43"/>
    <mergeCell ref="D43:E43"/>
    <mergeCell ref="B44:C44"/>
    <mergeCell ref="D44:E44"/>
    <mergeCell ref="B45:C45"/>
    <mergeCell ref="D45:E45"/>
    <mergeCell ref="B46:C46"/>
    <mergeCell ref="D46:E46"/>
    <mergeCell ref="B47:C47"/>
    <mergeCell ref="A48:J48"/>
    <mergeCell ref="B11:C11"/>
    <mergeCell ref="D11:E11"/>
    <mergeCell ref="B1:I2"/>
    <mergeCell ref="B3:F3"/>
    <mergeCell ref="B4:D5"/>
    <mergeCell ref="E4:E5"/>
    <mergeCell ref="B6:D6"/>
    <mergeCell ref="B8:C8"/>
    <mergeCell ref="D8:E8"/>
    <mergeCell ref="B9:C9"/>
    <mergeCell ref="D9:E9"/>
    <mergeCell ref="B10:C10"/>
    <mergeCell ref="I10:I11"/>
    <mergeCell ref="H10:H11"/>
    <mergeCell ref="B15:C15"/>
    <mergeCell ref="A16:J16"/>
    <mergeCell ref="B17:J17"/>
    <mergeCell ref="A27:C27"/>
    <mergeCell ref="B12:C12"/>
    <mergeCell ref="D12:E12"/>
    <mergeCell ref="B13:C13"/>
    <mergeCell ref="D13:E13"/>
    <mergeCell ref="B14:C14"/>
    <mergeCell ref="D14:E14"/>
    <mergeCell ref="I12:I13"/>
    <mergeCell ref="H12:H13"/>
    <mergeCell ref="B42:C42"/>
    <mergeCell ref="B32:E32"/>
    <mergeCell ref="B33:I34"/>
    <mergeCell ref="B35:F35"/>
    <mergeCell ref="B36:D37"/>
    <mergeCell ref="E36:E37"/>
    <mergeCell ref="B38:D38"/>
    <mergeCell ref="B40:C40"/>
    <mergeCell ref="D40:E40"/>
    <mergeCell ref="B41:C41"/>
    <mergeCell ref="D41:E41"/>
    <mergeCell ref="B49:J49"/>
    <mergeCell ref="H43:H44"/>
    <mergeCell ref="H45:H46"/>
    <mergeCell ref="B73:C73"/>
    <mergeCell ref="A59:C59"/>
    <mergeCell ref="A60:C60"/>
    <mergeCell ref="B63:E63"/>
    <mergeCell ref="B64:I65"/>
    <mergeCell ref="B66:F66"/>
    <mergeCell ref="B67:D68"/>
    <mergeCell ref="E67:E68"/>
    <mergeCell ref="B69:D69"/>
    <mergeCell ref="B71:C71"/>
    <mergeCell ref="D71:E71"/>
    <mergeCell ref="B72:C72"/>
    <mergeCell ref="D72:E72"/>
    <mergeCell ref="B74:C74"/>
    <mergeCell ref="D74:E74"/>
    <mergeCell ref="B75:C75"/>
    <mergeCell ref="D75:E75"/>
    <mergeCell ref="B76:C76"/>
    <mergeCell ref="D76:E76"/>
    <mergeCell ref="A87:C87"/>
    <mergeCell ref="A88:C88"/>
    <mergeCell ref="A89:C89"/>
    <mergeCell ref="B77:C77"/>
    <mergeCell ref="D77:E77"/>
    <mergeCell ref="B78:C78"/>
    <mergeCell ref="A79:I79"/>
    <mergeCell ref="B80:I80"/>
    <mergeCell ref="A86:C86"/>
    <mergeCell ref="B93:E93"/>
    <mergeCell ref="B97:D98"/>
    <mergeCell ref="B106:C106"/>
    <mergeCell ref="D106:E106"/>
    <mergeCell ref="B105:C105"/>
    <mergeCell ref="D105:E105"/>
    <mergeCell ref="E97:E98"/>
    <mergeCell ref="B99:D99"/>
    <mergeCell ref="B101:C101"/>
    <mergeCell ref="B94:I95"/>
    <mergeCell ref="B96:F96"/>
    <mergeCell ref="A109:J109"/>
    <mergeCell ref="B110:J110"/>
    <mergeCell ref="B108:C108"/>
    <mergeCell ref="D101:E101"/>
    <mergeCell ref="B102:C102"/>
    <mergeCell ref="D102:E102"/>
    <mergeCell ref="B103:C103"/>
    <mergeCell ref="B104:C104"/>
    <mergeCell ref="D104:E104"/>
    <mergeCell ref="B107:C107"/>
    <mergeCell ref="D107:E10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B2B9A-839A-4C74-97BF-62857331C267}">
  <sheetPr>
    <tabColor theme="4"/>
  </sheetPr>
  <dimension ref="A1:T102"/>
  <sheetViews>
    <sheetView topLeftCell="A7" zoomScale="56" workbookViewId="0">
      <selection activeCell="O105" sqref="O105"/>
    </sheetView>
  </sheetViews>
  <sheetFormatPr baseColWidth="10" defaultColWidth="31.54296875" defaultRowHeight="12" x14ac:dyDescent="0.3"/>
  <cols>
    <col min="1" max="1" width="2.81640625" style="315" customWidth="1"/>
    <col min="2" max="2" width="4.54296875" style="315" customWidth="1"/>
    <col min="3" max="3" width="19.1796875" style="315" customWidth="1"/>
    <col min="4" max="4" width="12.1796875" style="315" customWidth="1"/>
    <col min="5" max="5" width="18.1796875" style="315" customWidth="1"/>
    <col min="6" max="6" width="8.453125" style="315" customWidth="1"/>
    <col min="7" max="7" width="6.453125" style="315" customWidth="1"/>
    <col min="8" max="8" width="5.7265625" style="315" customWidth="1"/>
    <col min="9" max="9" width="4.81640625" style="315" customWidth="1"/>
    <col min="10" max="11" width="12.54296875" style="315" customWidth="1"/>
    <col min="12" max="12" width="14.26953125" style="315" customWidth="1"/>
    <col min="13" max="13" width="8.1796875" style="315" customWidth="1"/>
    <col min="14" max="14" width="15.54296875" style="315" customWidth="1"/>
    <col min="15" max="15" width="14.453125" style="315" customWidth="1"/>
    <col min="16" max="16" width="18.1796875" style="315" customWidth="1"/>
    <col min="17" max="16384" width="31.54296875" style="315"/>
  </cols>
  <sheetData>
    <row r="1" spans="1:20" x14ac:dyDescent="0.3">
      <c r="A1" s="1047" t="s">
        <v>123</v>
      </c>
      <c r="B1" s="1047"/>
      <c r="C1" s="1047"/>
      <c r="D1" s="1047"/>
      <c r="E1" s="1047"/>
      <c r="F1" s="1047"/>
      <c r="G1" s="1047"/>
      <c r="H1" s="1047"/>
      <c r="I1" s="1047"/>
      <c r="J1" s="1047"/>
      <c r="K1" s="1047"/>
      <c r="L1" s="1047"/>
      <c r="M1" s="1047"/>
      <c r="N1" s="1047"/>
      <c r="O1" s="1047"/>
      <c r="P1" s="1047"/>
    </row>
    <row r="2" spans="1:20" ht="12.5" thickBot="1" x14ac:dyDescent="0.35">
      <c r="A2" s="295" t="s">
        <v>191</v>
      </c>
      <c r="B2" s="1048" t="s">
        <v>124</v>
      </c>
      <c r="C2" s="1049"/>
      <c r="D2" s="1049"/>
      <c r="E2" s="1049"/>
      <c r="F2" s="1049"/>
      <c r="G2" s="1049"/>
      <c r="H2" s="1049"/>
      <c r="I2" s="1050"/>
      <c r="J2" s="336" t="s">
        <v>191</v>
      </c>
      <c r="K2" s="295" t="s">
        <v>191</v>
      </c>
      <c r="L2" s="295" t="s">
        <v>191</v>
      </c>
      <c r="M2" s="295" t="s">
        <v>191</v>
      </c>
      <c r="N2" s="295" t="s">
        <v>191</v>
      </c>
      <c r="O2" s="295" t="s">
        <v>191</v>
      </c>
      <c r="P2" s="295" t="s">
        <v>191</v>
      </c>
    </row>
    <row r="3" spans="1:20" ht="12.5" thickBot="1" x14ac:dyDescent="0.35">
      <c r="A3" s="295" t="s">
        <v>191</v>
      </c>
      <c r="B3" s="1048" t="s">
        <v>125</v>
      </c>
      <c r="C3" s="1049"/>
      <c r="D3" s="1049"/>
      <c r="E3" s="1049"/>
      <c r="F3" s="1049"/>
      <c r="G3" s="1049"/>
      <c r="H3" s="1049"/>
      <c r="I3" s="1050"/>
      <c r="J3" s="337" t="s">
        <v>191</v>
      </c>
      <c r="K3" s="295" t="s">
        <v>191</v>
      </c>
      <c r="L3" s="949" t="s">
        <v>276</v>
      </c>
      <c r="M3" s="951">
        <v>11</v>
      </c>
      <c r="N3" s="295" t="s">
        <v>191</v>
      </c>
      <c r="O3" s="295" t="s">
        <v>191</v>
      </c>
      <c r="P3" s="295" t="s">
        <v>191</v>
      </c>
    </row>
    <row r="4" spans="1:20" ht="15" customHeight="1" thickBot="1" x14ac:dyDescent="0.35">
      <c r="A4" s="295" t="s">
        <v>191</v>
      </c>
      <c r="B4" s="295" t="s">
        <v>191</v>
      </c>
      <c r="C4" s="295" t="s">
        <v>191</v>
      </c>
      <c r="D4" s="295" t="s">
        <v>191</v>
      </c>
      <c r="E4" s="295" t="s">
        <v>191</v>
      </c>
      <c r="F4" s="295" t="s">
        <v>191</v>
      </c>
      <c r="G4" s="295" t="s">
        <v>191</v>
      </c>
      <c r="H4" s="295" t="s">
        <v>191</v>
      </c>
      <c r="I4" s="295" t="s">
        <v>191</v>
      </c>
      <c r="J4" s="295" t="s">
        <v>191</v>
      </c>
      <c r="K4" s="295" t="s">
        <v>191</v>
      </c>
      <c r="L4" s="950"/>
      <c r="M4" s="952"/>
      <c r="N4" s="295" t="s">
        <v>191</v>
      </c>
      <c r="O4" s="295" t="s">
        <v>191</v>
      </c>
      <c r="P4" s="295" t="s">
        <v>191</v>
      </c>
    </row>
    <row r="5" spans="1:20" x14ac:dyDescent="0.3">
      <c r="A5" s="1046" t="s">
        <v>0</v>
      </c>
      <c r="B5" s="1046"/>
      <c r="C5" s="1046"/>
      <c r="D5" s="1046"/>
      <c r="E5" s="1046"/>
      <c r="F5" s="1046"/>
      <c r="G5" s="1046"/>
      <c r="H5" s="1046"/>
      <c r="I5" s="1046"/>
      <c r="J5" s="1046"/>
      <c r="K5" s="1046"/>
      <c r="L5" s="1046"/>
      <c r="M5" s="1046"/>
      <c r="N5" s="1046"/>
      <c r="O5" s="1046"/>
      <c r="P5" s="1046"/>
    </row>
    <row r="6" spans="1:20" x14ac:dyDescent="0.3">
      <c r="A6" s="1051" t="s">
        <v>126</v>
      </c>
      <c r="B6" s="1051"/>
      <c r="C6" s="1051"/>
      <c r="D6" s="1051"/>
      <c r="E6" s="1051"/>
      <c r="F6" s="1051"/>
      <c r="G6" s="1051"/>
      <c r="H6" s="1051"/>
      <c r="I6" s="1051"/>
      <c r="J6" s="1051"/>
      <c r="K6" s="1051"/>
      <c r="L6" s="1051"/>
      <c r="M6" s="1051"/>
      <c r="N6" s="1051"/>
      <c r="O6" s="1051"/>
      <c r="P6" s="1051"/>
    </row>
    <row r="7" spans="1:20" x14ac:dyDescent="0.3">
      <c r="A7" s="1046" t="s">
        <v>2</v>
      </c>
      <c r="B7" s="1046"/>
      <c r="C7" s="1046"/>
      <c r="D7" s="1046"/>
      <c r="E7" s="1046"/>
      <c r="F7" s="1046"/>
      <c r="G7" s="1046"/>
      <c r="H7" s="1046"/>
      <c r="I7" s="1046"/>
      <c r="J7" s="1046"/>
      <c r="K7" s="1046"/>
      <c r="L7" s="1046"/>
      <c r="M7" s="1046"/>
      <c r="N7" s="1046"/>
      <c r="O7" s="1046"/>
      <c r="P7" s="1046"/>
    </row>
    <row r="8" spans="1:20" x14ac:dyDescent="0.3">
      <c r="A8" s="1046" t="s">
        <v>127</v>
      </c>
      <c r="B8" s="1046"/>
      <c r="C8" s="1046"/>
      <c r="D8" s="1046"/>
      <c r="E8" s="1046"/>
      <c r="F8" s="1046"/>
      <c r="G8" s="1046"/>
      <c r="H8" s="1046"/>
      <c r="I8" s="1046"/>
      <c r="J8" s="1046"/>
      <c r="K8" s="1046"/>
      <c r="L8" s="1046"/>
      <c r="M8" s="1046"/>
      <c r="N8" s="1046"/>
      <c r="O8" s="1046"/>
      <c r="P8" s="1046"/>
    </row>
    <row r="9" spans="1:20" ht="23.5" x14ac:dyDescent="0.3">
      <c r="A9" s="976" t="s">
        <v>128</v>
      </c>
      <c r="B9" s="961"/>
      <c r="C9" s="961"/>
      <c r="D9" s="961"/>
      <c r="E9" s="961"/>
      <c r="F9" s="961"/>
      <c r="G9" s="961"/>
      <c r="H9" s="961"/>
      <c r="I9" s="962"/>
      <c r="J9" s="292" t="s">
        <v>129</v>
      </c>
      <c r="K9" s="292" t="s">
        <v>130</v>
      </c>
      <c r="L9" s="1052" t="s">
        <v>131</v>
      </c>
      <c r="M9" s="1052"/>
      <c r="N9" s="1053"/>
      <c r="O9" s="294" t="s">
        <v>132</v>
      </c>
      <c r="P9" s="293" t="s">
        <v>133</v>
      </c>
    </row>
    <row r="10" spans="1:20" x14ac:dyDescent="0.3">
      <c r="A10" s="1018" t="s">
        <v>277</v>
      </c>
      <c r="B10" s="1019"/>
      <c r="C10" s="1019"/>
      <c r="D10" s="1019"/>
      <c r="E10" s="1019"/>
      <c r="F10" s="1019"/>
      <c r="G10" s="1019"/>
      <c r="H10" s="1019"/>
      <c r="I10" s="1020"/>
      <c r="J10" s="1027">
        <v>25.5</v>
      </c>
      <c r="K10" s="1030">
        <v>31</v>
      </c>
      <c r="L10" s="1033" t="s">
        <v>278</v>
      </c>
      <c r="M10" s="1034"/>
      <c r="N10" s="1035"/>
      <c r="O10" s="1030">
        <v>18</v>
      </c>
      <c r="P10" s="1042">
        <f>J10*(O10/K10)</f>
        <v>14.806451612903226</v>
      </c>
    </row>
    <row r="11" spans="1:20" x14ac:dyDescent="0.3">
      <c r="A11" s="1021"/>
      <c r="B11" s="1022"/>
      <c r="C11" s="1022"/>
      <c r="D11" s="1022"/>
      <c r="E11" s="1022"/>
      <c r="F11" s="1022"/>
      <c r="G11" s="1022"/>
      <c r="H11" s="1022"/>
      <c r="I11" s="1023"/>
      <c r="J11" s="1028"/>
      <c r="K11" s="1031"/>
      <c r="L11" s="1036"/>
      <c r="M11" s="1037"/>
      <c r="N11" s="1038"/>
      <c r="O11" s="1031"/>
      <c r="P11" s="1043"/>
      <c r="R11" s="948"/>
      <c r="S11" s="948"/>
      <c r="T11" s="948"/>
    </row>
    <row r="12" spans="1:20" x14ac:dyDescent="0.3">
      <c r="A12" s="1021"/>
      <c r="B12" s="1022"/>
      <c r="C12" s="1022"/>
      <c r="D12" s="1022"/>
      <c r="E12" s="1022"/>
      <c r="F12" s="1022"/>
      <c r="G12" s="1022"/>
      <c r="H12" s="1022"/>
      <c r="I12" s="1023"/>
      <c r="J12" s="1028"/>
      <c r="K12" s="1031"/>
      <c r="L12" s="1036"/>
      <c r="M12" s="1037"/>
      <c r="N12" s="1038"/>
      <c r="O12" s="1031"/>
      <c r="P12" s="1043"/>
      <c r="R12" s="948"/>
      <c r="S12" s="948"/>
      <c r="T12" s="948"/>
    </row>
    <row r="13" spans="1:20" x14ac:dyDescent="0.3">
      <c r="A13" s="1024"/>
      <c r="B13" s="1025"/>
      <c r="C13" s="1025"/>
      <c r="D13" s="1025"/>
      <c r="E13" s="1025"/>
      <c r="F13" s="1025"/>
      <c r="G13" s="1025"/>
      <c r="H13" s="1025"/>
      <c r="I13" s="1026"/>
      <c r="J13" s="1029"/>
      <c r="K13" s="1032"/>
      <c r="L13" s="1039"/>
      <c r="M13" s="1040"/>
      <c r="N13" s="1041"/>
      <c r="O13" s="1032"/>
      <c r="P13" s="1044"/>
    </row>
    <row r="14" spans="1:20" x14ac:dyDescent="0.3">
      <c r="A14" s="1045" t="s">
        <v>135</v>
      </c>
      <c r="B14" s="1045"/>
      <c r="C14" s="1045"/>
      <c r="D14" s="1045"/>
      <c r="E14" s="1045"/>
      <c r="F14" s="1045"/>
      <c r="G14" s="1045"/>
      <c r="H14" s="1045"/>
      <c r="I14" s="1045"/>
      <c r="J14" s="1045"/>
      <c r="K14" s="1045"/>
      <c r="L14" s="1045"/>
      <c r="M14" s="1045"/>
      <c r="N14" s="295" t="s">
        <v>191</v>
      </c>
      <c r="O14" s="295" t="s">
        <v>191</v>
      </c>
      <c r="P14" s="295" t="s">
        <v>191</v>
      </c>
    </row>
    <row r="15" spans="1:20" x14ac:dyDescent="0.3">
      <c r="A15" s="955" t="s">
        <v>136</v>
      </c>
      <c r="B15" s="955"/>
      <c r="C15" s="955"/>
      <c r="D15" s="955"/>
      <c r="E15" s="955"/>
      <c r="F15" s="955"/>
      <c r="G15" s="955"/>
      <c r="H15" s="955"/>
      <c r="I15" s="955"/>
      <c r="J15" s="143" t="s">
        <v>191</v>
      </c>
      <c r="K15" s="1046" t="s">
        <v>191</v>
      </c>
      <c r="L15" s="1046"/>
      <c r="M15" s="1046"/>
      <c r="N15" s="143" t="s">
        <v>191</v>
      </c>
      <c r="O15" s="143">
        <f>J10*(O10/K10)</f>
        <v>14.806451612903226</v>
      </c>
      <c r="P15" s="295" t="s">
        <v>191</v>
      </c>
    </row>
    <row r="16" spans="1:20" x14ac:dyDescent="0.3">
      <c r="A16" s="143" t="s">
        <v>191</v>
      </c>
      <c r="B16" s="338" t="s">
        <v>191</v>
      </c>
      <c r="C16" s="143" t="s">
        <v>191</v>
      </c>
      <c r="D16" s="143" t="s">
        <v>191</v>
      </c>
      <c r="E16" s="143" t="s">
        <v>191</v>
      </c>
      <c r="F16" s="143" t="s">
        <v>191</v>
      </c>
      <c r="G16" s="143" t="s">
        <v>191</v>
      </c>
      <c r="H16" s="143" t="s">
        <v>191</v>
      </c>
      <c r="I16" s="143" t="s">
        <v>191</v>
      </c>
      <c r="J16" s="143" t="s">
        <v>191</v>
      </c>
      <c r="K16" s="143" t="s">
        <v>191</v>
      </c>
      <c r="L16" s="143" t="s">
        <v>191</v>
      </c>
      <c r="M16" s="143" t="s">
        <v>191</v>
      </c>
      <c r="N16" s="143" t="s">
        <v>191</v>
      </c>
      <c r="O16" s="143" t="s">
        <v>191</v>
      </c>
      <c r="P16" s="295" t="s">
        <v>191</v>
      </c>
    </row>
    <row r="17" spans="1:17" s="382" customFormat="1" ht="10.5" x14ac:dyDescent="0.25">
      <c r="A17" s="1001" t="s">
        <v>131</v>
      </c>
      <c r="B17" s="1003" t="s">
        <v>137</v>
      </c>
      <c r="C17" s="1005" t="s">
        <v>138</v>
      </c>
      <c r="D17" s="1007" t="s">
        <v>139</v>
      </c>
      <c r="E17" s="1007" t="s">
        <v>53</v>
      </c>
      <c r="F17" s="1009" t="s">
        <v>140</v>
      </c>
      <c r="G17" s="1009" t="s">
        <v>141</v>
      </c>
      <c r="H17" s="1011" t="s">
        <v>142</v>
      </c>
      <c r="I17" s="1012"/>
      <c r="J17" s="1011" t="s">
        <v>143</v>
      </c>
      <c r="K17" s="1012"/>
      <c r="L17" s="1009" t="s">
        <v>144</v>
      </c>
      <c r="M17" s="1009" t="s">
        <v>145</v>
      </c>
      <c r="N17" s="1014" t="s">
        <v>60</v>
      </c>
      <c r="O17" s="1015"/>
      <c r="P17" s="1005"/>
    </row>
    <row r="18" spans="1:17" s="382" customFormat="1" ht="75" customHeight="1" x14ac:dyDescent="0.25">
      <c r="A18" s="1002"/>
      <c r="B18" s="1004"/>
      <c r="C18" s="1006"/>
      <c r="D18" s="1008"/>
      <c r="E18" s="1008"/>
      <c r="F18" s="1010"/>
      <c r="G18" s="1010"/>
      <c r="H18" s="379" t="s">
        <v>146</v>
      </c>
      <c r="I18" s="379" t="s">
        <v>147</v>
      </c>
      <c r="J18" s="380" t="s">
        <v>148</v>
      </c>
      <c r="K18" s="381" t="s">
        <v>149</v>
      </c>
      <c r="L18" s="1013"/>
      <c r="M18" s="1010"/>
      <c r="N18" s="1016"/>
      <c r="O18" s="1017"/>
      <c r="P18" s="1006"/>
    </row>
    <row r="19" spans="1:17" ht="60.65" customHeight="1" x14ac:dyDescent="0.3">
      <c r="A19" s="967" t="s">
        <v>278</v>
      </c>
      <c r="B19" s="972">
        <v>1</v>
      </c>
      <c r="C19" s="339">
        <v>90423243</v>
      </c>
      <c r="D19" s="339">
        <v>14</v>
      </c>
      <c r="E19" s="339" t="s">
        <v>279</v>
      </c>
      <c r="F19" s="340" t="s">
        <v>94</v>
      </c>
      <c r="G19" s="340" t="s">
        <v>94</v>
      </c>
      <c r="H19" s="340" t="s">
        <v>94</v>
      </c>
      <c r="I19" s="339" t="s">
        <v>280</v>
      </c>
      <c r="J19" s="341" t="s">
        <v>281</v>
      </c>
      <c r="K19" s="342" t="s">
        <v>282</v>
      </c>
      <c r="L19" s="343" t="s">
        <v>283</v>
      </c>
      <c r="M19" s="340">
        <v>0</v>
      </c>
      <c r="N19" s="875" t="s">
        <v>284</v>
      </c>
      <c r="O19" s="876"/>
      <c r="P19" s="877"/>
    </row>
    <row r="20" spans="1:17" x14ac:dyDescent="0.3">
      <c r="A20" s="967"/>
      <c r="B20" s="972"/>
      <c r="C20" s="961" t="s">
        <v>285</v>
      </c>
      <c r="D20" s="961"/>
      <c r="E20" s="961"/>
      <c r="F20" s="961"/>
      <c r="G20" s="961"/>
      <c r="H20" s="961"/>
      <c r="I20" s="961"/>
      <c r="J20" s="961"/>
      <c r="K20" s="961"/>
      <c r="L20" s="961"/>
      <c r="M20" s="961"/>
      <c r="N20" s="961"/>
      <c r="O20" s="961"/>
      <c r="P20" s="962"/>
    </row>
    <row r="21" spans="1:17" ht="134.25" customHeight="1" x14ac:dyDescent="0.3">
      <c r="A21" s="967"/>
      <c r="B21" s="973"/>
      <c r="C21" s="968" t="s">
        <v>286</v>
      </c>
      <c r="D21" s="968"/>
      <c r="E21" s="968"/>
      <c r="F21" s="968"/>
      <c r="G21" s="968"/>
      <c r="H21" s="968"/>
      <c r="I21" s="968"/>
      <c r="J21" s="968"/>
      <c r="K21" s="968"/>
      <c r="L21" s="968"/>
      <c r="M21" s="968"/>
      <c r="N21" s="968"/>
      <c r="O21" s="968"/>
      <c r="P21" s="969"/>
      <c r="Q21" s="157"/>
    </row>
    <row r="22" spans="1:17" ht="35.15" customHeight="1" x14ac:dyDescent="0.3">
      <c r="A22" s="967"/>
      <c r="B22" s="956">
        <v>2</v>
      </c>
      <c r="C22" s="324">
        <v>7500023005</v>
      </c>
      <c r="D22" s="324">
        <v>47</v>
      </c>
      <c r="E22" s="346" t="s">
        <v>287</v>
      </c>
      <c r="F22" s="340" t="s">
        <v>94</v>
      </c>
      <c r="G22" s="340" t="s">
        <v>94</v>
      </c>
      <c r="H22" s="340" t="s">
        <v>94</v>
      </c>
      <c r="I22" s="346">
        <v>1</v>
      </c>
      <c r="J22" s="347">
        <v>39822</v>
      </c>
      <c r="K22" s="346" t="s">
        <v>288</v>
      </c>
      <c r="L22" s="348" t="s">
        <v>289</v>
      </c>
      <c r="M22" s="340">
        <v>0</v>
      </c>
      <c r="N22" s="875" t="s">
        <v>284</v>
      </c>
      <c r="O22" s="876"/>
      <c r="P22" s="877"/>
    </row>
    <row r="23" spans="1:17" x14ac:dyDescent="0.3">
      <c r="A23" s="967"/>
      <c r="B23" s="956"/>
      <c r="C23" s="961" t="s">
        <v>285</v>
      </c>
      <c r="D23" s="961"/>
      <c r="E23" s="961"/>
      <c r="F23" s="961"/>
      <c r="G23" s="961"/>
      <c r="H23" s="961"/>
      <c r="I23" s="961"/>
      <c r="J23" s="961"/>
      <c r="K23" s="961"/>
      <c r="L23" s="961"/>
      <c r="M23" s="961"/>
      <c r="N23" s="961"/>
      <c r="O23" s="961"/>
      <c r="P23" s="962"/>
    </row>
    <row r="24" spans="1:17" ht="149.25" customHeight="1" x14ac:dyDescent="0.3">
      <c r="A24" s="967"/>
      <c r="B24" s="957"/>
      <c r="C24" s="968" t="s">
        <v>290</v>
      </c>
      <c r="D24" s="968"/>
      <c r="E24" s="968"/>
      <c r="F24" s="968"/>
      <c r="G24" s="968"/>
      <c r="H24" s="968"/>
      <c r="I24" s="968"/>
      <c r="J24" s="968"/>
      <c r="K24" s="968"/>
      <c r="L24" s="968"/>
      <c r="M24" s="968"/>
      <c r="N24" s="968"/>
      <c r="O24" s="968"/>
      <c r="P24" s="969"/>
      <c r="Q24" s="157"/>
    </row>
    <row r="25" spans="1:17" ht="51" customHeight="1" x14ac:dyDescent="0.3">
      <c r="A25" s="967"/>
      <c r="B25" s="956">
        <v>3</v>
      </c>
      <c r="C25" s="324" t="s">
        <v>291</v>
      </c>
      <c r="D25" s="350">
        <v>83</v>
      </c>
      <c r="E25" s="351" t="s">
        <v>279</v>
      </c>
      <c r="F25" s="340" t="s">
        <v>292</v>
      </c>
      <c r="G25" s="340" t="s">
        <v>81</v>
      </c>
      <c r="H25" s="340" t="s">
        <v>81</v>
      </c>
      <c r="I25" s="346">
        <v>2</v>
      </c>
      <c r="J25" s="347">
        <v>40912</v>
      </c>
      <c r="K25" s="346" t="s">
        <v>293</v>
      </c>
      <c r="L25" s="348" t="s">
        <v>294</v>
      </c>
      <c r="M25" s="340">
        <v>1</v>
      </c>
      <c r="N25" s="863" t="s">
        <v>295</v>
      </c>
      <c r="O25" s="864"/>
      <c r="P25" s="865"/>
    </row>
    <row r="26" spans="1:17" x14ac:dyDescent="0.3">
      <c r="A26" s="967"/>
      <c r="B26" s="956"/>
      <c r="C26" s="961" t="s">
        <v>285</v>
      </c>
      <c r="D26" s="961"/>
      <c r="E26" s="961"/>
      <c r="F26" s="961"/>
      <c r="G26" s="961"/>
      <c r="H26" s="961"/>
      <c r="I26" s="961"/>
      <c r="J26" s="961"/>
      <c r="K26" s="961"/>
      <c r="L26" s="961"/>
      <c r="M26" s="961"/>
      <c r="N26" s="961"/>
      <c r="O26" s="961"/>
      <c r="P26" s="962"/>
    </row>
    <row r="27" spans="1:17" ht="81.75" customHeight="1" x14ac:dyDescent="0.3">
      <c r="A27" s="967"/>
      <c r="B27" s="957"/>
      <c r="C27" s="968" t="s">
        <v>296</v>
      </c>
      <c r="D27" s="968"/>
      <c r="E27" s="968"/>
      <c r="F27" s="968"/>
      <c r="G27" s="968"/>
      <c r="H27" s="968"/>
      <c r="I27" s="968"/>
      <c r="J27" s="968"/>
      <c r="K27" s="968"/>
      <c r="L27" s="968"/>
      <c r="M27" s="968"/>
      <c r="N27" s="968"/>
      <c r="O27" s="968"/>
      <c r="P27" s="969"/>
    </row>
    <row r="28" spans="1:17" ht="46.5" customHeight="1" x14ac:dyDescent="0.3">
      <c r="A28" s="967"/>
      <c r="B28" s="956">
        <v>4</v>
      </c>
      <c r="C28" s="324" t="s">
        <v>297</v>
      </c>
      <c r="D28" s="324">
        <v>84</v>
      </c>
      <c r="E28" s="346" t="s">
        <v>298</v>
      </c>
      <c r="F28" s="340" t="s">
        <v>292</v>
      </c>
      <c r="G28" s="340" t="s">
        <v>292</v>
      </c>
      <c r="H28" s="340" t="s">
        <v>292</v>
      </c>
      <c r="I28" s="346">
        <v>2</v>
      </c>
      <c r="J28" s="346" t="s">
        <v>299</v>
      </c>
      <c r="K28" s="346" t="s">
        <v>300</v>
      </c>
      <c r="L28" s="352">
        <v>1323333333</v>
      </c>
      <c r="M28" s="340">
        <v>1</v>
      </c>
      <c r="N28" s="863" t="s">
        <v>295</v>
      </c>
      <c r="O28" s="864"/>
      <c r="P28" s="865"/>
    </row>
    <row r="29" spans="1:17" x14ac:dyDescent="0.3">
      <c r="A29" s="967"/>
      <c r="B29" s="956"/>
      <c r="C29" s="961" t="s">
        <v>285</v>
      </c>
      <c r="D29" s="961"/>
      <c r="E29" s="961"/>
      <c r="F29" s="961"/>
      <c r="G29" s="961"/>
      <c r="H29" s="961"/>
      <c r="I29" s="961"/>
      <c r="J29" s="961"/>
      <c r="K29" s="961"/>
      <c r="L29" s="961"/>
      <c r="M29" s="961"/>
      <c r="N29" s="961"/>
      <c r="O29" s="961"/>
      <c r="P29" s="962"/>
    </row>
    <row r="30" spans="1:17" ht="153.75" customHeight="1" x14ac:dyDescent="0.3">
      <c r="A30" s="967"/>
      <c r="B30" s="957"/>
      <c r="C30" s="968" t="s">
        <v>301</v>
      </c>
      <c r="D30" s="968"/>
      <c r="E30" s="968"/>
      <c r="F30" s="968"/>
      <c r="G30" s="968"/>
      <c r="H30" s="968"/>
      <c r="I30" s="968"/>
      <c r="J30" s="968"/>
      <c r="K30" s="968"/>
      <c r="L30" s="968"/>
      <c r="M30" s="968"/>
      <c r="N30" s="968"/>
      <c r="O30" s="968"/>
      <c r="P30" s="969"/>
    </row>
    <row r="31" spans="1:17" ht="23.5" customHeight="1" x14ac:dyDescent="0.3">
      <c r="A31" s="967"/>
      <c r="B31" s="956">
        <v>5</v>
      </c>
      <c r="C31" s="324">
        <v>1400001128</v>
      </c>
      <c r="D31" s="324">
        <v>91</v>
      </c>
      <c r="E31" s="346" t="s">
        <v>302</v>
      </c>
      <c r="F31" s="340" t="s">
        <v>81</v>
      </c>
      <c r="G31" s="340" t="s">
        <v>81</v>
      </c>
      <c r="H31" s="340" t="s">
        <v>81</v>
      </c>
      <c r="I31" s="346">
        <v>2</v>
      </c>
      <c r="J31" s="346" t="s">
        <v>303</v>
      </c>
      <c r="K31" s="346" t="s">
        <v>304</v>
      </c>
      <c r="L31" s="352">
        <v>3653333333</v>
      </c>
      <c r="M31" s="353">
        <v>1</v>
      </c>
      <c r="N31" s="958" t="s">
        <v>305</v>
      </c>
      <c r="O31" s="959"/>
      <c r="P31" s="960"/>
    </row>
    <row r="32" spans="1:17" x14ac:dyDescent="0.3">
      <c r="A32" s="967"/>
      <c r="B32" s="956"/>
      <c r="C32" s="961" t="s">
        <v>285</v>
      </c>
      <c r="D32" s="961"/>
      <c r="E32" s="961"/>
      <c r="F32" s="961"/>
      <c r="G32" s="961"/>
      <c r="H32" s="961"/>
      <c r="I32" s="961"/>
      <c r="J32" s="961"/>
      <c r="K32" s="961"/>
      <c r="L32" s="961"/>
      <c r="M32" s="961"/>
      <c r="N32" s="961"/>
      <c r="O32" s="961"/>
      <c r="P32" s="962"/>
    </row>
    <row r="33" spans="1:17" ht="156.75" customHeight="1" x14ac:dyDescent="0.3">
      <c r="A33" s="967"/>
      <c r="B33" s="957"/>
      <c r="C33" s="999" t="s">
        <v>306</v>
      </c>
      <c r="D33" s="999"/>
      <c r="E33" s="999"/>
      <c r="F33" s="999"/>
      <c r="G33" s="999"/>
      <c r="H33" s="999"/>
      <c r="I33" s="999"/>
      <c r="J33" s="999"/>
      <c r="K33" s="999"/>
      <c r="L33" s="999"/>
      <c r="M33" s="999"/>
      <c r="N33" s="999"/>
      <c r="O33" s="999"/>
      <c r="P33" s="1000"/>
      <c r="Q33" s="157"/>
    </row>
    <row r="34" spans="1:17" ht="23.5" customHeight="1" x14ac:dyDescent="0.3">
      <c r="A34" s="967"/>
      <c r="B34" s="956">
        <v>6</v>
      </c>
      <c r="C34" s="354" t="s">
        <v>307</v>
      </c>
      <c r="D34" s="354">
        <v>104</v>
      </c>
      <c r="E34" s="355" t="s">
        <v>308</v>
      </c>
      <c r="F34" s="356" t="s">
        <v>81</v>
      </c>
      <c r="G34" s="356" t="s">
        <v>81</v>
      </c>
      <c r="H34" s="356" t="s">
        <v>81</v>
      </c>
      <c r="I34" s="355">
        <v>2</v>
      </c>
      <c r="J34" s="355" t="s">
        <v>309</v>
      </c>
      <c r="K34" s="355" t="s">
        <v>265</v>
      </c>
      <c r="L34" s="343" t="s">
        <v>310</v>
      </c>
      <c r="M34" s="357">
        <v>1</v>
      </c>
      <c r="N34" s="958" t="s">
        <v>305</v>
      </c>
      <c r="O34" s="959"/>
      <c r="P34" s="960"/>
    </row>
    <row r="35" spans="1:17" x14ac:dyDescent="0.3">
      <c r="A35" s="967"/>
      <c r="B35" s="956"/>
      <c r="C35" s="961" t="s">
        <v>285</v>
      </c>
      <c r="D35" s="961"/>
      <c r="E35" s="961"/>
      <c r="F35" s="961"/>
      <c r="G35" s="961"/>
      <c r="H35" s="961"/>
      <c r="I35" s="961"/>
      <c r="J35" s="961"/>
      <c r="K35" s="961"/>
      <c r="L35" s="961"/>
      <c r="M35" s="961"/>
      <c r="N35" s="961"/>
      <c r="O35" s="961"/>
      <c r="P35" s="962"/>
    </row>
    <row r="36" spans="1:17" x14ac:dyDescent="0.3">
      <c r="A36" s="967"/>
      <c r="B36" s="957"/>
      <c r="C36" s="968" t="s">
        <v>311</v>
      </c>
      <c r="D36" s="968"/>
      <c r="E36" s="968"/>
      <c r="F36" s="968"/>
      <c r="G36" s="968"/>
      <c r="H36" s="968"/>
      <c r="I36" s="968"/>
      <c r="J36" s="968"/>
      <c r="K36" s="968"/>
      <c r="L36" s="968"/>
      <c r="M36" s="968"/>
      <c r="N36" s="968"/>
      <c r="O36" s="968"/>
      <c r="P36" s="969"/>
      <c r="Q36" s="157"/>
    </row>
    <row r="37" spans="1:17" ht="23.5" customHeight="1" x14ac:dyDescent="0.3">
      <c r="A37" s="967"/>
      <c r="B37" s="956">
        <v>7</v>
      </c>
      <c r="C37" s="354">
        <v>4400007439</v>
      </c>
      <c r="D37" s="350">
        <v>107</v>
      </c>
      <c r="E37" s="358" t="s">
        <v>312</v>
      </c>
      <c r="F37" s="356" t="s">
        <v>81</v>
      </c>
      <c r="G37" s="356" t="s">
        <v>81</v>
      </c>
      <c r="H37" s="356" t="s">
        <v>81</v>
      </c>
      <c r="I37" s="355">
        <v>2</v>
      </c>
      <c r="J37" s="355" t="s">
        <v>313</v>
      </c>
      <c r="K37" s="355" t="s">
        <v>314</v>
      </c>
      <c r="L37" s="359">
        <v>6083333333</v>
      </c>
      <c r="M37" s="357">
        <v>1</v>
      </c>
      <c r="N37" s="958" t="s">
        <v>305</v>
      </c>
      <c r="O37" s="959"/>
      <c r="P37" s="960"/>
    </row>
    <row r="38" spans="1:17" x14ac:dyDescent="0.3">
      <c r="A38" s="967"/>
      <c r="B38" s="956"/>
      <c r="C38" s="961" t="s">
        <v>285</v>
      </c>
      <c r="D38" s="961"/>
      <c r="E38" s="961"/>
      <c r="F38" s="961"/>
      <c r="G38" s="961"/>
      <c r="H38" s="961"/>
      <c r="I38" s="961"/>
      <c r="J38" s="961"/>
      <c r="K38" s="961"/>
      <c r="L38" s="961"/>
      <c r="M38" s="961"/>
      <c r="N38" s="961"/>
      <c r="O38" s="961"/>
      <c r="P38" s="962"/>
    </row>
    <row r="39" spans="1:17" ht="94.5" customHeight="1" x14ac:dyDescent="0.3">
      <c r="A39" s="967"/>
      <c r="B39" s="957"/>
      <c r="C39" s="968" t="s">
        <v>315</v>
      </c>
      <c r="D39" s="968"/>
      <c r="E39" s="968"/>
      <c r="F39" s="968"/>
      <c r="G39" s="968"/>
      <c r="H39" s="968"/>
      <c r="I39" s="968"/>
      <c r="J39" s="968"/>
      <c r="K39" s="968"/>
      <c r="L39" s="968"/>
      <c r="M39" s="968"/>
      <c r="N39" s="968"/>
      <c r="O39" s="968"/>
      <c r="P39" s="969"/>
      <c r="Q39" s="157"/>
    </row>
    <row r="40" spans="1:17" ht="23.5" x14ac:dyDescent="0.3">
      <c r="A40" s="967"/>
      <c r="B40" s="956">
        <v>8</v>
      </c>
      <c r="C40" s="345">
        <v>4400006998</v>
      </c>
      <c r="D40" s="345">
        <v>108</v>
      </c>
      <c r="E40" s="360" t="s">
        <v>312</v>
      </c>
      <c r="F40" s="356" t="s">
        <v>292</v>
      </c>
      <c r="G40" s="356" t="s">
        <v>292</v>
      </c>
      <c r="H40" s="356" t="s">
        <v>292</v>
      </c>
      <c r="I40" s="361" t="s">
        <v>280</v>
      </c>
      <c r="J40" s="362">
        <v>41153</v>
      </c>
      <c r="K40" s="344" t="s">
        <v>316</v>
      </c>
      <c r="L40" s="363" t="s">
        <v>317</v>
      </c>
      <c r="M40" s="357">
        <v>1</v>
      </c>
      <c r="N40" s="863" t="s">
        <v>295</v>
      </c>
      <c r="O40" s="864"/>
      <c r="P40" s="865"/>
    </row>
    <row r="41" spans="1:17" x14ac:dyDescent="0.3">
      <c r="A41" s="967"/>
      <c r="B41" s="956"/>
      <c r="C41" s="961" t="s">
        <v>285</v>
      </c>
      <c r="D41" s="961"/>
      <c r="E41" s="961"/>
      <c r="F41" s="961"/>
      <c r="G41" s="961"/>
      <c r="H41" s="961"/>
      <c r="I41" s="961"/>
      <c r="J41" s="961"/>
      <c r="K41" s="961"/>
      <c r="L41" s="961"/>
      <c r="M41" s="961"/>
      <c r="N41" s="961"/>
      <c r="O41" s="961"/>
      <c r="P41" s="962"/>
    </row>
    <row r="42" spans="1:17" ht="134.25" customHeight="1" x14ac:dyDescent="0.3">
      <c r="A42" s="967"/>
      <c r="B42" s="957"/>
      <c r="C42" s="968" t="s">
        <v>318</v>
      </c>
      <c r="D42" s="968"/>
      <c r="E42" s="968"/>
      <c r="F42" s="968"/>
      <c r="G42" s="968"/>
      <c r="H42" s="968"/>
      <c r="I42" s="968"/>
      <c r="J42" s="968"/>
      <c r="K42" s="968"/>
      <c r="L42" s="968"/>
      <c r="M42" s="968"/>
      <c r="N42" s="968"/>
      <c r="O42" s="968"/>
      <c r="P42" s="969"/>
    </row>
    <row r="43" spans="1:17" ht="41.25" customHeight="1" x14ac:dyDescent="0.3">
      <c r="A43" s="967"/>
      <c r="B43" s="956">
        <v>9</v>
      </c>
      <c r="C43" s="345" t="s">
        <v>319</v>
      </c>
      <c r="D43" s="345">
        <v>109</v>
      </c>
      <c r="E43" s="355" t="s">
        <v>320</v>
      </c>
      <c r="F43" s="340" t="s">
        <v>292</v>
      </c>
      <c r="G43" s="340" t="s">
        <v>292</v>
      </c>
      <c r="H43" s="340" t="s">
        <v>292</v>
      </c>
      <c r="I43" s="361" t="s">
        <v>321</v>
      </c>
      <c r="J43" s="362">
        <v>42690</v>
      </c>
      <c r="K43" s="344" t="s">
        <v>322</v>
      </c>
      <c r="L43" s="363" t="s">
        <v>323</v>
      </c>
      <c r="M43" s="357">
        <v>1</v>
      </c>
      <c r="N43" s="863" t="s">
        <v>295</v>
      </c>
      <c r="O43" s="864"/>
      <c r="P43" s="865"/>
    </row>
    <row r="44" spans="1:17" x14ac:dyDescent="0.3">
      <c r="A44" s="967"/>
      <c r="B44" s="956"/>
      <c r="C44" s="961" t="s">
        <v>285</v>
      </c>
      <c r="D44" s="961"/>
      <c r="E44" s="961"/>
      <c r="F44" s="961"/>
      <c r="G44" s="961"/>
      <c r="H44" s="961"/>
      <c r="I44" s="961"/>
      <c r="J44" s="961"/>
      <c r="K44" s="961"/>
      <c r="L44" s="961"/>
      <c r="M44" s="961"/>
      <c r="N44" s="961"/>
      <c r="O44" s="961"/>
      <c r="P44" s="962"/>
    </row>
    <row r="45" spans="1:17" x14ac:dyDescent="0.3">
      <c r="A45" s="967"/>
      <c r="B45" s="957"/>
      <c r="C45" s="968" t="s">
        <v>324</v>
      </c>
      <c r="D45" s="968"/>
      <c r="E45" s="968"/>
      <c r="F45" s="968"/>
      <c r="G45" s="968"/>
      <c r="H45" s="968"/>
      <c r="I45" s="968"/>
      <c r="J45" s="968"/>
      <c r="K45" s="968"/>
      <c r="L45" s="968"/>
      <c r="M45" s="968"/>
      <c r="N45" s="968"/>
      <c r="O45" s="968"/>
      <c r="P45" s="969"/>
    </row>
    <row r="46" spans="1:17" ht="23.5" customHeight="1" x14ac:dyDescent="0.3">
      <c r="A46" s="967"/>
      <c r="B46" s="956">
        <v>10</v>
      </c>
      <c r="C46" s="345" t="s">
        <v>325</v>
      </c>
      <c r="D46" s="345">
        <v>151</v>
      </c>
      <c r="E46" s="361" t="s">
        <v>279</v>
      </c>
      <c r="F46" s="340" t="s">
        <v>292</v>
      </c>
      <c r="G46" s="340" t="s">
        <v>292</v>
      </c>
      <c r="H46" s="340" t="s">
        <v>292</v>
      </c>
      <c r="I46" s="361" t="s">
        <v>280</v>
      </c>
      <c r="J46" s="345" t="s">
        <v>326</v>
      </c>
      <c r="K46" s="344" t="s">
        <v>327</v>
      </c>
      <c r="L46" s="363" t="s">
        <v>294</v>
      </c>
      <c r="M46" s="357">
        <v>1</v>
      </c>
      <c r="N46" s="863" t="s">
        <v>295</v>
      </c>
      <c r="O46" s="864"/>
      <c r="P46" s="865"/>
    </row>
    <row r="47" spans="1:17" x14ac:dyDescent="0.3">
      <c r="A47" s="967"/>
      <c r="B47" s="956"/>
      <c r="C47" s="961" t="s">
        <v>285</v>
      </c>
      <c r="D47" s="961"/>
      <c r="E47" s="961"/>
      <c r="F47" s="961"/>
      <c r="G47" s="961"/>
      <c r="H47" s="961"/>
      <c r="I47" s="961"/>
      <c r="J47" s="961"/>
      <c r="K47" s="961"/>
      <c r="L47" s="961"/>
      <c r="M47" s="961"/>
      <c r="N47" s="961"/>
      <c r="O47" s="961"/>
      <c r="P47" s="962"/>
    </row>
    <row r="48" spans="1:17" ht="89.25" customHeight="1" x14ac:dyDescent="0.3">
      <c r="A48" s="967"/>
      <c r="B48" s="957"/>
      <c r="C48" s="968" t="s">
        <v>328</v>
      </c>
      <c r="D48" s="968"/>
      <c r="E48" s="968"/>
      <c r="F48" s="968"/>
      <c r="G48" s="968"/>
      <c r="H48" s="968"/>
      <c r="I48" s="968"/>
      <c r="J48" s="968"/>
      <c r="K48" s="968"/>
      <c r="L48" s="968"/>
      <c r="M48" s="968"/>
      <c r="N48" s="968"/>
      <c r="O48" s="968"/>
      <c r="P48" s="969"/>
    </row>
    <row r="49" spans="1:17" ht="23.5" customHeight="1" x14ac:dyDescent="0.3">
      <c r="A49" s="967"/>
      <c r="B49" s="956">
        <v>11</v>
      </c>
      <c r="C49" s="364" t="s">
        <v>329</v>
      </c>
      <c r="D49" s="364">
        <v>161</v>
      </c>
      <c r="E49" s="364" t="s">
        <v>330</v>
      </c>
      <c r="F49" s="340" t="s">
        <v>81</v>
      </c>
      <c r="G49" s="340" t="s">
        <v>81</v>
      </c>
      <c r="H49" s="340" t="s">
        <v>81</v>
      </c>
      <c r="I49" s="339" t="s">
        <v>280</v>
      </c>
      <c r="J49" s="365">
        <v>41799</v>
      </c>
      <c r="K49" s="366">
        <v>41891</v>
      </c>
      <c r="L49" s="349" t="s">
        <v>331</v>
      </c>
      <c r="M49" s="367">
        <v>1</v>
      </c>
      <c r="N49" s="863" t="s">
        <v>295</v>
      </c>
      <c r="O49" s="864"/>
      <c r="P49" s="865"/>
    </row>
    <row r="50" spans="1:17" x14ac:dyDescent="0.3">
      <c r="A50" s="967"/>
      <c r="B50" s="956"/>
      <c r="C50" s="961" t="s">
        <v>285</v>
      </c>
      <c r="D50" s="961"/>
      <c r="E50" s="961"/>
      <c r="F50" s="961"/>
      <c r="G50" s="961"/>
      <c r="H50" s="961"/>
      <c r="I50" s="961"/>
      <c r="J50" s="961"/>
      <c r="K50" s="961"/>
      <c r="L50" s="961"/>
      <c r="M50" s="961"/>
      <c r="N50" s="961"/>
      <c r="O50" s="961"/>
      <c r="P50" s="962"/>
    </row>
    <row r="51" spans="1:17" ht="82.5" customHeight="1" x14ac:dyDescent="0.3">
      <c r="A51" s="967"/>
      <c r="B51" s="957"/>
      <c r="C51" s="968" t="s">
        <v>332</v>
      </c>
      <c r="D51" s="968"/>
      <c r="E51" s="968"/>
      <c r="F51" s="968"/>
      <c r="G51" s="968"/>
      <c r="H51" s="968"/>
      <c r="I51" s="968"/>
      <c r="J51" s="968"/>
      <c r="K51" s="968"/>
      <c r="L51" s="968"/>
      <c r="M51" s="968"/>
      <c r="N51" s="968"/>
      <c r="O51" s="968"/>
      <c r="P51" s="969"/>
    </row>
    <row r="52" spans="1:17" x14ac:dyDescent="0.3">
      <c r="A52" s="967"/>
      <c r="B52" s="974">
        <v>12</v>
      </c>
      <c r="C52" s="996">
        <v>4000000842</v>
      </c>
      <c r="D52" s="996">
        <v>208</v>
      </c>
      <c r="E52" s="996" t="s">
        <v>333</v>
      </c>
      <c r="F52" s="340" t="s">
        <v>94</v>
      </c>
      <c r="G52" s="340" t="s">
        <v>94</v>
      </c>
      <c r="H52" s="340" t="s">
        <v>94</v>
      </c>
      <c r="I52" s="990" t="s">
        <v>334</v>
      </c>
      <c r="J52" s="992">
        <v>39245</v>
      </c>
      <c r="K52" s="992">
        <v>39611</v>
      </c>
      <c r="L52" s="956" t="s">
        <v>335</v>
      </c>
      <c r="M52" s="994">
        <v>0</v>
      </c>
      <c r="N52" s="980" t="s">
        <v>336</v>
      </c>
      <c r="O52" s="981"/>
      <c r="P52" s="982"/>
    </row>
    <row r="53" spans="1:17" x14ac:dyDescent="0.3">
      <c r="A53" s="967"/>
      <c r="B53" s="974"/>
      <c r="C53" s="996"/>
      <c r="D53" s="996"/>
      <c r="E53" s="996"/>
      <c r="F53" s="340" t="s">
        <v>94</v>
      </c>
      <c r="G53" s="340" t="s">
        <v>94</v>
      </c>
      <c r="H53" s="340" t="s">
        <v>94</v>
      </c>
      <c r="I53" s="990"/>
      <c r="J53" s="990"/>
      <c r="K53" s="990"/>
      <c r="L53" s="956"/>
      <c r="M53" s="994"/>
      <c r="N53" s="983"/>
      <c r="O53" s="984"/>
      <c r="P53" s="985"/>
    </row>
    <row r="54" spans="1:17" x14ac:dyDescent="0.3">
      <c r="A54" s="967"/>
      <c r="B54" s="974"/>
      <c r="C54" s="997"/>
      <c r="D54" s="998"/>
      <c r="E54" s="997"/>
      <c r="F54" s="340" t="s">
        <v>94</v>
      </c>
      <c r="G54" s="340" t="s">
        <v>94</v>
      </c>
      <c r="H54" s="340" t="s">
        <v>94</v>
      </c>
      <c r="I54" s="991"/>
      <c r="J54" s="991"/>
      <c r="K54" s="991"/>
      <c r="L54" s="993"/>
      <c r="M54" s="995"/>
      <c r="N54" s="986"/>
      <c r="O54" s="987"/>
      <c r="P54" s="988"/>
    </row>
    <row r="55" spans="1:17" x14ac:dyDescent="0.3">
      <c r="A55" s="967"/>
      <c r="B55" s="974"/>
      <c r="C55" s="976" t="s">
        <v>285</v>
      </c>
      <c r="D55" s="961"/>
      <c r="E55" s="961"/>
      <c r="F55" s="961"/>
      <c r="G55" s="961"/>
      <c r="H55" s="961"/>
      <c r="I55" s="961"/>
      <c r="J55" s="961"/>
      <c r="K55" s="961"/>
      <c r="L55" s="961"/>
      <c r="M55" s="961"/>
      <c r="N55" s="961"/>
      <c r="O55" s="961"/>
      <c r="P55" s="962"/>
    </row>
    <row r="56" spans="1:17" x14ac:dyDescent="0.3">
      <c r="A56" s="967"/>
      <c r="B56" s="975"/>
      <c r="C56" s="968" t="s">
        <v>337</v>
      </c>
      <c r="D56" s="968"/>
      <c r="E56" s="968"/>
      <c r="F56" s="968"/>
      <c r="G56" s="968"/>
      <c r="H56" s="968"/>
      <c r="I56" s="968"/>
      <c r="J56" s="968"/>
      <c r="K56" s="968"/>
      <c r="L56" s="968"/>
      <c r="M56" s="968"/>
      <c r="N56" s="968"/>
      <c r="O56" s="968"/>
      <c r="P56" s="969"/>
      <c r="Q56" s="157"/>
    </row>
    <row r="57" spans="1:17" ht="46.5" customHeight="1" x14ac:dyDescent="0.3">
      <c r="A57" s="967"/>
      <c r="B57" s="972">
        <v>13</v>
      </c>
      <c r="C57" s="339">
        <v>4000001517</v>
      </c>
      <c r="D57" s="339">
        <v>209</v>
      </c>
      <c r="E57" s="339" t="s">
        <v>333</v>
      </c>
      <c r="F57" s="340" t="s">
        <v>94</v>
      </c>
      <c r="G57" s="340" t="s">
        <v>94</v>
      </c>
      <c r="H57" s="340" t="s">
        <v>94</v>
      </c>
      <c r="I57" s="339" t="s">
        <v>334</v>
      </c>
      <c r="J57" s="368">
        <v>39615</v>
      </c>
      <c r="K57" s="369" t="s">
        <v>338</v>
      </c>
      <c r="L57" s="349" t="s">
        <v>339</v>
      </c>
      <c r="M57" s="340">
        <v>0</v>
      </c>
      <c r="N57" s="875" t="s">
        <v>336</v>
      </c>
      <c r="O57" s="876"/>
      <c r="P57" s="877"/>
    </row>
    <row r="58" spans="1:17" x14ac:dyDescent="0.3">
      <c r="A58" s="967"/>
      <c r="B58" s="972"/>
      <c r="C58" s="961" t="s">
        <v>285</v>
      </c>
      <c r="D58" s="961"/>
      <c r="E58" s="961"/>
      <c r="F58" s="961"/>
      <c r="G58" s="961"/>
      <c r="H58" s="961"/>
      <c r="I58" s="961"/>
      <c r="J58" s="961"/>
      <c r="K58" s="961"/>
      <c r="L58" s="961"/>
      <c r="M58" s="961"/>
      <c r="N58" s="961"/>
      <c r="O58" s="961"/>
      <c r="P58" s="962"/>
    </row>
    <row r="59" spans="1:17" ht="151.5" customHeight="1" x14ac:dyDescent="0.3">
      <c r="A59" s="967"/>
      <c r="B59" s="989"/>
      <c r="C59" s="968" t="s">
        <v>337</v>
      </c>
      <c r="D59" s="968"/>
      <c r="E59" s="968"/>
      <c r="F59" s="968"/>
      <c r="G59" s="968"/>
      <c r="H59" s="968"/>
      <c r="I59" s="968"/>
      <c r="J59" s="968"/>
      <c r="K59" s="968"/>
      <c r="L59" s="968"/>
      <c r="M59" s="968"/>
      <c r="N59" s="968"/>
      <c r="O59" s="968"/>
      <c r="P59" s="969"/>
    </row>
    <row r="60" spans="1:17" ht="23.5" customHeight="1" x14ac:dyDescent="0.3">
      <c r="A60" s="967"/>
      <c r="B60" s="972">
        <v>14</v>
      </c>
      <c r="C60" s="339">
        <v>1400002433</v>
      </c>
      <c r="D60" s="339">
        <v>216</v>
      </c>
      <c r="E60" s="346" t="s">
        <v>302</v>
      </c>
      <c r="F60" s="356" t="s">
        <v>81</v>
      </c>
      <c r="G60" s="356" t="s">
        <v>81</v>
      </c>
      <c r="H60" s="356" t="s">
        <v>81</v>
      </c>
      <c r="I60" s="339" t="s">
        <v>280</v>
      </c>
      <c r="J60" s="370">
        <v>43875</v>
      </c>
      <c r="K60" s="371">
        <v>44241</v>
      </c>
      <c r="L60" s="349" t="s">
        <v>335</v>
      </c>
      <c r="M60" s="340">
        <v>1</v>
      </c>
      <c r="N60" s="958" t="s">
        <v>305</v>
      </c>
      <c r="O60" s="959"/>
      <c r="P60" s="960"/>
    </row>
    <row r="61" spans="1:17" x14ac:dyDescent="0.3">
      <c r="A61" s="967"/>
      <c r="B61" s="972"/>
      <c r="C61" s="961" t="s">
        <v>285</v>
      </c>
      <c r="D61" s="961"/>
      <c r="E61" s="961"/>
      <c r="F61" s="961"/>
      <c r="G61" s="961"/>
      <c r="H61" s="961"/>
      <c r="I61" s="961"/>
      <c r="J61" s="961"/>
      <c r="K61" s="961"/>
      <c r="L61" s="961"/>
      <c r="M61" s="961"/>
      <c r="N61" s="961"/>
      <c r="O61" s="961"/>
      <c r="P61" s="962"/>
    </row>
    <row r="62" spans="1:17" ht="144.75" customHeight="1" x14ac:dyDescent="0.3">
      <c r="A62" s="967"/>
      <c r="B62" s="973"/>
      <c r="C62" s="970" t="s">
        <v>340</v>
      </c>
      <c r="D62" s="970"/>
      <c r="E62" s="970"/>
      <c r="F62" s="970"/>
      <c r="G62" s="970"/>
      <c r="H62" s="970"/>
      <c r="I62" s="970"/>
      <c r="J62" s="970"/>
      <c r="K62" s="970"/>
      <c r="L62" s="970"/>
      <c r="M62" s="970"/>
      <c r="N62" s="970"/>
      <c r="O62" s="970"/>
      <c r="P62" s="971"/>
      <c r="Q62" s="157"/>
    </row>
    <row r="63" spans="1:17" ht="23.5" x14ac:dyDescent="0.3">
      <c r="A63" s="967"/>
      <c r="B63" s="972">
        <v>15</v>
      </c>
      <c r="C63" s="339">
        <v>1400002162</v>
      </c>
      <c r="D63" s="339">
        <v>215</v>
      </c>
      <c r="E63" s="346" t="s">
        <v>302</v>
      </c>
      <c r="F63" s="356" t="s">
        <v>81</v>
      </c>
      <c r="G63" s="356" t="s">
        <v>81</v>
      </c>
      <c r="H63" s="356" t="s">
        <v>81</v>
      </c>
      <c r="I63" s="339" t="s">
        <v>341</v>
      </c>
      <c r="J63" s="368">
        <v>43542</v>
      </c>
      <c r="K63" s="369" t="s">
        <v>342</v>
      </c>
      <c r="L63" s="349" t="s">
        <v>343</v>
      </c>
      <c r="M63" s="340">
        <v>1</v>
      </c>
      <c r="N63" s="958" t="s">
        <v>305</v>
      </c>
      <c r="O63" s="959"/>
      <c r="P63" s="960"/>
    </row>
    <row r="64" spans="1:17" x14ac:dyDescent="0.3">
      <c r="A64" s="967"/>
      <c r="B64" s="972"/>
      <c r="C64" s="961" t="s">
        <v>285</v>
      </c>
      <c r="D64" s="961"/>
      <c r="E64" s="961"/>
      <c r="F64" s="961"/>
      <c r="G64" s="961"/>
      <c r="H64" s="961"/>
      <c r="I64" s="961"/>
      <c r="J64" s="961"/>
      <c r="K64" s="961"/>
      <c r="L64" s="961"/>
      <c r="M64" s="961"/>
      <c r="N64" s="961"/>
      <c r="O64" s="961"/>
      <c r="P64" s="962"/>
    </row>
    <row r="65" spans="1:17" ht="142.5" customHeight="1" x14ac:dyDescent="0.3">
      <c r="A65" s="967"/>
      <c r="B65" s="973"/>
      <c r="C65" s="970" t="s">
        <v>340</v>
      </c>
      <c r="D65" s="970"/>
      <c r="E65" s="970"/>
      <c r="F65" s="970"/>
      <c r="G65" s="970"/>
      <c r="H65" s="970"/>
      <c r="I65" s="970"/>
      <c r="J65" s="970"/>
      <c r="K65" s="970"/>
      <c r="L65" s="970"/>
      <c r="M65" s="970"/>
      <c r="N65" s="970"/>
      <c r="O65" s="970"/>
      <c r="P65" s="971"/>
      <c r="Q65" s="157"/>
    </row>
    <row r="66" spans="1:17" ht="35" x14ac:dyDescent="0.3">
      <c r="A66" s="967"/>
      <c r="B66" s="972">
        <v>16</v>
      </c>
      <c r="C66" s="339" t="s">
        <v>344</v>
      </c>
      <c r="D66" s="339">
        <v>77</v>
      </c>
      <c r="E66" s="339" t="s">
        <v>345</v>
      </c>
      <c r="F66" s="340" t="s">
        <v>94</v>
      </c>
      <c r="G66" s="340" t="s">
        <v>94</v>
      </c>
      <c r="H66" s="340" t="s">
        <v>94</v>
      </c>
      <c r="I66" s="339" t="s">
        <v>280</v>
      </c>
      <c r="J66" s="339" t="s">
        <v>346</v>
      </c>
      <c r="K66" s="369" t="s">
        <v>347</v>
      </c>
      <c r="L66" s="349" t="s">
        <v>289</v>
      </c>
      <c r="M66" s="340">
        <v>0</v>
      </c>
      <c r="N66" s="875" t="s">
        <v>336</v>
      </c>
      <c r="O66" s="876"/>
      <c r="P66" s="877"/>
    </row>
    <row r="67" spans="1:17" x14ac:dyDescent="0.3">
      <c r="A67" s="967"/>
      <c r="B67" s="972"/>
      <c r="C67" s="961" t="s">
        <v>285</v>
      </c>
      <c r="D67" s="961"/>
      <c r="E67" s="961"/>
      <c r="F67" s="961"/>
      <c r="G67" s="961"/>
      <c r="H67" s="961"/>
      <c r="I67" s="961"/>
      <c r="J67" s="961"/>
      <c r="K67" s="961"/>
      <c r="L67" s="961"/>
      <c r="M67" s="961"/>
      <c r="N67" s="961"/>
      <c r="O67" s="961"/>
      <c r="P67" s="962"/>
    </row>
    <row r="68" spans="1:17" ht="172.5" customHeight="1" x14ac:dyDescent="0.3">
      <c r="A68" s="967"/>
      <c r="B68" s="973"/>
      <c r="C68" s="968" t="s">
        <v>348</v>
      </c>
      <c r="D68" s="968"/>
      <c r="E68" s="968"/>
      <c r="F68" s="968"/>
      <c r="G68" s="968"/>
      <c r="H68" s="968"/>
      <c r="I68" s="968"/>
      <c r="J68" s="968"/>
      <c r="K68" s="968"/>
      <c r="L68" s="968"/>
      <c r="M68" s="968"/>
      <c r="N68" s="968"/>
      <c r="O68" s="968"/>
      <c r="P68" s="969"/>
    </row>
    <row r="69" spans="1:17" x14ac:dyDescent="0.3">
      <c r="A69" s="967"/>
      <c r="B69" s="972">
        <v>17</v>
      </c>
      <c r="C69" s="339">
        <v>4800011376</v>
      </c>
      <c r="D69" s="339">
        <v>105</v>
      </c>
      <c r="E69" s="339" t="s">
        <v>349</v>
      </c>
      <c r="F69" s="356" t="s">
        <v>81</v>
      </c>
      <c r="G69" s="356" t="s">
        <v>81</v>
      </c>
      <c r="H69" s="356" t="s">
        <v>81</v>
      </c>
      <c r="I69" s="339">
        <v>1</v>
      </c>
      <c r="J69" s="339" t="s">
        <v>350</v>
      </c>
      <c r="K69" s="369" t="s">
        <v>351</v>
      </c>
      <c r="L69" s="349" t="s">
        <v>275</v>
      </c>
      <c r="M69" s="353">
        <v>1</v>
      </c>
      <c r="N69" s="958" t="s">
        <v>305</v>
      </c>
      <c r="O69" s="959"/>
      <c r="P69" s="960"/>
    </row>
    <row r="70" spans="1:17" x14ac:dyDescent="0.3">
      <c r="A70" s="967"/>
      <c r="B70" s="972"/>
      <c r="C70" s="961" t="s">
        <v>285</v>
      </c>
      <c r="D70" s="961"/>
      <c r="E70" s="961"/>
      <c r="F70" s="961"/>
      <c r="G70" s="961"/>
      <c r="H70" s="961"/>
      <c r="I70" s="961"/>
      <c r="J70" s="961"/>
      <c r="K70" s="961"/>
      <c r="L70" s="961"/>
      <c r="M70" s="961"/>
      <c r="N70" s="961"/>
      <c r="O70" s="961"/>
      <c r="P70" s="962"/>
    </row>
    <row r="71" spans="1:17" x14ac:dyDescent="0.3">
      <c r="A71" s="967"/>
      <c r="B71" s="973"/>
      <c r="C71" s="970" t="s">
        <v>352</v>
      </c>
      <c r="D71" s="970"/>
      <c r="E71" s="970"/>
      <c r="F71" s="970"/>
      <c r="G71" s="970"/>
      <c r="H71" s="970"/>
      <c r="I71" s="970"/>
      <c r="J71" s="970"/>
      <c r="K71" s="970"/>
      <c r="L71" s="970"/>
      <c r="M71" s="970"/>
      <c r="N71" s="970"/>
      <c r="O71" s="970"/>
      <c r="P71" s="971"/>
      <c r="Q71" s="157"/>
    </row>
    <row r="72" spans="1:17" x14ac:dyDescent="0.3">
      <c r="A72" s="967"/>
      <c r="B72" s="972">
        <v>18</v>
      </c>
      <c r="C72" s="339" t="s">
        <v>353</v>
      </c>
      <c r="D72" s="339">
        <v>205</v>
      </c>
      <c r="E72" s="339" t="s">
        <v>354</v>
      </c>
      <c r="F72" s="356" t="s">
        <v>81</v>
      </c>
      <c r="G72" s="356" t="s">
        <v>81</v>
      </c>
      <c r="H72" s="356" t="s">
        <v>81</v>
      </c>
      <c r="I72" s="339">
        <v>3</v>
      </c>
      <c r="J72" s="368">
        <v>44099</v>
      </c>
      <c r="K72" s="369" t="s">
        <v>355</v>
      </c>
      <c r="L72" s="349" t="s">
        <v>272</v>
      </c>
      <c r="M72" s="353">
        <v>1</v>
      </c>
      <c r="N72" s="958" t="s">
        <v>305</v>
      </c>
      <c r="O72" s="959"/>
      <c r="P72" s="960"/>
    </row>
    <row r="73" spans="1:17" x14ac:dyDescent="0.3">
      <c r="A73" s="967"/>
      <c r="B73" s="972"/>
      <c r="C73" s="961" t="s">
        <v>285</v>
      </c>
      <c r="D73" s="961"/>
      <c r="E73" s="961"/>
      <c r="F73" s="961"/>
      <c r="G73" s="961"/>
      <c r="H73" s="961"/>
      <c r="I73" s="961"/>
      <c r="J73" s="961"/>
      <c r="K73" s="961"/>
      <c r="L73" s="961"/>
      <c r="M73" s="961"/>
      <c r="N73" s="961"/>
      <c r="O73" s="961"/>
      <c r="P73" s="962"/>
    </row>
    <row r="74" spans="1:17" ht="80.25" customHeight="1" x14ac:dyDescent="0.3">
      <c r="A74" s="967"/>
      <c r="B74" s="973"/>
      <c r="C74" s="970" t="s">
        <v>356</v>
      </c>
      <c r="D74" s="970"/>
      <c r="E74" s="970"/>
      <c r="F74" s="970"/>
      <c r="G74" s="970"/>
      <c r="H74" s="970"/>
      <c r="I74" s="970"/>
      <c r="J74" s="970"/>
      <c r="K74" s="970"/>
      <c r="L74" s="970"/>
      <c r="M74" s="970"/>
      <c r="N74" s="970"/>
      <c r="O74" s="970"/>
      <c r="P74" s="971"/>
      <c r="Q74" s="157"/>
    </row>
    <row r="75" spans="1:17" ht="35" x14ac:dyDescent="0.3">
      <c r="A75" s="967"/>
      <c r="B75" s="972">
        <v>19</v>
      </c>
      <c r="C75" s="339">
        <v>6500002968</v>
      </c>
      <c r="D75" s="339">
        <v>220</v>
      </c>
      <c r="E75" s="339" t="s">
        <v>345</v>
      </c>
      <c r="F75" s="340" t="s">
        <v>94</v>
      </c>
      <c r="G75" s="340" t="s">
        <v>94</v>
      </c>
      <c r="H75" s="340" t="s">
        <v>94</v>
      </c>
      <c r="I75" s="339">
        <v>34</v>
      </c>
      <c r="J75" s="368">
        <v>44109</v>
      </c>
      <c r="K75" s="372">
        <v>44597</v>
      </c>
      <c r="L75" s="349" t="s">
        <v>357</v>
      </c>
      <c r="M75" s="353">
        <v>0</v>
      </c>
      <c r="N75" s="875" t="s">
        <v>336</v>
      </c>
      <c r="O75" s="876"/>
      <c r="P75" s="877"/>
    </row>
    <row r="76" spans="1:17" x14ac:dyDescent="0.3">
      <c r="A76" s="967"/>
      <c r="B76" s="972"/>
      <c r="C76" s="961" t="s">
        <v>285</v>
      </c>
      <c r="D76" s="961"/>
      <c r="E76" s="961"/>
      <c r="F76" s="961"/>
      <c r="G76" s="961"/>
      <c r="H76" s="961"/>
      <c r="I76" s="961"/>
      <c r="J76" s="961"/>
      <c r="K76" s="961"/>
      <c r="L76" s="961"/>
      <c r="M76" s="961"/>
      <c r="N76" s="961"/>
      <c r="O76" s="961"/>
      <c r="P76" s="962"/>
    </row>
    <row r="77" spans="1:17" ht="84" customHeight="1" x14ac:dyDescent="0.3">
      <c r="A77" s="967"/>
      <c r="B77" s="973"/>
      <c r="C77" s="978" t="s">
        <v>358</v>
      </c>
      <c r="D77" s="978"/>
      <c r="E77" s="978"/>
      <c r="F77" s="978"/>
      <c r="G77" s="978"/>
      <c r="H77" s="978"/>
      <c r="I77" s="978"/>
      <c r="J77" s="978"/>
      <c r="K77" s="978"/>
      <c r="L77" s="978"/>
      <c r="M77" s="978"/>
      <c r="N77" s="978"/>
      <c r="O77" s="978"/>
      <c r="P77" s="979"/>
    </row>
    <row r="78" spans="1:17" ht="63.75" customHeight="1" x14ac:dyDescent="0.3">
      <c r="A78" s="967"/>
      <c r="B78" s="972">
        <v>20</v>
      </c>
      <c r="C78" s="339">
        <v>8000007311</v>
      </c>
      <c r="D78" s="339">
        <v>222</v>
      </c>
      <c r="E78" s="339" t="s">
        <v>359</v>
      </c>
      <c r="F78" s="340" t="s">
        <v>94</v>
      </c>
      <c r="G78" s="340" t="s">
        <v>94</v>
      </c>
      <c r="H78" s="340" t="s">
        <v>94</v>
      </c>
      <c r="I78" s="339">
        <v>39</v>
      </c>
      <c r="J78" s="368">
        <v>44356</v>
      </c>
      <c r="K78" s="369" t="s">
        <v>360</v>
      </c>
      <c r="L78" s="349" t="s">
        <v>361</v>
      </c>
      <c r="M78" s="353">
        <v>0</v>
      </c>
      <c r="N78" s="875" t="s">
        <v>336</v>
      </c>
      <c r="O78" s="876"/>
      <c r="P78" s="877"/>
    </row>
    <row r="79" spans="1:17" x14ac:dyDescent="0.3">
      <c r="A79" s="967"/>
      <c r="B79" s="972"/>
      <c r="C79" s="961" t="s">
        <v>285</v>
      </c>
      <c r="D79" s="961"/>
      <c r="E79" s="961"/>
      <c r="F79" s="961"/>
      <c r="G79" s="961"/>
      <c r="H79" s="961"/>
      <c r="I79" s="961"/>
      <c r="J79" s="961"/>
      <c r="K79" s="961"/>
      <c r="L79" s="961"/>
      <c r="M79" s="961"/>
      <c r="N79" s="961"/>
      <c r="O79" s="961"/>
      <c r="P79" s="962"/>
    </row>
    <row r="80" spans="1:17" ht="147.75" customHeight="1" x14ac:dyDescent="0.3">
      <c r="A80" s="967"/>
      <c r="B80" s="973"/>
      <c r="C80" s="970" t="s">
        <v>362</v>
      </c>
      <c r="D80" s="970"/>
      <c r="E80" s="970"/>
      <c r="F80" s="970"/>
      <c r="G80" s="970"/>
      <c r="H80" s="970"/>
      <c r="I80" s="970"/>
      <c r="J80" s="970"/>
      <c r="K80" s="970"/>
      <c r="L80" s="970"/>
      <c r="M80" s="970"/>
      <c r="N80" s="970"/>
      <c r="O80" s="970"/>
      <c r="P80" s="971"/>
    </row>
    <row r="81" spans="1:17" ht="35" x14ac:dyDescent="0.3">
      <c r="A81" s="967"/>
      <c r="B81" s="974">
        <v>21</v>
      </c>
      <c r="C81" s="339">
        <v>551000299</v>
      </c>
      <c r="D81" s="339">
        <v>243</v>
      </c>
      <c r="E81" s="339" t="s">
        <v>345</v>
      </c>
      <c r="F81" s="340" t="s">
        <v>94</v>
      </c>
      <c r="G81" s="340" t="s">
        <v>94</v>
      </c>
      <c r="H81" s="340" t="s">
        <v>94</v>
      </c>
      <c r="I81" s="339">
        <v>3</v>
      </c>
      <c r="J81" s="368">
        <v>44599</v>
      </c>
      <c r="K81" s="372">
        <v>44964</v>
      </c>
      <c r="L81" s="349" t="s">
        <v>275</v>
      </c>
      <c r="M81" s="353">
        <v>0</v>
      </c>
      <c r="N81" s="875" t="s">
        <v>336</v>
      </c>
      <c r="O81" s="876"/>
      <c r="P81" s="877"/>
    </row>
    <row r="82" spans="1:17" x14ac:dyDescent="0.3">
      <c r="A82" s="967"/>
      <c r="B82" s="974"/>
      <c r="C82" s="976" t="s">
        <v>285</v>
      </c>
      <c r="D82" s="961"/>
      <c r="E82" s="961"/>
      <c r="F82" s="961"/>
      <c r="G82" s="961"/>
      <c r="H82" s="961"/>
      <c r="I82" s="961"/>
      <c r="J82" s="961"/>
      <c r="K82" s="961"/>
      <c r="L82" s="961"/>
      <c r="M82" s="961"/>
      <c r="N82" s="961"/>
      <c r="O82" s="961"/>
      <c r="P82" s="962"/>
    </row>
    <row r="83" spans="1:17" ht="153.75" customHeight="1" x14ac:dyDescent="0.3">
      <c r="A83" s="967"/>
      <c r="B83" s="975"/>
      <c r="C83" s="977" t="s">
        <v>363</v>
      </c>
      <c r="D83" s="978"/>
      <c r="E83" s="978"/>
      <c r="F83" s="978"/>
      <c r="G83" s="978"/>
      <c r="H83" s="978"/>
      <c r="I83" s="978"/>
      <c r="J83" s="978"/>
      <c r="K83" s="978"/>
      <c r="L83" s="978"/>
      <c r="M83" s="978"/>
      <c r="N83" s="978"/>
      <c r="O83" s="978"/>
      <c r="P83" s="979"/>
    </row>
    <row r="84" spans="1:17" ht="35" x14ac:dyDescent="0.3">
      <c r="A84" s="967"/>
      <c r="B84" s="956">
        <v>22</v>
      </c>
      <c r="C84" s="339" t="s">
        <v>364</v>
      </c>
      <c r="D84" s="339">
        <v>247</v>
      </c>
      <c r="E84" s="339" t="s">
        <v>365</v>
      </c>
      <c r="F84" s="340" t="s">
        <v>81</v>
      </c>
      <c r="G84" s="340" t="s">
        <v>81</v>
      </c>
      <c r="H84" s="340" t="s">
        <v>81</v>
      </c>
      <c r="I84" s="339">
        <v>16</v>
      </c>
      <c r="J84" s="368">
        <v>44740</v>
      </c>
      <c r="K84" s="372">
        <v>44832</v>
      </c>
      <c r="L84" s="349" t="s">
        <v>331</v>
      </c>
      <c r="M84" s="353">
        <v>1</v>
      </c>
      <c r="N84" s="863" t="s">
        <v>295</v>
      </c>
      <c r="O84" s="864"/>
      <c r="P84" s="865"/>
    </row>
    <row r="85" spans="1:17" x14ac:dyDescent="0.3">
      <c r="A85" s="967"/>
      <c r="B85" s="956"/>
      <c r="C85" s="961" t="s">
        <v>285</v>
      </c>
      <c r="D85" s="961"/>
      <c r="E85" s="961"/>
      <c r="F85" s="961"/>
      <c r="G85" s="961"/>
      <c r="H85" s="961"/>
      <c r="I85" s="961"/>
      <c r="J85" s="961"/>
      <c r="K85" s="961"/>
      <c r="L85" s="961"/>
      <c r="M85" s="961"/>
      <c r="N85" s="961"/>
      <c r="O85" s="961"/>
      <c r="P85" s="962"/>
    </row>
    <row r="86" spans="1:17" ht="62.25" customHeight="1" x14ac:dyDescent="0.3">
      <c r="A86" s="967"/>
      <c r="B86" s="957"/>
      <c r="C86" s="970" t="s">
        <v>366</v>
      </c>
      <c r="D86" s="970"/>
      <c r="E86" s="970"/>
      <c r="F86" s="970"/>
      <c r="G86" s="970"/>
      <c r="H86" s="970"/>
      <c r="I86" s="970"/>
      <c r="J86" s="970"/>
      <c r="K86" s="970"/>
      <c r="L86" s="970"/>
      <c r="M86" s="970"/>
      <c r="N86" s="970"/>
      <c r="O86" s="970"/>
      <c r="P86" s="971"/>
    </row>
    <row r="87" spans="1:17" x14ac:dyDescent="0.3">
      <c r="A87" s="967"/>
      <c r="B87" s="956">
        <v>23</v>
      </c>
      <c r="C87" s="339" t="s">
        <v>367</v>
      </c>
      <c r="D87" s="339">
        <v>50</v>
      </c>
      <c r="E87" s="373" t="s">
        <v>368</v>
      </c>
      <c r="F87" s="356" t="s">
        <v>81</v>
      </c>
      <c r="G87" s="356" t="s">
        <v>81</v>
      </c>
      <c r="H87" s="356" t="s">
        <v>81</v>
      </c>
      <c r="I87" s="339">
        <v>6</v>
      </c>
      <c r="J87" s="374">
        <v>44502</v>
      </c>
      <c r="K87" s="375" t="s">
        <v>369</v>
      </c>
      <c r="L87" s="348" t="s">
        <v>370</v>
      </c>
      <c r="M87" s="340">
        <v>1</v>
      </c>
      <c r="N87" s="958" t="s">
        <v>305</v>
      </c>
      <c r="O87" s="959"/>
      <c r="P87" s="960"/>
    </row>
    <row r="88" spans="1:17" x14ac:dyDescent="0.3">
      <c r="A88" s="967"/>
      <c r="B88" s="956"/>
      <c r="C88" s="961" t="s">
        <v>285</v>
      </c>
      <c r="D88" s="961"/>
      <c r="E88" s="961"/>
      <c r="F88" s="961"/>
      <c r="G88" s="961"/>
      <c r="H88" s="961"/>
      <c r="I88" s="961"/>
      <c r="J88" s="961"/>
      <c r="K88" s="961"/>
      <c r="L88" s="961"/>
      <c r="M88" s="961"/>
      <c r="N88" s="961"/>
      <c r="O88" s="961"/>
      <c r="P88" s="962"/>
    </row>
    <row r="89" spans="1:17" ht="93.75" customHeight="1" x14ac:dyDescent="0.3">
      <c r="A89" s="967"/>
      <c r="B89" s="957"/>
      <c r="C89" s="968" t="s">
        <v>371</v>
      </c>
      <c r="D89" s="968"/>
      <c r="E89" s="968"/>
      <c r="F89" s="968"/>
      <c r="G89" s="968"/>
      <c r="H89" s="968"/>
      <c r="I89" s="968"/>
      <c r="J89" s="968"/>
      <c r="K89" s="968"/>
      <c r="L89" s="968"/>
      <c r="M89" s="968"/>
      <c r="N89" s="968"/>
      <c r="O89" s="968"/>
      <c r="P89" s="969"/>
      <c r="Q89" s="157"/>
    </row>
    <row r="90" spans="1:17" ht="23.5" x14ac:dyDescent="0.3">
      <c r="A90" s="967"/>
      <c r="B90" s="956">
        <v>24</v>
      </c>
      <c r="C90" s="324" t="s">
        <v>372</v>
      </c>
      <c r="D90" s="324">
        <v>85</v>
      </c>
      <c r="E90" s="346" t="s">
        <v>117</v>
      </c>
      <c r="F90" s="356" t="s">
        <v>81</v>
      </c>
      <c r="G90" s="356" t="s">
        <v>81</v>
      </c>
      <c r="H90" s="356" t="s">
        <v>81</v>
      </c>
      <c r="I90" s="346">
        <v>7</v>
      </c>
      <c r="J90" s="347">
        <v>44569</v>
      </c>
      <c r="K90" s="346" t="s">
        <v>373</v>
      </c>
      <c r="L90" s="348" t="s">
        <v>374</v>
      </c>
      <c r="M90" s="340">
        <v>1</v>
      </c>
      <c r="N90" s="958" t="s">
        <v>305</v>
      </c>
      <c r="O90" s="959"/>
      <c r="P90" s="960"/>
    </row>
    <row r="91" spans="1:17" x14ac:dyDescent="0.3">
      <c r="A91" s="967"/>
      <c r="B91" s="956"/>
      <c r="C91" s="961" t="s">
        <v>285</v>
      </c>
      <c r="D91" s="961"/>
      <c r="E91" s="961"/>
      <c r="F91" s="961"/>
      <c r="G91" s="961"/>
      <c r="H91" s="961"/>
      <c r="I91" s="961"/>
      <c r="J91" s="961"/>
      <c r="K91" s="961"/>
      <c r="L91" s="961"/>
      <c r="M91" s="961"/>
      <c r="N91" s="961"/>
      <c r="O91" s="961"/>
      <c r="P91" s="962"/>
    </row>
    <row r="92" spans="1:17" ht="96.75" customHeight="1" x14ac:dyDescent="0.3">
      <c r="A92" s="967"/>
      <c r="B92" s="957"/>
      <c r="C92" s="968" t="s">
        <v>375</v>
      </c>
      <c r="D92" s="968"/>
      <c r="E92" s="968"/>
      <c r="F92" s="968"/>
      <c r="G92" s="968"/>
      <c r="H92" s="968"/>
      <c r="I92" s="968"/>
      <c r="J92" s="968"/>
      <c r="K92" s="968"/>
      <c r="L92" s="968"/>
      <c r="M92" s="968"/>
      <c r="N92" s="968"/>
      <c r="O92" s="968"/>
      <c r="P92" s="969"/>
      <c r="Q92" s="157"/>
    </row>
    <row r="93" spans="1:17" ht="23.5" x14ac:dyDescent="0.3">
      <c r="A93" s="967"/>
      <c r="B93" s="956">
        <v>25</v>
      </c>
      <c r="C93" s="324" t="s">
        <v>376</v>
      </c>
      <c r="D93" s="350">
        <v>89</v>
      </c>
      <c r="E93" s="376" t="s">
        <v>117</v>
      </c>
      <c r="F93" s="356" t="s">
        <v>81</v>
      </c>
      <c r="G93" s="356" t="s">
        <v>81</v>
      </c>
      <c r="H93" s="356" t="s">
        <v>81</v>
      </c>
      <c r="I93" s="346">
        <v>5</v>
      </c>
      <c r="J93" s="347">
        <v>44812</v>
      </c>
      <c r="K93" s="346" t="s">
        <v>377</v>
      </c>
      <c r="L93" s="348" t="s">
        <v>378</v>
      </c>
      <c r="M93" s="340">
        <v>1</v>
      </c>
      <c r="N93" s="958" t="s">
        <v>305</v>
      </c>
      <c r="O93" s="959"/>
      <c r="P93" s="960"/>
    </row>
    <row r="94" spans="1:17" x14ac:dyDescent="0.3">
      <c r="A94" s="967"/>
      <c r="B94" s="956"/>
      <c r="C94" s="961" t="s">
        <v>285</v>
      </c>
      <c r="D94" s="961"/>
      <c r="E94" s="961"/>
      <c r="F94" s="961"/>
      <c r="G94" s="961"/>
      <c r="H94" s="961"/>
      <c r="I94" s="961"/>
      <c r="J94" s="961"/>
      <c r="K94" s="961"/>
      <c r="L94" s="961"/>
      <c r="M94" s="961"/>
      <c r="N94" s="961"/>
      <c r="O94" s="961"/>
      <c r="P94" s="962"/>
    </row>
    <row r="95" spans="1:17" ht="97.5" customHeight="1" x14ac:dyDescent="0.3">
      <c r="A95" s="967"/>
      <c r="B95" s="957"/>
      <c r="C95" s="968" t="s">
        <v>379</v>
      </c>
      <c r="D95" s="968"/>
      <c r="E95" s="968"/>
      <c r="F95" s="968"/>
      <c r="G95" s="968"/>
      <c r="H95" s="968"/>
      <c r="I95" s="968"/>
      <c r="J95" s="968"/>
      <c r="K95" s="968"/>
      <c r="L95" s="968"/>
      <c r="M95" s="968"/>
      <c r="N95" s="968"/>
      <c r="O95" s="968"/>
      <c r="P95" s="969"/>
    </row>
    <row r="96" spans="1:17" x14ac:dyDescent="0.3">
      <c r="A96" s="967"/>
      <c r="B96" s="956">
        <v>26</v>
      </c>
      <c r="C96" s="324" t="s">
        <v>380</v>
      </c>
      <c r="D96" s="324">
        <v>96</v>
      </c>
      <c r="E96" s="346" t="s">
        <v>381</v>
      </c>
      <c r="F96" s="356" t="s">
        <v>81</v>
      </c>
      <c r="G96" s="356" t="s">
        <v>81</v>
      </c>
      <c r="H96" s="356" t="s">
        <v>81</v>
      </c>
      <c r="I96" s="346">
        <v>22</v>
      </c>
      <c r="J96" s="347">
        <v>44813</v>
      </c>
      <c r="K96" s="346" t="s">
        <v>382</v>
      </c>
      <c r="L96" s="348" t="s">
        <v>383</v>
      </c>
      <c r="M96" s="340">
        <v>1</v>
      </c>
      <c r="N96" s="958" t="s">
        <v>305</v>
      </c>
      <c r="O96" s="959"/>
      <c r="P96" s="960"/>
    </row>
    <row r="97" spans="1:17" x14ac:dyDescent="0.3">
      <c r="A97" s="967"/>
      <c r="B97" s="956"/>
      <c r="C97" s="961" t="s">
        <v>285</v>
      </c>
      <c r="D97" s="961"/>
      <c r="E97" s="961"/>
      <c r="F97" s="961"/>
      <c r="G97" s="961"/>
      <c r="H97" s="961"/>
      <c r="I97" s="961"/>
      <c r="J97" s="961"/>
      <c r="K97" s="961"/>
      <c r="L97" s="961"/>
      <c r="M97" s="961"/>
      <c r="N97" s="961"/>
      <c r="O97" s="961"/>
      <c r="P97" s="962"/>
    </row>
    <row r="98" spans="1:17" ht="116.25" customHeight="1" x14ac:dyDescent="0.3">
      <c r="A98" s="967"/>
      <c r="B98" s="957"/>
      <c r="C98" s="963" t="s">
        <v>384</v>
      </c>
      <c r="D98" s="963"/>
      <c r="E98" s="963"/>
      <c r="F98" s="963"/>
      <c r="G98" s="963"/>
      <c r="H98" s="963"/>
      <c r="I98" s="963"/>
      <c r="J98" s="963"/>
      <c r="K98" s="963"/>
      <c r="L98" s="963"/>
      <c r="M98" s="963"/>
      <c r="N98" s="963"/>
      <c r="O98" s="963"/>
      <c r="P98" s="964"/>
      <c r="Q98" s="157"/>
    </row>
    <row r="99" spans="1:17" x14ac:dyDescent="0.3">
      <c r="A99" s="377" t="s">
        <v>191</v>
      </c>
      <c r="B99" s="956" t="s">
        <v>191</v>
      </c>
      <c r="C99" s="965" t="s">
        <v>166</v>
      </c>
      <c r="D99" s="965"/>
      <c r="E99" s="965"/>
      <c r="F99" s="966"/>
      <c r="G99" s="953" t="s">
        <v>81</v>
      </c>
      <c r="H99" s="953"/>
      <c r="I99" s="954"/>
      <c r="J99" s="953" t="s">
        <v>385</v>
      </c>
      <c r="K99" s="953"/>
      <c r="L99" s="953"/>
      <c r="M99" s="953"/>
      <c r="N99" s="953"/>
      <c r="O99" s="953"/>
      <c r="P99" s="954"/>
    </row>
    <row r="100" spans="1:17" x14ac:dyDescent="0.3">
      <c r="A100" s="378" t="s">
        <v>191</v>
      </c>
      <c r="B100" s="957"/>
      <c r="C100" s="965" t="s">
        <v>167</v>
      </c>
      <c r="D100" s="965"/>
      <c r="E100" s="965"/>
      <c r="F100" s="966"/>
      <c r="G100" s="953" t="s">
        <v>386</v>
      </c>
      <c r="H100" s="953"/>
      <c r="I100" s="954"/>
      <c r="J100" s="953" t="s">
        <v>387</v>
      </c>
      <c r="K100" s="953"/>
      <c r="L100" s="953"/>
      <c r="M100" s="953"/>
      <c r="N100" s="953"/>
      <c r="O100" s="953"/>
      <c r="P100" s="954"/>
    </row>
    <row r="101" spans="1:17" x14ac:dyDescent="0.3">
      <c r="A101" s="142" t="s">
        <v>191</v>
      </c>
      <c r="B101" s="129" t="s">
        <v>191</v>
      </c>
      <c r="C101" s="142" t="s">
        <v>191</v>
      </c>
      <c r="D101" s="142" t="s">
        <v>191</v>
      </c>
      <c r="E101" s="142" t="s">
        <v>191</v>
      </c>
      <c r="F101" s="142" t="s">
        <v>191</v>
      </c>
      <c r="G101" s="142" t="s">
        <v>191</v>
      </c>
      <c r="H101" s="142" t="s">
        <v>191</v>
      </c>
      <c r="I101" s="142" t="s">
        <v>191</v>
      </c>
      <c r="J101" s="142" t="s">
        <v>191</v>
      </c>
      <c r="K101" s="142" t="s">
        <v>191</v>
      </c>
      <c r="L101" s="142" t="s">
        <v>191</v>
      </c>
      <c r="M101" s="143">
        <f>SUM(M19:M96)</f>
        <v>18</v>
      </c>
      <c r="N101" s="143" t="s">
        <v>191</v>
      </c>
      <c r="O101" s="143" t="s">
        <v>191</v>
      </c>
      <c r="P101" s="295" t="s">
        <v>191</v>
      </c>
    </row>
    <row r="102" spans="1:17" x14ac:dyDescent="0.3">
      <c r="A102" s="955" t="s">
        <v>191</v>
      </c>
      <c r="B102" s="955"/>
      <c r="C102" s="955"/>
      <c r="D102" s="955"/>
      <c r="E102" s="955"/>
      <c r="F102" s="955"/>
      <c r="G102" s="955"/>
      <c r="H102" s="955"/>
      <c r="I102" s="955"/>
      <c r="J102" s="955"/>
      <c r="K102" s="955"/>
      <c r="L102" s="955"/>
      <c r="M102" s="955"/>
      <c r="N102" s="955"/>
      <c r="O102" s="955"/>
      <c r="P102" s="955"/>
    </row>
  </sheetData>
  <mergeCells count="155">
    <mergeCell ref="A1:P1"/>
    <mergeCell ref="B2:I2"/>
    <mergeCell ref="B3:I3"/>
    <mergeCell ref="A5:P5"/>
    <mergeCell ref="A6:P6"/>
    <mergeCell ref="A7:P7"/>
    <mergeCell ref="A8:P8"/>
    <mergeCell ref="A9:I9"/>
    <mergeCell ref="L9:N9"/>
    <mergeCell ref="A10:I13"/>
    <mergeCell ref="J10:J13"/>
    <mergeCell ref="K10:K13"/>
    <mergeCell ref="L10:N13"/>
    <mergeCell ref="O10:O13"/>
    <mergeCell ref="P10:P13"/>
    <mergeCell ref="A14:M14"/>
    <mergeCell ref="A15:I15"/>
    <mergeCell ref="K15:M15"/>
    <mergeCell ref="B25:B27"/>
    <mergeCell ref="N25:P25"/>
    <mergeCell ref="C26:P26"/>
    <mergeCell ref="C27:P27"/>
    <mergeCell ref="A17:A18"/>
    <mergeCell ref="B17:B18"/>
    <mergeCell ref="C17:C18"/>
    <mergeCell ref="D17:D18"/>
    <mergeCell ref="E17:E18"/>
    <mergeCell ref="F17:F18"/>
    <mergeCell ref="G17:G18"/>
    <mergeCell ref="B22:B24"/>
    <mergeCell ref="N22:P22"/>
    <mergeCell ref="C23:P23"/>
    <mergeCell ref="C24:P24"/>
    <mergeCell ref="H17:I17"/>
    <mergeCell ref="J17:K17"/>
    <mergeCell ref="L17:L18"/>
    <mergeCell ref="M17:M18"/>
    <mergeCell ref="N17:P18"/>
    <mergeCell ref="B19:B21"/>
    <mergeCell ref="N19:P19"/>
    <mergeCell ref="C20:P20"/>
    <mergeCell ref="C21:P21"/>
    <mergeCell ref="B34:B36"/>
    <mergeCell ref="N34:P34"/>
    <mergeCell ref="C35:P35"/>
    <mergeCell ref="C36:P36"/>
    <mergeCell ref="B37:B39"/>
    <mergeCell ref="N37:P37"/>
    <mergeCell ref="C38:P38"/>
    <mergeCell ref="C39:P39"/>
    <mergeCell ref="B28:B30"/>
    <mergeCell ref="N28:P28"/>
    <mergeCell ref="C29:P29"/>
    <mergeCell ref="C30:P30"/>
    <mergeCell ref="B31:B33"/>
    <mergeCell ref="N31:P31"/>
    <mergeCell ref="C32:P32"/>
    <mergeCell ref="C33:P33"/>
    <mergeCell ref="B46:B48"/>
    <mergeCell ref="N46:P46"/>
    <mergeCell ref="C47:P47"/>
    <mergeCell ref="C48:P48"/>
    <mergeCell ref="B49:B51"/>
    <mergeCell ref="N49:P49"/>
    <mergeCell ref="C50:P50"/>
    <mergeCell ref="C51:P51"/>
    <mergeCell ref="B40:B42"/>
    <mergeCell ref="N40:P40"/>
    <mergeCell ref="C41:P41"/>
    <mergeCell ref="C42:P42"/>
    <mergeCell ref="B43:B45"/>
    <mergeCell ref="N43:P43"/>
    <mergeCell ref="C44:P44"/>
    <mergeCell ref="C45:P45"/>
    <mergeCell ref="N52:P54"/>
    <mergeCell ref="C55:P55"/>
    <mergeCell ref="C56:P56"/>
    <mergeCell ref="B57:B59"/>
    <mergeCell ref="N57:P57"/>
    <mergeCell ref="C58:P58"/>
    <mergeCell ref="C59:P59"/>
    <mergeCell ref="I52:I54"/>
    <mergeCell ref="J52:J54"/>
    <mergeCell ref="K52:K54"/>
    <mergeCell ref="L52:L54"/>
    <mergeCell ref="M52:M54"/>
    <mergeCell ref="B52:B56"/>
    <mergeCell ref="C52:C54"/>
    <mergeCell ref="D52:D54"/>
    <mergeCell ref="E52:E54"/>
    <mergeCell ref="B66:B68"/>
    <mergeCell ref="N66:P66"/>
    <mergeCell ref="C67:P67"/>
    <mergeCell ref="C68:P68"/>
    <mergeCell ref="B69:B71"/>
    <mergeCell ref="N69:P69"/>
    <mergeCell ref="C70:P70"/>
    <mergeCell ref="C71:P71"/>
    <mergeCell ref="B60:B62"/>
    <mergeCell ref="N60:P60"/>
    <mergeCell ref="C61:P61"/>
    <mergeCell ref="C62:P62"/>
    <mergeCell ref="B63:B65"/>
    <mergeCell ref="N63:P63"/>
    <mergeCell ref="C64:P64"/>
    <mergeCell ref="C65:P65"/>
    <mergeCell ref="B78:B80"/>
    <mergeCell ref="N78:P78"/>
    <mergeCell ref="C79:P79"/>
    <mergeCell ref="C80:P80"/>
    <mergeCell ref="B81:B83"/>
    <mergeCell ref="N81:P81"/>
    <mergeCell ref="C82:P82"/>
    <mergeCell ref="C83:P83"/>
    <mergeCell ref="B72:B74"/>
    <mergeCell ref="N72:P72"/>
    <mergeCell ref="C73:P73"/>
    <mergeCell ref="C74:P74"/>
    <mergeCell ref="B75:B77"/>
    <mergeCell ref="N75:P75"/>
    <mergeCell ref="C76:P76"/>
    <mergeCell ref="C77:P77"/>
    <mergeCell ref="C95:P95"/>
    <mergeCell ref="B84:B86"/>
    <mergeCell ref="N84:P84"/>
    <mergeCell ref="C85:P85"/>
    <mergeCell ref="C86:P86"/>
    <mergeCell ref="B87:B89"/>
    <mergeCell ref="N87:P87"/>
    <mergeCell ref="C88:P88"/>
    <mergeCell ref="C89:P89"/>
    <mergeCell ref="R11:R12"/>
    <mergeCell ref="S11:T12"/>
    <mergeCell ref="L3:L4"/>
    <mergeCell ref="M3:M4"/>
    <mergeCell ref="J100:P100"/>
    <mergeCell ref="A102:P102"/>
    <mergeCell ref="B96:B98"/>
    <mergeCell ref="N96:P96"/>
    <mergeCell ref="C97:P97"/>
    <mergeCell ref="C98:P98"/>
    <mergeCell ref="B99:B100"/>
    <mergeCell ref="C99:F99"/>
    <mergeCell ref="G99:I99"/>
    <mergeCell ref="J99:P99"/>
    <mergeCell ref="C100:F100"/>
    <mergeCell ref="G100:I100"/>
    <mergeCell ref="A19:A98"/>
    <mergeCell ref="B90:B92"/>
    <mergeCell ref="N90:P90"/>
    <mergeCell ref="C91:P91"/>
    <mergeCell ref="C92:P92"/>
    <mergeCell ref="B93:B95"/>
    <mergeCell ref="N93:P93"/>
    <mergeCell ref="C94:P9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CF2D4-EC62-4CB4-B7ED-26B93D1ED007}">
  <sheetPr>
    <tabColor theme="4"/>
  </sheetPr>
  <dimension ref="A1:E63"/>
  <sheetViews>
    <sheetView topLeftCell="A17" workbookViewId="0">
      <selection activeCell="A28" sqref="A28"/>
    </sheetView>
  </sheetViews>
  <sheetFormatPr baseColWidth="10" defaultColWidth="8.7265625" defaultRowHeight="12" x14ac:dyDescent="0.3"/>
  <cols>
    <col min="1" max="1" width="22.453125" style="204" customWidth="1"/>
    <col min="2" max="2" width="13.453125" style="204" customWidth="1"/>
    <col min="3" max="3" width="39.26953125" style="204" customWidth="1"/>
    <col min="4" max="4" width="11.7265625" style="204" customWidth="1"/>
    <col min="5" max="16384" width="8.7265625" style="204"/>
  </cols>
  <sheetData>
    <row r="1" spans="1:5" s="296" customFormat="1" ht="30.75" customHeight="1" x14ac:dyDescent="0.3">
      <c r="A1" s="1062" t="s">
        <v>168</v>
      </c>
      <c r="B1" s="1063"/>
      <c r="C1" s="1063"/>
      <c r="D1" s="1063"/>
      <c r="E1" s="1064"/>
    </row>
    <row r="2" spans="1:5" s="296" customFormat="1" x14ac:dyDescent="0.3">
      <c r="A2" s="1054"/>
      <c r="B2" s="1055"/>
      <c r="C2" s="1055"/>
      <c r="D2" s="1055"/>
      <c r="E2" s="1056"/>
    </row>
    <row r="3" spans="1:5" x14ac:dyDescent="0.3">
      <c r="A3" s="389"/>
      <c r="B3" s="295"/>
      <c r="C3" s="295"/>
      <c r="D3" s="295"/>
      <c r="E3" s="384"/>
    </row>
    <row r="4" spans="1:5" x14ac:dyDescent="0.3">
      <c r="A4" s="1059" t="s">
        <v>39</v>
      </c>
      <c r="B4" s="1046"/>
      <c r="C4" s="1065" t="s">
        <v>193</v>
      </c>
      <c r="D4" s="1065"/>
      <c r="E4" s="1066"/>
    </row>
    <row r="5" spans="1:5" x14ac:dyDescent="0.3">
      <c r="A5" s="1059" t="s">
        <v>169</v>
      </c>
      <c r="B5" s="1046"/>
      <c r="C5" s="1060" t="s">
        <v>388</v>
      </c>
      <c r="D5" s="1060"/>
      <c r="E5" s="1061"/>
    </row>
    <row r="6" spans="1:5" x14ac:dyDescent="0.3">
      <c r="A6" s="1059" t="s">
        <v>44</v>
      </c>
      <c r="B6" s="1046"/>
      <c r="C6" s="1060" t="s">
        <v>196</v>
      </c>
      <c r="D6" s="1060"/>
      <c r="E6" s="1061"/>
    </row>
    <row r="7" spans="1:5" x14ac:dyDescent="0.3">
      <c r="A7" s="1059" t="s">
        <v>46</v>
      </c>
      <c r="B7" s="1046"/>
      <c r="C7" s="1060" t="s">
        <v>197</v>
      </c>
      <c r="D7" s="1060"/>
      <c r="E7" s="1061"/>
    </row>
    <row r="8" spans="1:5" x14ac:dyDescent="0.3">
      <c r="A8" s="1059" t="s">
        <v>48</v>
      </c>
      <c r="B8" s="1046"/>
      <c r="C8" s="1060" t="s">
        <v>199</v>
      </c>
      <c r="D8" s="1060"/>
      <c r="E8" s="1061"/>
    </row>
    <row r="9" spans="1:5" x14ac:dyDescent="0.3">
      <c r="A9" s="1059" t="s">
        <v>50</v>
      </c>
      <c r="B9" s="1046"/>
      <c r="C9" s="1060" t="s">
        <v>200</v>
      </c>
      <c r="D9" s="1060"/>
      <c r="E9" s="1061"/>
    </row>
    <row r="10" spans="1:5" x14ac:dyDescent="0.3">
      <c r="A10" s="1054" t="s">
        <v>173</v>
      </c>
      <c r="B10" s="1055"/>
      <c r="C10" s="1055"/>
      <c r="D10" s="1055"/>
      <c r="E10" s="1056"/>
    </row>
    <row r="11" spans="1:5" x14ac:dyDescent="0.3">
      <c r="A11" s="389"/>
      <c r="B11" s="295"/>
      <c r="C11" s="295"/>
      <c r="D11" s="295"/>
      <c r="E11" s="384"/>
    </row>
    <row r="12" spans="1:5" ht="23.5" x14ac:dyDescent="0.3">
      <c r="A12" s="385" t="s">
        <v>174</v>
      </c>
      <c r="B12" s="126" t="s">
        <v>175</v>
      </c>
      <c r="C12" s="126" t="s">
        <v>176</v>
      </c>
      <c r="D12" s="126" t="s">
        <v>177</v>
      </c>
      <c r="E12" s="386" t="s">
        <v>178</v>
      </c>
    </row>
    <row r="13" spans="1:5" ht="23.5" x14ac:dyDescent="0.3">
      <c r="A13" s="390" t="s">
        <v>389</v>
      </c>
      <c r="B13" s="138" t="s">
        <v>390</v>
      </c>
      <c r="C13" s="138" t="s">
        <v>391</v>
      </c>
      <c r="D13" s="138">
        <v>2014</v>
      </c>
      <c r="E13" s="391" t="s">
        <v>191</v>
      </c>
    </row>
    <row r="14" spans="1:5" ht="12.5" thickBot="1" x14ac:dyDescent="0.35">
      <c r="A14" s="1057" t="s">
        <v>75</v>
      </c>
      <c r="B14" s="1058"/>
      <c r="C14" s="1058"/>
      <c r="D14" s="1058"/>
      <c r="E14" s="388">
        <v>7</v>
      </c>
    </row>
    <row r="15" spans="1:5" ht="12.5" thickBot="1" x14ac:dyDescent="0.35">
      <c r="A15" s="270"/>
      <c r="B15" s="270"/>
      <c r="C15" s="270"/>
      <c r="D15" s="270"/>
      <c r="E15" s="295"/>
    </row>
    <row r="16" spans="1:5" ht="14.5" customHeight="1" x14ac:dyDescent="0.3">
      <c r="A16" s="1062" t="s">
        <v>168</v>
      </c>
      <c r="B16" s="1063"/>
      <c r="C16" s="1063"/>
      <c r="D16" s="1063"/>
      <c r="E16" s="1064"/>
    </row>
    <row r="17" spans="1:5" ht="21" customHeight="1" x14ac:dyDescent="0.3">
      <c r="A17" s="1054"/>
      <c r="B17" s="1055"/>
      <c r="C17" s="1055"/>
      <c r="D17" s="1055"/>
      <c r="E17" s="1056"/>
    </row>
    <row r="18" spans="1:5" x14ac:dyDescent="0.3">
      <c r="A18" s="383"/>
      <c r="B18" s="270"/>
      <c r="C18" s="270"/>
      <c r="D18" s="270"/>
      <c r="E18" s="384"/>
    </row>
    <row r="19" spans="1:5" ht="14.5" customHeight="1" x14ac:dyDescent="0.3">
      <c r="A19" s="1067" t="s">
        <v>39</v>
      </c>
      <c r="B19" s="1068"/>
      <c r="C19" s="1070" t="s">
        <v>226</v>
      </c>
      <c r="D19" s="1070"/>
      <c r="E19" s="1071"/>
    </row>
    <row r="20" spans="1:5" ht="14.5" customHeight="1" x14ac:dyDescent="0.3">
      <c r="A20" s="1067" t="s">
        <v>169</v>
      </c>
      <c r="B20" s="1068"/>
      <c r="C20" s="1072" t="s">
        <v>392</v>
      </c>
      <c r="D20" s="1072"/>
      <c r="E20" s="1073"/>
    </row>
    <row r="21" spans="1:5" ht="14.5" customHeight="1" x14ac:dyDescent="0.3">
      <c r="A21" s="1067" t="s">
        <v>44</v>
      </c>
      <c r="B21" s="1068"/>
      <c r="C21" s="1072" t="s">
        <v>228</v>
      </c>
      <c r="D21" s="1072"/>
      <c r="E21" s="1073"/>
    </row>
    <row r="22" spans="1:5" ht="14.5" customHeight="1" x14ac:dyDescent="0.3">
      <c r="A22" s="1067" t="s">
        <v>46</v>
      </c>
      <c r="B22" s="1068"/>
      <c r="C22" s="1072" t="s">
        <v>229</v>
      </c>
      <c r="D22" s="1072"/>
      <c r="E22" s="1073"/>
    </row>
    <row r="23" spans="1:5" ht="14.5" customHeight="1" x14ac:dyDescent="0.3">
      <c r="A23" s="1067" t="s">
        <v>48</v>
      </c>
      <c r="B23" s="1068"/>
      <c r="C23" s="1072">
        <v>170603</v>
      </c>
      <c r="D23" s="1072"/>
      <c r="E23" s="1073"/>
    </row>
    <row r="24" spans="1:5" ht="14.5" customHeight="1" x14ac:dyDescent="0.3">
      <c r="A24" s="1067" t="s">
        <v>50</v>
      </c>
      <c r="B24" s="1068"/>
      <c r="C24" s="1074">
        <v>39759</v>
      </c>
      <c r="D24" s="1072"/>
      <c r="E24" s="1073"/>
    </row>
    <row r="25" spans="1:5" ht="14.5" customHeight="1" x14ac:dyDescent="0.3">
      <c r="A25" s="1067" t="s">
        <v>173</v>
      </c>
      <c r="B25" s="1068"/>
      <c r="C25" s="1068"/>
      <c r="D25" s="1068"/>
      <c r="E25" s="1069"/>
    </row>
    <row r="26" spans="1:5" x14ac:dyDescent="0.3">
      <c r="A26" s="383"/>
      <c r="B26" s="270"/>
      <c r="C26" s="270"/>
      <c r="D26" s="270"/>
      <c r="E26" s="384"/>
    </row>
    <row r="27" spans="1:5" ht="23.5" x14ac:dyDescent="0.3">
      <c r="A27" s="385" t="s">
        <v>174</v>
      </c>
      <c r="B27" s="126" t="s">
        <v>175</v>
      </c>
      <c r="C27" s="126" t="s">
        <v>176</v>
      </c>
      <c r="D27" s="126" t="s">
        <v>177</v>
      </c>
      <c r="E27" s="386" t="s">
        <v>178</v>
      </c>
    </row>
    <row r="28" spans="1:5" ht="23.5" x14ac:dyDescent="0.3">
      <c r="A28" s="390" t="s">
        <v>393</v>
      </c>
      <c r="B28" s="137" t="s">
        <v>394</v>
      </c>
      <c r="C28" s="138" t="s">
        <v>395</v>
      </c>
      <c r="D28" s="137">
        <v>2019</v>
      </c>
      <c r="E28" s="387" t="s">
        <v>191</v>
      </c>
    </row>
    <row r="29" spans="1:5" ht="14.5" customHeight="1" thickBot="1" x14ac:dyDescent="0.35">
      <c r="A29" s="1057" t="s">
        <v>75</v>
      </c>
      <c r="B29" s="1058"/>
      <c r="C29" s="1058"/>
      <c r="D29" s="1058"/>
      <c r="E29" s="388">
        <v>0</v>
      </c>
    </row>
    <row r="30" spans="1:5" x14ac:dyDescent="0.3">
      <c r="A30" s="270"/>
      <c r="B30" s="270"/>
      <c r="C30" s="270"/>
      <c r="D30" s="270"/>
      <c r="E30" s="295"/>
    </row>
    <row r="31" spans="1:5" ht="12.5" thickBot="1" x14ac:dyDescent="0.35">
      <c r="A31" s="270"/>
      <c r="B31" s="270"/>
      <c r="C31" s="270"/>
      <c r="D31" s="270"/>
      <c r="E31" s="295"/>
    </row>
    <row r="32" spans="1:5" ht="14.5" customHeight="1" x14ac:dyDescent="0.3">
      <c r="A32" s="1082" t="s">
        <v>168</v>
      </c>
      <c r="B32" s="1083"/>
      <c r="C32" s="1083"/>
      <c r="D32" s="1083"/>
      <c r="E32" s="1084"/>
    </row>
    <row r="33" spans="1:5" ht="14.5" customHeight="1" x14ac:dyDescent="0.3">
      <c r="A33" s="1085"/>
      <c r="B33" s="1086"/>
      <c r="C33" s="1086"/>
      <c r="D33" s="1086"/>
      <c r="E33" s="1087"/>
    </row>
    <row r="34" spans="1:5" x14ac:dyDescent="0.3">
      <c r="A34" s="394"/>
      <c r="B34" s="395"/>
      <c r="C34" s="395"/>
      <c r="D34" s="395"/>
      <c r="E34" s="396"/>
    </row>
    <row r="35" spans="1:5" ht="14.5" customHeight="1" x14ac:dyDescent="0.3">
      <c r="A35" s="1077" t="s">
        <v>39</v>
      </c>
      <c r="B35" s="1078"/>
      <c r="C35" s="1088" t="s">
        <v>240</v>
      </c>
      <c r="D35" s="1088"/>
      <c r="E35" s="1089"/>
    </row>
    <row r="36" spans="1:5" ht="14.5" customHeight="1" x14ac:dyDescent="0.3">
      <c r="A36" s="1077" t="s">
        <v>169</v>
      </c>
      <c r="B36" s="1078"/>
      <c r="C36" s="1075" t="s">
        <v>396</v>
      </c>
      <c r="D36" s="1075"/>
      <c r="E36" s="1076"/>
    </row>
    <row r="37" spans="1:5" ht="14.5" customHeight="1" x14ac:dyDescent="0.3">
      <c r="A37" s="1077" t="s">
        <v>44</v>
      </c>
      <c r="B37" s="1078"/>
      <c r="C37" s="1075" t="s">
        <v>241</v>
      </c>
      <c r="D37" s="1075"/>
      <c r="E37" s="1076"/>
    </row>
    <row r="38" spans="1:5" ht="14.5" customHeight="1" x14ac:dyDescent="0.3">
      <c r="A38" s="1077" t="s">
        <v>46</v>
      </c>
      <c r="B38" s="1078"/>
      <c r="C38" s="1075" t="s">
        <v>397</v>
      </c>
      <c r="D38" s="1075"/>
      <c r="E38" s="1076"/>
    </row>
    <row r="39" spans="1:5" ht="14.5" customHeight="1" x14ac:dyDescent="0.3">
      <c r="A39" s="1077" t="s">
        <v>48</v>
      </c>
      <c r="B39" s="1078"/>
      <c r="C39" s="1075" t="s">
        <v>243</v>
      </c>
      <c r="D39" s="1075"/>
      <c r="E39" s="1076"/>
    </row>
    <row r="40" spans="1:5" ht="14.5" customHeight="1" x14ac:dyDescent="0.3">
      <c r="A40" s="1077" t="s">
        <v>50</v>
      </c>
      <c r="B40" s="1078"/>
      <c r="C40" s="1075" t="s">
        <v>244</v>
      </c>
      <c r="D40" s="1075"/>
      <c r="E40" s="1076"/>
    </row>
    <row r="41" spans="1:5" ht="14.5" customHeight="1" x14ac:dyDescent="0.3">
      <c r="A41" s="1077" t="s">
        <v>173</v>
      </c>
      <c r="B41" s="1078"/>
      <c r="C41" s="1078"/>
      <c r="D41" s="1078"/>
      <c r="E41" s="1079"/>
    </row>
    <row r="42" spans="1:5" x14ac:dyDescent="0.3">
      <c r="A42" s="394"/>
      <c r="B42" s="395"/>
      <c r="C42" s="395"/>
      <c r="D42" s="395"/>
      <c r="E42" s="396"/>
    </row>
    <row r="43" spans="1:5" ht="23" x14ac:dyDescent="0.3">
      <c r="A43" s="397" t="s">
        <v>174</v>
      </c>
      <c r="B43" s="392" t="s">
        <v>175</v>
      </c>
      <c r="C43" s="392" t="s">
        <v>176</v>
      </c>
      <c r="D43" s="392" t="s">
        <v>177</v>
      </c>
      <c r="E43" s="398" t="s">
        <v>178</v>
      </c>
    </row>
    <row r="44" spans="1:5" x14ac:dyDescent="0.3">
      <c r="A44" s="399" t="s">
        <v>398</v>
      </c>
      <c r="B44" s="393" t="s">
        <v>399</v>
      </c>
      <c r="C44" s="393" t="s">
        <v>400</v>
      </c>
      <c r="D44" s="393">
        <v>2011</v>
      </c>
      <c r="E44" s="400" t="s">
        <v>191</v>
      </c>
    </row>
    <row r="45" spans="1:5" ht="14.5" customHeight="1" thickBot="1" x14ac:dyDescent="0.35">
      <c r="A45" s="1080" t="s">
        <v>75</v>
      </c>
      <c r="B45" s="1081"/>
      <c r="C45" s="1081"/>
      <c r="D45" s="1081"/>
      <c r="E45" s="401">
        <v>6</v>
      </c>
    </row>
    <row r="46" spans="1:5" x14ac:dyDescent="0.3">
      <c r="A46" s="270"/>
      <c r="B46" s="270"/>
      <c r="C46" s="270"/>
      <c r="D46" s="270"/>
      <c r="E46" s="295"/>
    </row>
    <row r="47" spans="1:5" ht="12.5" thickBot="1" x14ac:dyDescent="0.35">
      <c r="A47" s="270"/>
      <c r="B47" s="270"/>
      <c r="C47" s="270"/>
      <c r="D47" s="270"/>
      <c r="E47" s="295"/>
    </row>
    <row r="48" spans="1:5" ht="14.5" customHeight="1" x14ac:dyDescent="0.3">
      <c r="A48" s="1082" t="s">
        <v>168</v>
      </c>
      <c r="B48" s="1083"/>
      <c r="C48" s="1083"/>
      <c r="D48" s="1083"/>
      <c r="E48" s="1084"/>
    </row>
    <row r="49" spans="1:5" ht="14.5" customHeight="1" x14ac:dyDescent="0.3">
      <c r="A49" s="1085"/>
      <c r="B49" s="1086"/>
      <c r="C49" s="1086"/>
      <c r="D49" s="1086"/>
      <c r="E49" s="1087"/>
    </row>
    <row r="50" spans="1:5" x14ac:dyDescent="0.3">
      <c r="A50" s="402"/>
      <c r="B50" s="403"/>
      <c r="C50" s="403"/>
      <c r="D50" s="403"/>
      <c r="E50" s="404"/>
    </row>
    <row r="51" spans="1:5" ht="14.5" customHeight="1" x14ac:dyDescent="0.3">
      <c r="A51" s="1090" t="s">
        <v>39</v>
      </c>
      <c r="B51" s="1091"/>
      <c r="C51" s="1092" t="s">
        <v>254</v>
      </c>
      <c r="D51" s="1092"/>
      <c r="E51" s="1093"/>
    </row>
    <row r="52" spans="1:5" ht="14.5" customHeight="1" x14ac:dyDescent="0.3">
      <c r="A52" s="1090" t="s">
        <v>169</v>
      </c>
      <c r="B52" s="1091"/>
      <c r="C52" s="1094" t="s">
        <v>401</v>
      </c>
      <c r="D52" s="1094"/>
      <c r="E52" s="1095"/>
    </row>
    <row r="53" spans="1:5" ht="14.5" customHeight="1" x14ac:dyDescent="0.3">
      <c r="A53" s="1090" t="s">
        <v>44</v>
      </c>
      <c r="B53" s="1091"/>
      <c r="C53" s="1094" t="s">
        <v>256</v>
      </c>
      <c r="D53" s="1094"/>
      <c r="E53" s="1095"/>
    </row>
    <row r="54" spans="1:5" ht="14.5" customHeight="1" x14ac:dyDescent="0.3">
      <c r="A54" s="1090" t="s">
        <v>46</v>
      </c>
      <c r="B54" s="1091"/>
      <c r="C54" s="1094" t="s">
        <v>402</v>
      </c>
      <c r="D54" s="1094"/>
      <c r="E54" s="1095"/>
    </row>
    <row r="55" spans="1:5" ht="14.5" customHeight="1" x14ac:dyDescent="0.3">
      <c r="A55" s="1090" t="s">
        <v>48</v>
      </c>
      <c r="B55" s="1091"/>
      <c r="C55" s="1094" t="s">
        <v>258</v>
      </c>
      <c r="D55" s="1094"/>
      <c r="E55" s="1095"/>
    </row>
    <row r="56" spans="1:5" ht="14.5" customHeight="1" x14ac:dyDescent="0.3">
      <c r="A56" s="1090" t="s">
        <v>50</v>
      </c>
      <c r="B56" s="1091"/>
      <c r="C56" s="1094" t="s">
        <v>259</v>
      </c>
      <c r="D56" s="1094"/>
      <c r="E56" s="1095"/>
    </row>
    <row r="57" spans="1:5" ht="14.5" customHeight="1" x14ac:dyDescent="0.3">
      <c r="A57" s="1090" t="s">
        <v>173</v>
      </c>
      <c r="B57" s="1091"/>
      <c r="C57" s="1091"/>
      <c r="D57" s="1091"/>
      <c r="E57" s="1096"/>
    </row>
    <row r="58" spans="1:5" x14ac:dyDescent="0.3">
      <c r="A58" s="402"/>
      <c r="B58" s="403"/>
      <c r="C58" s="403"/>
      <c r="D58" s="403"/>
      <c r="E58" s="404"/>
    </row>
    <row r="59" spans="1:5" ht="23" x14ac:dyDescent="0.3">
      <c r="A59" s="405" t="s">
        <v>174</v>
      </c>
      <c r="B59" s="406" t="s">
        <v>175</v>
      </c>
      <c r="C59" s="406" t="s">
        <v>176</v>
      </c>
      <c r="D59" s="406" t="s">
        <v>177</v>
      </c>
      <c r="E59" s="407" t="s">
        <v>178</v>
      </c>
    </row>
    <row r="60" spans="1:5" x14ac:dyDescent="0.3">
      <c r="A60" s="408" t="s">
        <v>403</v>
      </c>
      <c r="B60" s="409" t="s">
        <v>394</v>
      </c>
      <c r="C60" s="409" t="s">
        <v>404</v>
      </c>
      <c r="D60" s="409">
        <v>2015</v>
      </c>
      <c r="E60" s="410" t="s">
        <v>191</v>
      </c>
    </row>
    <row r="61" spans="1:5" ht="14.5" customHeight="1" thickBot="1" x14ac:dyDescent="0.35">
      <c r="A61" s="1097" t="s">
        <v>75</v>
      </c>
      <c r="B61" s="1098"/>
      <c r="C61" s="1098"/>
      <c r="D61" s="1098"/>
      <c r="E61" s="411">
        <v>4</v>
      </c>
    </row>
    <row r="62" spans="1:5" x14ac:dyDescent="0.3">
      <c r="A62" s="270"/>
      <c r="B62" s="270"/>
      <c r="C62" s="270"/>
      <c r="D62" s="270"/>
      <c r="E62" s="295"/>
    </row>
    <row r="63" spans="1:5" ht="14.5" customHeight="1" x14ac:dyDescent="0.3">
      <c r="A63" s="1099"/>
      <c r="B63" s="1099"/>
      <c r="C63" s="1099"/>
      <c r="D63" s="1099"/>
      <c r="E63" s="1099"/>
    </row>
  </sheetData>
  <mergeCells count="61">
    <mergeCell ref="A56:B56"/>
    <mergeCell ref="C56:E56"/>
    <mergeCell ref="A57:E57"/>
    <mergeCell ref="A61:D61"/>
    <mergeCell ref="A63:E63"/>
    <mergeCell ref="A53:B53"/>
    <mergeCell ref="C53:E53"/>
    <mergeCell ref="A54:B54"/>
    <mergeCell ref="C54:E54"/>
    <mergeCell ref="A55:B55"/>
    <mergeCell ref="C55:E55"/>
    <mergeCell ref="A48:E49"/>
    <mergeCell ref="A51:B51"/>
    <mergeCell ref="C51:E51"/>
    <mergeCell ref="A52:B52"/>
    <mergeCell ref="C52:E52"/>
    <mergeCell ref="C39:E39"/>
    <mergeCell ref="C40:E40"/>
    <mergeCell ref="A41:E41"/>
    <mergeCell ref="A45:D45"/>
    <mergeCell ref="A32:E33"/>
    <mergeCell ref="C35:E35"/>
    <mergeCell ref="C36:E36"/>
    <mergeCell ref="C37:E37"/>
    <mergeCell ref="C38:E38"/>
    <mergeCell ref="A40:B40"/>
    <mergeCell ref="A35:B35"/>
    <mergeCell ref="A36:B36"/>
    <mergeCell ref="A37:B37"/>
    <mergeCell ref="A38:B38"/>
    <mergeCell ref="A39:B39"/>
    <mergeCell ref="A16:E17"/>
    <mergeCell ref="A19:B19"/>
    <mergeCell ref="A25:E25"/>
    <mergeCell ref="A29:D29"/>
    <mergeCell ref="C19:E19"/>
    <mergeCell ref="A20:B20"/>
    <mergeCell ref="C20:E20"/>
    <mergeCell ref="A21:B21"/>
    <mergeCell ref="C21:E21"/>
    <mergeCell ref="A22:B22"/>
    <mergeCell ref="C22:E22"/>
    <mergeCell ref="A23:B23"/>
    <mergeCell ref="C23:E23"/>
    <mergeCell ref="A24:B24"/>
    <mergeCell ref="C24:E24"/>
    <mergeCell ref="A6:B6"/>
    <mergeCell ref="C6:E6"/>
    <mergeCell ref="A1:E2"/>
    <mergeCell ref="A4:B4"/>
    <mergeCell ref="C4:E4"/>
    <mergeCell ref="A5:B5"/>
    <mergeCell ref="C5:E5"/>
    <mergeCell ref="A10:E10"/>
    <mergeCell ref="A14:D14"/>
    <mergeCell ref="A7:B7"/>
    <mergeCell ref="C7:E7"/>
    <mergeCell ref="A8:B8"/>
    <mergeCell ref="C8:E8"/>
    <mergeCell ref="A9:B9"/>
    <mergeCell ref="C9:E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8D3C1-6C23-4FCB-B5A5-68F52DA44DFB}">
  <sheetPr>
    <tabColor rgb="FFFFFF00"/>
  </sheetPr>
  <dimension ref="A1:K141"/>
  <sheetViews>
    <sheetView topLeftCell="A18" zoomScale="73" workbookViewId="0">
      <selection activeCell="J19" sqref="J19"/>
    </sheetView>
  </sheetViews>
  <sheetFormatPr baseColWidth="10" defaultColWidth="15.26953125" defaultRowHeight="12" x14ac:dyDescent="0.35"/>
  <cols>
    <col min="1" max="1" width="3.1796875" style="428" customWidth="1"/>
    <col min="2" max="2" width="15.26953125" style="428"/>
    <col min="3" max="4" width="15.26953125" style="428" customWidth="1"/>
    <col min="5" max="5" width="21.54296875" style="428" customWidth="1"/>
    <col min="6" max="6" width="11.1796875" style="428" customWidth="1"/>
    <col min="7" max="7" width="10.26953125" style="428" customWidth="1"/>
    <col min="8" max="8" width="11.54296875" style="428" customWidth="1"/>
    <col min="9" max="9" width="10.26953125" style="428" customWidth="1"/>
    <col min="10" max="10" width="51.453125" style="428" customWidth="1"/>
    <col min="11" max="16384" width="15.26953125" style="428"/>
  </cols>
  <sheetData>
    <row r="1" spans="1:10" x14ac:dyDescent="0.35">
      <c r="A1" s="426"/>
      <c r="B1" s="426"/>
      <c r="C1" s="426"/>
      <c r="D1" s="426"/>
      <c r="E1" s="426"/>
      <c r="F1" s="427"/>
      <c r="G1" s="426"/>
      <c r="H1" s="426"/>
      <c r="I1" s="426"/>
      <c r="J1" s="426"/>
    </row>
    <row r="2" spans="1:10" x14ac:dyDescent="0.35">
      <c r="A2" s="426"/>
      <c r="B2" s="1116" t="s">
        <v>190</v>
      </c>
      <c r="C2" s="1116"/>
      <c r="D2" s="1116"/>
      <c r="E2" s="1116"/>
      <c r="F2" s="1116"/>
      <c r="G2" s="1116"/>
      <c r="H2" s="1116"/>
      <c r="I2" s="1116"/>
      <c r="J2" s="426"/>
    </row>
    <row r="3" spans="1:10" x14ac:dyDescent="0.35">
      <c r="A3" s="426"/>
      <c r="B3" s="1116"/>
      <c r="C3" s="1116"/>
      <c r="D3" s="1116"/>
      <c r="E3" s="1116"/>
      <c r="F3" s="1116"/>
      <c r="G3" s="1116"/>
      <c r="H3" s="1116"/>
      <c r="I3" s="1116"/>
      <c r="J3" s="426"/>
    </row>
    <row r="4" spans="1:10" x14ac:dyDescent="0.35">
      <c r="A4" s="426"/>
      <c r="B4" s="1111" t="s">
        <v>112</v>
      </c>
      <c r="C4" s="1112"/>
      <c r="D4" s="1112"/>
      <c r="E4" s="1112"/>
      <c r="F4" s="1113"/>
      <c r="G4" s="426"/>
      <c r="H4" s="426"/>
      <c r="I4" s="426"/>
      <c r="J4" s="426"/>
    </row>
    <row r="5" spans="1:10" x14ac:dyDescent="0.35">
      <c r="A5" s="426"/>
      <c r="B5" s="1111" t="s">
        <v>36</v>
      </c>
      <c r="C5" s="1112"/>
      <c r="D5" s="1113"/>
      <c r="E5" s="1117"/>
      <c r="F5" s="429" t="s">
        <v>178</v>
      </c>
      <c r="G5" s="426"/>
      <c r="H5" s="426"/>
      <c r="I5" s="426"/>
      <c r="J5" s="426"/>
    </row>
    <row r="6" spans="1:10" x14ac:dyDescent="0.35">
      <c r="A6" s="430">
        <v>1</v>
      </c>
      <c r="B6" s="1119" t="s">
        <v>405</v>
      </c>
      <c r="C6" s="1120"/>
      <c r="D6" s="1121"/>
      <c r="E6" s="1118"/>
      <c r="F6" s="431">
        <v>4</v>
      </c>
      <c r="G6" s="426"/>
      <c r="H6" s="426"/>
      <c r="I6" s="426"/>
      <c r="J6" s="426"/>
    </row>
    <row r="7" spans="1:10" x14ac:dyDescent="0.35">
      <c r="A7" s="426"/>
      <c r="B7" s="426"/>
      <c r="C7" s="426"/>
      <c r="D7" s="426"/>
      <c r="E7" s="426"/>
      <c r="F7" s="426"/>
      <c r="G7" s="426"/>
      <c r="H7" s="426"/>
      <c r="I7" s="426"/>
      <c r="J7" s="426"/>
    </row>
    <row r="8" spans="1:10" x14ac:dyDescent="0.35">
      <c r="A8" s="426"/>
      <c r="B8" s="1106" t="s">
        <v>39</v>
      </c>
      <c r="C8" s="1107"/>
      <c r="D8" s="1114" t="s">
        <v>406</v>
      </c>
      <c r="E8" s="1109"/>
      <c r="F8" s="426"/>
      <c r="G8" s="426"/>
      <c r="H8" s="426"/>
      <c r="I8" s="426"/>
      <c r="J8" s="426"/>
    </row>
    <row r="9" spans="1:10" x14ac:dyDescent="0.35">
      <c r="A9" s="426"/>
      <c r="B9" s="1106" t="s">
        <v>41</v>
      </c>
      <c r="C9" s="1107"/>
      <c r="D9" s="1114" t="s">
        <v>407</v>
      </c>
      <c r="E9" s="1109"/>
      <c r="F9" s="426"/>
      <c r="G9" s="426"/>
      <c r="H9" s="426"/>
      <c r="I9" s="426"/>
      <c r="J9" s="426"/>
    </row>
    <row r="10" spans="1:10" x14ac:dyDescent="0.35">
      <c r="A10" s="426"/>
      <c r="B10" s="1106" t="s">
        <v>43</v>
      </c>
      <c r="C10" s="1107"/>
      <c r="D10" s="431" t="s">
        <v>112</v>
      </c>
      <c r="E10" s="431"/>
      <c r="F10" s="426"/>
      <c r="G10" s="426"/>
      <c r="H10" s="426"/>
      <c r="I10" s="426"/>
      <c r="J10" s="426"/>
    </row>
    <row r="11" spans="1:10" x14ac:dyDescent="0.35">
      <c r="A11" s="426"/>
      <c r="B11" s="1106" t="s">
        <v>408</v>
      </c>
      <c r="C11" s="1107"/>
      <c r="D11" s="1114" t="s">
        <v>409</v>
      </c>
      <c r="E11" s="1109"/>
      <c r="F11" s="426"/>
      <c r="G11" s="426"/>
      <c r="H11" s="426"/>
      <c r="I11" s="426"/>
      <c r="J11" s="426"/>
    </row>
    <row r="12" spans="1:10" x14ac:dyDescent="0.35">
      <c r="A12" s="426"/>
      <c r="B12" s="1106" t="s">
        <v>46</v>
      </c>
      <c r="C12" s="1107"/>
      <c r="D12" s="1114" t="s">
        <v>410</v>
      </c>
      <c r="E12" s="1109"/>
      <c r="F12" s="426"/>
      <c r="G12" s="426"/>
      <c r="H12" s="426"/>
      <c r="I12" s="426"/>
      <c r="J12" s="426"/>
    </row>
    <row r="13" spans="1:10" x14ac:dyDescent="0.35">
      <c r="A13" s="426"/>
      <c r="B13" s="1106" t="s">
        <v>48</v>
      </c>
      <c r="C13" s="1107"/>
      <c r="D13" s="1114" t="s">
        <v>411</v>
      </c>
      <c r="E13" s="1109"/>
      <c r="F13" s="426"/>
      <c r="G13" s="426"/>
      <c r="H13" s="426"/>
      <c r="I13" s="426"/>
      <c r="J13" s="426"/>
    </row>
    <row r="14" spans="1:10" x14ac:dyDescent="0.35">
      <c r="A14" s="426"/>
      <c r="B14" s="1106" t="s">
        <v>50</v>
      </c>
      <c r="C14" s="1107"/>
      <c r="D14" s="1114" t="s">
        <v>412</v>
      </c>
      <c r="E14" s="1109"/>
      <c r="F14" s="426"/>
      <c r="G14" s="426"/>
      <c r="H14" s="426"/>
      <c r="I14" s="426"/>
      <c r="J14" s="426"/>
    </row>
    <row r="15" spans="1:10" x14ac:dyDescent="0.35">
      <c r="A15" s="426"/>
      <c r="B15" s="1110"/>
      <c r="C15" s="1110"/>
      <c r="D15" s="433"/>
      <c r="E15" s="433"/>
      <c r="F15" s="426"/>
      <c r="G15" s="426"/>
      <c r="H15" s="426"/>
      <c r="I15" s="426"/>
      <c r="J15" s="426"/>
    </row>
    <row r="16" spans="1:10" x14ac:dyDescent="0.35">
      <c r="A16" s="1103"/>
      <c r="B16" s="1104"/>
      <c r="C16" s="1104"/>
      <c r="D16" s="1104"/>
      <c r="E16" s="1104"/>
      <c r="F16" s="1104"/>
      <c r="G16" s="1104"/>
      <c r="H16" s="1104"/>
      <c r="I16" s="1104"/>
      <c r="J16" s="1105"/>
    </row>
    <row r="17" spans="1:11" x14ac:dyDescent="0.35">
      <c r="A17" s="426"/>
      <c r="B17" s="1111" t="s">
        <v>51</v>
      </c>
      <c r="C17" s="1112"/>
      <c r="D17" s="1112"/>
      <c r="E17" s="1112"/>
      <c r="F17" s="1112"/>
      <c r="G17" s="1112"/>
      <c r="H17" s="1112"/>
      <c r="I17" s="1112"/>
      <c r="J17" s="1113"/>
    </row>
    <row r="18" spans="1:11" ht="60.75" customHeight="1" x14ac:dyDescent="0.35">
      <c r="A18" s="426"/>
      <c r="B18" s="434" t="s">
        <v>52</v>
      </c>
      <c r="C18" s="434" t="s">
        <v>53</v>
      </c>
      <c r="D18" s="434" t="s">
        <v>54</v>
      </c>
      <c r="E18" s="434" t="s">
        <v>55</v>
      </c>
      <c r="F18" s="434" t="s">
        <v>56</v>
      </c>
      <c r="G18" s="434" t="s">
        <v>57</v>
      </c>
      <c r="H18" s="434" t="s">
        <v>58</v>
      </c>
      <c r="I18" s="434" t="s">
        <v>59</v>
      </c>
      <c r="J18" s="435" t="s">
        <v>60</v>
      </c>
    </row>
    <row r="19" spans="1:11" ht="164.25" customHeight="1" x14ac:dyDescent="0.35">
      <c r="A19" s="431">
        <v>1</v>
      </c>
      <c r="B19" s="436" t="s">
        <v>413</v>
      </c>
      <c r="C19" s="436" t="s">
        <v>414</v>
      </c>
      <c r="D19" s="437" t="s">
        <v>415</v>
      </c>
      <c r="E19" s="436" t="s">
        <v>416</v>
      </c>
      <c r="F19" s="438">
        <v>41030</v>
      </c>
      <c r="G19" s="438">
        <v>41759</v>
      </c>
      <c r="H19" s="439">
        <f>G19-F19</f>
        <v>729</v>
      </c>
      <c r="I19" s="439">
        <v>0</v>
      </c>
      <c r="J19" s="265" t="s">
        <v>417</v>
      </c>
      <c r="K19" s="750"/>
    </row>
    <row r="20" spans="1:11" ht="119.25" customHeight="1" x14ac:dyDescent="0.35">
      <c r="A20" s="431">
        <v>2</v>
      </c>
      <c r="B20" s="436" t="s">
        <v>418</v>
      </c>
      <c r="C20" s="436" t="s">
        <v>419</v>
      </c>
      <c r="D20" s="436" t="s">
        <v>420</v>
      </c>
      <c r="E20" s="436" t="s">
        <v>421</v>
      </c>
      <c r="F20" s="438">
        <v>43010</v>
      </c>
      <c r="G20" s="438">
        <v>43089</v>
      </c>
      <c r="H20" s="439">
        <f t="shared" ref="H20:H35" si="0">G20-F20</f>
        <v>79</v>
      </c>
      <c r="I20" s="439">
        <f t="shared" ref="I20:I35" si="1">H20/30</f>
        <v>2.6333333333333333</v>
      </c>
      <c r="J20" s="264" t="s">
        <v>422</v>
      </c>
    </row>
    <row r="21" spans="1:11" ht="69.75" customHeight="1" x14ac:dyDescent="0.35">
      <c r="A21" s="431">
        <v>3</v>
      </c>
      <c r="B21" s="436" t="s">
        <v>423</v>
      </c>
      <c r="C21" s="436" t="s">
        <v>424</v>
      </c>
      <c r="D21" s="436" t="s">
        <v>425</v>
      </c>
      <c r="E21" s="436" t="s">
        <v>426</v>
      </c>
      <c r="F21" s="438">
        <v>42622</v>
      </c>
      <c r="G21" s="438">
        <v>42623</v>
      </c>
      <c r="H21" s="439">
        <f t="shared" si="0"/>
        <v>1</v>
      </c>
      <c r="I21" s="439">
        <f t="shared" si="1"/>
        <v>3.3333333333333333E-2</v>
      </c>
      <c r="J21" s="264" t="s">
        <v>427</v>
      </c>
    </row>
    <row r="22" spans="1:11" ht="78.75" customHeight="1" x14ac:dyDescent="0.35">
      <c r="A22" s="431">
        <v>4</v>
      </c>
      <c r="B22" s="436" t="s">
        <v>428</v>
      </c>
      <c r="C22" s="436" t="s">
        <v>424</v>
      </c>
      <c r="D22" s="436" t="s">
        <v>425</v>
      </c>
      <c r="E22" s="436" t="s">
        <v>426</v>
      </c>
      <c r="F22" s="438">
        <v>42629</v>
      </c>
      <c r="G22" s="438">
        <v>42630</v>
      </c>
      <c r="H22" s="439">
        <f t="shared" si="0"/>
        <v>1</v>
      </c>
      <c r="I22" s="439">
        <f t="shared" si="1"/>
        <v>3.3333333333333333E-2</v>
      </c>
      <c r="J22" s="264" t="s">
        <v>427</v>
      </c>
    </row>
    <row r="23" spans="1:11" ht="82.5" customHeight="1" x14ac:dyDescent="0.35">
      <c r="A23" s="431">
        <v>5</v>
      </c>
      <c r="B23" s="436" t="s">
        <v>429</v>
      </c>
      <c r="C23" s="436" t="s">
        <v>424</v>
      </c>
      <c r="D23" s="436" t="s">
        <v>425</v>
      </c>
      <c r="E23" s="436" t="s">
        <v>426</v>
      </c>
      <c r="F23" s="438">
        <v>42636</v>
      </c>
      <c r="G23" s="438">
        <v>42637</v>
      </c>
      <c r="H23" s="439">
        <f t="shared" si="0"/>
        <v>1</v>
      </c>
      <c r="I23" s="439">
        <f t="shared" si="1"/>
        <v>3.3333333333333333E-2</v>
      </c>
      <c r="J23" s="264" t="s">
        <v>427</v>
      </c>
    </row>
    <row r="24" spans="1:11" ht="92" x14ac:dyDescent="0.35">
      <c r="A24" s="431">
        <v>6</v>
      </c>
      <c r="B24" s="436" t="s">
        <v>430</v>
      </c>
      <c r="C24" s="436" t="s">
        <v>424</v>
      </c>
      <c r="D24" s="436" t="s">
        <v>425</v>
      </c>
      <c r="E24" s="436" t="s">
        <v>426</v>
      </c>
      <c r="F24" s="438">
        <v>42649</v>
      </c>
      <c r="G24" s="438">
        <v>42651</v>
      </c>
      <c r="H24" s="439">
        <f t="shared" si="0"/>
        <v>2</v>
      </c>
      <c r="I24" s="439">
        <f t="shared" si="1"/>
        <v>6.6666666666666666E-2</v>
      </c>
      <c r="J24" s="264" t="s">
        <v>427</v>
      </c>
    </row>
    <row r="25" spans="1:11" ht="66.75" customHeight="1" x14ac:dyDescent="0.35">
      <c r="A25" s="431">
        <v>7</v>
      </c>
      <c r="B25" s="436" t="s">
        <v>431</v>
      </c>
      <c r="C25" s="436" t="s">
        <v>424</v>
      </c>
      <c r="D25" s="436" t="s">
        <v>425</v>
      </c>
      <c r="E25" s="436" t="s">
        <v>426</v>
      </c>
      <c r="F25" s="438">
        <v>42656</v>
      </c>
      <c r="G25" s="438">
        <v>42657</v>
      </c>
      <c r="H25" s="439">
        <f t="shared" si="0"/>
        <v>1</v>
      </c>
      <c r="I25" s="439">
        <f t="shared" si="1"/>
        <v>3.3333333333333333E-2</v>
      </c>
      <c r="J25" s="264" t="s">
        <v>427</v>
      </c>
    </row>
    <row r="26" spans="1:11" ht="95.5" customHeight="1" x14ac:dyDescent="0.35">
      <c r="A26" s="431">
        <v>8</v>
      </c>
      <c r="B26" s="436" t="s">
        <v>432</v>
      </c>
      <c r="C26" s="436" t="s">
        <v>424</v>
      </c>
      <c r="D26" s="436" t="s">
        <v>425</v>
      </c>
      <c r="E26" s="436" t="s">
        <v>426</v>
      </c>
      <c r="F26" s="438">
        <v>42663</v>
      </c>
      <c r="G26" s="438">
        <v>42665</v>
      </c>
      <c r="H26" s="439">
        <f t="shared" si="0"/>
        <v>2</v>
      </c>
      <c r="I26" s="439">
        <f t="shared" si="1"/>
        <v>6.6666666666666666E-2</v>
      </c>
      <c r="J26" s="264" t="s">
        <v>427</v>
      </c>
    </row>
    <row r="27" spans="1:11" ht="99" customHeight="1" x14ac:dyDescent="0.35">
      <c r="A27" s="431">
        <v>9</v>
      </c>
      <c r="B27" s="436" t="s">
        <v>433</v>
      </c>
      <c r="C27" s="436" t="s">
        <v>424</v>
      </c>
      <c r="D27" s="436" t="s">
        <v>425</v>
      </c>
      <c r="E27" s="436" t="s">
        <v>426</v>
      </c>
      <c r="F27" s="438">
        <v>42670</v>
      </c>
      <c r="G27" s="438">
        <v>42672</v>
      </c>
      <c r="H27" s="439">
        <f t="shared" si="0"/>
        <v>2</v>
      </c>
      <c r="I27" s="439">
        <f t="shared" si="1"/>
        <v>6.6666666666666666E-2</v>
      </c>
      <c r="J27" s="264" t="s">
        <v>427</v>
      </c>
    </row>
    <row r="28" spans="1:11" ht="112.5" customHeight="1" x14ac:dyDescent="0.35">
      <c r="A28" s="431">
        <v>10</v>
      </c>
      <c r="B28" s="436" t="s">
        <v>434</v>
      </c>
      <c r="C28" s="436" t="s">
        <v>424</v>
      </c>
      <c r="D28" s="436" t="s">
        <v>425</v>
      </c>
      <c r="E28" s="436" t="s">
        <v>426</v>
      </c>
      <c r="F28" s="438">
        <v>42677</v>
      </c>
      <c r="G28" s="438">
        <v>42679</v>
      </c>
      <c r="H28" s="439">
        <f t="shared" si="0"/>
        <v>2</v>
      </c>
      <c r="I28" s="439">
        <f t="shared" si="1"/>
        <v>6.6666666666666666E-2</v>
      </c>
      <c r="J28" s="264" t="s">
        <v>427</v>
      </c>
    </row>
    <row r="29" spans="1:11" ht="140.5" customHeight="1" x14ac:dyDescent="0.35">
      <c r="A29" s="431">
        <v>11</v>
      </c>
      <c r="B29" s="436" t="s">
        <v>435</v>
      </c>
      <c r="C29" s="436" t="s">
        <v>424</v>
      </c>
      <c r="D29" s="436" t="s">
        <v>436</v>
      </c>
      <c r="E29" s="436" t="s">
        <v>437</v>
      </c>
      <c r="F29" s="438">
        <v>43252</v>
      </c>
      <c r="G29" s="438">
        <v>43281</v>
      </c>
      <c r="H29" s="439">
        <f t="shared" si="0"/>
        <v>29</v>
      </c>
      <c r="I29" s="439">
        <f t="shared" si="1"/>
        <v>0.96666666666666667</v>
      </c>
      <c r="J29" s="264" t="s">
        <v>427</v>
      </c>
    </row>
    <row r="30" spans="1:11" ht="81" customHeight="1" x14ac:dyDescent="0.35">
      <c r="A30" s="431">
        <v>12</v>
      </c>
      <c r="B30" s="436" t="s">
        <v>438</v>
      </c>
      <c r="C30" s="436" t="s">
        <v>424</v>
      </c>
      <c r="D30" s="436" t="s">
        <v>425</v>
      </c>
      <c r="E30" s="436" t="s">
        <v>439</v>
      </c>
      <c r="F30" s="438">
        <v>43289</v>
      </c>
      <c r="G30" s="438">
        <v>43414</v>
      </c>
      <c r="H30" s="439">
        <f t="shared" si="0"/>
        <v>125</v>
      </c>
      <c r="I30" s="439">
        <f t="shared" si="1"/>
        <v>4.166666666666667</v>
      </c>
      <c r="J30" s="264" t="s">
        <v>427</v>
      </c>
    </row>
    <row r="31" spans="1:11" ht="103.5" customHeight="1" x14ac:dyDescent="0.35">
      <c r="A31" s="431">
        <v>13</v>
      </c>
      <c r="B31" s="436" t="s">
        <v>440</v>
      </c>
      <c r="C31" s="436" t="s">
        <v>424</v>
      </c>
      <c r="D31" s="436" t="s">
        <v>441</v>
      </c>
      <c r="E31" s="436" t="s">
        <v>442</v>
      </c>
      <c r="F31" s="438">
        <v>43678</v>
      </c>
      <c r="G31" s="438">
        <v>43799</v>
      </c>
      <c r="H31" s="439">
        <f t="shared" si="0"/>
        <v>121</v>
      </c>
      <c r="I31" s="439">
        <f t="shared" si="1"/>
        <v>4.0333333333333332</v>
      </c>
      <c r="J31" s="264" t="s">
        <v>427</v>
      </c>
    </row>
    <row r="32" spans="1:11" ht="92" x14ac:dyDescent="0.35">
      <c r="A32" s="431">
        <v>14</v>
      </c>
      <c r="B32" s="436" t="s">
        <v>443</v>
      </c>
      <c r="C32" s="436" t="s">
        <v>424</v>
      </c>
      <c r="D32" s="436" t="s">
        <v>436</v>
      </c>
      <c r="E32" s="436" t="s">
        <v>444</v>
      </c>
      <c r="F32" s="438">
        <v>43678</v>
      </c>
      <c r="G32" s="438">
        <v>43708</v>
      </c>
      <c r="H32" s="439">
        <f t="shared" si="0"/>
        <v>30</v>
      </c>
      <c r="I32" s="439">
        <f t="shared" si="1"/>
        <v>1</v>
      </c>
      <c r="J32" s="264" t="s">
        <v>427</v>
      </c>
    </row>
    <row r="33" spans="1:10" ht="53.25" customHeight="1" x14ac:dyDescent="0.35">
      <c r="A33" s="431">
        <v>15</v>
      </c>
      <c r="B33" s="436" t="s">
        <v>445</v>
      </c>
      <c r="C33" s="436" t="s">
        <v>424</v>
      </c>
      <c r="D33" s="436" t="s">
        <v>436</v>
      </c>
      <c r="E33" s="436" t="s">
        <v>446</v>
      </c>
      <c r="F33" s="438">
        <v>43678</v>
      </c>
      <c r="G33" s="438">
        <v>43708</v>
      </c>
      <c r="H33" s="439">
        <f t="shared" si="0"/>
        <v>30</v>
      </c>
      <c r="I33" s="439">
        <f t="shared" si="1"/>
        <v>1</v>
      </c>
      <c r="J33" s="264" t="s">
        <v>427</v>
      </c>
    </row>
    <row r="34" spans="1:10" ht="93" customHeight="1" x14ac:dyDescent="0.35">
      <c r="A34" s="431">
        <v>16</v>
      </c>
      <c r="B34" s="436" t="s">
        <v>447</v>
      </c>
      <c r="C34" s="436" t="s">
        <v>424</v>
      </c>
      <c r="D34" s="436" t="s">
        <v>436</v>
      </c>
      <c r="E34" s="436" t="s">
        <v>448</v>
      </c>
      <c r="F34" s="438">
        <v>43770</v>
      </c>
      <c r="G34" s="438">
        <v>43799</v>
      </c>
      <c r="H34" s="439">
        <f t="shared" si="0"/>
        <v>29</v>
      </c>
      <c r="I34" s="748">
        <f t="shared" si="1"/>
        <v>0.96666666666666667</v>
      </c>
      <c r="J34" s="264" t="s">
        <v>427</v>
      </c>
    </row>
    <row r="35" spans="1:10" ht="63" customHeight="1" x14ac:dyDescent="0.35">
      <c r="A35" s="431">
        <v>17</v>
      </c>
      <c r="B35" s="436" t="s">
        <v>449</v>
      </c>
      <c r="C35" s="436" t="s">
        <v>424</v>
      </c>
      <c r="D35" s="436" t="s">
        <v>425</v>
      </c>
      <c r="E35" s="436" t="s">
        <v>450</v>
      </c>
      <c r="F35" s="438">
        <v>44051</v>
      </c>
      <c r="G35" s="438">
        <v>44162</v>
      </c>
      <c r="H35" s="439">
        <f t="shared" si="0"/>
        <v>111</v>
      </c>
      <c r="I35" s="439">
        <f t="shared" si="1"/>
        <v>3.7</v>
      </c>
      <c r="J35" s="264" t="s">
        <v>427</v>
      </c>
    </row>
    <row r="36" spans="1:10" x14ac:dyDescent="0.35">
      <c r="A36" s="426"/>
      <c r="B36" s="440" t="s">
        <v>75</v>
      </c>
      <c r="C36" s="433"/>
      <c r="D36" s="433"/>
      <c r="E36" s="433"/>
      <c r="F36" s="441"/>
      <c r="G36" s="432"/>
      <c r="H36" s="451">
        <v>1295</v>
      </c>
      <c r="I36" s="747">
        <f>SUM(I19:I35)</f>
        <v>18.866666666666667</v>
      </c>
      <c r="J36" s="444"/>
    </row>
    <row r="37" spans="1:10" x14ac:dyDescent="0.35">
      <c r="A37" s="426"/>
      <c r="B37" s="426"/>
      <c r="C37" s="445"/>
      <c r="D37" s="426"/>
      <c r="E37" s="426"/>
      <c r="F37" s="427"/>
      <c r="G37" s="426"/>
      <c r="H37" s="426"/>
      <c r="I37" s="426"/>
      <c r="J37" s="426"/>
    </row>
    <row r="38" spans="1:10" x14ac:dyDescent="0.35">
      <c r="A38" s="426"/>
      <c r="B38" s="426"/>
      <c r="C38" s="445"/>
      <c r="D38" s="426"/>
      <c r="E38" s="426"/>
      <c r="F38" s="427"/>
      <c r="G38" s="426"/>
      <c r="H38" s="426"/>
      <c r="I38" s="426"/>
      <c r="J38" s="426"/>
    </row>
    <row r="39" spans="1:10" x14ac:dyDescent="0.35">
      <c r="A39" s="1100" t="s">
        <v>76</v>
      </c>
      <c r="B39" s="1101"/>
      <c r="C39" s="1102"/>
      <c r="D39" s="435" t="s">
        <v>77</v>
      </c>
      <c r="E39" s="435" t="s">
        <v>78</v>
      </c>
      <c r="F39" s="427"/>
      <c r="G39" s="426"/>
      <c r="H39" s="426"/>
      <c r="I39" s="426"/>
      <c r="J39" s="426"/>
    </row>
    <row r="40" spans="1:10" x14ac:dyDescent="0.35">
      <c r="A40" s="1103" t="s">
        <v>79</v>
      </c>
      <c r="B40" s="1104"/>
      <c r="C40" s="1105"/>
      <c r="D40" s="446" t="s">
        <v>80</v>
      </c>
      <c r="E40" s="447"/>
      <c r="F40" s="427"/>
      <c r="G40" s="426"/>
      <c r="H40" s="426"/>
      <c r="I40" s="426"/>
      <c r="J40" s="426"/>
    </row>
    <row r="41" spans="1:10" x14ac:dyDescent="0.35">
      <c r="A41" s="1103" t="s">
        <v>82</v>
      </c>
      <c r="B41" s="1104"/>
      <c r="C41" s="1105"/>
      <c r="D41" s="446" t="s">
        <v>80</v>
      </c>
      <c r="E41" s="447"/>
      <c r="F41" s="427"/>
      <c r="G41" s="426"/>
      <c r="H41" s="426"/>
      <c r="I41" s="426"/>
      <c r="J41" s="426"/>
    </row>
    <row r="42" spans="1:10" x14ac:dyDescent="0.35">
      <c r="A42" s="1103" t="s">
        <v>111</v>
      </c>
      <c r="B42" s="1104"/>
      <c r="C42" s="1105"/>
      <c r="D42" s="446" t="s">
        <v>80</v>
      </c>
      <c r="E42" s="447"/>
      <c r="F42" s="427"/>
      <c r="G42" s="426"/>
      <c r="H42" s="426"/>
      <c r="I42" s="426"/>
      <c r="J42" s="426"/>
    </row>
    <row r="46" spans="1:10" x14ac:dyDescent="0.35">
      <c r="A46" s="426"/>
      <c r="B46" s="426"/>
      <c r="C46" s="426"/>
      <c r="D46" s="426"/>
      <c r="E46" s="426"/>
      <c r="F46" s="427"/>
      <c r="G46" s="426"/>
      <c r="H46" s="426"/>
      <c r="I46" s="426"/>
      <c r="J46" s="426"/>
    </row>
    <row r="47" spans="1:10" x14ac:dyDescent="0.35">
      <c r="A47" s="426"/>
      <c r="B47" s="1122" t="s">
        <v>225</v>
      </c>
      <c r="C47" s="1122"/>
      <c r="D47" s="1122"/>
      <c r="E47" s="1122"/>
      <c r="F47" s="427"/>
      <c r="G47" s="426"/>
      <c r="H47" s="426"/>
      <c r="I47" s="426"/>
      <c r="J47" s="426"/>
    </row>
    <row r="48" spans="1:10" x14ac:dyDescent="0.35">
      <c r="A48" s="426"/>
      <c r="B48" s="1116" t="s">
        <v>190</v>
      </c>
      <c r="C48" s="1116"/>
      <c r="D48" s="1116"/>
      <c r="E48" s="1116"/>
      <c r="F48" s="1116"/>
      <c r="G48" s="1116"/>
      <c r="H48" s="1116"/>
      <c r="I48" s="1116"/>
      <c r="J48" s="426"/>
    </row>
    <row r="49" spans="1:10" x14ac:dyDescent="0.35">
      <c r="A49" s="426"/>
      <c r="B49" s="1116"/>
      <c r="C49" s="1116"/>
      <c r="D49" s="1116"/>
      <c r="E49" s="1116"/>
      <c r="F49" s="1116"/>
      <c r="G49" s="1116"/>
      <c r="H49" s="1116"/>
      <c r="I49" s="1116"/>
      <c r="J49" s="426"/>
    </row>
    <row r="50" spans="1:10" x14ac:dyDescent="0.35">
      <c r="A50" s="426"/>
      <c r="B50" s="1111" t="s">
        <v>170</v>
      </c>
      <c r="C50" s="1112"/>
      <c r="D50" s="1112"/>
      <c r="E50" s="1112"/>
      <c r="F50" s="1113"/>
      <c r="G50" s="426"/>
      <c r="H50" s="426"/>
      <c r="I50" s="426"/>
      <c r="J50" s="426"/>
    </row>
    <row r="51" spans="1:10" x14ac:dyDescent="0.35">
      <c r="A51" s="426"/>
      <c r="B51" s="1111" t="s">
        <v>36</v>
      </c>
      <c r="C51" s="1112"/>
      <c r="D51" s="1113"/>
      <c r="E51" s="1117"/>
      <c r="F51" s="429" t="s">
        <v>178</v>
      </c>
      <c r="G51" s="426"/>
      <c r="H51" s="426"/>
      <c r="I51" s="426"/>
      <c r="J51" s="426"/>
    </row>
    <row r="52" spans="1:10" x14ac:dyDescent="0.35">
      <c r="A52" s="430">
        <v>1</v>
      </c>
      <c r="B52" s="1119" t="s">
        <v>405</v>
      </c>
      <c r="C52" s="1120"/>
      <c r="D52" s="1121"/>
      <c r="E52" s="1118"/>
      <c r="F52" s="431">
        <v>11</v>
      </c>
      <c r="G52" s="426"/>
      <c r="H52" s="426"/>
      <c r="I52" s="426"/>
      <c r="J52" s="426"/>
    </row>
    <row r="53" spans="1:10" x14ac:dyDescent="0.35">
      <c r="A53" s="426"/>
      <c r="B53" s="426"/>
      <c r="C53" s="426"/>
      <c r="D53" s="426"/>
      <c r="E53" s="426"/>
      <c r="F53" s="426"/>
      <c r="G53" s="426"/>
      <c r="H53" s="426"/>
      <c r="I53" s="426"/>
      <c r="J53" s="426"/>
    </row>
    <row r="54" spans="1:10" x14ac:dyDescent="0.35">
      <c r="A54" s="426"/>
      <c r="B54" s="1106" t="s">
        <v>39</v>
      </c>
      <c r="C54" s="1107"/>
      <c r="D54" s="1123" t="s">
        <v>451</v>
      </c>
      <c r="E54" s="1124"/>
      <c r="F54" s="426"/>
      <c r="G54" s="426"/>
      <c r="H54" s="426"/>
      <c r="I54" s="426"/>
      <c r="J54" s="426"/>
    </row>
    <row r="55" spans="1:10" x14ac:dyDescent="0.35">
      <c r="A55" s="426"/>
      <c r="B55" s="1106" t="s">
        <v>41</v>
      </c>
      <c r="C55" s="1107"/>
      <c r="D55" s="1114" t="s">
        <v>452</v>
      </c>
      <c r="E55" s="1109"/>
      <c r="F55" s="426"/>
      <c r="G55" s="426"/>
      <c r="H55" s="426"/>
      <c r="I55" s="426"/>
      <c r="J55" s="426"/>
    </row>
    <row r="56" spans="1:10" x14ac:dyDescent="0.35">
      <c r="A56" s="426"/>
      <c r="B56" s="1106" t="s">
        <v>43</v>
      </c>
      <c r="C56" s="1107"/>
      <c r="D56" s="431" t="s">
        <v>170</v>
      </c>
      <c r="E56" s="431"/>
      <c r="F56" s="426"/>
      <c r="G56" s="426"/>
      <c r="H56" s="426"/>
      <c r="I56" s="426"/>
      <c r="J56" s="426"/>
    </row>
    <row r="57" spans="1:10" x14ac:dyDescent="0.35">
      <c r="A57" s="426"/>
      <c r="B57" s="1106" t="s">
        <v>408</v>
      </c>
      <c r="C57" s="1107"/>
      <c r="D57" s="1114" t="s">
        <v>453</v>
      </c>
      <c r="E57" s="1109"/>
      <c r="F57" s="426"/>
      <c r="G57" s="426"/>
      <c r="H57" s="426"/>
      <c r="I57" s="426"/>
      <c r="J57" s="426"/>
    </row>
    <row r="58" spans="1:10" x14ac:dyDescent="0.35">
      <c r="A58" s="426"/>
      <c r="B58" s="1106" t="s">
        <v>46</v>
      </c>
      <c r="C58" s="1107"/>
      <c r="D58" s="1114" t="s">
        <v>454</v>
      </c>
      <c r="E58" s="1109"/>
      <c r="F58" s="426"/>
      <c r="G58" s="426"/>
      <c r="H58" s="426"/>
      <c r="I58" s="426"/>
      <c r="J58" s="426"/>
    </row>
    <row r="59" spans="1:10" x14ac:dyDescent="0.35">
      <c r="A59" s="426"/>
      <c r="B59" s="1106" t="s">
        <v>48</v>
      </c>
      <c r="C59" s="1107"/>
      <c r="D59" s="1114" t="s">
        <v>353</v>
      </c>
      <c r="E59" s="1109"/>
      <c r="F59" s="426"/>
      <c r="G59" s="426"/>
      <c r="H59" s="426"/>
      <c r="I59" s="426"/>
      <c r="J59" s="426"/>
    </row>
    <row r="60" spans="1:10" x14ac:dyDescent="0.35">
      <c r="A60" s="426"/>
      <c r="B60" s="1106" t="s">
        <v>50</v>
      </c>
      <c r="C60" s="1107"/>
      <c r="D60" s="1114" t="s">
        <v>353</v>
      </c>
      <c r="E60" s="1109"/>
      <c r="F60" s="426"/>
      <c r="G60" s="426"/>
      <c r="H60" s="426"/>
      <c r="I60" s="426"/>
      <c r="J60" s="426"/>
    </row>
    <row r="61" spans="1:10" x14ac:dyDescent="0.35">
      <c r="A61" s="426"/>
      <c r="B61" s="1110"/>
      <c r="C61" s="1110"/>
      <c r="D61" s="433"/>
      <c r="E61" s="433"/>
      <c r="F61" s="426"/>
      <c r="G61" s="426"/>
      <c r="H61" s="426"/>
      <c r="I61" s="426"/>
      <c r="J61" s="426"/>
    </row>
    <row r="62" spans="1:10" x14ac:dyDescent="0.35">
      <c r="A62" s="1103"/>
      <c r="B62" s="1104"/>
      <c r="C62" s="1104"/>
      <c r="D62" s="1104"/>
      <c r="E62" s="1104"/>
      <c r="F62" s="1104"/>
      <c r="G62" s="1104"/>
      <c r="H62" s="1104"/>
      <c r="I62" s="1104"/>
      <c r="J62" s="1105"/>
    </row>
    <row r="63" spans="1:10" x14ac:dyDescent="0.35">
      <c r="A63" s="426"/>
      <c r="B63" s="1111" t="s">
        <v>51</v>
      </c>
      <c r="C63" s="1112"/>
      <c r="D63" s="1112"/>
      <c r="E63" s="1112"/>
      <c r="F63" s="1112"/>
      <c r="G63" s="1112"/>
      <c r="H63" s="1112"/>
      <c r="I63" s="1112"/>
      <c r="J63" s="1113"/>
    </row>
    <row r="64" spans="1:10" ht="115" x14ac:dyDescent="0.35">
      <c r="A64" s="426"/>
      <c r="B64" s="434" t="s">
        <v>52</v>
      </c>
      <c r="C64" s="434" t="s">
        <v>53</v>
      </c>
      <c r="D64" s="434" t="s">
        <v>54</v>
      </c>
      <c r="E64" s="434" t="s">
        <v>55</v>
      </c>
      <c r="F64" s="434" t="s">
        <v>56</v>
      </c>
      <c r="G64" s="434" t="s">
        <v>57</v>
      </c>
      <c r="H64" s="434" t="s">
        <v>58</v>
      </c>
      <c r="I64" s="434" t="s">
        <v>59</v>
      </c>
      <c r="J64" s="435" t="s">
        <v>60</v>
      </c>
    </row>
    <row r="65" spans="1:10" ht="270" customHeight="1" x14ac:dyDescent="0.35">
      <c r="A65" s="431">
        <v>1</v>
      </c>
      <c r="B65" s="436"/>
      <c r="C65" s="436" t="s">
        <v>455</v>
      </c>
      <c r="D65" s="436" t="s">
        <v>456</v>
      </c>
      <c r="E65" s="436" t="s">
        <v>457</v>
      </c>
      <c r="F65" s="438">
        <v>39722</v>
      </c>
      <c r="G65" s="438">
        <v>42094</v>
      </c>
      <c r="H65" s="448">
        <v>2372</v>
      </c>
      <c r="I65" s="439">
        <v>79.069999999999993</v>
      </c>
      <c r="J65" s="264" t="s">
        <v>458</v>
      </c>
    </row>
    <row r="66" spans="1:10" x14ac:dyDescent="0.35">
      <c r="A66" s="426"/>
      <c r="B66" s="440" t="s">
        <v>75</v>
      </c>
      <c r="C66" s="433"/>
      <c r="D66" s="433"/>
      <c r="E66" s="433"/>
      <c r="F66" s="441"/>
      <c r="G66" s="432"/>
      <c r="H66" s="443">
        <v>0</v>
      </c>
      <c r="I66" s="443">
        <v>79.069999999999993</v>
      </c>
      <c r="J66" s="444"/>
    </row>
    <row r="67" spans="1:10" x14ac:dyDescent="0.35">
      <c r="A67" s="426"/>
      <c r="B67" s="426"/>
      <c r="C67" s="445"/>
      <c r="D67" s="426"/>
      <c r="E67" s="426"/>
      <c r="F67" s="427"/>
      <c r="G67" s="426"/>
      <c r="H67" s="426"/>
      <c r="I67" s="426"/>
      <c r="J67" s="426"/>
    </row>
    <row r="68" spans="1:10" x14ac:dyDescent="0.35">
      <c r="A68" s="426"/>
      <c r="B68" s="426"/>
      <c r="C68" s="445"/>
      <c r="D68" s="426"/>
      <c r="E68" s="426"/>
      <c r="F68" s="427"/>
      <c r="G68" s="426"/>
      <c r="H68" s="426"/>
      <c r="I68" s="426"/>
      <c r="J68" s="426"/>
    </row>
    <row r="69" spans="1:10" x14ac:dyDescent="0.35">
      <c r="A69" s="1100" t="s">
        <v>76</v>
      </c>
      <c r="B69" s="1101"/>
      <c r="C69" s="1102"/>
      <c r="D69" s="435" t="s">
        <v>77</v>
      </c>
      <c r="E69" s="435" t="s">
        <v>78</v>
      </c>
      <c r="F69" s="427"/>
      <c r="G69" s="426"/>
      <c r="H69" s="426"/>
      <c r="I69" s="426"/>
      <c r="J69" s="426"/>
    </row>
    <row r="70" spans="1:10" x14ac:dyDescent="0.35">
      <c r="A70" s="1103" t="s">
        <v>79</v>
      </c>
      <c r="B70" s="1104"/>
      <c r="C70" s="1105"/>
      <c r="D70" s="446" t="s">
        <v>80</v>
      </c>
      <c r="E70" s="447"/>
      <c r="F70" s="427"/>
      <c r="G70" s="426"/>
      <c r="H70" s="426"/>
      <c r="I70" s="426"/>
      <c r="J70" s="426"/>
    </row>
    <row r="71" spans="1:10" x14ac:dyDescent="0.35">
      <c r="A71" s="1103" t="s">
        <v>82</v>
      </c>
      <c r="B71" s="1104"/>
      <c r="C71" s="1105"/>
      <c r="D71" s="446" t="s">
        <v>80</v>
      </c>
      <c r="E71" s="447"/>
      <c r="F71" s="427"/>
      <c r="G71" s="426"/>
      <c r="H71" s="426"/>
      <c r="I71" s="426"/>
      <c r="J71" s="426"/>
    </row>
    <row r="72" spans="1:10" x14ac:dyDescent="0.35">
      <c r="A72" s="1103" t="s">
        <v>111</v>
      </c>
      <c r="B72" s="1104"/>
      <c r="C72" s="1105"/>
      <c r="D72" s="446" t="s">
        <v>80</v>
      </c>
      <c r="E72" s="447"/>
      <c r="F72" s="427"/>
      <c r="G72" s="426"/>
      <c r="H72" s="426"/>
      <c r="I72" s="426"/>
      <c r="J72" s="426"/>
    </row>
    <row r="76" spans="1:10" x14ac:dyDescent="0.35">
      <c r="A76" s="426"/>
      <c r="B76" s="426"/>
      <c r="C76" s="426"/>
      <c r="D76" s="426"/>
      <c r="E76" s="426"/>
      <c r="F76" s="427"/>
      <c r="G76" s="426"/>
      <c r="H76" s="426"/>
      <c r="I76" s="426"/>
      <c r="J76" s="426"/>
    </row>
    <row r="77" spans="1:10" x14ac:dyDescent="0.35">
      <c r="A77" s="426"/>
      <c r="B77" s="1122" t="s">
        <v>225</v>
      </c>
      <c r="C77" s="1122"/>
      <c r="D77" s="1122"/>
      <c r="E77" s="1122"/>
      <c r="F77" s="427"/>
      <c r="G77" s="426"/>
      <c r="H77" s="426"/>
      <c r="I77" s="426"/>
      <c r="J77" s="426"/>
    </row>
    <row r="78" spans="1:10" x14ac:dyDescent="0.35">
      <c r="A78" s="426"/>
      <c r="B78" s="1116" t="s">
        <v>190</v>
      </c>
      <c r="C78" s="1116"/>
      <c r="D78" s="1116"/>
      <c r="E78" s="1116"/>
      <c r="F78" s="1116"/>
      <c r="G78" s="1116"/>
      <c r="H78" s="1116"/>
      <c r="I78" s="1116"/>
      <c r="J78" s="426"/>
    </row>
    <row r="79" spans="1:10" x14ac:dyDescent="0.35">
      <c r="A79" s="426"/>
      <c r="B79" s="1116"/>
      <c r="C79" s="1116"/>
      <c r="D79" s="1116"/>
      <c r="E79" s="1116"/>
      <c r="F79" s="1116"/>
      <c r="G79" s="1116"/>
      <c r="H79" s="1116"/>
      <c r="I79" s="1116"/>
      <c r="J79" s="426"/>
    </row>
    <row r="80" spans="1:10" x14ac:dyDescent="0.35">
      <c r="A80" s="426"/>
      <c r="B80" s="1111" t="s">
        <v>239</v>
      </c>
      <c r="C80" s="1112"/>
      <c r="D80" s="1112"/>
      <c r="E80" s="1112"/>
      <c r="F80" s="1113"/>
      <c r="G80" s="426"/>
      <c r="H80" s="426"/>
      <c r="I80" s="426"/>
      <c r="J80" s="426"/>
    </row>
    <row r="81" spans="1:10" x14ac:dyDescent="0.35">
      <c r="A81" s="426"/>
      <c r="B81" s="1111" t="s">
        <v>36</v>
      </c>
      <c r="C81" s="1112"/>
      <c r="D81" s="1113"/>
      <c r="E81" s="1117"/>
      <c r="F81" s="429" t="s">
        <v>178</v>
      </c>
      <c r="G81" s="426"/>
      <c r="H81" s="426"/>
      <c r="I81" s="426"/>
      <c r="J81" s="426"/>
    </row>
    <row r="82" spans="1:10" x14ac:dyDescent="0.35">
      <c r="A82" s="430">
        <v>1</v>
      </c>
      <c r="B82" s="1119" t="s">
        <v>405</v>
      </c>
      <c r="C82" s="1120"/>
      <c r="D82" s="1121"/>
      <c r="E82" s="1118"/>
      <c r="F82" s="431">
        <v>9</v>
      </c>
      <c r="G82" s="426"/>
      <c r="H82" s="426"/>
      <c r="I82" s="426"/>
      <c r="J82" s="426"/>
    </row>
    <row r="83" spans="1:10" x14ac:dyDescent="0.35">
      <c r="A83" s="426"/>
      <c r="B83" s="426"/>
      <c r="C83" s="426"/>
      <c r="D83" s="426"/>
      <c r="E83" s="426"/>
      <c r="F83" s="426"/>
      <c r="G83" s="426"/>
      <c r="H83" s="426"/>
      <c r="I83" s="426"/>
      <c r="J83" s="426"/>
    </row>
    <row r="84" spans="1:10" x14ac:dyDescent="0.35">
      <c r="A84" s="426"/>
      <c r="B84" s="1106" t="s">
        <v>39</v>
      </c>
      <c r="C84" s="1107"/>
      <c r="D84" s="1114" t="s">
        <v>459</v>
      </c>
      <c r="E84" s="1109"/>
      <c r="F84" s="426"/>
      <c r="G84" s="426"/>
      <c r="H84" s="426"/>
      <c r="I84" s="426"/>
      <c r="J84" s="426"/>
    </row>
    <row r="85" spans="1:10" x14ac:dyDescent="0.35">
      <c r="A85" s="426"/>
      <c r="B85" s="1106" t="s">
        <v>41</v>
      </c>
      <c r="C85" s="1107"/>
      <c r="D85" s="1115">
        <v>19389012</v>
      </c>
      <c r="E85" s="1109"/>
      <c r="F85" s="426"/>
      <c r="G85" s="426"/>
      <c r="H85" s="426"/>
      <c r="I85" s="426"/>
      <c r="J85" s="426"/>
    </row>
    <row r="86" spans="1:10" x14ac:dyDescent="0.35">
      <c r="A86" s="426"/>
      <c r="B86" s="1106" t="s">
        <v>43</v>
      </c>
      <c r="C86" s="1107"/>
      <c r="D86" s="431" t="s">
        <v>239</v>
      </c>
      <c r="E86" s="431"/>
      <c r="F86" s="426"/>
      <c r="G86" s="426"/>
      <c r="H86" s="426"/>
      <c r="I86" s="426"/>
      <c r="J86" s="426"/>
    </row>
    <row r="87" spans="1:10" x14ac:dyDescent="0.35">
      <c r="A87" s="426"/>
      <c r="B87" s="1106" t="s">
        <v>408</v>
      </c>
      <c r="C87" s="1107"/>
      <c r="D87" s="1114" t="s">
        <v>460</v>
      </c>
      <c r="E87" s="1109"/>
      <c r="F87" s="426"/>
      <c r="G87" s="426"/>
      <c r="H87" s="426"/>
      <c r="I87" s="426"/>
      <c r="J87" s="426"/>
    </row>
    <row r="88" spans="1:10" x14ac:dyDescent="0.35">
      <c r="A88" s="426"/>
      <c r="B88" s="1106" t="s">
        <v>46</v>
      </c>
      <c r="C88" s="1107"/>
      <c r="D88" s="1114" t="s">
        <v>461</v>
      </c>
      <c r="E88" s="1109"/>
      <c r="F88" s="426"/>
      <c r="G88" s="426"/>
      <c r="H88" s="426"/>
      <c r="I88" s="426"/>
      <c r="J88" s="426"/>
    </row>
    <row r="89" spans="1:10" x14ac:dyDescent="0.35">
      <c r="A89" s="426"/>
      <c r="B89" s="1106" t="s">
        <v>48</v>
      </c>
      <c r="C89" s="1107"/>
      <c r="D89" s="1114" t="s">
        <v>462</v>
      </c>
      <c r="E89" s="1109"/>
      <c r="F89" s="426"/>
      <c r="G89" s="426"/>
      <c r="H89" s="426"/>
      <c r="I89" s="426"/>
      <c r="J89" s="426"/>
    </row>
    <row r="90" spans="1:10" x14ac:dyDescent="0.35">
      <c r="A90" s="426"/>
      <c r="B90" s="1106" t="s">
        <v>50</v>
      </c>
      <c r="C90" s="1107"/>
      <c r="D90" s="1114" t="s">
        <v>463</v>
      </c>
      <c r="E90" s="1109"/>
      <c r="F90" s="426"/>
      <c r="G90" s="426"/>
      <c r="H90" s="426"/>
      <c r="I90" s="426"/>
      <c r="J90" s="426"/>
    </row>
    <row r="91" spans="1:10" x14ac:dyDescent="0.35">
      <c r="A91" s="426"/>
      <c r="B91" s="1110"/>
      <c r="C91" s="1110"/>
      <c r="D91" s="433"/>
      <c r="E91" s="433"/>
      <c r="F91" s="426"/>
      <c r="G91" s="426"/>
      <c r="H91" s="426"/>
      <c r="I91" s="426"/>
      <c r="J91" s="426"/>
    </row>
    <row r="92" spans="1:10" x14ac:dyDescent="0.35">
      <c r="A92" s="1103"/>
      <c r="B92" s="1104"/>
      <c r="C92" s="1104"/>
      <c r="D92" s="1104"/>
      <c r="E92" s="1104"/>
      <c r="F92" s="1104"/>
      <c r="G92" s="1104"/>
      <c r="H92" s="1104"/>
      <c r="I92" s="1104"/>
      <c r="J92" s="1105"/>
    </row>
    <row r="93" spans="1:10" x14ac:dyDescent="0.35">
      <c r="A93" s="426"/>
      <c r="B93" s="1111" t="s">
        <v>51</v>
      </c>
      <c r="C93" s="1112"/>
      <c r="D93" s="1112"/>
      <c r="E93" s="1112"/>
      <c r="F93" s="1112"/>
      <c r="G93" s="1112"/>
      <c r="H93" s="1112"/>
      <c r="I93" s="1112"/>
      <c r="J93" s="1113"/>
    </row>
    <row r="94" spans="1:10" ht="120" customHeight="1" x14ac:dyDescent="0.35">
      <c r="A94" s="426"/>
      <c r="B94" s="434" t="s">
        <v>52</v>
      </c>
      <c r="C94" s="434" t="s">
        <v>53</v>
      </c>
      <c r="D94" s="434" t="s">
        <v>54</v>
      </c>
      <c r="E94" s="434" t="s">
        <v>55</v>
      </c>
      <c r="F94" s="434" t="s">
        <v>56</v>
      </c>
      <c r="G94" s="434" t="s">
        <v>57</v>
      </c>
      <c r="H94" s="434" t="s">
        <v>58</v>
      </c>
      <c r="I94" s="434" t="s">
        <v>59</v>
      </c>
      <c r="J94" s="435" t="s">
        <v>60</v>
      </c>
    </row>
    <row r="95" spans="1:10" ht="184" x14ac:dyDescent="0.35">
      <c r="A95" s="431">
        <v>1</v>
      </c>
      <c r="B95" s="436" t="s">
        <v>464</v>
      </c>
      <c r="C95" s="436" t="s">
        <v>465</v>
      </c>
      <c r="D95" s="436" t="s">
        <v>466</v>
      </c>
      <c r="E95" s="436" t="s">
        <v>467</v>
      </c>
      <c r="F95" s="438">
        <v>44780</v>
      </c>
      <c r="G95" s="438">
        <v>44910</v>
      </c>
      <c r="H95" s="439">
        <v>130</v>
      </c>
      <c r="I95" s="439">
        <v>4.33</v>
      </c>
      <c r="J95" s="264" t="s">
        <v>468</v>
      </c>
    </row>
    <row r="96" spans="1:10" ht="184" x14ac:dyDescent="0.35">
      <c r="A96" s="431">
        <v>2</v>
      </c>
      <c r="B96" s="436" t="s">
        <v>469</v>
      </c>
      <c r="C96" s="436" t="s">
        <v>470</v>
      </c>
      <c r="D96" s="436" t="s">
        <v>471</v>
      </c>
      <c r="E96" s="436" t="s">
        <v>472</v>
      </c>
      <c r="F96" s="438">
        <v>43309</v>
      </c>
      <c r="G96" s="438">
        <v>44489</v>
      </c>
      <c r="H96" s="448">
        <v>1180</v>
      </c>
      <c r="I96" s="439">
        <v>39.33</v>
      </c>
      <c r="J96" s="264" t="s">
        <v>468</v>
      </c>
    </row>
    <row r="97" spans="1:10" ht="218.5" x14ac:dyDescent="0.35">
      <c r="A97" s="431">
        <v>3</v>
      </c>
      <c r="B97" s="449" t="s">
        <v>473</v>
      </c>
      <c r="C97" s="436" t="s">
        <v>473</v>
      </c>
      <c r="D97" s="436" t="s">
        <v>474</v>
      </c>
      <c r="E97" s="436" t="s">
        <v>475</v>
      </c>
      <c r="F97" s="450">
        <v>42248</v>
      </c>
      <c r="G97" s="450">
        <v>43100</v>
      </c>
      <c r="H97" s="439">
        <v>852</v>
      </c>
      <c r="I97" s="439">
        <v>28.4</v>
      </c>
      <c r="J97" s="264" t="s">
        <v>468</v>
      </c>
    </row>
    <row r="98" spans="1:10" ht="184" x14ac:dyDescent="0.35">
      <c r="A98" s="431">
        <v>4</v>
      </c>
      <c r="B98" s="449" t="s">
        <v>476</v>
      </c>
      <c r="C98" s="449" t="s">
        <v>476</v>
      </c>
      <c r="D98" s="449" t="s">
        <v>477</v>
      </c>
      <c r="E98" s="436" t="s">
        <v>478</v>
      </c>
      <c r="F98" s="450">
        <v>38108</v>
      </c>
      <c r="G98" s="450">
        <v>39232</v>
      </c>
      <c r="H98" s="448">
        <v>1124</v>
      </c>
      <c r="I98" s="439">
        <v>3.08</v>
      </c>
      <c r="J98" s="264" t="s">
        <v>468</v>
      </c>
    </row>
    <row r="99" spans="1:10" x14ac:dyDescent="0.35">
      <c r="A99" s="426"/>
      <c r="B99" s="440" t="s">
        <v>75</v>
      </c>
      <c r="C99" s="433"/>
      <c r="D99" s="433"/>
      <c r="E99" s="433"/>
      <c r="F99" s="441"/>
      <c r="G99" s="432"/>
      <c r="H99" s="442">
        <v>3286</v>
      </c>
      <c r="I99" s="443">
        <v>75.150000000000006</v>
      </c>
      <c r="J99" s="444"/>
    </row>
    <row r="100" spans="1:10" x14ac:dyDescent="0.35">
      <c r="A100" s="426"/>
      <c r="B100" s="426"/>
      <c r="C100" s="445"/>
      <c r="D100" s="426"/>
      <c r="E100" s="426"/>
      <c r="F100" s="427"/>
      <c r="G100" s="426"/>
      <c r="H100" s="426"/>
      <c r="I100" s="426"/>
      <c r="J100" s="426"/>
    </row>
    <row r="101" spans="1:10" x14ac:dyDescent="0.35">
      <c r="A101" s="426"/>
      <c r="B101" s="426"/>
      <c r="C101" s="445"/>
      <c r="D101" s="426"/>
      <c r="E101" s="426"/>
      <c r="F101" s="427"/>
      <c r="G101" s="426"/>
      <c r="H101" s="426"/>
      <c r="I101" s="426"/>
      <c r="J101" s="426"/>
    </row>
    <row r="102" spans="1:10" x14ac:dyDescent="0.35">
      <c r="A102" s="1100" t="s">
        <v>76</v>
      </c>
      <c r="B102" s="1101"/>
      <c r="C102" s="1102"/>
      <c r="D102" s="435" t="s">
        <v>77</v>
      </c>
      <c r="E102" s="435" t="s">
        <v>78</v>
      </c>
      <c r="F102" s="427"/>
      <c r="G102" s="426"/>
      <c r="H102" s="426"/>
      <c r="I102" s="426"/>
      <c r="J102" s="426"/>
    </row>
    <row r="103" spans="1:10" x14ac:dyDescent="0.35">
      <c r="A103" s="1103" t="s">
        <v>79</v>
      </c>
      <c r="B103" s="1104"/>
      <c r="C103" s="1105"/>
      <c r="D103" s="446" t="s">
        <v>80</v>
      </c>
      <c r="E103" s="447"/>
      <c r="F103" s="427"/>
      <c r="G103" s="426"/>
      <c r="H103" s="426"/>
      <c r="I103" s="426"/>
      <c r="J103" s="426"/>
    </row>
    <row r="104" spans="1:10" x14ac:dyDescent="0.35">
      <c r="A104" s="1103" t="s">
        <v>82</v>
      </c>
      <c r="B104" s="1104"/>
      <c r="C104" s="1105"/>
      <c r="D104" s="446" t="s">
        <v>80</v>
      </c>
      <c r="E104" s="447"/>
      <c r="F104" s="427"/>
      <c r="G104" s="426"/>
      <c r="H104" s="426"/>
      <c r="I104" s="426"/>
      <c r="J104" s="426"/>
    </row>
    <row r="105" spans="1:10" x14ac:dyDescent="0.35">
      <c r="A105" s="1103" t="s">
        <v>111</v>
      </c>
      <c r="B105" s="1104"/>
      <c r="C105" s="1105"/>
      <c r="D105" s="446" t="s">
        <v>80</v>
      </c>
      <c r="E105" s="447"/>
      <c r="F105" s="427"/>
      <c r="G105" s="426"/>
      <c r="H105" s="426"/>
      <c r="I105" s="426"/>
      <c r="J105" s="426"/>
    </row>
    <row r="110" spans="1:10" x14ac:dyDescent="0.35">
      <c r="A110" s="426"/>
      <c r="B110" s="1122" t="s">
        <v>225</v>
      </c>
      <c r="C110" s="1122"/>
      <c r="D110" s="1122"/>
      <c r="E110" s="1122"/>
      <c r="F110" s="427"/>
      <c r="G110" s="426"/>
      <c r="H110" s="426"/>
      <c r="I110" s="426"/>
      <c r="J110" s="426"/>
    </row>
    <row r="111" spans="1:10" x14ac:dyDescent="0.35">
      <c r="A111" s="426"/>
      <c r="B111" s="1116" t="s">
        <v>190</v>
      </c>
      <c r="C111" s="1116"/>
      <c r="D111" s="1116"/>
      <c r="E111" s="1116"/>
      <c r="F111" s="1116"/>
      <c r="G111" s="1116"/>
      <c r="H111" s="1116"/>
      <c r="I111" s="1116"/>
      <c r="J111" s="426"/>
    </row>
    <row r="112" spans="1:10" x14ac:dyDescent="0.35">
      <c r="A112" s="426"/>
      <c r="B112" s="1116"/>
      <c r="C112" s="1116"/>
      <c r="D112" s="1116"/>
      <c r="E112" s="1116"/>
      <c r="F112" s="1116"/>
      <c r="G112" s="1116"/>
      <c r="H112" s="1116"/>
      <c r="I112" s="1116"/>
      <c r="J112" s="426"/>
    </row>
    <row r="113" spans="1:10" x14ac:dyDescent="0.35">
      <c r="A113" s="426"/>
      <c r="B113" s="1111" t="s">
        <v>253</v>
      </c>
      <c r="C113" s="1112"/>
      <c r="D113" s="1112"/>
      <c r="E113" s="1112"/>
      <c r="F113" s="1113"/>
      <c r="G113" s="426"/>
      <c r="H113" s="426"/>
      <c r="I113" s="426"/>
      <c r="J113" s="426"/>
    </row>
    <row r="114" spans="1:10" x14ac:dyDescent="0.35">
      <c r="A114" s="426"/>
      <c r="B114" s="1111" t="s">
        <v>36</v>
      </c>
      <c r="C114" s="1112"/>
      <c r="D114" s="1113"/>
      <c r="E114" s="1117"/>
      <c r="F114" s="429" t="s">
        <v>178</v>
      </c>
      <c r="G114" s="426"/>
      <c r="H114" s="426"/>
      <c r="I114" s="426"/>
      <c r="J114" s="426"/>
    </row>
    <row r="115" spans="1:10" x14ac:dyDescent="0.35">
      <c r="A115" s="430">
        <v>1</v>
      </c>
      <c r="B115" s="1119" t="s">
        <v>405</v>
      </c>
      <c r="C115" s="1120"/>
      <c r="D115" s="1121"/>
      <c r="E115" s="1118"/>
      <c r="F115" s="431">
        <v>8</v>
      </c>
      <c r="G115" s="426"/>
      <c r="H115" s="426"/>
      <c r="I115" s="426"/>
      <c r="J115" s="426"/>
    </row>
    <row r="116" spans="1:10" x14ac:dyDescent="0.35">
      <c r="A116" s="426"/>
      <c r="B116" s="426"/>
      <c r="C116" s="426"/>
      <c r="D116" s="426"/>
      <c r="E116" s="426"/>
      <c r="F116" s="426"/>
      <c r="G116" s="426"/>
      <c r="H116" s="426"/>
      <c r="I116" s="426"/>
      <c r="J116" s="426"/>
    </row>
    <row r="117" spans="1:10" x14ac:dyDescent="0.35">
      <c r="A117" s="426"/>
      <c r="B117" s="1106" t="s">
        <v>39</v>
      </c>
      <c r="C117" s="1107"/>
      <c r="D117" s="1114" t="s">
        <v>479</v>
      </c>
      <c r="E117" s="1109"/>
      <c r="F117" s="426"/>
      <c r="G117" s="426"/>
      <c r="H117" s="426"/>
      <c r="I117" s="426"/>
      <c r="J117" s="426"/>
    </row>
    <row r="118" spans="1:10" x14ac:dyDescent="0.35">
      <c r="A118" s="426"/>
      <c r="B118" s="1106" t="s">
        <v>41</v>
      </c>
      <c r="C118" s="1107"/>
      <c r="D118" s="1115">
        <v>79784881</v>
      </c>
      <c r="E118" s="1109"/>
      <c r="F118" s="426"/>
      <c r="G118" s="426"/>
      <c r="H118" s="426"/>
      <c r="I118" s="426"/>
      <c r="J118" s="426"/>
    </row>
    <row r="119" spans="1:10" x14ac:dyDescent="0.35">
      <c r="A119" s="426"/>
      <c r="B119" s="1106" t="s">
        <v>43</v>
      </c>
      <c r="C119" s="1107"/>
      <c r="D119" s="431" t="s">
        <v>253</v>
      </c>
      <c r="E119" s="431"/>
      <c r="F119" s="426"/>
      <c r="G119" s="426"/>
      <c r="H119" s="426"/>
      <c r="I119" s="426"/>
      <c r="J119" s="426"/>
    </row>
    <row r="120" spans="1:10" x14ac:dyDescent="0.35">
      <c r="A120" s="426"/>
      <c r="B120" s="1106" t="s">
        <v>408</v>
      </c>
      <c r="C120" s="1107"/>
      <c r="D120" s="1114" t="s">
        <v>480</v>
      </c>
      <c r="E120" s="1109"/>
      <c r="F120" s="426"/>
      <c r="G120" s="426"/>
      <c r="H120" s="426"/>
      <c r="I120" s="426"/>
      <c r="J120" s="426"/>
    </row>
    <row r="121" spans="1:10" x14ac:dyDescent="0.35">
      <c r="A121" s="426"/>
      <c r="B121" s="1106" t="s">
        <v>46</v>
      </c>
      <c r="C121" s="1107"/>
      <c r="D121" s="1114" t="s">
        <v>481</v>
      </c>
      <c r="E121" s="1109"/>
      <c r="F121" s="426"/>
      <c r="G121" s="426"/>
      <c r="H121" s="426"/>
      <c r="I121" s="426"/>
      <c r="J121" s="426"/>
    </row>
    <row r="122" spans="1:10" x14ac:dyDescent="0.35">
      <c r="A122" s="426"/>
      <c r="B122" s="1106" t="s">
        <v>48</v>
      </c>
      <c r="C122" s="1107"/>
      <c r="D122" s="1114" t="s">
        <v>482</v>
      </c>
      <c r="E122" s="1109"/>
      <c r="F122" s="426"/>
      <c r="G122" s="426"/>
      <c r="H122" s="426"/>
      <c r="I122" s="426"/>
      <c r="J122" s="426"/>
    </row>
    <row r="123" spans="1:10" x14ac:dyDescent="0.35">
      <c r="A123" s="426"/>
      <c r="B123" s="1106" t="s">
        <v>50</v>
      </c>
      <c r="C123" s="1107"/>
      <c r="D123" s="1108">
        <v>36515</v>
      </c>
      <c r="E123" s="1109"/>
      <c r="F123" s="426"/>
      <c r="G123" s="426"/>
      <c r="H123" s="426"/>
      <c r="I123" s="426"/>
      <c r="J123" s="426"/>
    </row>
    <row r="124" spans="1:10" x14ac:dyDescent="0.35">
      <c r="A124" s="426"/>
      <c r="B124" s="1110"/>
      <c r="C124" s="1110"/>
      <c r="D124" s="433"/>
      <c r="E124" s="433"/>
      <c r="F124" s="426"/>
      <c r="G124" s="426"/>
      <c r="H124" s="426"/>
      <c r="I124" s="426"/>
      <c r="J124" s="426"/>
    </row>
    <row r="125" spans="1:10" x14ac:dyDescent="0.35">
      <c r="A125" s="1103"/>
      <c r="B125" s="1104"/>
      <c r="C125" s="1104"/>
      <c r="D125" s="1104"/>
      <c r="E125" s="1104"/>
      <c r="F125" s="1104"/>
      <c r="G125" s="1104"/>
      <c r="H125" s="1104"/>
      <c r="I125" s="1104"/>
      <c r="J125" s="1105"/>
    </row>
    <row r="126" spans="1:10" x14ac:dyDescent="0.35">
      <c r="A126" s="426"/>
      <c r="B126" s="1111" t="s">
        <v>51</v>
      </c>
      <c r="C126" s="1112"/>
      <c r="D126" s="1112"/>
      <c r="E126" s="1112"/>
      <c r="F126" s="1112"/>
      <c r="G126" s="1112"/>
      <c r="H126" s="1112"/>
      <c r="I126" s="1112"/>
      <c r="J126" s="1113"/>
    </row>
    <row r="127" spans="1:10" ht="115" x14ac:dyDescent="0.35">
      <c r="A127" s="426"/>
      <c r="B127" s="434" t="s">
        <v>52</v>
      </c>
      <c r="C127" s="434" t="s">
        <v>53</v>
      </c>
      <c r="D127" s="434" t="s">
        <v>54</v>
      </c>
      <c r="E127" s="434" t="s">
        <v>55</v>
      </c>
      <c r="F127" s="434" t="s">
        <v>56</v>
      </c>
      <c r="G127" s="434" t="s">
        <v>57</v>
      </c>
      <c r="H127" s="434" t="s">
        <v>58</v>
      </c>
      <c r="I127" s="434" t="s">
        <v>59</v>
      </c>
      <c r="J127" s="435" t="s">
        <v>60</v>
      </c>
    </row>
    <row r="128" spans="1:10" ht="171" customHeight="1" x14ac:dyDescent="0.35">
      <c r="A128" s="431">
        <v>1</v>
      </c>
      <c r="B128" s="436"/>
      <c r="C128" s="436" t="s">
        <v>483</v>
      </c>
      <c r="D128" s="436" t="s">
        <v>484</v>
      </c>
      <c r="E128" s="436" t="s">
        <v>485</v>
      </c>
      <c r="F128" s="438">
        <v>41456</v>
      </c>
      <c r="G128" s="438">
        <v>42124</v>
      </c>
      <c r="H128" s="439">
        <v>668</v>
      </c>
      <c r="I128" s="439">
        <v>22.27</v>
      </c>
      <c r="J128" s="264" t="s">
        <v>486</v>
      </c>
    </row>
    <row r="129" spans="1:10" ht="113.15" customHeight="1" x14ac:dyDescent="0.35">
      <c r="A129" s="431">
        <v>2</v>
      </c>
      <c r="B129" s="436"/>
      <c r="C129" s="436" t="s">
        <v>487</v>
      </c>
      <c r="D129" s="437" t="s">
        <v>213</v>
      </c>
      <c r="E129" s="436" t="s">
        <v>488</v>
      </c>
      <c r="F129" s="438">
        <v>40863</v>
      </c>
      <c r="G129" s="438">
        <v>41455</v>
      </c>
      <c r="H129" s="439">
        <v>592</v>
      </c>
      <c r="I129" s="439">
        <v>19.73</v>
      </c>
      <c r="J129" s="264" t="s">
        <v>486</v>
      </c>
    </row>
    <row r="130" spans="1:10" ht="301" customHeight="1" x14ac:dyDescent="0.35">
      <c r="A130" s="431">
        <v>3</v>
      </c>
      <c r="B130" s="436"/>
      <c r="C130" s="436" t="s">
        <v>489</v>
      </c>
      <c r="D130" s="437" t="s">
        <v>213</v>
      </c>
      <c r="E130" s="436" t="s">
        <v>490</v>
      </c>
      <c r="F130" s="438">
        <v>40626</v>
      </c>
      <c r="G130" s="438">
        <v>40862</v>
      </c>
      <c r="H130" s="439">
        <v>236</v>
      </c>
      <c r="I130" s="439">
        <v>7.87</v>
      </c>
      <c r="J130" s="264" t="s">
        <v>486</v>
      </c>
    </row>
    <row r="131" spans="1:10" ht="99.65" customHeight="1" x14ac:dyDescent="0.35">
      <c r="A131" s="431">
        <v>4</v>
      </c>
      <c r="B131" s="436"/>
      <c r="C131" s="436" t="s">
        <v>489</v>
      </c>
      <c r="D131" s="437" t="s">
        <v>213</v>
      </c>
      <c r="E131" s="436" t="s">
        <v>491</v>
      </c>
      <c r="F131" s="438">
        <v>40457</v>
      </c>
      <c r="G131" s="438">
        <v>40549</v>
      </c>
      <c r="H131" s="439">
        <v>92</v>
      </c>
      <c r="I131" s="439">
        <v>3.07</v>
      </c>
      <c r="J131" s="264" t="s">
        <v>486</v>
      </c>
    </row>
    <row r="132" spans="1:10" ht="409.5" x14ac:dyDescent="0.35">
      <c r="A132" s="431">
        <v>5</v>
      </c>
      <c r="B132" s="436"/>
      <c r="C132" s="436" t="s">
        <v>489</v>
      </c>
      <c r="D132" s="436" t="s">
        <v>492</v>
      </c>
      <c r="E132" s="436" t="s">
        <v>493</v>
      </c>
      <c r="F132" s="438">
        <v>39266</v>
      </c>
      <c r="G132" s="438">
        <v>39783</v>
      </c>
      <c r="H132" s="439">
        <v>517</v>
      </c>
      <c r="I132" s="439">
        <v>17.23</v>
      </c>
      <c r="J132" s="264" t="s">
        <v>486</v>
      </c>
    </row>
    <row r="133" spans="1:10" ht="379.5" x14ac:dyDescent="0.35">
      <c r="A133" s="431">
        <v>6</v>
      </c>
      <c r="B133" s="436" t="s">
        <v>494</v>
      </c>
      <c r="C133" s="436" t="s">
        <v>489</v>
      </c>
      <c r="D133" s="436" t="s">
        <v>495</v>
      </c>
      <c r="E133" s="436" t="s">
        <v>496</v>
      </c>
      <c r="F133" s="438">
        <v>39086</v>
      </c>
      <c r="G133" s="438">
        <v>39262</v>
      </c>
      <c r="H133" s="439">
        <v>176</v>
      </c>
      <c r="I133" s="439">
        <v>5.87</v>
      </c>
      <c r="J133" s="264" t="s">
        <v>486</v>
      </c>
    </row>
    <row r="134" spans="1:10" x14ac:dyDescent="0.35">
      <c r="A134" s="426"/>
      <c r="B134" s="440" t="s">
        <v>75</v>
      </c>
      <c r="C134" s="433"/>
      <c r="D134" s="433"/>
      <c r="E134" s="433"/>
      <c r="F134" s="441"/>
      <c r="G134" s="432"/>
      <c r="H134" s="451">
        <v>2281</v>
      </c>
      <c r="I134" s="443">
        <v>76.03</v>
      </c>
      <c r="J134" s="444"/>
    </row>
    <row r="135" spans="1:10" x14ac:dyDescent="0.35">
      <c r="A135" s="426"/>
      <c r="B135" s="426"/>
      <c r="C135" s="445"/>
      <c r="D135" s="426"/>
      <c r="E135" s="426"/>
      <c r="F135" s="427"/>
      <c r="G135" s="426"/>
      <c r="H135" s="426"/>
      <c r="I135" s="426"/>
      <c r="J135" s="426"/>
    </row>
    <row r="136" spans="1:10" x14ac:dyDescent="0.35">
      <c r="A136" s="426"/>
      <c r="B136" s="426"/>
      <c r="C136" s="445"/>
      <c r="D136" s="426"/>
      <c r="E136" s="426"/>
      <c r="F136" s="427"/>
      <c r="G136" s="426"/>
      <c r="H136" s="426"/>
      <c r="I136" s="426"/>
      <c r="J136" s="426"/>
    </row>
    <row r="137" spans="1:10" x14ac:dyDescent="0.35">
      <c r="A137" s="1100" t="s">
        <v>76</v>
      </c>
      <c r="B137" s="1101"/>
      <c r="C137" s="1102"/>
      <c r="D137" s="435" t="s">
        <v>77</v>
      </c>
      <c r="E137" s="435" t="s">
        <v>78</v>
      </c>
      <c r="F137" s="427"/>
      <c r="G137" s="426"/>
      <c r="H137" s="426"/>
      <c r="I137" s="426"/>
      <c r="J137" s="426"/>
    </row>
    <row r="138" spans="1:10" x14ac:dyDescent="0.35">
      <c r="A138" s="1103" t="s">
        <v>79</v>
      </c>
      <c r="B138" s="1104"/>
      <c r="C138" s="1105"/>
      <c r="D138" s="446" t="s">
        <v>80</v>
      </c>
      <c r="E138" s="447"/>
      <c r="F138" s="427"/>
      <c r="G138" s="426"/>
      <c r="H138" s="426"/>
      <c r="I138" s="426"/>
      <c r="J138" s="426"/>
    </row>
    <row r="139" spans="1:10" x14ac:dyDescent="0.35">
      <c r="A139" s="1103" t="s">
        <v>82</v>
      </c>
      <c r="B139" s="1104"/>
      <c r="C139" s="1105"/>
      <c r="D139" s="446" t="s">
        <v>80</v>
      </c>
      <c r="E139" s="447"/>
      <c r="F139" s="427"/>
      <c r="G139" s="426"/>
      <c r="H139" s="426"/>
      <c r="I139" s="426"/>
      <c r="J139" s="426"/>
    </row>
    <row r="140" spans="1:10" x14ac:dyDescent="0.35">
      <c r="A140" s="1103" t="s">
        <v>111</v>
      </c>
      <c r="B140" s="1104"/>
      <c r="C140" s="1105"/>
      <c r="D140" s="446" t="s">
        <v>80</v>
      </c>
      <c r="E140" s="447"/>
      <c r="F140" s="427"/>
      <c r="G140" s="426"/>
      <c r="H140" s="426"/>
      <c r="I140" s="426"/>
      <c r="J140" s="426"/>
    </row>
    <row r="141" spans="1:10" x14ac:dyDescent="0.35">
      <c r="A141" s="426"/>
      <c r="B141" s="426"/>
      <c r="C141" s="426"/>
      <c r="D141" s="426"/>
      <c r="E141" s="426"/>
      <c r="F141" s="427"/>
      <c r="G141" s="426"/>
      <c r="H141" s="426"/>
      <c r="I141" s="426"/>
      <c r="J141" s="426"/>
    </row>
  </sheetData>
  <mergeCells count="103">
    <mergeCell ref="B11:C11"/>
    <mergeCell ref="D11:E11"/>
    <mergeCell ref="B2:I3"/>
    <mergeCell ref="B4:F4"/>
    <mergeCell ref="B5:D5"/>
    <mergeCell ref="E5:E6"/>
    <mergeCell ref="B6:D6"/>
    <mergeCell ref="B8:C8"/>
    <mergeCell ref="D8:E8"/>
    <mergeCell ref="B9:C9"/>
    <mergeCell ref="D9:E9"/>
    <mergeCell ref="B10:C10"/>
    <mergeCell ref="B12:C12"/>
    <mergeCell ref="D12:E12"/>
    <mergeCell ref="B13:C13"/>
    <mergeCell ref="D13:E13"/>
    <mergeCell ref="B14:C14"/>
    <mergeCell ref="D14:E14"/>
    <mergeCell ref="A42:C42"/>
    <mergeCell ref="B15:C15"/>
    <mergeCell ref="B57:C57"/>
    <mergeCell ref="D57:E57"/>
    <mergeCell ref="A16:J16"/>
    <mergeCell ref="B17:J17"/>
    <mergeCell ref="A39:C39"/>
    <mergeCell ref="A40:C40"/>
    <mergeCell ref="A41:C41"/>
    <mergeCell ref="B47:E47"/>
    <mergeCell ref="B48:I49"/>
    <mergeCell ref="B50:F50"/>
    <mergeCell ref="B51:D51"/>
    <mergeCell ref="E51:E52"/>
    <mergeCell ref="B52:D52"/>
    <mergeCell ref="B58:C58"/>
    <mergeCell ref="D58:E58"/>
    <mergeCell ref="B59:C59"/>
    <mergeCell ref="D59:E59"/>
    <mergeCell ref="B54:C54"/>
    <mergeCell ref="D54:E54"/>
    <mergeCell ref="B55:C55"/>
    <mergeCell ref="D55:E55"/>
    <mergeCell ref="B56:C56"/>
    <mergeCell ref="A69:C69"/>
    <mergeCell ref="A70:C70"/>
    <mergeCell ref="A71:C71"/>
    <mergeCell ref="A72:C72"/>
    <mergeCell ref="B77:E77"/>
    <mergeCell ref="B60:C60"/>
    <mergeCell ref="D60:E60"/>
    <mergeCell ref="B61:C61"/>
    <mergeCell ref="A62:J62"/>
    <mergeCell ref="B63:J63"/>
    <mergeCell ref="B84:C84"/>
    <mergeCell ref="D84:E84"/>
    <mergeCell ref="B85:C85"/>
    <mergeCell ref="D85:E85"/>
    <mergeCell ref="B86:C86"/>
    <mergeCell ref="B78:I79"/>
    <mergeCell ref="B80:F80"/>
    <mergeCell ref="B81:D81"/>
    <mergeCell ref="E81:E82"/>
    <mergeCell ref="B82:D82"/>
    <mergeCell ref="B90:C90"/>
    <mergeCell ref="D90:E90"/>
    <mergeCell ref="B91:C91"/>
    <mergeCell ref="A92:J92"/>
    <mergeCell ref="B93:J93"/>
    <mergeCell ref="B87:C87"/>
    <mergeCell ref="D87:E87"/>
    <mergeCell ref="B88:C88"/>
    <mergeCell ref="D88:E88"/>
    <mergeCell ref="B89:C89"/>
    <mergeCell ref="D89:E89"/>
    <mergeCell ref="B111:I112"/>
    <mergeCell ref="B113:F113"/>
    <mergeCell ref="B114:D114"/>
    <mergeCell ref="E114:E115"/>
    <mergeCell ref="B115:D115"/>
    <mergeCell ref="A102:C102"/>
    <mergeCell ref="A103:C103"/>
    <mergeCell ref="A104:C104"/>
    <mergeCell ref="A105:C105"/>
    <mergeCell ref="B110:E110"/>
    <mergeCell ref="B120:C120"/>
    <mergeCell ref="D120:E120"/>
    <mergeCell ref="B121:C121"/>
    <mergeCell ref="D121:E121"/>
    <mergeCell ref="B122:C122"/>
    <mergeCell ref="D122:E122"/>
    <mergeCell ref="B117:C117"/>
    <mergeCell ref="D117:E117"/>
    <mergeCell ref="B118:C118"/>
    <mergeCell ref="D118:E118"/>
    <mergeCell ref="B119:C119"/>
    <mergeCell ref="A137:C137"/>
    <mergeCell ref="A138:C138"/>
    <mergeCell ref="A139:C139"/>
    <mergeCell ref="A140:C140"/>
    <mergeCell ref="B123:C123"/>
    <mergeCell ref="D123:E123"/>
    <mergeCell ref="B124:C124"/>
    <mergeCell ref="A125:J125"/>
    <mergeCell ref="B126:J126"/>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D3C12-6E8D-4FD3-B7B0-D46BA95EAE03}">
  <sheetPr>
    <tabColor rgb="FFFFFF00"/>
  </sheetPr>
  <dimension ref="A1:Q63"/>
  <sheetViews>
    <sheetView topLeftCell="D1" zoomScale="70" zoomScaleNormal="70" workbookViewId="0">
      <selection activeCell="K10" sqref="K10:K13"/>
    </sheetView>
  </sheetViews>
  <sheetFormatPr baseColWidth="10" defaultColWidth="8.7265625" defaultRowHeight="14.5" x14ac:dyDescent="0.35"/>
  <cols>
    <col min="1" max="2" width="8.7265625" style="705"/>
    <col min="3" max="3" width="20.54296875" style="705" customWidth="1"/>
    <col min="4" max="4" width="30" style="705" customWidth="1"/>
    <col min="5" max="5" width="34" style="705" customWidth="1"/>
    <col min="6" max="9" width="8.7265625" style="705"/>
    <col min="10" max="10" width="11.54296875" style="705" customWidth="1"/>
    <col min="11" max="11" width="12.81640625" style="705" customWidth="1"/>
    <col min="12" max="15" width="8.7265625" style="705"/>
    <col min="16" max="16" width="26.54296875" style="705" customWidth="1"/>
    <col min="17" max="16384" width="8.7265625" style="705"/>
  </cols>
  <sheetData>
    <row r="1" spans="1:16" ht="19" x14ac:dyDescent="0.35">
      <c r="A1" s="1153" t="s">
        <v>497</v>
      </c>
      <c r="B1" s="1153"/>
      <c r="C1" s="1153"/>
      <c r="D1" s="1153"/>
      <c r="E1" s="1153"/>
      <c r="F1" s="1153"/>
      <c r="G1" s="1153"/>
      <c r="H1" s="1153"/>
      <c r="I1" s="1153"/>
      <c r="J1" s="1153"/>
      <c r="K1" s="1153"/>
      <c r="L1" s="1153"/>
      <c r="M1" s="1153"/>
      <c r="N1" s="1153"/>
      <c r="O1" s="1153"/>
      <c r="P1" s="1153"/>
    </row>
    <row r="2" spans="1:16" ht="15.5" x14ac:dyDescent="0.35">
      <c r="A2" s="707"/>
      <c r="B2" s="1154" t="s">
        <v>124</v>
      </c>
      <c r="C2" s="1155"/>
      <c r="D2" s="1155"/>
      <c r="E2" s="1155"/>
      <c r="F2" s="1155"/>
      <c r="G2" s="1155"/>
      <c r="H2" s="1155"/>
      <c r="I2" s="1156"/>
      <c r="J2" s="708"/>
      <c r="K2" s="707"/>
      <c r="L2" s="707"/>
      <c r="M2" s="707"/>
      <c r="N2" s="707"/>
      <c r="O2" s="707"/>
      <c r="P2" s="707"/>
    </row>
    <row r="3" spans="1:16" ht="15.75" customHeight="1" x14ac:dyDescent="0.35">
      <c r="A3" s="707"/>
      <c r="B3" s="1154" t="s">
        <v>498</v>
      </c>
      <c r="C3" s="1155"/>
      <c r="D3" s="1155"/>
      <c r="E3" s="1155"/>
      <c r="F3" s="1155"/>
      <c r="G3" s="1155"/>
      <c r="H3" s="1155"/>
      <c r="I3" s="1156"/>
      <c r="J3" s="709"/>
      <c r="K3" s="707"/>
      <c r="L3" s="1167" t="s">
        <v>276</v>
      </c>
      <c r="M3" s="1168"/>
      <c r="N3" s="1134">
        <v>14</v>
      </c>
      <c r="O3" s="707"/>
      <c r="P3" s="707"/>
    </row>
    <row r="4" spans="1:16" x14ac:dyDescent="0.35">
      <c r="A4" s="707"/>
      <c r="B4" s="707"/>
      <c r="C4" s="707"/>
      <c r="D4" s="707"/>
      <c r="E4" s="707"/>
      <c r="F4" s="707"/>
      <c r="G4" s="707"/>
      <c r="H4" s="707"/>
      <c r="I4" s="707"/>
      <c r="J4" s="707"/>
      <c r="K4" s="707"/>
      <c r="L4" s="1169"/>
      <c r="M4" s="1170"/>
      <c r="N4" s="1135"/>
      <c r="O4" s="707"/>
      <c r="P4" s="707"/>
    </row>
    <row r="5" spans="1:16" x14ac:dyDescent="0.35">
      <c r="A5" s="1133" t="s">
        <v>0</v>
      </c>
      <c r="B5" s="1133"/>
      <c r="C5" s="1133"/>
      <c r="D5" s="1133"/>
      <c r="E5" s="1133"/>
      <c r="F5" s="1133"/>
      <c r="G5" s="1133"/>
      <c r="H5" s="1133"/>
      <c r="I5" s="1133"/>
      <c r="J5" s="1133"/>
      <c r="K5" s="1133"/>
      <c r="L5" s="1133"/>
      <c r="M5" s="1133"/>
      <c r="N5" s="1133"/>
      <c r="O5" s="1133"/>
      <c r="P5" s="1133"/>
    </row>
    <row r="6" spans="1:16" x14ac:dyDescent="0.35">
      <c r="A6" s="1157" t="s">
        <v>126</v>
      </c>
      <c r="B6" s="1157"/>
      <c r="C6" s="1157"/>
      <c r="D6" s="1157"/>
      <c r="E6" s="1157"/>
      <c r="F6" s="1157"/>
      <c r="G6" s="1157"/>
      <c r="H6" s="1157"/>
      <c r="I6" s="1157"/>
      <c r="J6" s="1157"/>
      <c r="K6" s="1157"/>
      <c r="L6" s="1157"/>
      <c r="M6" s="1157"/>
      <c r="N6" s="1157"/>
      <c r="O6" s="1157"/>
      <c r="P6" s="1157"/>
    </row>
    <row r="7" spans="1:16" x14ac:dyDescent="0.35">
      <c r="A7" s="1133" t="s">
        <v>2</v>
      </c>
      <c r="B7" s="1133"/>
      <c r="C7" s="1133"/>
      <c r="D7" s="1133"/>
      <c r="E7" s="1133"/>
      <c r="F7" s="1133"/>
      <c r="G7" s="1133"/>
      <c r="H7" s="1133"/>
      <c r="I7" s="1133"/>
      <c r="J7" s="1133"/>
      <c r="K7" s="1133"/>
      <c r="L7" s="1133"/>
      <c r="M7" s="1133"/>
      <c r="N7" s="1133"/>
      <c r="O7" s="1133"/>
      <c r="P7" s="1133"/>
    </row>
    <row r="8" spans="1:16" x14ac:dyDescent="0.35">
      <c r="A8" s="1133" t="s">
        <v>499</v>
      </c>
      <c r="B8" s="1133"/>
      <c r="C8" s="1133"/>
      <c r="D8" s="1133"/>
      <c r="E8" s="1133"/>
      <c r="F8" s="1133"/>
      <c r="G8" s="1133"/>
      <c r="H8" s="1133"/>
      <c r="I8" s="1133"/>
      <c r="J8" s="1133"/>
      <c r="K8" s="1133"/>
      <c r="L8" s="1133"/>
      <c r="M8" s="1133"/>
      <c r="N8" s="1133"/>
      <c r="O8" s="1133"/>
      <c r="P8" s="1133"/>
    </row>
    <row r="9" spans="1:16" ht="15" customHeight="1" x14ac:dyDescent="0.35">
      <c r="A9" s="1171" t="s">
        <v>128</v>
      </c>
      <c r="B9" s="1172"/>
      <c r="C9" s="1172"/>
      <c r="D9" s="1172"/>
      <c r="E9" s="1172"/>
      <c r="F9" s="1172"/>
      <c r="G9" s="1172"/>
      <c r="H9" s="1172"/>
      <c r="I9" s="1173"/>
      <c r="J9" s="711" t="s">
        <v>129</v>
      </c>
      <c r="K9" s="712" t="s">
        <v>130</v>
      </c>
      <c r="L9" s="1212" t="s">
        <v>131</v>
      </c>
      <c r="M9" s="1213"/>
      <c r="N9" s="1214"/>
      <c r="O9" s="713" t="s">
        <v>132</v>
      </c>
      <c r="P9" s="712" t="s">
        <v>133</v>
      </c>
    </row>
    <row r="10" spans="1:16" x14ac:dyDescent="0.35">
      <c r="A10" s="1215" t="s">
        <v>277</v>
      </c>
      <c r="B10" s="1216"/>
      <c r="C10" s="1216"/>
      <c r="D10" s="1216"/>
      <c r="E10" s="1216"/>
      <c r="F10" s="1216"/>
      <c r="G10" s="1216"/>
      <c r="H10" s="1216"/>
      <c r="I10" s="1217"/>
      <c r="J10" s="1224">
        <v>25.5</v>
      </c>
      <c r="K10" s="1206">
        <v>31</v>
      </c>
      <c r="L10" s="1227" t="s">
        <v>500</v>
      </c>
      <c r="M10" s="1228"/>
      <c r="N10" s="1229"/>
      <c r="O10" s="1206">
        <v>14</v>
      </c>
      <c r="P10" s="1209">
        <f>J10*(O10/K10)</f>
        <v>11.516129032258064</v>
      </c>
    </row>
    <row r="11" spans="1:16" x14ac:dyDescent="0.35">
      <c r="A11" s="1218"/>
      <c r="B11" s="1219"/>
      <c r="C11" s="1219"/>
      <c r="D11" s="1219"/>
      <c r="E11" s="1219"/>
      <c r="F11" s="1219"/>
      <c r="G11" s="1219"/>
      <c r="H11" s="1219"/>
      <c r="I11" s="1220"/>
      <c r="J11" s="1225"/>
      <c r="K11" s="1207"/>
      <c r="L11" s="1230"/>
      <c r="M11" s="1231"/>
      <c r="N11" s="1232"/>
      <c r="O11" s="1207"/>
      <c r="P11" s="1210"/>
    </row>
    <row r="12" spans="1:16" x14ac:dyDescent="0.35">
      <c r="A12" s="1218"/>
      <c r="B12" s="1219"/>
      <c r="C12" s="1219"/>
      <c r="D12" s="1219"/>
      <c r="E12" s="1219"/>
      <c r="F12" s="1219"/>
      <c r="G12" s="1219"/>
      <c r="H12" s="1219"/>
      <c r="I12" s="1220"/>
      <c r="J12" s="1225"/>
      <c r="K12" s="1207"/>
      <c r="L12" s="1230"/>
      <c r="M12" s="1231"/>
      <c r="N12" s="1232"/>
      <c r="O12" s="1207"/>
      <c r="P12" s="1210"/>
    </row>
    <row r="13" spans="1:16" x14ac:dyDescent="0.35">
      <c r="A13" s="1221"/>
      <c r="B13" s="1222"/>
      <c r="C13" s="1222"/>
      <c r="D13" s="1222"/>
      <c r="E13" s="1222"/>
      <c r="F13" s="1222"/>
      <c r="G13" s="1222"/>
      <c r="H13" s="1222"/>
      <c r="I13" s="1223"/>
      <c r="J13" s="1226"/>
      <c r="K13" s="1208"/>
      <c r="L13" s="1233"/>
      <c r="M13" s="1234"/>
      <c r="N13" s="1235"/>
      <c r="O13" s="1208"/>
      <c r="P13" s="1211"/>
    </row>
    <row r="14" spans="1:16" x14ac:dyDescent="0.35">
      <c r="A14" s="1147" t="s">
        <v>135</v>
      </c>
      <c r="B14" s="1147"/>
      <c r="C14" s="1147"/>
      <c r="D14" s="1147"/>
      <c r="E14" s="1147"/>
      <c r="F14" s="1147"/>
      <c r="G14" s="1147"/>
      <c r="H14" s="1147"/>
      <c r="I14" s="1147"/>
      <c r="J14" s="1147"/>
      <c r="K14" s="1147"/>
      <c r="L14" s="1147"/>
      <c r="M14" s="1147"/>
      <c r="N14" s="707"/>
      <c r="O14" s="707"/>
      <c r="P14" s="707"/>
    </row>
    <row r="15" spans="1:16" x14ac:dyDescent="0.35">
      <c r="A15" s="1148" t="s">
        <v>136</v>
      </c>
      <c r="B15" s="1148"/>
      <c r="C15" s="1148"/>
      <c r="D15" s="1148"/>
      <c r="E15" s="1148"/>
      <c r="F15" s="1148"/>
      <c r="G15" s="1148"/>
      <c r="H15" s="1148"/>
      <c r="I15" s="1148"/>
      <c r="J15" s="675"/>
      <c r="K15" s="1078"/>
      <c r="L15" s="1078"/>
      <c r="M15" s="1078"/>
      <c r="N15" s="710"/>
      <c r="O15" s="710"/>
      <c r="P15" s="707"/>
    </row>
    <row r="16" spans="1:16" x14ac:dyDescent="0.35">
      <c r="A16" s="710"/>
      <c r="B16" s="714"/>
      <c r="C16" s="710"/>
      <c r="D16" s="710"/>
      <c r="E16" s="710"/>
      <c r="F16" s="710"/>
      <c r="G16" s="710"/>
      <c r="H16" s="710"/>
      <c r="I16" s="710"/>
      <c r="J16" s="710"/>
      <c r="K16" s="710"/>
      <c r="L16" s="710"/>
      <c r="M16" s="710"/>
      <c r="N16" s="710"/>
      <c r="O16" s="710"/>
      <c r="P16" s="707"/>
    </row>
    <row r="17" spans="1:16" x14ac:dyDescent="0.35">
      <c r="A17" s="1149" t="s">
        <v>131</v>
      </c>
      <c r="B17" s="1151" t="s">
        <v>501</v>
      </c>
      <c r="C17" s="1151" t="s">
        <v>138</v>
      </c>
      <c r="D17" s="1151" t="s">
        <v>139</v>
      </c>
      <c r="E17" s="1151" t="s">
        <v>53</v>
      </c>
      <c r="F17" s="1125" t="s">
        <v>140</v>
      </c>
      <c r="G17" s="1125" t="s">
        <v>141</v>
      </c>
      <c r="H17" s="1158" t="s">
        <v>142</v>
      </c>
      <c r="I17" s="1159"/>
      <c r="J17" s="1158" t="s">
        <v>143</v>
      </c>
      <c r="K17" s="1159"/>
      <c r="L17" s="1125" t="s">
        <v>144</v>
      </c>
      <c r="M17" s="1125" t="s">
        <v>502</v>
      </c>
      <c r="N17" s="1161" t="s">
        <v>60</v>
      </c>
      <c r="O17" s="1162"/>
      <c r="P17" s="1163"/>
    </row>
    <row r="18" spans="1:16" ht="86" x14ac:dyDescent="0.35">
      <c r="A18" s="1150"/>
      <c r="B18" s="1152"/>
      <c r="C18" s="1152"/>
      <c r="D18" s="1152"/>
      <c r="E18" s="1152"/>
      <c r="F18" s="1126"/>
      <c r="G18" s="1126"/>
      <c r="H18" s="716" t="s">
        <v>146</v>
      </c>
      <c r="I18" s="716" t="s">
        <v>147</v>
      </c>
      <c r="J18" s="717" t="s">
        <v>148</v>
      </c>
      <c r="K18" s="715" t="s">
        <v>149</v>
      </c>
      <c r="L18" s="1160"/>
      <c r="M18" s="1126"/>
      <c r="N18" s="1164"/>
      <c r="O18" s="1165"/>
      <c r="P18" s="1166"/>
    </row>
    <row r="19" spans="1:16" ht="77.25" customHeight="1" x14ac:dyDescent="0.35">
      <c r="A19" s="1136"/>
      <c r="B19" s="1138">
        <v>1</v>
      </c>
      <c r="C19" s="718" t="s">
        <v>503</v>
      </c>
      <c r="D19" s="718" t="s">
        <v>504</v>
      </c>
      <c r="E19" s="718" t="s">
        <v>505</v>
      </c>
      <c r="F19" s="719" t="s">
        <v>81</v>
      </c>
      <c r="G19" s="719" t="s">
        <v>81</v>
      </c>
      <c r="H19" s="719" t="s">
        <v>81</v>
      </c>
      <c r="I19" s="720">
        <v>1</v>
      </c>
      <c r="J19" s="721">
        <v>43617</v>
      </c>
      <c r="K19" s="721">
        <v>43861</v>
      </c>
      <c r="L19" s="722">
        <v>8.1300000000000008</v>
      </c>
      <c r="M19" s="723">
        <v>1</v>
      </c>
      <c r="N19" s="1130" t="s">
        <v>305</v>
      </c>
      <c r="O19" s="1131"/>
      <c r="P19" s="1132"/>
    </row>
    <row r="20" spans="1:16" x14ac:dyDescent="0.35">
      <c r="A20" s="1137"/>
      <c r="B20" s="1139"/>
      <c r="C20" s="1141" t="s">
        <v>506</v>
      </c>
      <c r="D20" s="1142"/>
      <c r="E20" s="1142"/>
      <c r="F20" s="1142"/>
      <c r="G20" s="1142"/>
      <c r="H20" s="1142"/>
      <c r="I20" s="1142"/>
      <c r="J20" s="1142"/>
      <c r="K20" s="1142"/>
      <c r="L20" s="1142"/>
      <c r="M20" s="1142"/>
      <c r="N20" s="1142"/>
      <c r="O20" s="1142"/>
      <c r="P20" s="1143"/>
    </row>
    <row r="21" spans="1:16" ht="46.5" customHeight="1" x14ac:dyDescent="0.35">
      <c r="A21" s="1137"/>
      <c r="B21" s="1140"/>
      <c r="C21" s="1144" t="s">
        <v>507</v>
      </c>
      <c r="D21" s="1145"/>
      <c r="E21" s="1145"/>
      <c r="F21" s="1145"/>
      <c r="G21" s="1145"/>
      <c r="H21" s="1145"/>
      <c r="I21" s="1145"/>
      <c r="J21" s="1145"/>
      <c r="K21" s="1145"/>
      <c r="L21" s="1145"/>
      <c r="M21" s="1145"/>
      <c r="N21" s="1145"/>
      <c r="O21" s="1145"/>
      <c r="P21" s="1146"/>
    </row>
    <row r="22" spans="1:16" ht="42" customHeight="1" x14ac:dyDescent="0.35">
      <c r="A22" s="1137"/>
      <c r="B22" s="1127">
        <v>2</v>
      </c>
      <c r="C22" s="718" t="s">
        <v>508</v>
      </c>
      <c r="D22" s="718" t="s">
        <v>509</v>
      </c>
      <c r="E22" s="718" t="s">
        <v>510</v>
      </c>
      <c r="F22" s="719" t="s">
        <v>81</v>
      </c>
      <c r="G22" s="719" t="s">
        <v>81</v>
      </c>
      <c r="H22" s="719" t="s">
        <v>81</v>
      </c>
      <c r="I22" s="725">
        <v>2</v>
      </c>
      <c r="J22" s="721">
        <v>44048</v>
      </c>
      <c r="K22" s="721">
        <v>44270</v>
      </c>
      <c r="L22" s="722">
        <v>7.4</v>
      </c>
      <c r="M22" s="723">
        <v>1</v>
      </c>
      <c r="N22" s="1130" t="s">
        <v>305</v>
      </c>
      <c r="O22" s="1131"/>
      <c r="P22" s="1132"/>
    </row>
    <row r="23" spans="1:16" x14ac:dyDescent="0.35">
      <c r="A23" s="1137"/>
      <c r="B23" s="1128"/>
      <c r="C23" s="1141" t="s">
        <v>506</v>
      </c>
      <c r="D23" s="1142"/>
      <c r="E23" s="1142"/>
      <c r="F23" s="1142"/>
      <c r="G23" s="1142"/>
      <c r="H23" s="1142"/>
      <c r="I23" s="1142"/>
      <c r="J23" s="1142"/>
      <c r="K23" s="1142"/>
      <c r="L23" s="1142"/>
      <c r="M23" s="1142"/>
      <c r="N23" s="1142"/>
      <c r="O23" s="1142"/>
      <c r="P23" s="1143"/>
    </row>
    <row r="24" spans="1:16" x14ac:dyDescent="0.35">
      <c r="A24" s="1137"/>
      <c r="B24" s="1129"/>
      <c r="C24" s="1144" t="s">
        <v>511</v>
      </c>
      <c r="D24" s="1145"/>
      <c r="E24" s="1145"/>
      <c r="F24" s="1145"/>
      <c r="G24" s="1145"/>
      <c r="H24" s="1145"/>
      <c r="I24" s="1145"/>
      <c r="J24" s="1145"/>
      <c r="K24" s="1145"/>
      <c r="L24" s="1145"/>
      <c r="M24" s="1145"/>
      <c r="N24" s="1145"/>
      <c r="O24" s="1145"/>
      <c r="P24" s="1146"/>
    </row>
    <row r="25" spans="1:16" ht="54" customHeight="1" x14ac:dyDescent="0.35">
      <c r="A25" s="1137"/>
      <c r="B25" s="1127">
        <v>3</v>
      </c>
      <c r="C25" s="718" t="s">
        <v>512</v>
      </c>
      <c r="D25" s="726" t="s">
        <v>513</v>
      </c>
      <c r="E25" s="720" t="s">
        <v>514</v>
      </c>
      <c r="F25" s="719" t="s">
        <v>81</v>
      </c>
      <c r="G25" s="719" t="s">
        <v>81</v>
      </c>
      <c r="H25" s="719" t="s">
        <v>81</v>
      </c>
      <c r="I25" s="725">
        <v>5</v>
      </c>
      <c r="J25" s="721">
        <v>43739</v>
      </c>
      <c r="K25" s="721">
        <v>43921</v>
      </c>
      <c r="L25" s="722">
        <v>6.07</v>
      </c>
      <c r="M25" s="723">
        <v>1</v>
      </c>
      <c r="N25" s="1130" t="s">
        <v>305</v>
      </c>
      <c r="O25" s="1131"/>
      <c r="P25" s="1132"/>
    </row>
    <row r="26" spans="1:16" x14ac:dyDescent="0.35">
      <c r="A26" s="1137"/>
      <c r="B26" s="1128"/>
      <c r="C26" s="1141" t="s">
        <v>506</v>
      </c>
      <c r="D26" s="1142"/>
      <c r="E26" s="1142"/>
      <c r="F26" s="1142"/>
      <c r="G26" s="1142"/>
      <c r="H26" s="1142"/>
      <c r="I26" s="1142"/>
      <c r="J26" s="1142"/>
      <c r="K26" s="1142"/>
      <c r="L26" s="1142"/>
      <c r="M26" s="1142"/>
      <c r="N26" s="1142"/>
      <c r="O26" s="1142"/>
      <c r="P26" s="1143"/>
    </row>
    <row r="27" spans="1:16" x14ac:dyDescent="0.35">
      <c r="A27" s="1137"/>
      <c r="B27" s="1129"/>
      <c r="C27" s="1144" t="s">
        <v>515</v>
      </c>
      <c r="D27" s="1145"/>
      <c r="E27" s="1145"/>
      <c r="F27" s="1145"/>
      <c r="G27" s="1145"/>
      <c r="H27" s="1145"/>
      <c r="I27" s="1145"/>
      <c r="J27" s="1145"/>
      <c r="K27" s="1145"/>
      <c r="L27" s="1145"/>
      <c r="M27" s="1145"/>
      <c r="N27" s="1145"/>
      <c r="O27" s="1145"/>
      <c r="P27" s="1146"/>
    </row>
    <row r="28" spans="1:16" ht="15" customHeight="1" x14ac:dyDescent="0.35">
      <c r="A28" s="1137"/>
      <c r="B28" s="1127">
        <v>4</v>
      </c>
      <c r="C28" s="718" t="s">
        <v>516</v>
      </c>
      <c r="D28" s="718" t="s">
        <v>517</v>
      </c>
      <c r="E28" s="720" t="s">
        <v>518</v>
      </c>
      <c r="F28" s="719" t="s">
        <v>81</v>
      </c>
      <c r="G28" s="719" t="s">
        <v>81</v>
      </c>
      <c r="H28" s="719" t="s">
        <v>81</v>
      </c>
      <c r="I28" s="725">
        <v>6</v>
      </c>
      <c r="J28" s="721">
        <v>43709</v>
      </c>
      <c r="K28" s="721">
        <v>43829</v>
      </c>
      <c r="L28" s="722">
        <v>4</v>
      </c>
      <c r="M28" s="723">
        <v>1</v>
      </c>
      <c r="N28" s="1130" t="s">
        <v>305</v>
      </c>
      <c r="O28" s="1131"/>
      <c r="P28" s="1132"/>
    </row>
    <row r="29" spans="1:16" x14ac:dyDescent="0.35">
      <c r="A29" s="1137"/>
      <c r="B29" s="1128"/>
      <c r="C29" s="1141" t="s">
        <v>506</v>
      </c>
      <c r="D29" s="1142"/>
      <c r="E29" s="1142"/>
      <c r="F29" s="1142"/>
      <c r="G29" s="1142"/>
      <c r="H29" s="1142"/>
      <c r="I29" s="1142"/>
      <c r="J29" s="1142"/>
      <c r="K29" s="1142"/>
      <c r="L29" s="1142"/>
      <c r="M29" s="1142"/>
      <c r="N29" s="1142"/>
      <c r="O29" s="1142"/>
      <c r="P29" s="1143"/>
    </row>
    <row r="30" spans="1:16" ht="85.5" customHeight="1" x14ac:dyDescent="0.35">
      <c r="A30" s="1137"/>
      <c r="B30" s="1129"/>
      <c r="C30" s="1174" t="s">
        <v>519</v>
      </c>
      <c r="D30" s="1175"/>
      <c r="E30" s="1175"/>
      <c r="F30" s="1175"/>
      <c r="G30" s="1175"/>
      <c r="H30" s="1175"/>
      <c r="I30" s="1175"/>
      <c r="J30" s="1175"/>
      <c r="K30" s="1175"/>
      <c r="L30" s="1175"/>
      <c r="M30" s="1175"/>
      <c r="N30" s="1175"/>
      <c r="O30" s="1175"/>
      <c r="P30" s="1176"/>
    </row>
    <row r="31" spans="1:16" ht="15" customHeight="1" x14ac:dyDescent="0.35">
      <c r="A31" s="1137"/>
      <c r="B31" s="1127">
        <v>5</v>
      </c>
      <c r="C31" s="718" t="s">
        <v>520</v>
      </c>
      <c r="D31" s="718" t="s">
        <v>521</v>
      </c>
      <c r="E31" s="720" t="s">
        <v>522</v>
      </c>
      <c r="F31" s="719" t="s">
        <v>81</v>
      </c>
      <c r="G31" s="719" t="s">
        <v>81</v>
      </c>
      <c r="H31" s="719" t="s">
        <v>81</v>
      </c>
      <c r="I31" s="725">
        <v>8</v>
      </c>
      <c r="J31" s="721">
        <v>44048</v>
      </c>
      <c r="K31" s="721">
        <v>44165</v>
      </c>
      <c r="L31" s="722">
        <v>3.9</v>
      </c>
      <c r="M31" s="723">
        <v>1</v>
      </c>
      <c r="N31" s="1130" t="s">
        <v>305</v>
      </c>
      <c r="O31" s="1131"/>
      <c r="P31" s="1132"/>
    </row>
    <row r="32" spans="1:16" x14ac:dyDescent="0.35">
      <c r="A32" s="1137"/>
      <c r="B32" s="1128"/>
      <c r="C32" s="1141" t="s">
        <v>506</v>
      </c>
      <c r="D32" s="1142"/>
      <c r="E32" s="1142"/>
      <c r="F32" s="1142"/>
      <c r="G32" s="1142"/>
      <c r="H32" s="1142"/>
      <c r="I32" s="1142"/>
      <c r="J32" s="1142"/>
      <c r="K32" s="1142"/>
      <c r="L32" s="1142"/>
      <c r="M32" s="1142"/>
      <c r="N32" s="1142"/>
      <c r="O32" s="1142"/>
      <c r="P32" s="1143"/>
    </row>
    <row r="33" spans="1:16" ht="61.5" customHeight="1" x14ac:dyDescent="0.35">
      <c r="A33" s="1137"/>
      <c r="B33" s="1129"/>
      <c r="C33" s="1174" t="s">
        <v>523</v>
      </c>
      <c r="D33" s="1175"/>
      <c r="E33" s="1175"/>
      <c r="F33" s="1175"/>
      <c r="G33" s="1175"/>
      <c r="H33" s="1175"/>
      <c r="I33" s="1175"/>
      <c r="J33" s="1175"/>
      <c r="K33" s="1175"/>
      <c r="L33" s="1175"/>
      <c r="M33" s="1175"/>
      <c r="N33" s="1175"/>
      <c r="O33" s="1175"/>
      <c r="P33" s="1176"/>
    </row>
    <row r="34" spans="1:16" ht="15" customHeight="1" x14ac:dyDescent="0.35">
      <c r="A34" s="1137"/>
      <c r="B34" s="1127">
        <v>6</v>
      </c>
      <c r="C34" s="718" t="s">
        <v>524</v>
      </c>
      <c r="D34" s="718" t="s">
        <v>525</v>
      </c>
      <c r="E34" s="720" t="s">
        <v>526</v>
      </c>
      <c r="F34" s="719" t="s">
        <v>81</v>
      </c>
      <c r="G34" s="719" t="s">
        <v>81</v>
      </c>
      <c r="H34" s="719" t="s">
        <v>81</v>
      </c>
      <c r="I34" s="725">
        <v>15</v>
      </c>
      <c r="J34" s="721">
        <v>42644</v>
      </c>
      <c r="K34" s="721">
        <v>42886</v>
      </c>
      <c r="L34" s="722">
        <v>8.07</v>
      </c>
      <c r="M34" s="723">
        <v>1</v>
      </c>
      <c r="N34" s="1130" t="s">
        <v>305</v>
      </c>
      <c r="O34" s="1131"/>
      <c r="P34" s="1132"/>
    </row>
    <row r="35" spans="1:16" x14ac:dyDescent="0.35">
      <c r="A35" s="1137"/>
      <c r="B35" s="1128"/>
      <c r="C35" s="1141" t="s">
        <v>506</v>
      </c>
      <c r="D35" s="1142"/>
      <c r="E35" s="1142"/>
      <c r="F35" s="1142"/>
      <c r="G35" s="1142"/>
      <c r="H35" s="1142"/>
      <c r="I35" s="1142"/>
      <c r="J35" s="1142"/>
      <c r="K35" s="1142"/>
      <c r="L35" s="1142"/>
      <c r="M35" s="1142"/>
      <c r="N35" s="1142"/>
      <c r="O35" s="1142"/>
      <c r="P35" s="1143"/>
    </row>
    <row r="36" spans="1:16" ht="54" customHeight="1" x14ac:dyDescent="0.35">
      <c r="A36" s="1137"/>
      <c r="B36" s="1129"/>
      <c r="C36" s="1174" t="s">
        <v>527</v>
      </c>
      <c r="D36" s="1175"/>
      <c r="E36" s="1175"/>
      <c r="F36" s="1175"/>
      <c r="G36" s="1175"/>
      <c r="H36" s="1175"/>
      <c r="I36" s="1175"/>
      <c r="J36" s="1175"/>
      <c r="K36" s="1175"/>
      <c r="L36" s="1175"/>
      <c r="M36" s="1175"/>
      <c r="N36" s="1175"/>
      <c r="O36" s="1175"/>
      <c r="P36" s="1176"/>
    </row>
    <row r="37" spans="1:16" ht="15" customHeight="1" x14ac:dyDescent="0.35">
      <c r="A37" s="1137"/>
      <c r="B37" s="1127">
        <v>7</v>
      </c>
      <c r="C37" s="718" t="s">
        <v>528</v>
      </c>
      <c r="D37" s="718" t="s">
        <v>529</v>
      </c>
      <c r="E37" s="720" t="s">
        <v>530</v>
      </c>
      <c r="F37" s="719" t="s">
        <v>81</v>
      </c>
      <c r="G37" s="719" t="s">
        <v>81</v>
      </c>
      <c r="H37" s="719" t="s">
        <v>81</v>
      </c>
      <c r="I37" s="725">
        <v>15</v>
      </c>
      <c r="J37" s="721">
        <v>41769</v>
      </c>
      <c r="K37" s="721">
        <v>41892</v>
      </c>
      <c r="L37" s="722">
        <v>4.0999999999999996</v>
      </c>
      <c r="M37" s="723">
        <v>1</v>
      </c>
      <c r="N37" s="1130" t="s">
        <v>305</v>
      </c>
      <c r="O37" s="1131"/>
      <c r="P37" s="1132"/>
    </row>
    <row r="38" spans="1:16" x14ac:dyDescent="0.35">
      <c r="A38" s="1137"/>
      <c r="B38" s="1128"/>
      <c r="C38" s="1141" t="s">
        <v>506</v>
      </c>
      <c r="D38" s="1142"/>
      <c r="E38" s="1142"/>
      <c r="F38" s="1142"/>
      <c r="G38" s="1142"/>
      <c r="H38" s="1142"/>
      <c r="I38" s="1142"/>
      <c r="J38" s="1142"/>
      <c r="K38" s="1142"/>
      <c r="L38" s="1142"/>
      <c r="M38" s="1142"/>
      <c r="N38" s="1142"/>
      <c r="O38" s="1142"/>
      <c r="P38" s="1143"/>
    </row>
    <row r="39" spans="1:16" ht="54" customHeight="1" x14ac:dyDescent="0.35">
      <c r="A39" s="1137"/>
      <c r="B39" s="1129"/>
      <c r="C39" s="1174" t="s">
        <v>531</v>
      </c>
      <c r="D39" s="1175"/>
      <c r="E39" s="1175"/>
      <c r="F39" s="1175"/>
      <c r="G39" s="1175"/>
      <c r="H39" s="1175"/>
      <c r="I39" s="1175"/>
      <c r="J39" s="1175"/>
      <c r="K39" s="1175"/>
      <c r="L39" s="1175"/>
      <c r="M39" s="1175"/>
      <c r="N39" s="1175"/>
      <c r="O39" s="1175"/>
      <c r="P39" s="1176"/>
    </row>
    <row r="40" spans="1:16" ht="15" customHeight="1" x14ac:dyDescent="0.35">
      <c r="A40" s="1137"/>
      <c r="B40" s="1127">
        <v>8</v>
      </c>
      <c r="C40" s="718" t="s">
        <v>532</v>
      </c>
      <c r="D40" s="718" t="s">
        <v>533</v>
      </c>
      <c r="E40" s="720" t="s">
        <v>530</v>
      </c>
      <c r="F40" s="719" t="s">
        <v>81</v>
      </c>
      <c r="G40" s="719" t="s">
        <v>81</v>
      </c>
      <c r="H40" s="719" t="s">
        <v>81</v>
      </c>
      <c r="I40" s="725">
        <v>15</v>
      </c>
      <c r="J40" s="721">
        <v>41671</v>
      </c>
      <c r="K40" s="721">
        <v>41759</v>
      </c>
      <c r="L40" s="722">
        <v>2.93</v>
      </c>
      <c r="M40" s="723">
        <v>1</v>
      </c>
      <c r="N40" s="1130" t="s">
        <v>305</v>
      </c>
      <c r="O40" s="1131"/>
      <c r="P40" s="1132"/>
    </row>
    <row r="41" spans="1:16" x14ac:dyDescent="0.35">
      <c r="A41" s="1137"/>
      <c r="B41" s="1128"/>
      <c r="C41" s="1141" t="s">
        <v>506</v>
      </c>
      <c r="D41" s="1142"/>
      <c r="E41" s="1142"/>
      <c r="F41" s="1142"/>
      <c r="G41" s="1142"/>
      <c r="H41" s="1142"/>
      <c r="I41" s="1142"/>
      <c r="J41" s="1142"/>
      <c r="K41" s="1142"/>
      <c r="L41" s="1142"/>
      <c r="M41" s="1142"/>
      <c r="N41" s="1142"/>
      <c r="O41" s="1142"/>
      <c r="P41" s="1143"/>
    </row>
    <row r="42" spans="1:16" ht="46.5" customHeight="1" x14ac:dyDescent="0.35">
      <c r="A42" s="1137"/>
      <c r="B42" s="1129"/>
      <c r="C42" s="1174" t="s">
        <v>534</v>
      </c>
      <c r="D42" s="1175"/>
      <c r="E42" s="1175"/>
      <c r="F42" s="1175"/>
      <c r="G42" s="1175"/>
      <c r="H42" s="1175"/>
      <c r="I42" s="1175"/>
      <c r="J42" s="1175"/>
      <c r="K42" s="1175"/>
      <c r="L42" s="1175"/>
      <c r="M42" s="1175"/>
      <c r="N42" s="1175"/>
      <c r="O42" s="1175"/>
      <c r="P42" s="1176"/>
    </row>
    <row r="43" spans="1:16" ht="15" customHeight="1" x14ac:dyDescent="0.35">
      <c r="A43" s="1137"/>
      <c r="B43" s="1127">
        <v>9</v>
      </c>
      <c r="C43" s="718" t="s">
        <v>535</v>
      </c>
      <c r="D43" s="718" t="s">
        <v>536</v>
      </c>
      <c r="E43" s="720" t="s">
        <v>537</v>
      </c>
      <c r="F43" s="719" t="s">
        <v>81</v>
      </c>
      <c r="G43" s="719" t="s">
        <v>81</v>
      </c>
      <c r="H43" s="719" t="s">
        <v>81</v>
      </c>
      <c r="I43" s="725">
        <v>16</v>
      </c>
      <c r="J43" s="721">
        <v>41456</v>
      </c>
      <c r="K43" s="721">
        <v>41639</v>
      </c>
      <c r="L43" s="722">
        <v>6.1</v>
      </c>
      <c r="M43" s="723">
        <v>1</v>
      </c>
      <c r="N43" s="1130" t="s">
        <v>305</v>
      </c>
      <c r="O43" s="1131"/>
      <c r="P43" s="1132"/>
    </row>
    <row r="44" spans="1:16" x14ac:dyDescent="0.35">
      <c r="A44" s="1137"/>
      <c r="B44" s="1128"/>
      <c r="C44" s="1141" t="s">
        <v>506</v>
      </c>
      <c r="D44" s="1142"/>
      <c r="E44" s="1142"/>
      <c r="F44" s="1142"/>
      <c r="G44" s="1142"/>
      <c r="H44" s="1142"/>
      <c r="I44" s="1142"/>
      <c r="J44" s="1142"/>
      <c r="K44" s="1142"/>
      <c r="L44" s="1142"/>
      <c r="M44" s="1142"/>
      <c r="N44" s="1142"/>
      <c r="O44" s="1142"/>
      <c r="P44" s="1143"/>
    </row>
    <row r="45" spans="1:16" x14ac:dyDescent="0.35">
      <c r="A45" s="1137"/>
      <c r="B45" s="1129"/>
      <c r="C45" s="1174" t="s">
        <v>538</v>
      </c>
      <c r="D45" s="1175"/>
      <c r="E45" s="1175"/>
      <c r="F45" s="1175"/>
      <c r="G45" s="1175"/>
      <c r="H45" s="1175"/>
      <c r="I45" s="1175"/>
      <c r="J45" s="1175"/>
      <c r="K45" s="1175"/>
      <c r="L45" s="1175"/>
      <c r="M45" s="1175"/>
      <c r="N45" s="1175"/>
      <c r="O45" s="1175"/>
      <c r="P45" s="1176"/>
    </row>
    <row r="46" spans="1:16" ht="15" customHeight="1" x14ac:dyDescent="0.35">
      <c r="A46" s="1137"/>
      <c r="B46" s="1127">
        <v>10</v>
      </c>
      <c r="C46" s="718" t="s">
        <v>539</v>
      </c>
      <c r="D46" s="718" t="s">
        <v>540</v>
      </c>
      <c r="E46" s="720" t="s">
        <v>541</v>
      </c>
      <c r="F46" s="719" t="s">
        <v>81</v>
      </c>
      <c r="G46" s="719" t="s">
        <v>81</v>
      </c>
      <c r="H46" s="719" t="s">
        <v>81</v>
      </c>
      <c r="I46" s="725">
        <v>17</v>
      </c>
      <c r="J46" s="721">
        <v>43374</v>
      </c>
      <c r="K46" s="721">
        <v>44113</v>
      </c>
      <c r="L46" s="722">
        <v>24.63</v>
      </c>
      <c r="M46" s="723">
        <v>1</v>
      </c>
      <c r="N46" s="1130" t="s">
        <v>305</v>
      </c>
      <c r="O46" s="1131"/>
      <c r="P46" s="1132"/>
    </row>
    <row r="47" spans="1:16" x14ac:dyDescent="0.35">
      <c r="A47" s="1137"/>
      <c r="B47" s="1128"/>
      <c r="C47" s="1141" t="s">
        <v>506</v>
      </c>
      <c r="D47" s="1142"/>
      <c r="E47" s="1142"/>
      <c r="F47" s="1142"/>
      <c r="G47" s="1142"/>
      <c r="H47" s="1142"/>
      <c r="I47" s="1142"/>
      <c r="J47" s="1142"/>
      <c r="K47" s="1142"/>
      <c r="L47" s="1142"/>
      <c r="M47" s="1142"/>
      <c r="N47" s="1142"/>
      <c r="O47" s="1142"/>
      <c r="P47" s="1143"/>
    </row>
    <row r="48" spans="1:16" ht="69.75" customHeight="1" x14ac:dyDescent="0.35">
      <c r="A48" s="1137"/>
      <c r="B48" s="1129"/>
      <c r="C48" s="1177" t="s">
        <v>542</v>
      </c>
      <c r="D48" s="1178"/>
      <c r="E48" s="1178"/>
      <c r="F48" s="1178"/>
      <c r="G48" s="1178"/>
      <c r="H48" s="1178"/>
      <c r="I48" s="1178"/>
      <c r="J48" s="1178"/>
      <c r="K48" s="1178"/>
      <c r="L48" s="1178"/>
      <c r="M48" s="1178"/>
      <c r="N48" s="1178"/>
      <c r="O48" s="1178"/>
      <c r="P48" s="1179"/>
    </row>
    <row r="49" spans="1:17" ht="15" customHeight="1" x14ac:dyDescent="0.35">
      <c r="A49" s="1137"/>
      <c r="B49" s="1127">
        <v>11</v>
      </c>
      <c r="C49" s="718" t="s">
        <v>543</v>
      </c>
      <c r="D49" s="718" t="s">
        <v>544</v>
      </c>
      <c r="E49" s="720" t="s">
        <v>489</v>
      </c>
      <c r="F49" s="719" t="s">
        <v>81</v>
      </c>
      <c r="G49" s="719" t="s">
        <v>81</v>
      </c>
      <c r="H49" s="719" t="s">
        <v>81</v>
      </c>
      <c r="I49" s="725">
        <v>38</v>
      </c>
      <c r="J49" s="721">
        <v>41149</v>
      </c>
      <c r="K49" s="721">
        <v>41261</v>
      </c>
      <c r="L49" s="722">
        <v>3.73</v>
      </c>
      <c r="M49" s="723">
        <v>1</v>
      </c>
      <c r="N49" s="1130" t="s">
        <v>305</v>
      </c>
      <c r="O49" s="1131"/>
      <c r="P49" s="1132"/>
    </row>
    <row r="50" spans="1:17" x14ac:dyDescent="0.35">
      <c r="A50" s="1137"/>
      <c r="B50" s="1128"/>
      <c r="C50" s="1141" t="s">
        <v>506</v>
      </c>
      <c r="D50" s="1142"/>
      <c r="E50" s="1142"/>
      <c r="F50" s="1142"/>
      <c r="G50" s="1142"/>
      <c r="H50" s="1142"/>
      <c r="I50" s="1142"/>
      <c r="J50" s="1142"/>
      <c r="K50" s="1142"/>
      <c r="L50" s="1142"/>
      <c r="M50" s="1142"/>
      <c r="N50" s="1142"/>
      <c r="O50" s="1142"/>
      <c r="P50" s="1143"/>
    </row>
    <row r="51" spans="1:17" ht="54" customHeight="1" x14ac:dyDescent="0.35">
      <c r="A51" s="1137"/>
      <c r="B51" s="1129"/>
      <c r="C51" s="1174" t="s">
        <v>545</v>
      </c>
      <c r="D51" s="1175"/>
      <c r="E51" s="1175"/>
      <c r="F51" s="1175"/>
      <c r="G51" s="1175"/>
      <c r="H51" s="1175"/>
      <c r="I51" s="1175"/>
      <c r="J51" s="1175"/>
      <c r="K51" s="1175"/>
      <c r="L51" s="1175"/>
      <c r="M51" s="1175"/>
      <c r="N51" s="1175"/>
      <c r="O51" s="1175"/>
      <c r="P51" s="1176"/>
    </row>
    <row r="52" spans="1:17" ht="15" customHeight="1" x14ac:dyDescent="0.35">
      <c r="A52" s="1137"/>
      <c r="B52" s="1127">
        <v>12</v>
      </c>
      <c r="C52" s="718" t="s">
        <v>546</v>
      </c>
      <c r="D52" s="718" t="s">
        <v>547</v>
      </c>
      <c r="E52" s="720" t="s">
        <v>548</v>
      </c>
      <c r="F52" s="719" t="s">
        <v>81</v>
      </c>
      <c r="G52" s="719" t="s">
        <v>81</v>
      </c>
      <c r="H52" s="719" t="s">
        <v>81</v>
      </c>
      <c r="I52" s="720">
        <v>53</v>
      </c>
      <c r="J52" s="721">
        <v>40361</v>
      </c>
      <c r="K52" s="721">
        <v>40514</v>
      </c>
      <c r="L52" s="722">
        <v>5.0999999999999996</v>
      </c>
      <c r="M52" s="723">
        <v>1</v>
      </c>
      <c r="N52" s="1130" t="s">
        <v>305</v>
      </c>
      <c r="O52" s="1131"/>
      <c r="P52" s="1132"/>
    </row>
    <row r="53" spans="1:17" x14ac:dyDescent="0.35">
      <c r="A53" s="1137"/>
      <c r="B53" s="1128"/>
      <c r="C53" s="1141" t="s">
        <v>506</v>
      </c>
      <c r="D53" s="1142"/>
      <c r="E53" s="1142"/>
      <c r="F53" s="1142"/>
      <c r="G53" s="1142"/>
      <c r="H53" s="1142"/>
      <c r="I53" s="1142"/>
      <c r="J53" s="1142"/>
      <c r="K53" s="1142"/>
      <c r="L53" s="1142"/>
      <c r="M53" s="1142"/>
      <c r="N53" s="1142"/>
      <c r="O53" s="1142"/>
      <c r="P53" s="1143"/>
    </row>
    <row r="54" spans="1:17" ht="55.5" customHeight="1" x14ac:dyDescent="0.35">
      <c r="A54" s="1137"/>
      <c r="B54" s="1129"/>
      <c r="C54" s="1144" t="s">
        <v>549</v>
      </c>
      <c r="D54" s="1145"/>
      <c r="E54" s="1145"/>
      <c r="F54" s="1145"/>
      <c r="G54" s="1145"/>
      <c r="H54" s="1145"/>
      <c r="I54" s="1145"/>
      <c r="J54" s="1145"/>
      <c r="K54" s="1145"/>
      <c r="L54" s="1145"/>
      <c r="M54" s="1145"/>
      <c r="N54" s="1145"/>
      <c r="O54" s="1145"/>
      <c r="P54" s="1146"/>
    </row>
    <row r="55" spans="1:17" ht="15" customHeight="1" x14ac:dyDescent="0.35">
      <c r="A55" s="1137"/>
      <c r="B55" s="1127">
        <v>13</v>
      </c>
      <c r="C55" s="718" t="s">
        <v>550</v>
      </c>
      <c r="D55" s="718" t="s">
        <v>551</v>
      </c>
      <c r="E55" s="720" t="s">
        <v>548</v>
      </c>
      <c r="F55" s="719" t="s">
        <v>81</v>
      </c>
      <c r="G55" s="719" t="s">
        <v>81</v>
      </c>
      <c r="H55" s="719" t="s">
        <v>81</v>
      </c>
      <c r="I55" s="720">
        <v>69</v>
      </c>
      <c r="J55" s="721">
        <v>42887</v>
      </c>
      <c r="K55" s="721">
        <v>43084</v>
      </c>
      <c r="L55" s="722">
        <v>6.57</v>
      </c>
      <c r="M55" s="723">
        <v>1</v>
      </c>
      <c r="N55" s="1130" t="s">
        <v>305</v>
      </c>
      <c r="O55" s="1131"/>
      <c r="P55" s="1132"/>
    </row>
    <row r="56" spans="1:17" x14ac:dyDescent="0.35">
      <c r="A56" s="1137"/>
      <c r="B56" s="1128"/>
      <c r="C56" s="1141" t="s">
        <v>506</v>
      </c>
      <c r="D56" s="1142"/>
      <c r="E56" s="1142"/>
      <c r="F56" s="1142"/>
      <c r="G56" s="1142"/>
      <c r="H56" s="1142"/>
      <c r="I56" s="1142"/>
      <c r="J56" s="1142"/>
      <c r="K56" s="1142"/>
      <c r="L56" s="1142"/>
      <c r="M56" s="1142"/>
      <c r="N56" s="1142"/>
      <c r="O56" s="1142"/>
      <c r="P56" s="1143"/>
    </row>
    <row r="57" spans="1:17" ht="58.5" customHeight="1" x14ac:dyDescent="0.35">
      <c r="A57" s="1137"/>
      <c r="B57" s="1129"/>
      <c r="C57" s="1174" t="s">
        <v>552</v>
      </c>
      <c r="D57" s="1175"/>
      <c r="E57" s="1175"/>
      <c r="F57" s="1175"/>
      <c r="G57" s="1175"/>
      <c r="H57" s="1175"/>
      <c r="I57" s="1175"/>
      <c r="J57" s="1175"/>
      <c r="K57" s="1175"/>
      <c r="L57" s="1175"/>
      <c r="M57" s="1175"/>
      <c r="N57" s="1175"/>
      <c r="O57" s="1175"/>
      <c r="P57" s="1176"/>
    </row>
    <row r="58" spans="1:17" ht="15" customHeight="1" x14ac:dyDescent="0.35">
      <c r="A58" s="1137"/>
      <c r="B58" s="1180">
        <v>14</v>
      </c>
      <c r="C58" s="1182" t="s">
        <v>553</v>
      </c>
      <c r="D58" s="718" t="s">
        <v>554</v>
      </c>
      <c r="E58" s="727" t="s">
        <v>548</v>
      </c>
      <c r="M58" s="1185">
        <v>1</v>
      </c>
      <c r="N58" s="1188" t="s">
        <v>305</v>
      </c>
      <c r="O58" s="1189"/>
      <c r="P58" s="1190"/>
    </row>
    <row r="59" spans="1:17" ht="20.25" customHeight="1" x14ac:dyDescent="0.35">
      <c r="A59" s="1137"/>
      <c r="B59" s="1181"/>
      <c r="C59" s="1183"/>
      <c r="D59" s="728" t="s">
        <v>506</v>
      </c>
      <c r="E59" s="1197"/>
      <c r="F59" s="1198"/>
      <c r="G59" s="1198"/>
      <c r="H59" s="1198"/>
      <c r="I59" s="1198"/>
      <c r="J59" s="1198"/>
      <c r="K59" s="1198"/>
      <c r="L59" s="1199"/>
      <c r="M59" s="1186"/>
      <c r="N59" s="1191"/>
      <c r="O59" s="1192"/>
      <c r="P59" s="1193"/>
    </row>
    <row r="60" spans="1:17" ht="39" customHeight="1" x14ac:dyDescent="0.35">
      <c r="A60" s="1137"/>
      <c r="B60" s="1181"/>
      <c r="C60" s="1184"/>
      <c r="D60" s="720" t="s">
        <v>555</v>
      </c>
      <c r="E60" s="729"/>
      <c r="F60" s="719" t="s">
        <v>81</v>
      </c>
      <c r="G60" s="719" t="s">
        <v>81</v>
      </c>
      <c r="H60" s="719" t="s">
        <v>81</v>
      </c>
      <c r="I60" s="720">
        <v>71</v>
      </c>
      <c r="J60" s="721">
        <v>43686</v>
      </c>
      <c r="K60" s="721">
        <v>43812</v>
      </c>
      <c r="L60" s="722">
        <v>4.2</v>
      </c>
      <c r="M60" s="1187"/>
      <c r="N60" s="1194"/>
      <c r="O60" s="1195"/>
      <c r="P60" s="1196"/>
    </row>
    <row r="61" spans="1:17" x14ac:dyDescent="0.35">
      <c r="A61" s="1137"/>
      <c r="B61" s="724"/>
      <c r="C61" s="1144"/>
      <c r="D61" s="1145"/>
      <c r="E61" s="1145"/>
      <c r="F61" s="1145"/>
      <c r="G61" s="1145"/>
      <c r="H61" s="1145"/>
      <c r="I61" s="1145"/>
      <c r="J61" s="1145"/>
      <c r="K61" s="1145"/>
      <c r="L61" s="1145"/>
      <c r="M61" s="1145"/>
      <c r="N61" s="1145"/>
      <c r="O61" s="1145"/>
      <c r="P61" s="1146"/>
    </row>
    <row r="62" spans="1:17" x14ac:dyDescent="0.35">
      <c r="A62" s="1137"/>
      <c r="B62" s="730"/>
      <c r="C62" s="731"/>
      <c r="D62" s="1200" t="s">
        <v>162</v>
      </c>
      <c r="E62" s="1201"/>
      <c r="F62" s="1201"/>
      <c r="G62" s="1201"/>
      <c r="H62" s="1201"/>
      <c r="I62" s="1201"/>
      <c r="J62" s="1201"/>
      <c r="K62" s="1201"/>
      <c r="L62" s="1202"/>
      <c r="M62" s="1203">
        <f>SUM(M19:M60)</f>
        <v>14</v>
      </c>
      <c r="N62" s="1204"/>
      <c r="O62" s="1204"/>
      <c r="P62" s="1204"/>
      <c r="Q62" s="1205"/>
    </row>
    <row r="63" spans="1:17" x14ac:dyDescent="0.35">
      <c r="A63" s="1137"/>
      <c r="B63" s="730"/>
      <c r="C63" s="732"/>
      <c r="D63" s="1200" t="s">
        <v>163</v>
      </c>
      <c r="E63" s="1201"/>
      <c r="F63" s="1201"/>
      <c r="G63" s="1201"/>
      <c r="H63" s="1141" t="s">
        <v>164</v>
      </c>
      <c r="I63" s="1142"/>
      <c r="J63" s="1143"/>
      <c r="K63" s="1141" t="s">
        <v>165</v>
      </c>
      <c r="L63" s="1142"/>
      <c r="M63" s="1142"/>
      <c r="N63" s="1142"/>
      <c r="O63" s="1142"/>
      <c r="P63" s="1142"/>
      <c r="Q63" s="1143"/>
    </row>
  </sheetData>
  <mergeCells count="96">
    <mergeCell ref="O10:O13"/>
    <mergeCell ref="P10:P13"/>
    <mergeCell ref="L9:N9"/>
    <mergeCell ref="A10:I13"/>
    <mergeCell ref="J10:J13"/>
    <mergeCell ref="K10:K13"/>
    <mergeCell ref="L10:N13"/>
    <mergeCell ref="D63:G63"/>
    <mergeCell ref="H63:J63"/>
    <mergeCell ref="K63:Q63"/>
    <mergeCell ref="C61:P61"/>
    <mergeCell ref="D62:L62"/>
    <mergeCell ref="M62:Q62"/>
    <mergeCell ref="B58:B60"/>
    <mergeCell ref="C58:C60"/>
    <mergeCell ref="M58:M60"/>
    <mergeCell ref="N58:P60"/>
    <mergeCell ref="E59:L59"/>
    <mergeCell ref="B52:B54"/>
    <mergeCell ref="N52:P52"/>
    <mergeCell ref="C53:P53"/>
    <mergeCell ref="C54:P54"/>
    <mergeCell ref="B55:B57"/>
    <mergeCell ref="N55:P55"/>
    <mergeCell ref="C56:P56"/>
    <mergeCell ref="C57:P57"/>
    <mergeCell ref="B46:B48"/>
    <mergeCell ref="N46:P46"/>
    <mergeCell ref="C47:P47"/>
    <mergeCell ref="C48:P48"/>
    <mergeCell ref="B49:B51"/>
    <mergeCell ref="N49:P49"/>
    <mergeCell ref="C50:P50"/>
    <mergeCell ref="C51:P51"/>
    <mergeCell ref="B40:B42"/>
    <mergeCell ref="N40:P40"/>
    <mergeCell ref="C41:P41"/>
    <mergeCell ref="C42:P42"/>
    <mergeCell ref="B43:B45"/>
    <mergeCell ref="N43:P43"/>
    <mergeCell ref="C44:P44"/>
    <mergeCell ref="C45:P45"/>
    <mergeCell ref="B34:B36"/>
    <mergeCell ref="N34:P34"/>
    <mergeCell ref="C35:P35"/>
    <mergeCell ref="C36:P36"/>
    <mergeCell ref="B37:B39"/>
    <mergeCell ref="N37:P37"/>
    <mergeCell ref="C38:P38"/>
    <mergeCell ref="C39:P39"/>
    <mergeCell ref="B28:B30"/>
    <mergeCell ref="N28:P28"/>
    <mergeCell ref="C29:P29"/>
    <mergeCell ref="C30:P30"/>
    <mergeCell ref="B31:B33"/>
    <mergeCell ref="N31:P31"/>
    <mergeCell ref="C32:P32"/>
    <mergeCell ref="C33:P33"/>
    <mergeCell ref="C23:P23"/>
    <mergeCell ref="C24:P24"/>
    <mergeCell ref="B25:B27"/>
    <mergeCell ref="N25:P25"/>
    <mergeCell ref="C26:P26"/>
    <mergeCell ref="C27:P27"/>
    <mergeCell ref="D17:D18"/>
    <mergeCell ref="E17:E18"/>
    <mergeCell ref="F17:F18"/>
    <mergeCell ref="A1:P1"/>
    <mergeCell ref="B2:I2"/>
    <mergeCell ref="B3:I3"/>
    <mergeCell ref="A5:P5"/>
    <mergeCell ref="A6:P6"/>
    <mergeCell ref="H17:I17"/>
    <mergeCell ref="J17:K17"/>
    <mergeCell ref="L17:L18"/>
    <mergeCell ref="M17:M18"/>
    <mergeCell ref="N17:P18"/>
    <mergeCell ref="L3:M4"/>
    <mergeCell ref="A8:P8"/>
    <mergeCell ref="A9:I9"/>
    <mergeCell ref="G17:G18"/>
    <mergeCell ref="B22:B24"/>
    <mergeCell ref="N22:P22"/>
    <mergeCell ref="A7:P7"/>
    <mergeCell ref="N3:N4"/>
    <mergeCell ref="A19:A63"/>
    <mergeCell ref="B19:B21"/>
    <mergeCell ref="N19:P19"/>
    <mergeCell ref="C20:P20"/>
    <mergeCell ref="C21:P21"/>
    <mergeCell ref="A14:M14"/>
    <mergeCell ref="A15:I15"/>
    <mergeCell ref="K15:M15"/>
    <mergeCell ref="A17:A18"/>
    <mergeCell ref="B17:B18"/>
    <mergeCell ref="C17:C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902BF-8D33-4875-938E-BF53777B6BC3}">
  <sheetPr>
    <tabColor rgb="FFFFFF00"/>
  </sheetPr>
  <dimension ref="A1:G55"/>
  <sheetViews>
    <sheetView topLeftCell="A37" workbookViewId="0">
      <selection activeCell="K6" sqref="K6"/>
    </sheetView>
  </sheetViews>
  <sheetFormatPr baseColWidth="10" defaultColWidth="8.7265625" defaultRowHeight="14.5" x14ac:dyDescent="0.35"/>
  <cols>
    <col min="2" max="2" width="29.81640625" customWidth="1"/>
    <col min="3" max="3" width="18.26953125" customWidth="1"/>
    <col min="4" max="4" width="14.453125" customWidth="1"/>
    <col min="5" max="5" width="25.54296875" customWidth="1"/>
    <col min="6" max="6" width="9.26953125" customWidth="1"/>
    <col min="7" max="7" width="11.453125" customWidth="1"/>
  </cols>
  <sheetData>
    <row r="1" spans="1:7" x14ac:dyDescent="0.35">
      <c r="A1" s="130"/>
      <c r="B1" s="130"/>
      <c r="C1" s="130"/>
      <c r="D1" s="130"/>
      <c r="E1" s="130"/>
      <c r="F1" s="131"/>
    </row>
    <row r="2" spans="1:7" ht="15" thickBot="1" x14ac:dyDescent="0.4">
      <c r="A2" s="130"/>
      <c r="B2" s="1242" t="s">
        <v>168</v>
      </c>
      <c r="C2" s="1242"/>
      <c r="D2" s="1242"/>
      <c r="E2" s="1242"/>
      <c r="F2" s="1242"/>
    </row>
    <row r="3" spans="1:7" ht="40.5" customHeight="1" thickBot="1" x14ac:dyDescent="0.4">
      <c r="A3" s="130"/>
      <c r="B3" s="1242"/>
      <c r="C3" s="1242"/>
      <c r="D3" s="1242"/>
      <c r="E3" s="1242"/>
      <c r="F3" s="1242"/>
      <c r="G3" s="706" t="s">
        <v>556</v>
      </c>
    </row>
    <row r="4" spans="1:7" ht="15" thickBot="1" x14ac:dyDescent="0.4">
      <c r="A4" s="130"/>
      <c r="B4" s="130"/>
      <c r="C4" s="130"/>
      <c r="D4" s="130"/>
      <c r="E4" s="130"/>
      <c r="F4" s="131"/>
    </row>
    <row r="5" spans="1:7" x14ac:dyDescent="0.35">
      <c r="A5" s="130"/>
      <c r="B5" s="1243" t="s">
        <v>39</v>
      </c>
      <c r="C5" s="1244"/>
      <c r="D5" s="1245" t="s">
        <v>406</v>
      </c>
      <c r="E5" s="1245"/>
      <c r="F5" s="1246"/>
    </row>
    <row r="6" spans="1:7" x14ac:dyDescent="0.35">
      <c r="A6" s="130"/>
      <c r="B6" s="1236" t="s">
        <v>169</v>
      </c>
      <c r="C6" s="1237"/>
      <c r="D6" s="1238" t="s">
        <v>388</v>
      </c>
      <c r="E6" s="1238"/>
      <c r="F6" s="1239"/>
    </row>
    <row r="7" spans="1:7" x14ac:dyDescent="0.35">
      <c r="A7" s="130"/>
      <c r="B7" s="1236" t="s">
        <v>408</v>
      </c>
      <c r="C7" s="1237"/>
      <c r="D7" s="1238" t="s">
        <v>409</v>
      </c>
      <c r="E7" s="1238"/>
      <c r="F7" s="1239"/>
    </row>
    <row r="8" spans="1:7" x14ac:dyDescent="0.35">
      <c r="A8" s="130"/>
      <c r="B8" s="1236" t="s">
        <v>46</v>
      </c>
      <c r="C8" s="1237"/>
      <c r="D8" s="1240" t="s">
        <v>410</v>
      </c>
      <c r="E8" s="1240"/>
      <c r="F8" s="1241"/>
    </row>
    <row r="9" spans="1:7" x14ac:dyDescent="0.35">
      <c r="A9" s="130"/>
      <c r="B9" s="1236" t="s">
        <v>48</v>
      </c>
      <c r="C9" s="1237"/>
      <c r="D9" s="1238" t="s">
        <v>411</v>
      </c>
      <c r="E9" s="1238"/>
      <c r="F9" s="1239"/>
    </row>
    <row r="10" spans="1:7" x14ac:dyDescent="0.35">
      <c r="A10" s="130"/>
      <c r="B10" s="1236" t="s">
        <v>50</v>
      </c>
      <c r="C10" s="1237"/>
      <c r="D10" s="1238" t="s">
        <v>412</v>
      </c>
      <c r="E10" s="1238"/>
      <c r="F10" s="1239"/>
    </row>
    <row r="11" spans="1:7" x14ac:dyDescent="0.35">
      <c r="A11" s="130"/>
      <c r="B11" s="1236" t="s">
        <v>173</v>
      </c>
      <c r="C11" s="1237"/>
      <c r="D11" s="1237"/>
      <c r="E11" s="1237"/>
      <c r="F11" s="1247"/>
    </row>
    <row r="12" spans="1:7" x14ac:dyDescent="0.35">
      <c r="A12" s="130"/>
      <c r="B12" s="697"/>
      <c r="C12" s="130"/>
      <c r="D12" s="130"/>
      <c r="E12" s="130"/>
      <c r="F12" s="701"/>
    </row>
    <row r="13" spans="1:7" ht="26.5" x14ac:dyDescent="0.35">
      <c r="A13" s="130"/>
      <c r="B13" s="698" t="s">
        <v>174</v>
      </c>
      <c r="C13" s="533" t="s">
        <v>175</v>
      </c>
      <c r="D13" s="533" t="s">
        <v>176</v>
      </c>
      <c r="E13" s="533" t="s">
        <v>177</v>
      </c>
      <c r="F13" s="702" t="s">
        <v>178</v>
      </c>
    </row>
    <row r="14" spans="1:7" ht="48" customHeight="1" x14ac:dyDescent="0.35">
      <c r="A14" s="695">
        <v>1</v>
      </c>
      <c r="B14" s="699" t="s">
        <v>557</v>
      </c>
      <c r="C14" s="535" t="s">
        <v>558</v>
      </c>
      <c r="D14" s="534" t="s">
        <v>559</v>
      </c>
      <c r="E14" s="535">
        <v>2015</v>
      </c>
      <c r="F14" s="703">
        <v>7</v>
      </c>
    </row>
    <row r="15" spans="1:7" ht="15" thickBot="1" x14ac:dyDescent="0.4">
      <c r="A15" s="696"/>
      <c r="B15" s="1248" t="s">
        <v>75</v>
      </c>
      <c r="C15" s="1249"/>
      <c r="D15" s="1249"/>
      <c r="E15" s="1249"/>
      <c r="F15" s="704">
        <v>7</v>
      </c>
    </row>
    <row r="16" spans="1:7" ht="15" thickBot="1" x14ac:dyDescent="0.4">
      <c r="A16" s="130"/>
      <c r="B16" s="130"/>
      <c r="C16" s="130"/>
      <c r="D16" s="130"/>
      <c r="E16" s="130"/>
      <c r="F16" s="131"/>
    </row>
    <row r="17" spans="1:6" x14ac:dyDescent="0.35">
      <c r="A17" s="130"/>
      <c r="B17" s="1243" t="s">
        <v>39</v>
      </c>
      <c r="C17" s="1244"/>
      <c r="D17" s="1245" t="s">
        <v>451</v>
      </c>
      <c r="E17" s="1245"/>
      <c r="F17" s="1246"/>
    </row>
    <row r="18" spans="1:6" x14ac:dyDescent="0.35">
      <c r="A18" s="130"/>
      <c r="B18" s="1236" t="s">
        <v>169</v>
      </c>
      <c r="C18" s="1237"/>
      <c r="D18" s="1238" t="s">
        <v>392</v>
      </c>
      <c r="E18" s="1238"/>
      <c r="F18" s="1239"/>
    </row>
    <row r="19" spans="1:6" x14ac:dyDescent="0.35">
      <c r="A19" s="130"/>
      <c r="B19" s="1236" t="s">
        <v>408</v>
      </c>
      <c r="C19" s="1237"/>
      <c r="D19" s="1238" t="s">
        <v>453</v>
      </c>
      <c r="E19" s="1238"/>
      <c r="F19" s="1239"/>
    </row>
    <row r="20" spans="1:6" x14ac:dyDescent="0.35">
      <c r="A20" s="130"/>
      <c r="B20" s="1236" t="s">
        <v>46</v>
      </c>
      <c r="C20" s="1237"/>
      <c r="D20" s="1238" t="s">
        <v>454</v>
      </c>
      <c r="E20" s="1238"/>
      <c r="F20" s="1239"/>
    </row>
    <row r="21" spans="1:6" x14ac:dyDescent="0.35">
      <c r="A21" s="130"/>
      <c r="B21" s="1236" t="s">
        <v>48</v>
      </c>
      <c r="C21" s="1237"/>
      <c r="D21" s="1238" t="s">
        <v>353</v>
      </c>
      <c r="E21" s="1238"/>
      <c r="F21" s="1239"/>
    </row>
    <row r="22" spans="1:6" x14ac:dyDescent="0.35">
      <c r="A22" s="130"/>
      <c r="B22" s="1236" t="s">
        <v>50</v>
      </c>
      <c r="C22" s="1237"/>
      <c r="D22" s="1238" t="s">
        <v>353</v>
      </c>
      <c r="E22" s="1238"/>
      <c r="F22" s="1239"/>
    </row>
    <row r="23" spans="1:6" x14ac:dyDescent="0.35">
      <c r="A23" s="130"/>
      <c r="B23" s="1236" t="s">
        <v>173</v>
      </c>
      <c r="C23" s="1237"/>
      <c r="D23" s="1237"/>
      <c r="E23" s="1237"/>
      <c r="F23" s="1247"/>
    </row>
    <row r="24" spans="1:6" x14ac:dyDescent="0.35">
      <c r="A24" s="130"/>
      <c r="B24" s="697"/>
      <c r="C24" s="130"/>
      <c r="D24" s="130"/>
      <c r="E24" s="130"/>
      <c r="F24" s="701"/>
    </row>
    <row r="25" spans="1:6" ht="26.5" x14ac:dyDescent="0.35">
      <c r="A25" s="130"/>
      <c r="B25" s="698" t="s">
        <v>174</v>
      </c>
      <c r="C25" s="533" t="s">
        <v>175</v>
      </c>
      <c r="D25" s="533" t="s">
        <v>176</v>
      </c>
      <c r="E25" s="533" t="s">
        <v>177</v>
      </c>
      <c r="F25" s="702" t="s">
        <v>178</v>
      </c>
    </row>
    <row r="26" spans="1:6" x14ac:dyDescent="0.35">
      <c r="A26" s="695">
        <v>1</v>
      </c>
      <c r="B26" s="700"/>
      <c r="C26" s="535"/>
      <c r="D26" s="535"/>
      <c r="E26" s="535"/>
      <c r="F26" s="703">
        <v>0</v>
      </c>
    </row>
    <row r="27" spans="1:6" x14ac:dyDescent="0.35">
      <c r="A27" s="695">
        <v>2</v>
      </c>
      <c r="B27" s="700"/>
      <c r="C27" s="535"/>
      <c r="D27" s="535"/>
      <c r="E27" s="535"/>
      <c r="F27" s="703">
        <v>0</v>
      </c>
    </row>
    <row r="28" spans="1:6" x14ac:dyDescent="0.35">
      <c r="A28" s="695">
        <v>3</v>
      </c>
      <c r="B28" s="700"/>
      <c r="C28" s="535"/>
      <c r="D28" s="535"/>
      <c r="E28" s="535"/>
      <c r="F28" s="703">
        <v>0</v>
      </c>
    </row>
    <row r="29" spans="1:6" ht="15" thickBot="1" x14ac:dyDescent="0.4">
      <c r="A29" s="696"/>
      <c r="B29" s="1248" t="s">
        <v>75</v>
      </c>
      <c r="C29" s="1249"/>
      <c r="D29" s="1249"/>
      <c r="E29" s="1249"/>
      <c r="F29" s="704">
        <v>0</v>
      </c>
    </row>
    <row r="30" spans="1:6" ht="15" thickBot="1" x14ac:dyDescent="0.4">
      <c r="A30" s="130"/>
      <c r="B30" s="130"/>
      <c r="C30" s="130"/>
      <c r="D30" s="130"/>
      <c r="E30" s="130"/>
      <c r="F30" s="131"/>
    </row>
    <row r="31" spans="1:6" x14ac:dyDescent="0.35">
      <c r="A31" s="130"/>
      <c r="B31" s="1243" t="s">
        <v>39</v>
      </c>
      <c r="C31" s="1244"/>
      <c r="D31" s="1245" t="s">
        <v>459</v>
      </c>
      <c r="E31" s="1245"/>
      <c r="F31" s="1246"/>
    </row>
    <row r="32" spans="1:6" x14ac:dyDescent="0.35">
      <c r="A32" s="130"/>
      <c r="B32" s="1236" t="s">
        <v>169</v>
      </c>
      <c r="C32" s="1237"/>
      <c r="D32" s="1238" t="s">
        <v>396</v>
      </c>
      <c r="E32" s="1238"/>
      <c r="F32" s="1239"/>
    </row>
    <row r="33" spans="1:6" x14ac:dyDescent="0.35">
      <c r="A33" s="130"/>
      <c r="B33" s="1236" t="s">
        <v>408</v>
      </c>
      <c r="C33" s="1237"/>
      <c r="D33" s="1238" t="s">
        <v>460</v>
      </c>
      <c r="E33" s="1238"/>
      <c r="F33" s="1239"/>
    </row>
    <row r="34" spans="1:6" x14ac:dyDescent="0.35">
      <c r="A34" s="130"/>
      <c r="B34" s="1236" t="s">
        <v>46</v>
      </c>
      <c r="C34" s="1237"/>
      <c r="D34" s="1238" t="s">
        <v>461</v>
      </c>
      <c r="E34" s="1238"/>
      <c r="F34" s="1239"/>
    </row>
    <row r="35" spans="1:6" x14ac:dyDescent="0.35">
      <c r="A35" s="130"/>
      <c r="B35" s="1236" t="s">
        <v>48</v>
      </c>
      <c r="C35" s="1237"/>
      <c r="D35" s="1238" t="s">
        <v>462</v>
      </c>
      <c r="E35" s="1238"/>
      <c r="F35" s="1239"/>
    </row>
    <row r="36" spans="1:6" x14ac:dyDescent="0.35">
      <c r="A36" s="130"/>
      <c r="B36" s="1236" t="s">
        <v>50</v>
      </c>
      <c r="C36" s="1237"/>
      <c r="D36" s="1238" t="s">
        <v>463</v>
      </c>
      <c r="E36" s="1238"/>
      <c r="F36" s="1239"/>
    </row>
    <row r="37" spans="1:6" x14ac:dyDescent="0.35">
      <c r="A37" s="130"/>
      <c r="B37" s="1236" t="s">
        <v>173</v>
      </c>
      <c r="C37" s="1237"/>
      <c r="D37" s="1237"/>
      <c r="E37" s="1237"/>
      <c r="F37" s="1247"/>
    </row>
    <row r="38" spans="1:6" x14ac:dyDescent="0.35">
      <c r="A38" s="130"/>
      <c r="B38" s="697"/>
      <c r="C38" s="130"/>
      <c r="D38" s="130"/>
      <c r="E38" s="130"/>
      <c r="F38" s="701"/>
    </row>
    <row r="39" spans="1:6" ht="26.5" x14ac:dyDescent="0.35">
      <c r="A39" s="130"/>
      <c r="B39" s="698" t="s">
        <v>174</v>
      </c>
      <c r="C39" s="533" t="s">
        <v>175</v>
      </c>
      <c r="D39" s="533" t="s">
        <v>176</v>
      </c>
      <c r="E39" s="533" t="s">
        <v>177</v>
      </c>
      <c r="F39" s="702" t="s">
        <v>178</v>
      </c>
    </row>
    <row r="40" spans="1:6" x14ac:dyDescent="0.35">
      <c r="A40" s="695">
        <v>1</v>
      </c>
      <c r="B40" s="700"/>
      <c r="C40" s="535"/>
      <c r="D40" s="535"/>
      <c r="E40" s="535"/>
      <c r="F40" s="703">
        <v>0</v>
      </c>
    </row>
    <row r="41" spans="1:6" x14ac:dyDescent="0.35">
      <c r="A41" s="695">
        <v>2</v>
      </c>
      <c r="B41" s="700"/>
      <c r="C41" s="535"/>
      <c r="D41" s="535"/>
      <c r="E41" s="535"/>
      <c r="F41" s="703">
        <v>0</v>
      </c>
    </row>
    <row r="42" spans="1:6" x14ac:dyDescent="0.35">
      <c r="A42" s="695">
        <v>3</v>
      </c>
      <c r="B42" s="700"/>
      <c r="C42" s="535"/>
      <c r="D42" s="535"/>
      <c r="E42" s="535"/>
      <c r="F42" s="703">
        <v>0</v>
      </c>
    </row>
    <row r="43" spans="1:6" ht="15" thickBot="1" x14ac:dyDescent="0.4">
      <c r="A43" s="696"/>
      <c r="B43" s="1248" t="s">
        <v>75</v>
      </c>
      <c r="C43" s="1249"/>
      <c r="D43" s="1249"/>
      <c r="E43" s="1249"/>
      <c r="F43" s="704">
        <v>0</v>
      </c>
    </row>
    <row r="44" spans="1:6" ht="15" thickBot="1" x14ac:dyDescent="0.4">
      <c r="A44" s="130"/>
      <c r="B44" s="130"/>
      <c r="C44" s="130"/>
      <c r="D44" s="130"/>
      <c r="E44" s="130"/>
      <c r="F44" s="131"/>
    </row>
    <row r="45" spans="1:6" x14ac:dyDescent="0.35">
      <c r="A45" s="130"/>
      <c r="B45" s="1243" t="s">
        <v>39</v>
      </c>
      <c r="C45" s="1244"/>
      <c r="D45" s="1245" t="s">
        <v>479</v>
      </c>
      <c r="E45" s="1245"/>
      <c r="F45" s="1246"/>
    </row>
    <row r="46" spans="1:6" x14ac:dyDescent="0.35">
      <c r="A46" s="130"/>
      <c r="B46" s="1236" t="s">
        <v>169</v>
      </c>
      <c r="C46" s="1237"/>
      <c r="D46" s="1238" t="s">
        <v>401</v>
      </c>
      <c r="E46" s="1238"/>
      <c r="F46" s="1239"/>
    </row>
    <row r="47" spans="1:6" x14ac:dyDescent="0.35">
      <c r="A47" s="130"/>
      <c r="B47" s="1236" t="s">
        <v>408</v>
      </c>
      <c r="C47" s="1237"/>
      <c r="D47" s="1238" t="s">
        <v>480</v>
      </c>
      <c r="E47" s="1238"/>
      <c r="F47" s="1239"/>
    </row>
    <row r="48" spans="1:6" x14ac:dyDescent="0.35">
      <c r="A48" s="130"/>
      <c r="B48" s="1236" t="s">
        <v>46</v>
      </c>
      <c r="C48" s="1237"/>
      <c r="D48" s="1240" t="s">
        <v>481</v>
      </c>
      <c r="E48" s="1240"/>
      <c r="F48" s="1241"/>
    </row>
    <row r="49" spans="1:6" x14ac:dyDescent="0.35">
      <c r="A49" s="130"/>
      <c r="B49" s="1236" t="s">
        <v>48</v>
      </c>
      <c r="C49" s="1237"/>
      <c r="D49" s="1238" t="s">
        <v>482</v>
      </c>
      <c r="E49" s="1238"/>
      <c r="F49" s="1239"/>
    </row>
    <row r="50" spans="1:6" x14ac:dyDescent="0.35">
      <c r="A50" s="130"/>
      <c r="B50" s="1236" t="s">
        <v>50</v>
      </c>
      <c r="C50" s="1237"/>
      <c r="D50" s="1250">
        <v>36515</v>
      </c>
      <c r="E50" s="1238"/>
      <c r="F50" s="1239"/>
    </row>
    <row r="51" spans="1:6" x14ac:dyDescent="0.35">
      <c r="A51" s="130"/>
      <c r="B51" s="1236" t="s">
        <v>173</v>
      </c>
      <c r="C51" s="1237"/>
      <c r="D51" s="1237"/>
      <c r="E51" s="1237"/>
      <c r="F51" s="1247"/>
    </row>
    <row r="52" spans="1:6" x14ac:dyDescent="0.35">
      <c r="A52" s="130"/>
      <c r="B52" s="697"/>
      <c r="C52" s="130"/>
      <c r="D52" s="130"/>
      <c r="E52" s="130"/>
      <c r="F52" s="701"/>
    </row>
    <row r="53" spans="1:6" ht="26.5" x14ac:dyDescent="0.35">
      <c r="A53" s="130"/>
      <c r="B53" s="698" t="s">
        <v>174</v>
      </c>
      <c r="C53" s="533" t="s">
        <v>175</v>
      </c>
      <c r="D53" s="533" t="s">
        <v>176</v>
      </c>
      <c r="E53" s="533" t="s">
        <v>177</v>
      </c>
      <c r="F53" s="702" t="s">
        <v>178</v>
      </c>
    </row>
    <row r="54" spans="1:6" ht="24" x14ac:dyDescent="0.35">
      <c r="A54" s="695">
        <v>1</v>
      </c>
      <c r="B54" s="699" t="s">
        <v>560</v>
      </c>
      <c r="C54" s="535" t="s">
        <v>561</v>
      </c>
      <c r="D54" s="534" t="s">
        <v>562</v>
      </c>
      <c r="E54" s="535">
        <v>2005</v>
      </c>
      <c r="F54" s="703">
        <v>4</v>
      </c>
    </row>
    <row r="55" spans="1:6" ht="15" thickBot="1" x14ac:dyDescent="0.4">
      <c r="A55" s="696"/>
      <c r="B55" s="1248" t="s">
        <v>75</v>
      </c>
      <c r="C55" s="1249"/>
      <c r="D55" s="1249"/>
      <c r="E55" s="1249"/>
      <c r="F55" s="704">
        <v>4</v>
      </c>
    </row>
  </sheetData>
  <mergeCells count="57">
    <mergeCell ref="B50:C50"/>
    <mergeCell ref="D50:F50"/>
    <mergeCell ref="B51:F51"/>
    <mergeCell ref="B55:E55"/>
    <mergeCell ref="B47:C47"/>
    <mergeCell ref="D47:F47"/>
    <mergeCell ref="B48:C48"/>
    <mergeCell ref="D48:F48"/>
    <mergeCell ref="B49:C49"/>
    <mergeCell ref="D49:F49"/>
    <mergeCell ref="B46:C46"/>
    <mergeCell ref="D46:F46"/>
    <mergeCell ref="B36:C36"/>
    <mergeCell ref="D36:F36"/>
    <mergeCell ref="B37:F37"/>
    <mergeCell ref="B43:E43"/>
    <mergeCell ref="B45:C45"/>
    <mergeCell ref="D45:F45"/>
    <mergeCell ref="B33:C33"/>
    <mergeCell ref="D33:F33"/>
    <mergeCell ref="B34:C34"/>
    <mergeCell ref="D34:F34"/>
    <mergeCell ref="B35:C35"/>
    <mergeCell ref="D35:F35"/>
    <mergeCell ref="B32:C32"/>
    <mergeCell ref="D32:F32"/>
    <mergeCell ref="B22:C22"/>
    <mergeCell ref="D22:F22"/>
    <mergeCell ref="B23:F23"/>
    <mergeCell ref="B29:E29"/>
    <mergeCell ref="B31:C31"/>
    <mergeCell ref="D31:F31"/>
    <mergeCell ref="B19:C19"/>
    <mergeCell ref="D19:F19"/>
    <mergeCell ref="B20:C20"/>
    <mergeCell ref="D20:F20"/>
    <mergeCell ref="B21:C21"/>
    <mergeCell ref="D21:F21"/>
    <mergeCell ref="B18:C18"/>
    <mergeCell ref="D18:F18"/>
    <mergeCell ref="B10:C10"/>
    <mergeCell ref="D10:F10"/>
    <mergeCell ref="B11:F11"/>
    <mergeCell ref="B15:E15"/>
    <mergeCell ref="B17:C17"/>
    <mergeCell ref="D17:F17"/>
    <mergeCell ref="B2:F3"/>
    <mergeCell ref="B5:C5"/>
    <mergeCell ref="D5:F5"/>
    <mergeCell ref="B6:C6"/>
    <mergeCell ref="D6:F6"/>
    <mergeCell ref="B7:C7"/>
    <mergeCell ref="D7:F7"/>
    <mergeCell ref="B8:C8"/>
    <mergeCell ref="D8:F8"/>
    <mergeCell ref="B9:C9"/>
    <mergeCell ref="D9:F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9D9D3-6CD2-4C4E-86F2-29A5C206CAD3}">
  <sheetPr>
    <tabColor theme="5"/>
  </sheetPr>
  <dimension ref="A1:L103"/>
  <sheetViews>
    <sheetView topLeftCell="B4" zoomScale="50" zoomScaleNormal="50" workbookViewId="0">
      <selection activeCell="J95" sqref="J95"/>
    </sheetView>
  </sheetViews>
  <sheetFormatPr baseColWidth="10" defaultColWidth="11.453125" defaultRowHeight="14.5" x14ac:dyDescent="0.35"/>
  <cols>
    <col min="1" max="1" width="1.7265625" bestFit="1" customWidth="1"/>
    <col min="2" max="2" width="28.453125" bestFit="1" customWidth="1"/>
    <col min="3" max="3" width="11" bestFit="1" customWidth="1"/>
    <col min="4" max="4" width="24" bestFit="1" customWidth="1"/>
    <col min="5" max="5" width="49.453125" bestFit="1" customWidth="1"/>
    <col min="6" max="7" width="9.453125" bestFit="1" customWidth="1"/>
    <col min="8" max="8" width="10.26953125" bestFit="1" customWidth="1"/>
    <col min="9" max="9" width="10.26953125" customWidth="1"/>
    <col min="10" max="10" width="63" customWidth="1"/>
  </cols>
  <sheetData>
    <row r="1" spans="1:10" s="204" customFormat="1" ht="12" x14ac:dyDescent="0.3">
      <c r="B1" s="782" t="s">
        <v>112</v>
      </c>
      <c r="C1" s="782"/>
      <c r="D1" s="782"/>
      <c r="E1" s="782"/>
      <c r="F1" s="782"/>
      <c r="H1" s="173"/>
      <c r="I1" s="173"/>
    </row>
    <row r="2" spans="1:10" s="204" customFormat="1" ht="12" x14ac:dyDescent="0.3">
      <c r="B2" s="783" t="s">
        <v>36</v>
      </c>
      <c r="C2" s="784"/>
      <c r="D2" s="785"/>
      <c r="E2" s="810"/>
      <c r="F2" s="63" t="s">
        <v>37</v>
      </c>
      <c r="H2" s="173"/>
      <c r="I2" s="173"/>
    </row>
    <row r="3" spans="1:10" s="204" customFormat="1" ht="12" x14ac:dyDescent="0.3">
      <c r="A3" s="174">
        <v>1</v>
      </c>
      <c r="B3" s="811" t="s">
        <v>85</v>
      </c>
      <c r="C3" s="812"/>
      <c r="D3" s="813"/>
      <c r="E3" s="810"/>
      <c r="F3" s="175">
        <v>11</v>
      </c>
      <c r="H3" s="173"/>
      <c r="I3" s="173"/>
    </row>
    <row r="4" spans="1:10" s="204" customFormat="1" ht="12" x14ac:dyDescent="0.3">
      <c r="F4" s="173"/>
      <c r="H4" s="173"/>
      <c r="I4" s="173"/>
    </row>
    <row r="5" spans="1:10" s="204" customFormat="1" ht="12" x14ac:dyDescent="0.3">
      <c r="B5" s="803" t="s">
        <v>39</v>
      </c>
      <c r="C5" s="803"/>
      <c r="D5" s="1256" t="s">
        <v>563</v>
      </c>
      <c r="E5" s="1257"/>
      <c r="F5" s="173"/>
      <c r="H5" s="173"/>
      <c r="I5" s="173"/>
    </row>
    <row r="6" spans="1:10" s="204" customFormat="1" ht="12" x14ac:dyDescent="0.3">
      <c r="B6" s="803" t="s">
        <v>41</v>
      </c>
      <c r="C6" s="803"/>
      <c r="D6" s="1260">
        <v>18126817</v>
      </c>
      <c r="E6" s="1257"/>
      <c r="F6" s="173"/>
      <c r="H6" s="173"/>
      <c r="I6" s="173"/>
    </row>
    <row r="7" spans="1:10" s="204" customFormat="1" ht="12" x14ac:dyDescent="0.3">
      <c r="B7" s="803" t="s">
        <v>43</v>
      </c>
      <c r="C7" s="803"/>
      <c r="D7" s="1261" t="s">
        <v>112</v>
      </c>
      <c r="E7" s="1262"/>
      <c r="F7" s="173"/>
      <c r="H7" s="173"/>
      <c r="I7" s="173"/>
    </row>
    <row r="8" spans="1:10" s="204" customFormat="1" ht="12" x14ac:dyDescent="0.3">
      <c r="B8" s="803" t="s">
        <v>44</v>
      </c>
      <c r="C8" s="803"/>
      <c r="D8" s="1256" t="s">
        <v>564</v>
      </c>
      <c r="E8" s="1257"/>
      <c r="F8" s="173"/>
      <c r="H8" s="173"/>
      <c r="I8" s="173"/>
    </row>
    <row r="9" spans="1:10" s="204" customFormat="1" ht="12" x14ac:dyDescent="0.3">
      <c r="B9" s="803" t="s">
        <v>46</v>
      </c>
      <c r="C9" s="803"/>
      <c r="D9" s="1256" t="s">
        <v>565</v>
      </c>
      <c r="E9" s="1257"/>
      <c r="F9" s="173"/>
      <c r="H9" s="173"/>
      <c r="I9" s="173"/>
    </row>
    <row r="10" spans="1:10" s="204" customFormat="1" ht="12" x14ac:dyDescent="0.3">
      <c r="B10" s="803" t="s">
        <v>48</v>
      </c>
      <c r="C10" s="803"/>
      <c r="D10" s="1256" t="s">
        <v>566</v>
      </c>
      <c r="E10" s="1257"/>
      <c r="F10" s="173"/>
      <c r="H10" s="173"/>
      <c r="I10" s="173"/>
    </row>
    <row r="11" spans="1:10" s="204" customFormat="1" ht="12" x14ac:dyDescent="0.3">
      <c r="B11" s="803" t="s">
        <v>50</v>
      </c>
      <c r="C11" s="803"/>
      <c r="D11" s="1258">
        <v>38099</v>
      </c>
      <c r="E11" s="1259"/>
      <c r="F11" s="173"/>
      <c r="H11" s="173"/>
      <c r="I11" s="173"/>
    </row>
    <row r="12" spans="1:10" s="204" customFormat="1" ht="12" x14ac:dyDescent="0.3">
      <c r="B12" s="816"/>
      <c r="C12" s="816"/>
      <c r="D12" s="177"/>
      <c r="E12" s="178"/>
      <c r="F12" s="173"/>
      <c r="H12" s="173"/>
      <c r="I12" s="173"/>
    </row>
    <row r="13" spans="1:10" s="204" customFormat="1" ht="12" x14ac:dyDescent="0.3">
      <c r="A13" s="796"/>
      <c r="B13" s="797"/>
      <c r="C13" s="797"/>
      <c r="D13" s="797"/>
      <c r="E13" s="797"/>
      <c r="F13" s="797"/>
      <c r="G13" s="797"/>
      <c r="H13" s="797"/>
      <c r="I13" s="797"/>
      <c r="J13" s="798"/>
    </row>
    <row r="14" spans="1:10" s="204" customFormat="1" ht="12" x14ac:dyDescent="0.3">
      <c r="B14" s="799" t="s">
        <v>51</v>
      </c>
      <c r="C14" s="800"/>
      <c r="D14" s="800"/>
      <c r="E14" s="800"/>
      <c r="F14" s="800"/>
      <c r="G14" s="800"/>
      <c r="H14" s="800"/>
      <c r="I14" s="800"/>
      <c r="J14" s="801"/>
    </row>
    <row r="15" spans="1:10" s="204" customFormat="1" ht="57.5" x14ac:dyDescent="0.3">
      <c r="B15" s="179" t="s">
        <v>52</v>
      </c>
      <c r="C15" s="179" t="s">
        <v>53</v>
      </c>
      <c r="D15" s="179" t="s">
        <v>54</v>
      </c>
      <c r="E15" s="180" t="s">
        <v>55</v>
      </c>
      <c r="F15" s="180" t="s">
        <v>56</v>
      </c>
      <c r="G15" s="180" t="s">
        <v>57</v>
      </c>
      <c r="H15" s="181" t="s">
        <v>58</v>
      </c>
      <c r="I15" s="182" t="s">
        <v>59</v>
      </c>
      <c r="J15" s="183" t="s">
        <v>60</v>
      </c>
    </row>
    <row r="16" spans="1:10" s="204" customFormat="1" ht="113.5" customHeight="1" x14ac:dyDescent="0.3">
      <c r="A16" s="184">
        <v>1</v>
      </c>
      <c r="B16" s="191" t="s">
        <v>567</v>
      </c>
      <c r="C16" s="186" t="s">
        <v>568</v>
      </c>
      <c r="D16" s="187" t="s">
        <v>569</v>
      </c>
      <c r="E16" s="185" t="s">
        <v>570</v>
      </c>
      <c r="F16" s="188">
        <v>40209</v>
      </c>
      <c r="G16" s="188">
        <v>40513</v>
      </c>
      <c r="H16" s="189">
        <v>301</v>
      </c>
      <c r="I16" s="190">
        <v>10.033333333333333</v>
      </c>
      <c r="J16" s="264" t="s">
        <v>571</v>
      </c>
    </row>
    <row r="17" spans="1:12" s="204" customFormat="1" ht="80.5" x14ac:dyDescent="0.3">
      <c r="A17" s="184">
        <v>2</v>
      </c>
      <c r="B17" s="191" t="s">
        <v>572</v>
      </c>
      <c r="C17" s="186" t="s">
        <v>568</v>
      </c>
      <c r="D17" s="187" t="s">
        <v>569</v>
      </c>
      <c r="E17" s="185" t="s">
        <v>573</v>
      </c>
      <c r="F17" s="188">
        <v>42369</v>
      </c>
      <c r="G17" s="188">
        <v>42583</v>
      </c>
      <c r="H17" s="189">
        <v>211</v>
      </c>
      <c r="I17" s="190">
        <v>7.0333333333333332</v>
      </c>
      <c r="J17" s="264" t="s">
        <v>571</v>
      </c>
      <c r="L17" s="296"/>
    </row>
    <row r="18" spans="1:12" s="204" customFormat="1" ht="69" x14ac:dyDescent="0.3">
      <c r="A18" s="184">
        <v>3</v>
      </c>
      <c r="B18" s="191" t="s">
        <v>574</v>
      </c>
      <c r="C18" s="186" t="s">
        <v>568</v>
      </c>
      <c r="D18" s="187" t="s">
        <v>569</v>
      </c>
      <c r="E18" s="185" t="s">
        <v>575</v>
      </c>
      <c r="F18" s="299">
        <v>42491</v>
      </c>
      <c r="G18" s="188">
        <v>42705</v>
      </c>
      <c r="H18" s="189">
        <v>119</v>
      </c>
      <c r="I18" s="190">
        <v>3.9666666666666668</v>
      </c>
      <c r="J18" s="264" t="s">
        <v>576</v>
      </c>
    </row>
    <row r="19" spans="1:12" s="204" customFormat="1" ht="69" x14ac:dyDescent="0.3">
      <c r="A19" s="184">
        <v>4</v>
      </c>
      <c r="B19" s="191" t="s">
        <v>577</v>
      </c>
      <c r="C19" s="186" t="s">
        <v>578</v>
      </c>
      <c r="D19" s="187" t="s">
        <v>579</v>
      </c>
      <c r="E19" s="185" t="s">
        <v>580</v>
      </c>
      <c r="F19" s="299">
        <v>38078</v>
      </c>
      <c r="G19" s="188">
        <v>40045</v>
      </c>
      <c r="H19" s="189">
        <v>719</v>
      </c>
      <c r="I19" s="190">
        <v>23.966666666666665</v>
      </c>
      <c r="J19" s="264" t="s">
        <v>576</v>
      </c>
    </row>
    <row r="20" spans="1:12" s="204" customFormat="1" ht="12" x14ac:dyDescent="0.3">
      <c r="B20" s="192" t="s">
        <v>75</v>
      </c>
      <c r="C20" s="193"/>
      <c r="D20" s="193"/>
      <c r="E20" s="193"/>
      <c r="F20" s="194"/>
      <c r="G20" s="195"/>
      <c r="H20" s="196">
        <v>1350</v>
      </c>
      <c r="I20" s="196">
        <v>45</v>
      </c>
      <c r="J20" s="197"/>
    </row>
    <row r="21" spans="1:12" s="204" customFormat="1" ht="12" x14ac:dyDescent="0.3">
      <c r="C21" s="198"/>
    </row>
    <row r="22" spans="1:12" s="204" customFormat="1" ht="12" x14ac:dyDescent="0.3">
      <c r="C22" s="198"/>
    </row>
    <row r="23" spans="1:12" s="204" customFormat="1" ht="12" x14ac:dyDescent="0.3">
      <c r="A23" s="802" t="s">
        <v>76</v>
      </c>
      <c r="B23" s="802"/>
      <c r="C23" s="802"/>
      <c r="D23" s="39" t="s">
        <v>77</v>
      </c>
      <c r="E23" s="60" t="s">
        <v>78</v>
      </c>
      <c r="F23" s="199"/>
      <c r="G23" s="200"/>
      <c r="H23" s="201"/>
      <c r="I23" s="173"/>
      <c r="J23" s="173"/>
    </row>
    <row r="24" spans="1:12" s="204" customFormat="1" ht="12" x14ac:dyDescent="0.3">
      <c r="A24" s="792" t="s">
        <v>79</v>
      </c>
      <c r="B24" s="792"/>
      <c r="C24" s="792"/>
      <c r="D24" s="41" t="s">
        <v>80</v>
      </c>
      <c r="E24" s="202" t="s">
        <v>581</v>
      </c>
      <c r="F24" s="199"/>
      <c r="G24" s="200"/>
      <c r="H24" s="201"/>
      <c r="I24" s="173"/>
      <c r="J24" s="173"/>
    </row>
    <row r="25" spans="1:12" s="204" customFormat="1" ht="12" x14ac:dyDescent="0.3">
      <c r="A25" s="792" t="s">
        <v>82</v>
      </c>
      <c r="B25" s="792"/>
      <c r="C25" s="792"/>
      <c r="D25" s="41" t="s">
        <v>80</v>
      </c>
      <c r="E25" s="202" t="s">
        <v>94</v>
      </c>
      <c r="F25" s="199"/>
      <c r="G25" s="200"/>
      <c r="H25" s="201"/>
      <c r="I25" s="173"/>
      <c r="J25" s="173"/>
    </row>
    <row r="26" spans="1:12" s="204" customFormat="1" ht="12" x14ac:dyDescent="0.3">
      <c r="A26" s="806" t="s">
        <v>111</v>
      </c>
      <c r="B26" s="807"/>
      <c r="C26" s="808"/>
      <c r="D26" s="41" t="s">
        <v>80</v>
      </c>
      <c r="E26" s="203" t="s">
        <v>81</v>
      </c>
      <c r="F26" s="199"/>
      <c r="G26" s="200"/>
      <c r="H26" s="201"/>
      <c r="I26" s="173"/>
      <c r="J26" s="173"/>
    </row>
    <row r="27" spans="1:12" s="204" customFormat="1" ht="12" x14ac:dyDescent="0.3"/>
    <row r="28" spans="1:12" x14ac:dyDescent="0.35">
      <c r="A28" s="204"/>
      <c r="B28" s="782" t="s">
        <v>95</v>
      </c>
      <c r="C28" s="782"/>
      <c r="D28" s="782"/>
      <c r="E28" s="782"/>
      <c r="F28" s="782"/>
      <c r="G28" s="204"/>
      <c r="H28" s="173"/>
      <c r="I28" s="173"/>
      <c r="J28" s="204"/>
    </row>
    <row r="29" spans="1:12" x14ac:dyDescent="0.35">
      <c r="A29" s="204"/>
      <c r="B29" s="783" t="s">
        <v>36</v>
      </c>
      <c r="C29" s="784"/>
      <c r="D29" s="785"/>
      <c r="E29" s="810"/>
      <c r="F29" s="63" t="s">
        <v>37</v>
      </c>
      <c r="G29" s="204"/>
      <c r="H29" s="173"/>
      <c r="I29" s="173"/>
      <c r="J29" s="204"/>
    </row>
    <row r="30" spans="1:12" x14ac:dyDescent="0.35">
      <c r="A30" s="174">
        <v>1</v>
      </c>
      <c r="B30" s="811" t="s">
        <v>85</v>
      </c>
      <c r="C30" s="812"/>
      <c r="D30" s="813"/>
      <c r="E30" s="810"/>
      <c r="F30" s="175">
        <v>11</v>
      </c>
      <c r="G30" s="204"/>
      <c r="H30" s="173"/>
      <c r="I30" s="173"/>
      <c r="J30" s="204"/>
    </row>
    <row r="31" spans="1:12" x14ac:dyDescent="0.35">
      <c r="A31" s="204"/>
      <c r="B31" s="204"/>
      <c r="C31" s="204"/>
      <c r="D31" s="204"/>
      <c r="E31" s="204"/>
      <c r="F31" s="173"/>
      <c r="G31" s="204"/>
      <c r="H31" s="173"/>
      <c r="I31" s="173"/>
      <c r="J31" s="204"/>
    </row>
    <row r="32" spans="1:12" x14ac:dyDescent="0.35">
      <c r="A32" s="204"/>
      <c r="B32" s="803" t="s">
        <v>39</v>
      </c>
      <c r="C32" s="803"/>
      <c r="D32" s="1251" t="s">
        <v>582</v>
      </c>
      <c r="E32" s="1252"/>
      <c r="F32" s="173"/>
      <c r="G32" s="204"/>
      <c r="H32" s="173"/>
      <c r="I32" s="173"/>
      <c r="J32" s="204"/>
    </row>
    <row r="33" spans="1:10" x14ac:dyDescent="0.35">
      <c r="A33" s="204"/>
      <c r="B33" s="803" t="s">
        <v>41</v>
      </c>
      <c r="C33" s="803"/>
      <c r="D33" s="1255">
        <v>63542630</v>
      </c>
      <c r="E33" s="1252"/>
      <c r="F33" s="173"/>
      <c r="G33" s="204"/>
      <c r="H33" s="173"/>
      <c r="I33" s="173"/>
      <c r="J33" s="204"/>
    </row>
    <row r="34" spans="1:10" x14ac:dyDescent="0.35">
      <c r="A34" s="204"/>
      <c r="B34" s="803" t="s">
        <v>43</v>
      </c>
      <c r="C34" s="803"/>
      <c r="D34" s="176" t="s">
        <v>95</v>
      </c>
      <c r="E34" s="204"/>
      <c r="F34" s="173"/>
      <c r="G34" s="204"/>
      <c r="H34" s="173"/>
      <c r="I34" s="173"/>
      <c r="J34" s="204"/>
    </row>
    <row r="35" spans="1:10" x14ac:dyDescent="0.35">
      <c r="A35" s="204"/>
      <c r="B35" s="803" t="s">
        <v>44</v>
      </c>
      <c r="C35" s="803"/>
      <c r="D35" s="1251" t="s">
        <v>583</v>
      </c>
      <c r="E35" s="1252"/>
      <c r="F35" s="173"/>
      <c r="G35" s="204"/>
      <c r="H35" s="173"/>
      <c r="I35" s="173"/>
      <c r="J35" s="204"/>
    </row>
    <row r="36" spans="1:10" x14ac:dyDescent="0.35">
      <c r="A36" s="204"/>
      <c r="B36" s="803" t="s">
        <v>46</v>
      </c>
      <c r="C36" s="803"/>
      <c r="D36" s="1251" t="s">
        <v>584</v>
      </c>
      <c r="E36" s="1252"/>
      <c r="F36" s="173"/>
      <c r="G36" s="204"/>
      <c r="H36" s="173"/>
      <c r="I36" s="173"/>
      <c r="J36" s="204"/>
    </row>
    <row r="37" spans="1:10" x14ac:dyDescent="0.35">
      <c r="A37" s="204"/>
      <c r="B37" s="803" t="s">
        <v>48</v>
      </c>
      <c r="C37" s="803"/>
      <c r="D37" s="1251">
        <v>63542630</v>
      </c>
      <c r="E37" s="1252"/>
      <c r="F37" s="173"/>
      <c r="G37" s="204"/>
      <c r="H37" s="173"/>
      <c r="I37" s="173"/>
      <c r="J37" s="204"/>
    </row>
    <row r="38" spans="1:10" x14ac:dyDescent="0.35">
      <c r="A38" s="204"/>
      <c r="B38" s="803" t="s">
        <v>50</v>
      </c>
      <c r="C38" s="803"/>
      <c r="D38" s="1253">
        <v>42418</v>
      </c>
      <c r="E38" s="1254"/>
      <c r="F38" s="173"/>
      <c r="G38" s="204"/>
      <c r="H38" s="173"/>
      <c r="I38" s="173"/>
      <c r="J38" s="204"/>
    </row>
    <row r="39" spans="1:10" x14ac:dyDescent="0.35">
      <c r="A39" s="204"/>
      <c r="B39" s="816"/>
      <c r="C39" s="816"/>
      <c r="D39" s="177"/>
      <c r="E39" s="178"/>
      <c r="F39" s="173"/>
      <c r="G39" s="204"/>
      <c r="H39" s="173"/>
      <c r="I39" s="173"/>
      <c r="J39" s="204"/>
    </row>
    <row r="40" spans="1:10" x14ac:dyDescent="0.35">
      <c r="A40" s="796"/>
      <c r="B40" s="797"/>
      <c r="C40" s="797"/>
      <c r="D40" s="797"/>
      <c r="E40" s="797"/>
      <c r="F40" s="797"/>
      <c r="G40" s="797"/>
      <c r="H40" s="797"/>
      <c r="I40" s="797"/>
      <c r="J40" s="798"/>
    </row>
    <row r="41" spans="1:10" x14ac:dyDescent="0.35">
      <c r="A41" s="204"/>
      <c r="B41" s="799" t="s">
        <v>51</v>
      </c>
      <c r="C41" s="800"/>
      <c r="D41" s="800"/>
      <c r="E41" s="800"/>
      <c r="F41" s="800"/>
      <c r="G41" s="800"/>
      <c r="H41" s="800"/>
      <c r="I41" s="800"/>
      <c r="J41" s="801"/>
    </row>
    <row r="42" spans="1:10" ht="57.5" x14ac:dyDescent="0.35">
      <c r="A42" s="204"/>
      <c r="B42" s="179" t="s">
        <v>52</v>
      </c>
      <c r="C42" s="179" t="s">
        <v>53</v>
      </c>
      <c r="D42" s="179" t="s">
        <v>54</v>
      </c>
      <c r="E42" s="180" t="s">
        <v>55</v>
      </c>
      <c r="F42" s="180" t="s">
        <v>56</v>
      </c>
      <c r="G42" s="180" t="s">
        <v>57</v>
      </c>
      <c r="H42" s="181" t="s">
        <v>58</v>
      </c>
      <c r="I42" s="182" t="s">
        <v>59</v>
      </c>
      <c r="J42" s="183" t="s">
        <v>60</v>
      </c>
    </row>
    <row r="43" spans="1:10" ht="69" x14ac:dyDescent="0.35">
      <c r="A43" s="184">
        <v>1</v>
      </c>
      <c r="B43" s="191" t="s">
        <v>577</v>
      </c>
      <c r="C43" s="186" t="s">
        <v>585</v>
      </c>
      <c r="D43" s="187" t="s">
        <v>586</v>
      </c>
      <c r="E43" s="185" t="s">
        <v>587</v>
      </c>
      <c r="F43" s="188">
        <v>43638</v>
      </c>
      <c r="G43" s="188">
        <v>44879</v>
      </c>
      <c r="H43" s="189">
        <v>1222</v>
      </c>
      <c r="I43" s="190">
        <v>40.733333333333334</v>
      </c>
      <c r="J43" s="264" t="s">
        <v>588</v>
      </c>
    </row>
    <row r="44" spans="1:10" x14ac:dyDescent="0.35">
      <c r="A44" s="204"/>
      <c r="B44" s="192" t="s">
        <v>75</v>
      </c>
      <c r="C44" s="193"/>
      <c r="D44" s="193"/>
      <c r="E44" s="193"/>
      <c r="F44" s="194"/>
      <c r="G44" s="195"/>
      <c r="H44" s="196">
        <v>1222</v>
      </c>
      <c r="I44" s="196">
        <v>40.733333333333334</v>
      </c>
      <c r="J44" s="197"/>
    </row>
    <row r="45" spans="1:10" x14ac:dyDescent="0.35">
      <c r="A45" s="204"/>
      <c r="B45" s="204"/>
      <c r="C45" s="198"/>
      <c r="D45" s="204"/>
      <c r="E45" s="204"/>
      <c r="F45" s="204"/>
      <c r="G45" s="204"/>
      <c r="H45" s="204"/>
      <c r="I45" s="204"/>
      <c r="J45" s="204"/>
    </row>
    <row r="46" spans="1:10" x14ac:dyDescent="0.35">
      <c r="A46" s="204"/>
      <c r="B46" s="204"/>
      <c r="C46" s="198"/>
      <c r="D46" s="204"/>
      <c r="E46" s="204"/>
      <c r="F46" s="204"/>
      <c r="G46" s="204"/>
      <c r="H46" s="204"/>
      <c r="I46" s="204"/>
      <c r="J46" s="204"/>
    </row>
    <row r="47" spans="1:10" x14ac:dyDescent="0.35">
      <c r="A47" s="802" t="s">
        <v>76</v>
      </c>
      <c r="B47" s="802"/>
      <c r="C47" s="802"/>
      <c r="D47" s="39" t="s">
        <v>77</v>
      </c>
      <c r="E47" s="60" t="s">
        <v>78</v>
      </c>
      <c r="F47" s="199"/>
      <c r="G47" s="200"/>
      <c r="H47" s="201"/>
      <c r="I47" s="173"/>
      <c r="J47" s="173"/>
    </row>
    <row r="48" spans="1:10" x14ac:dyDescent="0.35">
      <c r="A48" s="792" t="s">
        <v>79</v>
      </c>
      <c r="B48" s="792"/>
      <c r="C48" s="792"/>
      <c r="D48" s="41" t="s">
        <v>80</v>
      </c>
      <c r="E48" s="202" t="s">
        <v>589</v>
      </c>
      <c r="F48" s="199"/>
      <c r="G48" s="200"/>
      <c r="H48" s="201"/>
      <c r="I48" s="173"/>
      <c r="J48" s="173"/>
    </row>
    <row r="49" spans="1:10" x14ac:dyDescent="0.35">
      <c r="A49" s="792" t="s">
        <v>82</v>
      </c>
      <c r="B49" s="792"/>
      <c r="C49" s="792"/>
      <c r="D49" s="41" t="s">
        <v>80</v>
      </c>
      <c r="E49" s="202" t="s">
        <v>590</v>
      </c>
      <c r="F49" s="199"/>
      <c r="G49" s="200"/>
      <c r="H49" s="201"/>
      <c r="I49" s="173"/>
      <c r="J49" s="173"/>
    </row>
    <row r="50" spans="1:10" x14ac:dyDescent="0.35">
      <c r="A50" s="806" t="s">
        <v>111</v>
      </c>
      <c r="B50" s="807"/>
      <c r="C50" s="808"/>
      <c r="D50" s="41" t="s">
        <v>80</v>
      </c>
      <c r="E50" s="203"/>
      <c r="F50" s="199"/>
      <c r="G50" s="200"/>
      <c r="H50" s="201"/>
      <c r="I50" s="173"/>
      <c r="J50" s="173"/>
    </row>
    <row r="52" spans="1:10" x14ac:dyDescent="0.35">
      <c r="A52" s="204"/>
      <c r="B52" s="809" t="s">
        <v>34</v>
      </c>
      <c r="C52" s="809"/>
      <c r="D52" s="809"/>
      <c r="E52" s="809"/>
      <c r="F52" s="809"/>
      <c r="G52" s="809"/>
      <c r="H52" s="809"/>
      <c r="I52" s="809"/>
      <c r="J52" s="204"/>
    </row>
    <row r="53" spans="1:10" x14ac:dyDescent="0.35">
      <c r="A53" s="204"/>
      <c r="B53" s="809"/>
      <c r="C53" s="809"/>
      <c r="D53" s="809"/>
      <c r="E53" s="809"/>
      <c r="F53" s="809"/>
      <c r="G53" s="809"/>
      <c r="H53" s="809"/>
      <c r="I53" s="809"/>
      <c r="J53" s="204"/>
    </row>
    <row r="54" spans="1:10" x14ac:dyDescent="0.35">
      <c r="A54" s="204"/>
      <c r="B54" s="782" t="s">
        <v>84</v>
      </c>
      <c r="C54" s="782"/>
      <c r="D54" s="782"/>
      <c r="E54" s="782"/>
      <c r="F54" s="782"/>
      <c r="G54" s="204"/>
      <c r="H54" s="173"/>
      <c r="I54" s="173"/>
      <c r="J54" s="204"/>
    </row>
    <row r="55" spans="1:10" x14ac:dyDescent="0.35">
      <c r="A55" s="204"/>
      <c r="B55" s="783" t="s">
        <v>36</v>
      </c>
      <c r="C55" s="784"/>
      <c r="D55" s="785"/>
      <c r="E55" s="810"/>
      <c r="F55" s="63" t="s">
        <v>37</v>
      </c>
      <c r="G55" s="204"/>
      <c r="H55" s="173"/>
      <c r="I55" s="173"/>
      <c r="J55" s="204"/>
    </row>
    <row r="56" spans="1:10" x14ac:dyDescent="0.35">
      <c r="A56" s="174">
        <v>1</v>
      </c>
      <c r="B56" s="811" t="s">
        <v>85</v>
      </c>
      <c r="C56" s="812"/>
      <c r="D56" s="813"/>
      <c r="E56" s="810"/>
      <c r="F56" s="175">
        <v>9</v>
      </c>
      <c r="G56" s="204"/>
      <c r="H56" s="173"/>
      <c r="I56" s="173"/>
      <c r="J56" s="204"/>
    </row>
    <row r="57" spans="1:10" x14ac:dyDescent="0.35">
      <c r="A57" s="204"/>
      <c r="B57" s="204"/>
      <c r="C57" s="204"/>
      <c r="D57" s="204"/>
      <c r="E57" s="204"/>
      <c r="F57" s="173"/>
      <c r="G57" s="204"/>
      <c r="H57" s="173"/>
      <c r="I57" s="173"/>
      <c r="J57" s="204"/>
    </row>
    <row r="58" spans="1:10" x14ac:dyDescent="0.35">
      <c r="A58" s="204"/>
      <c r="B58" s="803" t="s">
        <v>39</v>
      </c>
      <c r="C58" s="803"/>
      <c r="D58" s="1256" t="s">
        <v>591</v>
      </c>
      <c r="E58" s="1257"/>
      <c r="F58" s="173"/>
      <c r="G58" s="204"/>
      <c r="H58" s="173"/>
      <c r="I58" s="173"/>
      <c r="J58" s="204"/>
    </row>
    <row r="59" spans="1:10" x14ac:dyDescent="0.35">
      <c r="A59" s="204"/>
      <c r="B59" s="803" t="s">
        <v>41</v>
      </c>
      <c r="C59" s="803"/>
      <c r="D59" s="1260">
        <v>73126039</v>
      </c>
      <c r="E59" s="1257"/>
      <c r="F59" s="173"/>
      <c r="G59" s="204"/>
      <c r="H59" s="173"/>
      <c r="I59" s="173"/>
      <c r="J59" s="204"/>
    </row>
    <row r="60" spans="1:10" x14ac:dyDescent="0.35">
      <c r="A60" s="204"/>
      <c r="B60" s="803" t="s">
        <v>43</v>
      </c>
      <c r="C60" s="803"/>
      <c r="D60" s="176" t="s">
        <v>84</v>
      </c>
      <c r="E60" s="176"/>
      <c r="F60" s="173"/>
      <c r="G60" s="204"/>
      <c r="H60" s="173"/>
      <c r="I60" s="173"/>
      <c r="J60" s="204"/>
    </row>
    <row r="61" spans="1:10" x14ac:dyDescent="0.35">
      <c r="A61" s="204"/>
      <c r="B61" s="803" t="s">
        <v>44</v>
      </c>
      <c r="C61" s="803"/>
      <c r="D61" s="1256" t="s">
        <v>592</v>
      </c>
      <c r="E61" s="1257"/>
      <c r="F61" s="173"/>
      <c r="G61" s="204"/>
      <c r="H61" s="173"/>
      <c r="I61" s="173"/>
      <c r="J61" s="204"/>
    </row>
    <row r="62" spans="1:10" x14ac:dyDescent="0.35">
      <c r="A62" s="204"/>
      <c r="B62" s="803" t="s">
        <v>46</v>
      </c>
      <c r="C62" s="803"/>
      <c r="D62" s="1256" t="s">
        <v>593</v>
      </c>
      <c r="E62" s="1257"/>
      <c r="F62" s="173"/>
      <c r="G62" s="204"/>
      <c r="H62" s="173"/>
      <c r="I62" s="173"/>
      <c r="J62" s="204"/>
    </row>
    <row r="63" spans="1:10" x14ac:dyDescent="0.35">
      <c r="A63" s="204"/>
      <c r="B63" s="803" t="s">
        <v>48</v>
      </c>
      <c r="C63" s="803"/>
      <c r="D63" s="1256" t="s">
        <v>594</v>
      </c>
      <c r="E63" s="1257"/>
      <c r="F63" s="173"/>
      <c r="G63" s="204"/>
      <c r="H63" s="173"/>
      <c r="I63" s="173"/>
      <c r="J63" s="204"/>
    </row>
    <row r="64" spans="1:10" x14ac:dyDescent="0.35">
      <c r="A64" s="204"/>
      <c r="B64" s="803" t="s">
        <v>50</v>
      </c>
      <c r="C64" s="803"/>
      <c r="D64" s="1258" t="s">
        <v>595</v>
      </c>
      <c r="E64" s="1259"/>
      <c r="F64" s="173"/>
      <c r="G64" s="204"/>
      <c r="H64" s="173"/>
      <c r="I64" s="173"/>
      <c r="J64" s="204"/>
    </row>
    <row r="65" spans="1:10" x14ac:dyDescent="0.35">
      <c r="A65" s="204"/>
      <c r="B65" s="816"/>
      <c r="C65" s="816"/>
      <c r="D65" s="177"/>
      <c r="E65" s="178"/>
      <c r="F65" s="173"/>
      <c r="G65" s="204"/>
      <c r="H65" s="173"/>
      <c r="I65" s="173"/>
      <c r="J65" s="204"/>
    </row>
    <row r="66" spans="1:10" x14ac:dyDescent="0.35">
      <c r="A66" s="796"/>
      <c r="B66" s="797"/>
      <c r="C66" s="797"/>
      <c r="D66" s="797"/>
      <c r="E66" s="797"/>
      <c r="F66" s="797"/>
      <c r="G66" s="797"/>
      <c r="H66" s="797"/>
      <c r="I66" s="797"/>
      <c r="J66" s="798"/>
    </row>
    <row r="67" spans="1:10" x14ac:dyDescent="0.35">
      <c r="A67" s="204"/>
      <c r="B67" s="799" t="s">
        <v>51</v>
      </c>
      <c r="C67" s="800"/>
      <c r="D67" s="800"/>
      <c r="E67" s="800"/>
      <c r="F67" s="800"/>
      <c r="G67" s="800"/>
      <c r="H67" s="800"/>
      <c r="I67" s="800"/>
      <c r="J67" s="801"/>
    </row>
    <row r="68" spans="1:10" ht="57.5" x14ac:dyDescent="0.35">
      <c r="A68" s="204"/>
      <c r="B68" s="179" t="s">
        <v>52</v>
      </c>
      <c r="C68" s="179" t="s">
        <v>53</v>
      </c>
      <c r="D68" s="179" t="s">
        <v>54</v>
      </c>
      <c r="E68" s="180" t="s">
        <v>55</v>
      </c>
      <c r="F68" s="180" t="s">
        <v>56</v>
      </c>
      <c r="G68" s="180" t="s">
        <v>57</v>
      </c>
      <c r="H68" s="181" t="s">
        <v>58</v>
      </c>
      <c r="I68" s="182" t="s">
        <v>59</v>
      </c>
      <c r="J68" s="183" t="s">
        <v>60</v>
      </c>
    </row>
    <row r="69" spans="1:10" ht="70.5" customHeight="1" x14ac:dyDescent="0.35">
      <c r="A69" s="184">
        <v>1</v>
      </c>
      <c r="B69" s="191" t="s">
        <v>596</v>
      </c>
      <c r="C69" s="186" t="s">
        <v>597</v>
      </c>
      <c r="D69" s="187" t="s">
        <v>598</v>
      </c>
      <c r="E69" s="185" t="s">
        <v>599</v>
      </c>
      <c r="F69" s="188">
        <v>41774</v>
      </c>
      <c r="G69" s="188">
        <v>42615</v>
      </c>
      <c r="H69" s="189">
        <v>827</v>
      </c>
      <c r="I69" s="190">
        <v>27.566666666666666</v>
      </c>
      <c r="J69" s="264" t="s">
        <v>600</v>
      </c>
    </row>
    <row r="70" spans="1:10" ht="69" x14ac:dyDescent="0.35">
      <c r="A70" s="184">
        <v>2</v>
      </c>
      <c r="B70" s="191" t="s">
        <v>601</v>
      </c>
      <c r="C70" s="186" t="s">
        <v>602</v>
      </c>
      <c r="D70" s="187" t="s">
        <v>603</v>
      </c>
      <c r="E70" s="185" t="s">
        <v>604</v>
      </c>
      <c r="F70" s="299">
        <v>42577</v>
      </c>
      <c r="G70" s="188">
        <v>42732</v>
      </c>
      <c r="H70" s="189">
        <v>116</v>
      </c>
      <c r="I70" s="190">
        <v>3.8666666666666667</v>
      </c>
      <c r="J70" s="264" t="s">
        <v>600</v>
      </c>
    </row>
    <row r="71" spans="1:10" ht="69" x14ac:dyDescent="0.35">
      <c r="A71" s="184">
        <v>3</v>
      </c>
      <c r="B71" s="191" t="s">
        <v>605</v>
      </c>
      <c r="C71" s="186" t="s">
        <v>602</v>
      </c>
      <c r="D71" s="187" t="s">
        <v>603</v>
      </c>
      <c r="E71" s="185" t="s">
        <v>606</v>
      </c>
      <c r="F71" s="188">
        <v>42769</v>
      </c>
      <c r="G71" s="188">
        <v>43074</v>
      </c>
      <c r="H71" s="189">
        <v>302</v>
      </c>
      <c r="I71" s="190">
        <v>10.066666666666666</v>
      </c>
      <c r="J71" s="264" t="s">
        <v>600</v>
      </c>
    </row>
    <row r="72" spans="1:10" x14ac:dyDescent="0.35">
      <c r="A72" s="204"/>
      <c r="B72" s="192" t="s">
        <v>75</v>
      </c>
      <c r="C72" s="193"/>
      <c r="D72" s="193"/>
      <c r="E72" s="193"/>
      <c r="F72" s="194"/>
      <c r="G72" s="195"/>
      <c r="H72" s="196">
        <v>1245</v>
      </c>
      <c r="I72" s="196">
        <v>41.5</v>
      </c>
      <c r="J72" s="197"/>
    </row>
    <row r="73" spans="1:10" x14ac:dyDescent="0.35">
      <c r="A73" s="204"/>
      <c r="B73" s="204"/>
      <c r="C73" s="198"/>
      <c r="D73" s="204"/>
      <c r="E73" s="204"/>
      <c r="F73" s="204"/>
      <c r="G73" s="204"/>
      <c r="H73" s="204"/>
      <c r="I73" s="204"/>
      <c r="J73" s="204"/>
    </row>
    <row r="74" spans="1:10" x14ac:dyDescent="0.35">
      <c r="A74" s="204"/>
      <c r="B74" s="204"/>
      <c r="C74" s="198"/>
      <c r="D74" s="204"/>
      <c r="E74" s="204"/>
      <c r="F74" s="204"/>
      <c r="G74" s="204"/>
      <c r="H74" s="204"/>
      <c r="I74" s="204"/>
      <c r="J74" s="204"/>
    </row>
    <row r="75" spans="1:10" x14ac:dyDescent="0.35">
      <c r="A75" s="802" t="s">
        <v>76</v>
      </c>
      <c r="B75" s="802"/>
      <c r="C75" s="802"/>
      <c r="D75" s="39" t="s">
        <v>77</v>
      </c>
      <c r="E75" s="60" t="s">
        <v>78</v>
      </c>
      <c r="F75" s="199"/>
      <c r="G75" s="200"/>
      <c r="H75" s="201"/>
      <c r="I75" s="173"/>
      <c r="J75" s="173"/>
    </row>
    <row r="76" spans="1:10" x14ac:dyDescent="0.35">
      <c r="A76" s="792" t="s">
        <v>79</v>
      </c>
      <c r="B76" s="792"/>
      <c r="C76" s="792"/>
      <c r="D76" s="41" t="s">
        <v>80</v>
      </c>
      <c r="E76" s="202" t="s">
        <v>581</v>
      </c>
      <c r="F76" s="199"/>
      <c r="G76" s="200"/>
      <c r="H76" s="201"/>
      <c r="I76" s="173"/>
      <c r="J76" s="173"/>
    </row>
    <row r="77" spans="1:10" x14ac:dyDescent="0.35">
      <c r="A77" s="792" t="s">
        <v>82</v>
      </c>
      <c r="B77" s="792"/>
      <c r="C77" s="792"/>
      <c r="D77" s="41" t="s">
        <v>80</v>
      </c>
      <c r="E77" s="202" t="s">
        <v>94</v>
      </c>
      <c r="F77" s="199"/>
      <c r="G77" s="200"/>
      <c r="H77" s="201"/>
      <c r="I77" s="173"/>
      <c r="J77" s="173"/>
    </row>
    <row r="78" spans="1:10" x14ac:dyDescent="0.35">
      <c r="A78" s="806" t="s">
        <v>111</v>
      </c>
      <c r="B78" s="807"/>
      <c r="C78" s="808"/>
      <c r="D78" s="41" t="s">
        <v>80</v>
      </c>
      <c r="E78" s="203" t="s">
        <v>94</v>
      </c>
      <c r="F78" s="199"/>
      <c r="G78" s="200"/>
      <c r="H78" s="201"/>
      <c r="I78" s="173"/>
      <c r="J78" s="173"/>
    </row>
    <row r="80" spans="1:10" x14ac:dyDescent="0.35">
      <c r="A80" s="204"/>
      <c r="B80" s="782" t="s">
        <v>35</v>
      </c>
      <c r="C80" s="782"/>
      <c r="D80" s="782"/>
      <c r="E80" s="782"/>
      <c r="F80" s="782"/>
      <c r="G80" s="204"/>
      <c r="H80" s="173"/>
      <c r="I80" s="173"/>
      <c r="J80" s="204"/>
    </row>
    <row r="81" spans="1:10" x14ac:dyDescent="0.35">
      <c r="A81" s="204"/>
      <c r="B81" s="783" t="s">
        <v>36</v>
      </c>
      <c r="C81" s="784"/>
      <c r="D81" s="785"/>
      <c r="E81" s="810"/>
      <c r="F81" s="63" t="s">
        <v>37</v>
      </c>
      <c r="G81" s="204"/>
      <c r="H81" s="173"/>
      <c r="I81" s="173"/>
      <c r="J81" s="204"/>
    </row>
    <row r="82" spans="1:10" x14ac:dyDescent="0.35">
      <c r="A82" s="174">
        <v>1</v>
      </c>
      <c r="B82" s="811" t="s">
        <v>85</v>
      </c>
      <c r="C82" s="812"/>
      <c r="D82" s="813"/>
      <c r="E82" s="810"/>
      <c r="F82" s="175">
        <v>6</v>
      </c>
      <c r="G82" s="204"/>
      <c r="H82" s="173"/>
      <c r="I82" s="173"/>
      <c r="J82" s="204"/>
    </row>
    <row r="83" spans="1:10" x14ac:dyDescent="0.35">
      <c r="A83" s="204"/>
      <c r="B83" s="204"/>
      <c r="C83" s="204"/>
      <c r="D83" s="204"/>
      <c r="E83" s="204"/>
      <c r="F83" s="173"/>
      <c r="G83" s="204"/>
      <c r="H83" s="173"/>
      <c r="I83" s="173"/>
      <c r="J83" s="204"/>
    </row>
    <row r="84" spans="1:10" x14ac:dyDescent="0.35">
      <c r="A84" s="204"/>
      <c r="B84" s="803" t="s">
        <v>39</v>
      </c>
      <c r="C84" s="803"/>
      <c r="D84" s="1251" t="s">
        <v>607</v>
      </c>
      <c r="E84" s="1252"/>
      <c r="F84" s="173"/>
      <c r="G84" s="204"/>
      <c r="H84" s="173"/>
      <c r="I84" s="173"/>
      <c r="J84" s="204"/>
    </row>
    <row r="85" spans="1:10" x14ac:dyDescent="0.35">
      <c r="A85" s="204"/>
      <c r="B85" s="803" t="s">
        <v>41</v>
      </c>
      <c r="C85" s="803"/>
      <c r="D85" s="1255">
        <v>79486753</v>
      </c>
      <c r="E85" s="1252"/>
      <c r="F85" s="173"/>
      <c r="G85" s="204"/>
      <c r="H85" s="173"/>
      <c r="I85" s="173"/>
      <c r="J85" s="204"/>
    </row>
    <row r="86" spans="1:10" x14ac:dyDescent="0.35">
      <c r="A86" s="204"/>
      <c r="B86" s="803" t="s">
        <v>43</v>
      </c>
      <c r="C86" s="803"/>
      <c r="D86" s="176" t="s">
        <v>253</v>
      </c>
      <c r="E86" s="204"/>
      <c r="F86" s="173"/>
      <c r="G86" s="204"/>
      <c r="H86" s="173"/>
      <c r="I86" s="173"/>
      <c r="J86" s="204"/>
    </row>
    <row r="87" spans="1:10" x14ac:dyDescent="0.35">
      <c r="A87" s="204"/>
      <c r="B87" s="803" t="s">
        <v>44</v>
      </c>
      <c r="C87" s="803"/>
      <c r="D87" s="1251" t="s">
        <v>608</v>
      </c>
      <c r="E87" s="1252"/>
      <c r="F87" s="173"/>
      <c r="G87" s="204"/>
      <c r="H87" s="173"/>
      <c r="I87" s="173"/>
      <c r="J87" s="204"/>
    </row>
    <row r="88" spans="1:10" x14ac:dyDescent="0.35">
      <c r="A88" s="204"/>
      <c r="B88" s="803" t="s">
        <v>46</v>
      </c>
      <c r="C88" s="803"/>
      <c r="D88" s="1251" t="s">
        <v>609</v>
      </c>
      <c r="E88" s="1252"/>
      <c r="F88" s="173"/>
      <c r="G88" s="204"/>
      <c r="H88" s="173"/>
      <c r="I88" s="173"/>
      <c r="J88" s="204"/>
    </row>
    <row r="89" spans="1:10" x14ac:dyDescent="0.35">
      <c r="A89" s="204"/>
      <c r="B89" s="803" t="s">
        <v>48</v>
      </c>
      <c r="C89" s="803"/>
      <c r="D89" s="1251" t="s">
        <v>610</v>
      </c>
      <c r="E89" s="1252"/>
      <c r="F89" s="173"/>
      <c r="G89" s="204"/>
      <c r="H89" s="173"/>
      <c r="I89" s="173"/>
      <c r="J89" s="204"/>
    </row>
    <row r="90" spans="1:10" x14ac:dyDescent="0.35">
      <c r="A90" s="204"/>
      <c r="B90" s="803" t="s">
        <v>50</v>
      </c>
      <c r="C90" s="803"/>
      <c r="D90" s="1253">
        <v>34102</v>
      </c>
      <c r="E90" s="1254"/>
      <c r="F90" s="173"/>
      <c r="G90" s="204"/>
      <c r="H90" s="173"/>
      <c r="I90" s="173"/>
      <c r="J90" s="204"/>
    </row>
    <row r="91" spans="1:10" x14ac:dyDescent="0.35">
      <c r="A91" s="204"/>
      <c r="B91" s="816"/>
      <c r="C91" s="816"/>
      <c r="D91" s="177"/>
      <c r="E91" s="178"/>
      <c r="F91" s="173"/>
      <c r="G91" s="204"/>
      <c r="H91" s="173"/>
      <c r="I91" s="173"/>
      <c r="J91" s="204"/>
    </row>
    <row r="92" spans="1:10" x14ac:dyDescent="0.35">
      <c r="A92" s="796"/>
      <c r="B92" s="797"/>
      <c r="C92" s="797"/>
      <c r="D92" s="797"/>
      <c r="E92" s="797"/>
      <c r="F92" s="797"/>
      <c r="G92" s="797"/>
      <c r="H92" s="797"/>
      <c r="I92" s="797"/>
      <c r="J92" s="798"/>
    </row>
    <row r="93" spans="1:10" x14ac:dyDescent="0.35">
      <c r="A93" s="204"/>
      <c r="B93" s="799" t="s">
        <v>51</v>
      </c>
      <c r="C93" s="800"/>
      <c r="D93" s="800"/>
      <c r="E93" s="800"/>
      <c r="F93" s="800"/>
      <c r="G93" s="800"/>
      <c r="H93" s="800"/>
      <c r="I93" s="800"/>
      <c r="J93" s="801"/>
    </row>
    <row r="94" spans="1:10" ht="57.5" x14ac:dyDescent="0.35">
      <c r="A94" s="204"/>
      <c r="B94" s="179" t="s">
        <v>52</v>
      </c>
      <c r="C94" s="179" t="s">
        <v>53</v>
      </c>
      <c r="D94" s="179" t="s">
        <v>54</v>
      </c>
      <c r="E94" s="180" t="s">
        <v>55</v>
      </c>
      <c r="F94" s="180" t="s">
        <v>56</v>
      </c>
      <c r="G94" s="180" t="s">
        <v>57</v>
      </c>
      <c r="H94" s="181" t="s">
        <v>58</v>
      </c>
      <c r="I94" s="182" t="s">
        <v>59</v>
      </c>
      <c r="J94" s="183" t="s">
        <v>60</v>
      </c>
    </row>
    <row r="95" spans="1:10" ht="57.5" x14ac:dyDescent="0.35">
      <c r="A95" s="184">
        <v>1</v>
      </c>
      <c r="B95" s="191" t="s">
        <v>577</v>
      </c>
      <c r="C95" s="186" t="s">
        <v>611</v>
      </c>
      <c r="D95" s="187" t="s">
        <v>495</v>
      </c>
      <c r="E95" s="185" t="s">
        <v>612</v>
      </c>
      <c r="F95" s="188">
        <v>44046</v>
      </c>
      <c r="G95" s="188">
        <v>44877</v>
      </c>
      <c r="H95" s="189">
        <v>819</v>
      </c>
      <c r="I95" s="190">
        <v>27.3</v>
      </c>
      <c r="J95" s="264" t="s">
        <v>613</v>
      </c>
    </row>
    <row r="96" spans="1:10" ht="34.5" x14ac:dyDescent="0.35">
      <c r="A96" s="184">
        <v>2</v>
      </c>
      <c r="B96" s="191" t="s">
        <v>577</v>
      </c>
      <c r="C96" s="186" t="s">
        <v>614</v>
      </c>
      <c r="D96" s="187" t="s">
        <v>495</v>
      </c>
      <c r="E96" s="185" t="s">
        <v>615</v>
      </c>
      <c r="F96" s="188">
        <v>43588</v>
      </c>
      <c r="G96" s="188">
        <v>43997</v>
      </c>
      <c r="H96" s="189">
        <v>402</v>
      </c>
      <c r="I96" s="190">
        <v>13.4</v>
      </c>
      <c r="J96" s="264" t="s">
        <v>613</v>
      </c>
    </row>
    <row r="97" spans="1:10" x14ac:dyDescent="0.35">
      <c r="A97" s="204"/>
      <c r="B97" s="192" t="s">
        <v>75</v>
      </c>
      <c r="C97" s="193"/>
      <c r="D97" s="193"/>
      <c r="E97" s="193"/>
      <c r="F97" s="194"/>
      <c r="G97" s="195"/>
      <c r="H97" s="196">
        <v>1221</v>
      </c>
      <c r="I97" s="196">
        <v>40.700000000000003</v>
      </c>
      <c r="J97" s="197"/>
    </row>
    <row r="98" spans="1:10" x14ac:dyDescent="0.35">
      <c r="A98" s="204"/>
      <c r="B98" s="204"/>
      <c r="C98" s="198"/>
      <c r="D98" s="204"/>
      <c r="E98" s="204"/>
      <c r="F98" s="204"/>
      <c r="G98" s="204"/>
      <c r="H98" s="204"/>
      <c r="I98" s="204"/>
      <c r="J98" s="204"/>
    </row>
    <row r="99" spans="1:10" x14ac:dyDescent="0.35">
      <c r="A99" s="204"/>
      <c r="B99" s="204"/>
      <c r="C99" s="198"/>
      <c r="D99" s="204"/>
      <c r="E99" s="204"/>
      <c r="F99" s="204"/>
      <c r="G99" s="204"/>
      <c r="H99" s="204"/>
      <c r="I99" s="204"/>
      <c r="J99" s="204"/>
    </row>
    <row r="100" spans="1:10" x14ac:dyDescent="0.35">
      <c r="A100" s="802" t="s">
        <v>76</v>
      </c>
      <c r="B100" s="802"/>
      <c r="C100" s="802"/>
      <c r="D100" s="39" t="s">
        <v>77</v>
      </c>
      <c r="E100" s="60" t="s">
        <v>78</v>
      </c>
      <c r="F100" s="199"/>
      <c r="G100" s="200"/>
      <c r="H100" s="201"/>
      <c r="I100" s="173"/>
      <c r="J100" s="173"/>
    </row>
    <row r="101" spans="1:10" x14ac:dyDescent="0.35">
      <c r="A101" s="792" t="s">
        <v>79</v>
      </c>
      <c r="B101" s="792"/>
      <c r="C101" s="792"/>
      <c r="D101" s="41" t="s">
        <v>80</v>
      </c>
      <c r="E101" s="202" t="s">
        <v>581</v>
      </c>
      <c r="F101" s="199"/>
      <c r="G101" s="200"/>
      <c r="H101" s="201"/>
      <c r="I101" s="173"/>
      <c r="J101" s="173"/>
    </row>
    <row r="102" spans="1:10" x14ac:dyDescent="0.35">
      <c r="A102" s="792" t="s">
        <v>82</v>
      </c>
      <c r="B102" s="792"/>
      <c r="C102" s="792"/>
      <c r="D102" s="41" t="s">
        <v>80</v>
      </c>
      <c r="E102" s="202" t="s">
        <v>590</v>
      </c>
      <c r="F102" s="199"/>
      <c r="G102" s="200"/>
      <c r="H102" s="201"/>
      <c r="I102" s="173"/>
      <c r="J102" s="173"/>
    </row>
    <row r="103" spans="1:10" x14ac:dyDescent="0.35">
      <c r="A103" s="806" t="s">
        <v>111</v>
      </c>
      <c r="B103" s="807"/>
      <c r="C103" s="808"/>
      <c r="D103" s="41" t="s">
        <v>80</v>
      </c>
      <c r="E103" s="203"/>
      <c r="F103" s="199"/>
      <c r="G103" s="200"/>
      <c r="H103" s="201"/>
      <c r="I103" s="173"/>
      <c r="J103" s="173"/>
    </row>
  </sheetData>
  <mergeCells count="98">
    <mergeCell ref="B8:C8"/>
    <mergeCell ref="D8:E8"/>
    <mergeCell ref="B1:F1"/>
    <mergeCell ref="B2:D2"/>
    <mergeCell ref="E2:E3"/>
    <mergeCell ref="B3:D3"/>
    <mergeCell ref="B5:C5"/>
    <mergeCell ref="D5:E5"/>
    <mergeCell ref="B6:C6"/>
    <mergeCell ref="D6:E6"/>
    <mergeCell ref="B7:C7"/>
    <mergeCell ref="D7:E7"/>
    <mergeCell ref="B9:C9"/>
    <mergeCell ref="D9:E9"/>
    <mergeCell ref="B10:C10"/>
    <mergeCell ref="D10:E10"/>
    <mergeCell ref="B11:C11"/>
    <mergeCell ref="D11:E11"/>
    <mergeCell ref="A26:C26"/>
    <mergeCell ref="B12:C12"/>
    <mergeCell ref="A13:J13"/>
    <mergeCell ref="B14:J14"/>
    <mergeCell ref="A23:C23"/>
    <mergeCell ref="A24:C24"/>
    <mergeCell ref="A25:C25"/>
    <mergeCell ref="B35:C35"/>
    <mergeCell ref="D35:E35"/>
    <mergeCell ref="B28:F28"/>
    <mergeCell ref="B29:D29"/>
    <mergeCell ref="E29:E30"/>
    <mergeCell ref="B30:D30"/>
    <mergeCell ref="B32:C32"/>
    <mergeCell ref="D32:E32"/>
    <mergeCell ref="B33:C33"/>
    <mergeCell ref="D33:E33"/>
    <mergeCell ref="B34:C34"/>
    <mergeCell ref="B36:C36"/>
    <mergeCell ref="D36:E36"/>
    <mergeCell ref="B37:C37"/>
    <mergeCell ref="D37:E37"/>
    <mergeCell ref="B38:C38"/>
    <mergeCell ref="D38:E38"/>
    <mergeCell ref="A50:C50"/>
    <mergeCell ref="B39:C39"/>
    <mergeCell ref="A40:J40"/>
    <mergeCell ref="B41:J41"/>
    <mergeCell ref="A47:C47"/>
    <mergeCell ref="A48:C48"/>
    <mergeCell ref="A49:C49"/>
    <mergeCell ref="B61:C61"/>
    <mergeCell ref="D61:E61"/>
    <mergeCell ref="B52:I53"/>
    <mergeCell ref="B54:F54"/>
    <mergeCell ref="B55:D55"/>
    <mergeCell ref="E55:E56"/>
    <mergeCell ref="B56:D56"/>
    <mergeCell ref="B58:C58"/>
    <mergeCell ref="D58:E58"/>
    <mergeCell ref="B59:C59"/>
    <mergeCell ref="D59:E59"/>
    <mergeCell ref="B60:C60"/>
    <mergeCell ref="B62:C62"/>
    <mergeCell ref="D62:E62"/>
    <mergeCell ref="B63:C63"/>
    <mergeCell ref="D63:E63"/>
    <mergeCell ref="B64:C64"/>
    <mergeCell ref="D64:E64"/>
    <mergeCell ref="A78:C78"/>
    <mergeCell ref="B65:C65"/>
    <mergeCell ref="A66:J66"/>
    <mergeCell ref="B67:J67"/>
    <mergeCell ref="A75:C75"/>
    <mergeCell ref="A76:C76"/>
    <mergeCell ref="A77:C77"/>
    <mergeCell ref="B87:C87"/>
    <mergeCell ref="D87:E87"/>
    <mergeCell ref="B80:F80"/>
    <mergeCell ref="B81:D81"/>
    <mergeCell ref="E81:E82"/>
    <mergeCell ref="B82:D82"/>
    <mergeCell ref="B84:C84"/>
    <mergeCell ref="D84:E84"/>
    <mergeCell ref="B85:C85"/>
    <mergeCell ref="D85:E85"/>
    <mergeCell ref="B86:C86"/>
    <mergeCell ref="B88:C88"/>
    <mergeCell ref="D88:E88"/>
    <mergeCell ref="B89:C89"/>
    <mergeCell ref="D89:E89"/>
    <mergeCell ref="B90:C90"/>
    <mergeCell ref="D90:E90"/>
    <mergeCell ref="A103:C103"/>
    <mergeCell ref="B91:C91"/>
    <mergeCell ref="A92:J92"/>
    <mergeCell ref="B93:J93"/>
    <mergeCell ref="A100:C100"/>
    <mergeCell ref="A101:C101"/>
    <mergeCell ref="A102:C10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F380B-3FE1-498A-9E0D-C3C41B353A2F}">
  <sheetPr>
    <tabColor theme="5"/>
  </sheetPr>
  <dimension ref="A1:P53"/>
  <sheetViews>
    <sheetView topLeftCell="A7" zoomScale="60" zoomScaleNormal="60" workbookViewId="0">
      <selection activeCell="M23" sqref="M23"/>
    </sheetView>
  </sheetViews>
  <sheetFormatPr baseColWidth="10" defaultColWidth="11.453125" defaultRowHeight="14.5" x14ac:dyDescent="0.35"/>
  <cols>
    <col min="5" max="5" width="23.26953125" customWidth="1"/>
    <col min="16" max="16" width="24.54296875" customWidth="1"/>
  </cols>
  <sheetData>
    <row r="1" spans="1:16" x14ac:dyDescent="0.35">
      <c r="A1" s="825" t="s">
        <v>126</v>
      </c>
      <c r="B1" s="826"/>
      <c r="C1" s="826"/>
      <c r="D1" s="826"/>
      <c r="E1" s="826"/>
      <c r="F1" s="826"/>
      <c r="G1" s="826"/>
      <c r="H1" s="826"/>
      <c r="I1" s="826"/>
      <c r="J1" s="826"/>
      <c r="K1" s="826"/>
      <c r="L1" s="826"/>
      <c r="M1" s="826"/>
      <c r="N1" s="826"/>
      <c r="O1" s="826"/>
      <c r="P1" s="826"/>
    </row>
    <row r="2" spans="1:16" x14ac:dyDescent="0.35">
      <c r="A2" s="819" t="s">
        <v>2</v>
      </c>
      <c r="B2" s="820"/>
      <c r="C2" s="820"/>
      <c r="D2" s="820"/>
      <c r="E2" s="820"/>
      <c r="F2" s="820"/>
      <c r="G2" s="820"/>
      <c r="H2" s="820"/>
      <c r="I2" s="820"/>
      <c r="J2" s="820"/>
      <c r="K2" s="820"/>
      <c r="L2" s="820"/>
      <c r="M2" s="820"/>
      <c r="N2" s="820"/>
      <c r="O2" s="820"/>
      <c r="P2" s="820"/>
    </row>
    <row r="3" spans="1:16" x14ac:dyDescent="0.35">
      <c r="A3" s="819" t="s">
        <v>127</v>
      </c>
      <c r="B3" s="820"/>
      <c r="C3" s="820"/>
      <c r="D3" s="820"/>
      <c r="E3" s="820"/>
      <c r="F3" s="820"/>
      <c r="G3" s="820"/>
      <c r="H3" s="820"/>
      <c r="I3" s="820"/>
      <c r="J3" s="820"/>
      <c r="K3" s="820"/>
      <c r="L3" s="820"/>
      <c r="M3" s="820"/>
      <c r="N3" s="820"/>
      <c r="O3" s="820"/>
      <c r="P3" s="820"/>
    </row>
    <row r="4" spans="1:16" ht="23" x14ac:dyDescent="0.35">
      <c r="A4" s="827" t="s">
        <v>128</v>
      </c>
      <c r="B4" s="828"/>
      <c r="C4" s="828"/>
      <c r="D4" s="828"/>
      <c r="E4" s="828"/>
      <c r="F4" s="828"/>
      <c r="G4" s="828"/>
      <c r="H4" s="828"/>
      <c r="I4" s="829"/>
      <c r="J4" s="59" t="s">
        <v>129</v>
      </c>
      <c r="K4" s="79" t="s">
        <v>130</v>
      </c>
      <c r="L4" s="830" t="s">
        <v>131</v>
      </c>
      <c r="M4" s="831"/>
      <c r="N4" s="832"/>
      <c r="O4" s="80" t="s">
        <v>132</v>
      </c>
      <c r="P4" s="79" t="s">
        <v>133</v>
      </c>
    </row>
    <row r="5" spans="1:16" x14ac:dyDescent="0.35">
      <c r="A5" s="833" t="s">
        <v>134</v>
      </c>
      <c r="B5" s="834"/>
      <c r="C5" s="834"/>
      <c r="D5" s="834"/>
      <c r="E5" s="834"/>
      <c r="F5" s="834"/>
      <c r="G5" s="834"/>
      <c r="H5" s="834"/>
      <c r="I5" s="835"/>
      <c r="J5" s="842">
        <v>25.5</v>
      </c>
      <c r="K5" s="843">
        <v>31</v>
      </c>
      <c r="L5" s="844" t="s">
        <v>616</v>
      </c>
      <c r="M5" s="844"/>
      <c r="N5" s="844"/>
      <c r="O5" s="843">
        <v>3</v>
      </c>
      <c r="P5" s="845">
        <f>J5*(O5/K5)</f>
        <v>2.467741935483871</v>
      </c>
    </row>
    <row r="6" spans="1:16" x14ac:dyDescent="0.35">
      <c r="A6" s="836"/>
      <c r="B6" s="837"/>
      <c r="C6" s="837"/>
      <c r="D6" s="837"/>
      <c r="E6" s="837"/>
      <c r="F6" s="837"/>
      <c r="G6" s="837"/>
      <c r="H6" s="837"/>
      <c r="I6" s="838"/>
      <c r="J6" s="842"/>
      <c r="K6" s="843"/>
      <c r="L6" s="844"/>
      <c r="M6" s="844"/>
      <c r="N6" s="844"/>
      <c r="O6" s="843"/>
      <c r="P6" s="845"/>
    </row>
    <row r="7" spans="1:16" x14ac:dyDescent="0.35">
      <c r="A7" s="836"/>
      <c r="B7" s="837"/>
      <c r="C7" s="837"/>
      <c r="D7" s="837"/>
      <c r="E7" s="837"/>
      <c r="F7" s="837"/>
      <c r="G7" s="837"/>
      <c r="H7" s="837"/>
      <c r="I7" s="838"/>
      <c r="J7" s="842"/>
      <c r="K7" s="843"/>
      <c r="L7" s="844"/>
      <c r="M7" s="844"/>
      <c r="N7" s="844"/>
      <c r="O7" s="843"/>
      <c r="P7" s="845"/>
    </row>
    <row r="8" spans="1:16" x14ac:dyDescent="0.35">
      <c r="A8" s="839"/>
      <c r="B8" s="840"/>
      <c r="C8" s="840"/>
      <c r="D8" s="840"/>
      <c r="E8" s="840"/>
      <c r="F8" s="840"/>
      <c r="G8" s="840"/>
      <c r="H8" s="840"/>
      <c r="I8" s="841"/>
      <c r="J8" s="842"/>
      <c r="K8" s="843"/>
      <c r="L8" s="844"/>
      <c r="M8" s="844"/>
      <c r="N8" s="844"/>
      <c r="O8" s="843"/>
      <c r="P8" s="845"/>
    </row>
    <row r="9" spans="1:16" x14ac:dyDescent="0.35">
      <c r="A9" s="846" t="s">
        <v>135</v>
      </c>
      <c r="B9" s="831"/>
      <c r="C9" s="831"/>
      <c r="D9" s="831"/>
      <c r="E9" s="831"/>
      <c r="F9" s="831"/>
      <c r="G9" s="831"/>
      <c r="H9" s="831"/>
      <c r="I9" s="831"/>
      <c r="J9" s="847"/>
      <c r="K9" s="847"/>
      <c r="L9" s="847"/>
      <c r="M9" s="847"/>
      <c r="N9" s="67"/>
      <c r="O9" s="67"/>
      <c r="P9" s="81"/>
    </row>
    <row r="10" spans="1:16" x14ac:dyDescent="0.35">
      <c r="A10" s="848" t="s">
        <v>136</v>
      </c>
      <c r="B10" s="820"/>
      <c r="C10" s="820"/>
      <c r="D10" s="820"/>
      <c r="E10" s="820"/>
      <c r="F10" s="820"/>
      <c r="G10" s="820"/>
      <c r="H10" s="820"/>
      <c r="I10" s="820"/>
      <c r="J10" s="58"/>
      <c r="K10" s="819"/>
      <c r="L10" s="820"/>
      <c r="M10" s="820"/>
      <c r="N10" s="58"/>
      <c r="O10" s="58"/>
      <c r="P10" s="81"/>
    </row>
    <row r="11" spans="1:16" x14ac:dyDescent="0.35">
      <c r="A11" s="82"/>
      <c r="B11" s="83"/>
      <c r="C11" s="82"/>
      <c r="D11" s="82"/>
      <c r="E11" s="82"/>
      <c r="F11" s="82"/>
      <c r="G11" s="82"/>
      <c r="H11" s="82"/>
      <c r="I11" s="82"/>
      <c r="J11" s="82"/>
      <c r="K11" s="82"/>
      <c r="L11" s="82"/>
      <c r="M11" s="82"/>
      <c r="N11" s="82"/>
      <c r="O11" s="82"/>
      <c r="P11" s="81"/>
    </row>
    <row r="12" spans="1:16" x14ac:dyDescent="0.35">
      <c r="A12" s="849" t="s">
        <v>131</v>
      </c>
      <c r="B12" s="851" t="s">
        <v>137</v>
      </c>
      <c r="C12" s="853" t="s">
        <v>138</v>
      </c>
      <c r="D12" s="855" t="s">
        <v>139</v>
      </c>
      <c r="E12" s="855" t="s">
        <v>53</v>
      </c>
      <c r="F12" s="857" t="s">
        <v>140</v>
      </c>
      <c r="G12" s="857" t="s">
        <v>141</v>
      </c>
      <c r="H12" s="858" t="s">
        <v>142</v>
      </c>
      <c r="I12" s="829"/>
      <c r="J12" s="858" t="s">
        <v>143</v>
      </c>
      <c r="K12" s="829"/>
      <c r="L12" s="857" t="s">
        <v>144</v>
      </c>
      <c r="M12" s="857" t="s">
        <v>145</v>
      </c>
      <c r="N12" s="881" t="s">
        <v>60</v>
      </c>
      <c r="O12" s="831"/>
      <c r="P12" s="832"/>
    </row>
    <row r="13" spans="1:16" ht="64.5" x14ac:dyDescent="0.35">
      <c r="A13" s="850"/>
      <c r="B13" s="852"/>
      <c r="C13" s="854"/>
      <c r="D13" s="856"/>
      <c r="E13" s="856"/>
      <c r="F13" s="856"/>
      <c r="G13" s="856"/>
      <c r="H13" s="46" t="s">
        <v>146</v>
      </c>
      <c r="I13" s="46" t="s">
        <v>147</v>
      </c>
      <c r="J13" s="47" t="s">
        <v>148</v>
      </c>
      <c r="K13" s="59" t="s">
        <v>149</v>
      </c>
      <c r="L13" s="859"/>
      <c r="M13" s="856"/>
      <c r="N13" s="850"/>
      <c r="O13" s="882"/>
      <c r="P13" s="854"/>
    </row>
    <row r="14" spans="1:16" ht="34.5" x14ac:dyDescent="0.35">
      <c r="A14" s="860" t="s">
        <v>616</v>
      </c>
      <c r="B14" s="862">
        <v>1</v>
      </c>
      <c r="C14" s="85" t="s">
        <v>617</v>
      </c>
      <c r="D14" s="233">
        <v>34</v>
      </c>
      <c r="E14" s="277" t="s">
        <v>618</v>
      </c>
      <c r="F14" s="87" t="s">
        <v>81</v>
      </c>
      <c r="G14" s="87" t="s">
        <v>81</v>
      </c>
      <c r="H14" s="87" t="s">
        <v>94</v>
      </c>
      <c r="I14" s="88">
        <v>1</v>
      </c>
      <c r="J14" s="89">
        <v>42129</v>
      </c>
      <c r="K14" s="90">
        <v>42312</v>
      </c>
      <c r="L14" s="91">
        <v>6.1</v>
      </c>
      <c r="M14" s="92">
        <v>0</v>
      </c>
      <c r="N14" s="875" t="s">
        <v>619</v>
      </c>
      <c r="O14" s="876"/>
      <c r="P14" s="877"/>
    </row>
    <row r="15" spans="1:16" ht="25.5" customHeight="1" x14ac:dyDescent="0.35">
      <c r="A15" s="861"/>
      <c r="B15" s="852"/>
      <c r="C15" s="858" t="s">
        <v>152</v>
      </c>
      <c r="D15" s="866"/>
      <c r="E15" s="867"/>
      <c r="F15" s="867"/>
      <c r="G15" s="867"/>
      <c r="H15" s="867"/>
      <c r="I15" s="867"/>
      <c r="J15" s="867"/>
      <c r="K15" s="868"/>
      <c r="L15" s="868"/>
      <c r="M15" s="867"/>
      <c r="N15" s="867"/>
      <c r="O15" s="867"/>
      <c r="P15" s="869"/>
    </row>
    <row r="16" spans="1:16" ht="36" customHeight="1" x14ac:dyDescent="0.35">
      <c r="A16" s="861"/>
      <c r="B16" s="852"/>
      <c r="C16" s="870" t="s">
        <v>620</v>
      </c>
      <c r="D16" s="871"/>
      <c r="E16" s="872"/>
      <c r="F16" s="872"/>
      <c r="G16" s="872"/>
      <c r="H16" s="872"/>
      <c r="I16" s="872"/>
      <c r="J16" s="872"/>
      <c r="K16" s="872"/>
      <c r="L16" s="872"/>
      <c r="M16" s="872"/>
      <c r="N16" s="872"/>
      <c r="O16" s="872"/>
      <c r="P16" s="873"/>
    </row>
    <row r="17" spans="1:16" ht="23" x14ac:dyDescent="0.35">
      <c r="A17" s="861"/>
      <c r="B17" s="874">
        <v>2</v>
      </c>
      <c r="C17" s="234" t="s">
        <v>577</v>
      </c>
      <c r="D17" s="234">
        <v>40</v>
      </c>
      <c r="E17" s="235" t="s">
        <v>621</v>
      </c>
      <c r="F17" s="87" t="s">
        <v>81</v>
      </c>
      <c r="G17" s="87" t="s">
        <v>81</v>
      </c>
      <c r="H17" s="87" t="s">
        <v>81</v>
      </c>
      <c r="I17" s="239">
        <v>2</v>
      </c>
      <c r="J17" s="90">
        <v>42432</v>
      </c>
      <c r="K17" s="90">
        <v>42597</v>
      </c>
      <c r="L17" s="91">
        <v>5.5</v>
      </c>
      <c r="M17" s="236">
        <v>1</v>
      </c>
      <c r="N17" s="863" t="s">
        <v>622</v>
      </c>
      <c r="O17" s="864"/>
      <c r="P17" s="865"/>
    </row>
    <row r="18" spans="1:16" x14ac:dyDescent="0.35">
      <c r="A18" s="861"/>
      <c r="B18" s="874"/>
      <c r="C18" s="866" t="s">
        <v>152</v>
      </c>
      <c r="D18" s="866"/>
      <c r="E18" s="867"/>
      <c r="F18" s="867"/>
      <c r="G18" s="867"/>
      <c r="H18" s="867"/>
      <c r="I18" s="867"/>
      <c r="J18" s="867"/>
      <c r="K18" s="868"/>
      <c r="L18" s="868"/>
      <c r="M18" s="867"/>
      <c r="N18" s="867"/>
      <c r="O18" s="867"/>
      <c r="P18" s="869"/>
    </row>
    <row r="19" spans="1:16" x14ac:dyDescent="0.35">
      <c r="A19" s="861"/>
      <c r="B19" s="874"/>
      <c r="C19" s="871" t="s">
        <v>623</v>
      </c>
      <c r="D19" s="871"/>
      <c r="E19" s="872"/>
      <c r="F19" s="872"/>
      <c r="G19" s="872"/>
      <c r="H19" s="872"/>
      <c r="I19" s="872"/>
      <c r="J19" s="872"/>
      <c r="K19" s="872"/>
      <c r="L19" s="872"/>
      <c r="M19" s="872"/>
      <c r="N19" s="872"/>
      <c r="O19" s="872"/>
      <c r="P19" s="873"/>
    </row>
    <row r="20" spans="1:16" x14ac:dyDescent="0.35">
      <c r="A20" s="861"/>
      <c r="B20" s="874">
        <v>3</v>
      </c>
      <c r="C20" s="234">
        <v>4000002982</v>
      </c>
      <c r="D20" s="278">
        <v>67</v>
      </c>
      <c r="E20" s="235" t="s">
        <v>624</v>
      </c>
      <c r="F20" s="87" t="s">
        <v>81</v>
      </c>
      <c r="G20" s="87" t="s">
        <v>81</v>
      </c>
      <c r="H20" s="87" t="s">
        <v>81</v>
      </c>
      <c r="I20" s="239">
        <v>18</v>
      </c>
      <c r="J20" s="90">
        <v>43009</v>
      </c>
      <c r="K20" s="90">
        <v>43189</v>
      </c>
      <c r="L20" s="91">
        <v>6</v>
      </c>
      <c r="M20" s="236">
        <v>1</v>
      </c>
      <c r="N20" s="863" t="s">
        <v>622</v>
      </c>
      <c r="O20" s="864"/>
      <c r="P20" s="865"/>
    </row>
    <row r="21" spans="1:16" x14ac:dyDescent="0.35">
      <c r="A21" s="861"/>
      <c r="B21" s="874"/>
      <c r="C21" s="866" t="s">
        <v>152</v>
      </c>
      <c r="D21" s="866"/>
      <c r="E21" s="867"/>
      <c r="F21" s="867"/>
      <c r="G21" s="867"/>
      <c r="H21" s="867"/>
      <c r="I21" s="867"/>
      <c r="J21" s="867"/>
      <c r="K21" s="868"/>
      <c r="L21" s="868"/>
      <c r="M21" s="867"/>
      <c r="N21" s="867"/>
      <c r="O21" s="867"/>
      <c r="P21" s="869"/>
    </row>
    <row r="22" spans="1:16" ht="16.5" customHeight="1" x14ac:dyDescent="0.35">
      <c r="A22" s="861"/>
      <c r="B22" s="874"/>
      <c r="C22" s="871" t="s">
        <v>625</v>
      </c>
      <c r="D22" s="871"/>
      <c r="E22" s="872"/>
      <c r="F22" s="872"/>
      <c r="G22" s="872"/>
      <c r="H22" s="872"/>
      <c r="I22" s="872"/>
      <c r="J22" s="872"/>
      <c r="K22" s="872"/>
      <c r="L22" s="872"/>
      <c r="M22" s="872"/>
      <c r="N22" s="872"/>
      <c r="O22" s="872"/>
      <c r="P22" s="873"/>
    </row>
    <row r="23" spans="1:16" ht="34.5" customHeight="1" x14ac:dyDescent="0.35">
      <c r="A23" s="861"/>
      <c r="B23" s="874">
        <v>4</v>
      </c>
      <c r="C23" s="234">
        <v>751080</v>
      </c>
      <c r="D23" s="234">
        <v>66</v>
      </c>
      <c r="E23" s="235" t="s">
        <v>626</v>
      </c>
      <c r="F23" s="87" t="s">
        <v>94</v>
      </c>
      <c r="G23" s="87" t="s">
        <v>81</v>
      </c>
      <c r="H23" s="87" t="s">
        <v>81</v>
      </c>
      <c r="I23" s="239">
        <v>8</v>
      </c>
      <c r="J23" s="90">
        <v>43381</v>
      </c>
      <c r="K23" s="90">
        <v>43629</v>
      </c>
      <c r="L23" s="91">
        <v>8.2666666666666675</v>
      </c>
      <c r="M23" s="236">
        <v>0</v>
      </c>
      <c r="N23" s="875" t="s">
        <v>627</v>
      </c>
      <c r="O23" s="876"/>
      <c r="P23" s="877"/>
    </row>
    <row r="24" spans="1:16" x14ac:dyDescent="0.35">
      <c r="A24" s="861"/>
      <c r="B24" s="874"/>
      <c r="C24" s="866" t="s">
        <v>152</v>
      </c>
      <c r="D24" s="866"/>
      <c r="E24" s="867"/>
      <c r="F24" s="867"/>
      <c r="G24" s="867"/>
      <c r="H24" s="867"/>
      <c r="I24" s="867"/>
      <c r="J24" s="867"/>
      <c r="K24" s="868"/>
      <c r="L24" s="868"/>
      <c r="M24" s="867"/>
      <c r="N24" s="867"/>
      <c r="O24" s="867"/>
      <c r="P24" s="869"/>
    </row>
    <row r="25" spans="1:16" ht="15" thickBot="1" x14ac:dyDescent="0.4">
      <c r="A25" s="861"/>
      <c r="B25" s="874"/>
      <c r="C25" s="878" t="s">
        <v>628</v>
      </c>
      <c r="D25" s="878"/>
      <c r="E25" s="879"/>
      <c r="F25" s="879"/>
      <c r="G25" s="879"/>
      <c r="H25" s="879"/>
      <c r="I25" s="879"/>
      <c r="J25" s="879"/>
      <c r="K25" s="879"/>
      <c r="L25" s="879"/>
      <c r="M25" s="879"/>
      <c r="N25" s="879"/>
      <c r="O25" s="879"/>
      <c r="P25" s="880"/>
    </row>
    <row r="26" spans="1:16" ht="45.65" customHeight="1" x14ac:dyDescent="0.35">
      <c r="A26" s="861"/>
      <c r="B26" s="1281">
        <v>5</v>
      </c>
      <c r="C26" s="306">
        <v>751073</v>
      </c>
      <c r="D26" s="307">
        <v>65</v>
      </c>
      <c r="E26" s="308" t="s">
        <v>626</v>
      </c>
      <c r="F26" s="87" t="s">
        <v>94</v>
      </c>
      <c r="G26" s="87" t="s">
        <v>81</v>
      </c>
      <c r="H26" s="87" t="s">
        <v>81</v>
      </c>
      <c r="I26" s="309">
        <v>3</v>
      </c>
      <c r="J26" s="310">
        <v>43381</v>
      </c>
      <c r="K26" s="310">
        <v>43581</v>
      </c>
      <c r="L26" s="311">
        <v>6.666666666666667</v>
      </c>
      <c r="M26" s="312">
        <v>0</v>
      </c>
      <c r="N26" s="875" t="s">
        <v>627</v>
      </c>
      <c r="O26" s="876"/>
      <c r="P26" s="877"/>
    </row>
    <row r="27" spans="1:16" x14ac:dyDescent="0.35">
      <c r="A27" s="861"/>
      <c r="B27" s="1281"/>
      <c r="C27" s="1282" t="s">
        <v>152</v>
      </c>
      <c r="D27" s="866"/>
      <c r="E27" s="867"/>
      <c r="F27" s="867"/>
      <c r="G27" s="867"/>
      <c r="H27" s="867"/>
      <c r="I27" s="867"/>
      <c r="J27" s="867"/>
      <c r="K27" s="868"/>
      <c r="L27" s="868"/>
      <c r="M27" s="867"/>
      <c r="N27" s="867"/>
      <c r="O27" s="867"/>
      <c r="P27" s="1283"/>
    </row>
    <row r="28" spans="1:16" ht="15" thickBot="1" x14ac:dyDescent="0.4">
      <c r="A28" s="861"/>
      <c r="B28" s="1281"/>
      <c r="C28" s="1263" t="s">
        <v>629</v>
      </c>
      <c r="D28" s="1264"/>
      <c r="E28" s="1265"/>
      <c r="F28" s="1265"/>
      <c r="G28" s="1265"/>
      <c r="H28" s="1265"/>
      <c r="I28" s="1265"/>
      <c r="J28" s="1265"/>
      <c r="K28" s="1265"/>
      <c r="L28" s="1265"/>
      <c r="M28" s="1265"/>
      <c r="N28" s="1265"/>
      <c r="O28" s="1265"/>
      <c r="P28" s="1266"/>
    </row>
    <row r="29" spans="1:16" ht="38.5" customHeight="1" x14ac:dyDescent="0.35">
      <c r="A29" s="279"/>
      <c r="B29" s="874">
        <v>6</v>
      </c>
      <c r="C29" s="300">
        <v>751039</v>
      </c>
      <c r="D29" s="300">
        <v>58</v>
      </c>
      <c r="E29" s="301" t="s">
        <v>626</v>
      </c>
      <c r="F29" s="87" t="s">
        <v>94</v>
      </c>
      <c r="G29" s="87" t="s">
        <v>81</v>
      </c>
      <c r="H29" s="87" t="s">
        <v>81</v>
      </c>
      <c r="I29" s="302">
        <v>2</v>
      </c>
      <c r="J29" s="303">
        <v>43152</v>
      </c>
      <c r="K29" s="303">
        <v>43362</v>
      </c>
      <c r="L29" s="304">
        <v>7</v>
      </c>
      <c r="M29" s="305">
        <v>0</v>
      </c>
      <c r="N29" s="875" t="s">
        <v>627</v>
      </c>
      <c r="O29" s="876"/>
      <c r="P29" s="877"/>
    </row>
    <row r="30" spans="1:16" x14ac:dyDescent="0.35">
      <c r="A30" s="279"/>
      <c r="B30" s="874"/>
      <c r="C30" s="866" t="s">
        <v>152</v>
      </c>
      <c r="D30" s="866"/>
      <c r="E30" s="867"/>
      <c r="F30" s="867"/>
      <c r="G30" s="867"/>
      <c r="H30" s="867"/>
      <c r="I30" s="867"/>
      <c r="J30" s="867"/>
      <c r="K30" s="868"/>
      <c r="L30" s="868"/>
      <c r="M30" s="867"/>
      <c r="N30" s="867"/>
      <c r="O30" s="867"/>
      <c r="P30" s="869"/>
    </row>
    <row r="31" spans="1:16" x14ac:dyDescent="0.35">
      <c r="A31" s="279"/>
      <c r="B31" s="874"/>
      <c r="C31" s="871" t="s">
        <v>630</v>
      </c>
      <c r="D31" s="871"/>
      <c r="E31" s="872"/>
      <c r="F31" s="872"/>
      <c r="G31" s="872"/>
      <c r="H31" s="872"/>
      <c r="I31" s="872"/>
      <c r="J31" s="872"/>
      <c r="K31" s="872"/>
      <c r="L31" s="872"/>
      <c r="M31" s="872"/>
      <c r="N31" s="872"/>
      <c r="O31" s="872"/>
      <c r="P31" s="873"/>
    </row>
    <row r="32" spans="1:16" ht="47.15" customHeight="1" x14ac:dyDescent="0.35">
      <c r="A32" s="279"/>
      <c r="B32" s="874">
        <v>7</v>
      </c>
      <c r="C32" s="234">
        <v>751241</v>
      </c>
      <c r="D32" s="234">
        <v>88</v>
      </c>
      <c r="E32" s="235" t="s">
        <v>626</v>
      </c>
      <c r="F32" s="87" t="s">
        <v>94</v>
      </c>
      <c r="G32" s="87" t="s">
        <v>81</v>
      </c>
      <c r="H32" s="87" t="s">
        <v>81</v>
      </c>
      <c r="I32" s="239">
        <v>2</v>
      </c>
      <c r="J32" s="90">
        <v>43769</v>
      </c>
      <c r="K32" s="90">
        <v>44133</v>
      </c>
      <c r="L32" s="91">
        <v>12.133333333333333</v>
      </c>
      <c r="M32" s="236">
        <v>0</v>
      </c>
      <c r="N32" s="875" t="s">
        <v>627</v>
      </c>
      <c r="O32" s="876"/>
      <c r="P32" s="877"/>
    </row>
    <row r="33" spans="1:16" x14ac:dyDescent="0.35">
      <c r="A33" s="279"/>
      <c r="B33" s="874"/>
      <c r="C33" s="866" t="s">
        <v>152</v>
      </c>
      <c r="D33" s="866"/>
      <c r="E33" s="867"/>
      <c r="F33" s="867"/>
      <c r="G33" s="867"/>
      <c r="H33" s="867"/>
      <c r="I33" s="867"/>
      <c r="J33" s="867"/>
      <c r="K33" s="868"/>
      <c r="L33" s="868"/>
      <c r="M33" s="867"/>
      <c r="N33" s="867"/>
      <c r="O33" s="867"/>
      <c r="P33" s="869"/>
    </row>
    <row r="34" spans="1:16" x14ac:dyDescent="0.35">
      <c r="A34" s="279"/>
      <c r="B34" s="874"/>
      <c r="C34" s="871" t="s">
        <v>631</v>
      </c>
      <c r="D34" s="871"/>
      <c r="E34" s="872"/>
      <c r="F34" s="872"/>
      <c r="G34" s="872"/>
      <c r="H34" s="872"/>
      <c r="I34" s="872"/>
      <c r="J34" s="872"/>
      <c r="K34" s="872"/>
      <c r="L34" s="872"/>
      <c r="M34" s="872"/>
      <c r="N34" s="872"/>
      <c r="O34" s="872"/>
      <c r="P34" s="873"/>
    </row>
    <row r="35" spans="1:16" ht="36" customHeight="1" x14ac:dyDescent="0.35">
      <c r="A35" s="279"/>
      <c r="B35" s="874">
        <v>8</v>
      </c>
      <c r="C35" s="234">
        <v>751259</v>
      </c>
      <c r="D35" s="234">
        <v>87</v>
      </c>
      <c r="E35" s="235" t="s">
        <v>626</v>
      </c>
      <c r="F35" s="87" t="s">
        <v>94</v>
      </c>
      <c r="G35" s="87" t="s">
        <v>81</v>
      </c>
      <c r="H35" s="87" t="s">
        <v>81</v>
      </c>
      <c r="I35" s="239">
        <v>2</v>
      </c>
      <c r="J35" s="90">
        <v>43844</v>
      </c>
      <c r="K35" s="90">
        <v>44575</v>
      </c>
      <c r="L35" s="91">
        <v>24.366666666666667</v>
      </c>
      <c r="M35" s="236">
        <v>0</v>
      </c>
      <c r="N35" s="875" t="s">
        <v>627</v>
      </c>
      <c r="O35" s="876"/>
      <c r="P35" s="877"/>
    </row>
    <row r="36" spans="1:16" x14ac:dyDescent="0.35">
      <c r="A36" s="279"/>
      <c r="B36" s="874"/>
      <c r="C36" s="866" t="s">
        <v>152</v>
      </c>
      <c r="D36" s="866"/>
      <c r="E36" s="867"/>
      <c r="F36" s="867"/>
      <c r="G36" s="867"/>
      <c r="H36" s="867"/>
      <c r="I36" s="867"/>
      <c r="J36" s="867"/>
      <c r="K36" s="868"/>
      <c r="L36" s="868"/>
      <c r="M36" s="867"/>
      <c r="N36" s="867"/>
      <c r="O36" s="867"/>
      <c r="P36" s="869"/>
    </row>
    <row r="37" spans="1:16" x14ac:dyDescent="0.35">
      <c r="A37" s="279"/>
      <c r="B37" s="874"/>
      <c r="C37" s="871" t="s">
        <v>632</v>
      </c>
      <c r="D37" s="871"/>
      <c r="E37" s="872"/>
      <c r="F37" s="872"/>
      <c r="G37" s="872"/>
      <c r="H37" s="872"/>
      <c r="I37" s="872"/>
      <c r="J37" s="872"/>
      <c r="K37" s="872"/>
      <c r="L37" s="872"/>
      <c r="M37" s="872"/>
      <c r="N37" s="872"/>
      <c r="O37" s="872"/>
      <c r="P37" s="873"/>
    </row>
    <row r="38" spans="1:16" ht="34.5" customHeight="1" x14ac:dyDescent="0.35">
      <c r="A38" s="279"/>
      <c r="B38" s="874">
        <v>9</v>
      </c>
      <c r="C38" s="234" t="s">
        <v>633</v>
      </c>
      <c r="D38" s="234">
        <v>10</v>
      </c>
      <c r="E38" s="235" t="s">
        <v>634</v>
      </c>
      <c r="F38" s="87" t="s">
        <v>94</v>
      </c>
      <c r="G38" s="87" t="s">
        <v>81</v>
      </c>
      <c r="H38" s="87" t="s">
        <v>81</v>
      </c>
      <c r="I38" s="239">
        <v>1</v>
      </c>
      <c r="J38" s="90">
        <v>40648</v>
      </c>
      <c r="K38" s="90">
        <v>40998</v>
      </c>
      <c r="L38" s="91">
        <v>11.666666666666666</v>
      </c>
      <c r="M38" s="236">
        <v>0</v>
      </c>
      <c r="N38" s="875" t="s">
        <v>627</v>
      </c>
      <c r="O38" s="876"/>
      <c r="P38" s="877"/>
    </row>
    <row r="39" spans="1:16" x14ac:dyDescent="0.35">
      <c r="A39" s="279"/>
      <c r="B39" s="874"/>
      <c r="C39" s="866" t="s">
        <v>152</v>
      </c>
      <c r="D39" s="866"/>
      <c r="E39" s="867"/>
      <c r="F39" s="867"/>
      <c r="G39" s="867"/>
      <c r="H39" s="867"/>
      <c r="I39" s="867"/>
      <c r="J39" s="867"/>
      <c r="K39" s="868"/>
      <c r="L39" s="868"/>
      <c r="M39" s="867"/>
      <c r="N39" s="867"/>
      <c r="O39" s="867"/>
      <c r="P39" s="869"/>
    </row>
    <row r="40" spans="1:16" x14ac:dyDescent="0.35">
      <c r="A40" s="279"/>
      <c r="B40" s="874"/>
      <c r="C40" s="871" t="s">
        <v>635</v>
      </c>
      <c r="D40" s="871"/>
      <c r="E40" s="872"/>
      <c r="F40" s="872"/>
      <c r="G40" s="872"/>
      <c r="H40" s="872"/>
      <c r="I40" s="872"/>
      <c r="J40" s="872"/>
      <c r="K40" s="872"/>
      <c r="L40" s="872"/>
      <c r="M40" s="872"/>
      <c r="N40" s="872"/>
      <c r="O40" s="872"/>
      <c r="P40" s="873"/>
    </row>
    <row r="41" spans="1:16" ht="43.5" customHeight="1" x14ac:dyDescent="0.35">
      <c r="A41" s="279"/>
      <c r="B41" s="874">
        <v>10</v>
      </c>
      <c r="C41" s="234">
        <v>6500002427</v>
      </c>
      <c r="D41" s="234">
        <v>52</v>
      </c>
      <c r="E41" s="235" t="s">
        <v>626</v>
      </c>
      <c r="F41" s="87" t="s">
        <v>94</v>
      </c>
      <c r="G41" s="87" t="s">
        <v>81</v>
      </c>
      <c r="H41" s="87" t="s">
        <v>81</v>
      </c>
      <c r="I41" s="239">
        <v>1</v>
      </c>
      <c r="J41" s="90">
        <v>42956</v>
      </c>
      <c r="K41" s="313">
        <v>43040</v>
      </c>
      <c r="L41" s="91">
        <v>2.8</v>
      </c>
      <c r="M41" s="236">
        <v>0</v>
      </c>
      <c r="N41" s="875" t="s">
        <v>636</v>
      </c>
      <c r="O41" s="876"/>
      <c r="P41" s="877"/>
    </row>
    <row r="42" spans="1:16" x14ac:dyDescent="0.35">
      <c r="A42" s="279"/>
      <c r="B42" s="874"/>
      <c r="C42" s="866" t="s">
        <v>152</v>
      </c>
      <c r="D42" s="866"/>
      <c r="E42" s="867"/>
      <c r="F42" s="867"/>
      <c r="G42" s="867"/>
      <c r="H42" s="867"/>
      <c r="I42" s="867"/>
      <c r="J42" s="867"/>
      <c r="K42" s="868"/>
      <c r="L42" s="868"/>
      <c r="M42" s="867"/>
      <c r="N42" s="867"/>
      <c r="O42" s="867"/>
      <c r="P42" s="869"/>
    </row>
    <row r="43" spans="1:16" x14ac:dyDescent="0.35">
      <c r="A43" s="279"/>
      <c r="B43" s="874"/>
      <c r="C43" s="871"/>
      <c r="D43" s="871"/>
      <c r="E43" s="872"/>
      <c r="F43" s="872"/>
      <c r="G43" s="872"/>
      <c r="H43" s="872"/>
      <c r="I43" s="872"/>
      <c r="J43" s="872"/>
      <c r="K43" s="872"/>
      <c r="L43" s="872"/>
      <c r="M43" s="872"/>
      <c r="N43" s="872"/>
      <c r="O43" s="872"/>
      <c r="P43" s="873"/>
    </row>
    <row r="44" spans="1:16" ht="23.15" customHeight="1" x14ac:dyDescent="0.35">
      <c r="A44" s="279"/>
      <c r="B44" s="874">
        <v>11</v>
      </c>
      <c r="C44" s="234" t="s">
        <v>637</v>
      </c>
      <c r="D44" s="234">
        <v>78</v>
      </c>
      <c r="E44" s="235" t="s">
        <v>638</v>
      </c>
      <c r="F44" s="87" t="s">
        <v>94</v>
      </c>
      <c r="G44" s="87" t="s">
        <v>81</v>
      </c>
      <c r="H44" s="87" t="s">
        <v>81</v>
      </c>
      <c r="I44" s="239">
        <v>2</v>
      </c>
      <c r="J44" s="90">
        <v>43679</v>
      </c>
      <c r="K44" s="90">
        <v>43859</v>
      </c>
      <c r="L44" s="91">
        <v>6</v>
      </c>
      <c r="M44" s="236">
        <v>0</v>
      </c>
      <c r="N44" s="875" t="s">
        <v>639</v>
      </c>
      <c r="O44" s="876"/>
      <c r="P44" s="877"/>
    </row>
    <row r="45" spans="1:16" x14ac:dyDescent="0.35">
      <c r="A45" s="279"/>
      <c r="B45" s="874"/>
      <c r="C45" s="866" t="s">
        <v>152</v>
      </c>
      <c r="D45" s="866"/>
      <c r="E45" s="867"/>
      <c r="F45" s="867"/>
      <c r="G45" s="867"/>
      <c r="H45" s="867"/>
      <c r="I45" s="867"/>
      <c r="J45" s="867"/>
      <c r="K45" s="868"/>
      <c r="L45" s="868"/>
      <c r="M45" s="867"/>
      <c r="N45" s="867"/>
      <c r="O45" s="867"/>
      <c r="P45" s="869"/>
    </row>
    <row r="46" spans="1:16" x14ac:dyDescent="0.35">
      <c r="A46" s="279"/>
      <c r="B46" s="874"/>
      <c r="C46" s="871" t="s">
        <v>640</v>
      </c>
      <c r="D46" s="871"/>
      <c r="E46" s="872"/>
      <c r="F46" s="872"/>
      <c r="G46" s="872"/>
      <c r="H46" s="872"/>
      <c r="I46" s="872"/>
      <c r="J46" s="872"/>
      <c r="K46" s="872"/>
      <c r="L46" s="872"/>
      <c r="M46" s="872"/>
      <c r="N46" s="872"/>
      <c r="O46" s="872"/>
      <c r="P46" s="873"/>
    </row>
    <row r="47" spans="1:16" ht="14.5" customHeight="1" x14ac:dyDescent="0.35">
      <c r="A47" s="279"/>
      <c r="B47" s="874">
        <v>12</v>
      </c>
      <c r="C47" s="234" t="s">
        <v>641</v>
      </c>
      <c r="D47" s="234">
        <v>20</v>
      </c>
      <c r="E47" s="235" t="s">
        <v>642</v>
      </c>
      <c r="F47" s="87" t="s">
        <v>81</v>
      </c>
      <c r="G47" s="87" t="s">
        <v>81</v>
      </c>
      <c r="H47" s="87" t="s">
        <v>81</v>
      </c>
      <c r="I47" s="239">
        <v>2</v>
      </c>
      <c r="J47" s="90">
        <v>41519</v>
      </c>
      <c r="K47" s="90">
        <v>41639</v>
      </c>
      <c r="L47" s="91">
        <v>4</v>
      </c>
      <c r="M47" s="236">
        <v>1</v>
      </c>
      <c r="N47" s="863" t="s">
        <v>622</v>
      </c>
      <c r="O47" s="864"/>
      <c r="P47" s="865"/>
    </row>
    <row r="48" spans="1:16" x14ac:dyDescent="0.35">
      <c r="A48" s="279"/>
      <c r="B48" s="874"/>
      <c r="C48" s="866" t="s">
        <v>152</v>
      </c>
      <c r="D48" s="866"/>
      <c r="E48" s="867"/>
      <c r="F48" s="867"/>
      <c r="G48" s="867"/>
      <c r="H48" s="867"/>
      <c r="I48" s="867"/>
      <c r="J48" s="867"/>
      <c r="K48" s="868"/>
      <c r="L48" s="868"/>
      <c r="M48" s="867"/>
      <c r="N48" s="867"/>
      <c r="O48" s="867"/>
      <c r="P48" s="869"/>
    </row>
    <row r="49" spans="1:16" x14ac:dyDescent="0.35">
      <c r="A49" s="279"/>
      <c r="B49" s="874"/>
      <c r="C49" s="871" t="s">
        <v>643</v>
      </c>
      <c r="D49" s="871"/>
      <c r="E49" s="872"/>
      <c r="F49" s="872"/>
      <c r="G49" s="872"/>
      <c r="H49" s="872"/>
      <c r="I49" s="872"/>
      <c r="J49" s="872"/>
      <c r="K49" s="872"/>
      <c r="L49" s="872"/>
      <c r="M49" s="872"/>
      <c r="N49" s="872"/>
      <c r="O49" s="872"/>
      <c r="P49" s="873"/>
    </row>
    <row r="50" spans="1:16" x14ac:dyDescent="0.35">
      <c r="A50" s="93"/>
      <c r="B50" s="94"/>
      <c r="C50" s="1278" t="s">
        <v>162</v>
      </c>
      <c r="D50" s="1279"/>
      <c r="E50" s="1279"/>
      <c r="F50" s="1279"/>
      <c r="G50" s="1279"/>
      <c r="H50" s="1279"/>
      <c r="I50" s="1279"/>
      <c r="J50" s="1279"/>
      <c r="K50" s="1280"/>
      <c r="L50" s="884">
        <f>SUM(M47+M44+M41+M38+M35+M32+M29+M26+M23+M20+M17+M14)</f>
        <v>3</v>
      </c>
      <c r="M50" s="885"/>
      <c r="N50" s="885"/>
      <c r="O50" s="885"/>
      <c r="P50" s="886"/>
    </row>
    <row r="51" spans="1:16" x14ac:dyDescent="0.35">
      <c r="A51" s="93"/>
      <c r="B51" s="1267"/>
      <c r="C51" s="1270" t="s">
        <v>163</v>
      </c>
      <c r="D51" s="1270"/>
      <c r="E51" s="1270"/>
      <c r="F51" s="1271"/>
      <c r="G51" s="858" t="s">
        <v>164</v>
      </c>
      <c r="H51" s="866"/>
      <c r="I51" s="1272"/>
      <c r="J51" s="858" t="s">
        <v>165</v>
      </c>
      <c r="K51" s="866"/>
      <c r="L51" s="866"/>
      <c r="M51" s="866"/>
      <c r="N51" s="866"/>
      <c r="O51" s="866"/>
      <c r="P51" s="1272"/>
    </row>
    <row r="52" spans="1:16" x14ac:dyDescent="0.35">
      <c r="A52" s="93"/>
      <c r="B52" s="1268"/>
      <c r="C52" s="890" t="s">
        <v>166</v>
      </c>
      <c r="D52" s="891"/>
      <c r="E52" s="891"/>
      <c r="F52" s="1273"/>
      <c r="G52" s="892" t="s">
        <v>81</v>
      </c>
      <c r="H52" s="1274"/>
      <c r="I52" s="1275"/>
      <c r="J52" s="895" t="s">
        <v>644</v>
      </c>
      <c r="K52" s="1276"/>
      <c r="L52" s="1276"/>
      <c r="M52" s="1276"/>
      <c r="N52" s="1276"/>
      <c r="O52" s="1276"/>
      <c r="P52" s="1277"/>
    </row>
    <row r="53" spans="1:16" x14ac:dyDescent="0.35">
      <c r="A53" s="84"/>
      <c r="B53" s="1269"/>
      <c r="C53" s="890" t="s">
        <v>167</v>
      </c>
      <c r="D53" s="891"/>
      <c r="E53" s="828"/>
      <c r="F53" s="829"/>
      <c r="G53" s="892" t="s">
        <v>94</v>
      </c>
      <c r="H53" s="893"/>
      <c r="I53" s="894"/>
      <c r="J53" s="895"/>
      <c r="K53" s="893"/>
      <c r="L53" s="893"/>
      <c r="M53" s="893"/>
      <c r="N53" s="893"/>
      <c r="O53" s="893"/>
      <c r="P53" s="894"/>
    </row>
  </sheetData>
  <mergeCells count="87">
    <mergeCell ref="N17:P17"/>
    <mergeCell ref="N26:P26"/>
    <mergeCell ref="C18:P18"/>
    <mergeCell ref="C19:P19"/>
    <mergeCell ref="C27:P27"/>
    <mergeCell ref="C50:K50"/>
    <mergeCell ref="L50:P50"/>
    <mergeCell ref="B26:B28"/>
    <mergeCell ref="B29:B31"/>
    <mergeCell ref="B41:B43"/>
    <mergeCell ref="N41:P41"/>
    <mergeCell ref="C42:P42"/>
    <mergeCell ref="C43:P43"/>
    <mergeCell ref="B47:B49"/>
    <mergeCell ref="N47:P47"/>
    <mergeCell ref="C48:P48"/>
    <mergeCell ref="C49:P49"/>
    <mergeCell ref="B44:B46"/>
    <mergeCell ref="N44:P44"/>
    <mergeCell ref="C45:P45"/>
    <mergeCell ref="C46:P46"/>
    <mergeCell ref="B51:B53"/>
    <mergeCell ref="C51:F51"/>
    <mergeCell ref="G51:I51"/>
    <mergeCell ref="J51:P51"/>
    <mergeCell ref="C52:F52"/>
    <mergeCell ref="G52:I52"/>
    <mergeCell ref="J52:P52"/>
    <mergeCell ref="C53:F53"/>
    <mergeCell ref="G53:I53"/>
    <mergeCell ref="J53:P53"/>
    <mergeCell ref="M12:M13"/>
    <mergeCell ref="N12:P13"/>
    <mergeCell ref="B14:B16"/>
    <mergeCell ref="N14:P14"/>
    <mergeCell ref="C15:P15"/>
    <mergeCell ref="C16:P16"/>
    <mergeCell ref="B20:B22"/>
    <mergeCell ref="N20:P20"/>
    <mergeCell ref="C21:P21"/>
    <mergeCell ref="C22:P22"/>
    <mergeCell ref="A9:M9"/>
    <mergeCell ref="A10:I10"/>
    <mergeCell ref="K10:M10"/>
    <mergeCell ref="A12:A13"/>
    <mergeCell ref="B12:B13"/>
    <mergeCell ref="C12:C13"/>
    <mergeCell ref="E12:E13"/>
    <mergeCell ref="F12:F13"/>
    <mergeCell ref="G12:G13"/>
    <mergeCell ref="H12:I12"/>
    <mergeCell ref="J12:K12"/>
    <mergeCell ref="L12:L13"/>
    <mergeCell ref="J5:J8"/>
    <mergeCell ref="K5:K8"/>
    <mergeCell ref="L5:N8"/>
    <mergeCell ref="O5:O8"/>
    <mergeCell ref="A5:I8"/>
    <mergeCell ref="P5:P8"/>
    <mergeCell ref="A1:P1"/>
    <mergeCell ref="B35:B37"/>
    <mergeCell ref="N35:P35"/>
    <mergeCell ref="C36:P36"/>
    <mergeCell ref="C37:P37"/>
    <mergeCell ref="N29:P29"/>
    <mergeCell ref="C30:P30"/>
    <mergeCell ref="C31:P31"/>
    <mergeCell ref="B17:B19"/>
    <mergeCell ref="D12:D13"/>
    <mergeCell ref="A14:A28"/>
    <mergeCell ref="A2:P2"/>
    <mergeCell ref="A3:P3"/>
    <mergeCell ref="A4:I4"/>
    <mergeCell ref="L4:N4"/>
    <mergeCell ref="B23:B25"/>
    <mergeCell ref="N23:P23"/>
    <mergeCell ref="C24:P24"/>
    <mergeCell ref="C25:P25"/>
    <mergeCell ref="B38:B40"/>
    <mergeCell ref="N38:P38"/>
    <mergeCell ref="C39:P39"/>
    <mergeCell ref="C40:P40"/>
    <mergeCell ref="C34:P34"/>
    <mergeCell ref="C33:P33"/>
    <mergeCell ref="N32:P32"/>
    <mergeCell ref="B32:B34"/>
    <mergeCell ref="C28:P28"/>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C9F5D-2029-40CD-ACEF-6CE7C6F37966}">
  <sheetPr>
    <tabColor theme="5"/>
  </sheetPr>
  <dimension ref="A1:F57"/>
  <sheetViews>
    <sheetView topLeftCell="A49" zoomScale="70" workbookViewId="0">
      <selection activeCell="J18" sqref="J18:J19"/>
    </sheetView>
  </sheetViews>
  <sheetFormatPr baseColWidth="10" defaultColWidth="11.453125" defaultRowHeight="14.5" x14ac:dyDescent="0.35"/>
  <cols>
    <col min="2" max="2" width="15.81640625" customWidth="1"/>
    <col min="3" max="3" width="16.26953125" customWidth="1"/>
  </cols>
  <sheetData>
    <row r="1" spans="1:6" x14ac:dyDescent="0.35">
      <c r="A1" s="1294" t="s">
        <v>645</v>
      </c>
      <c r="B1" s="1295"/>
      <c r="C1" s="1295"/>
      <c r="D1" s="1295"/>
      <c r="E1" s="1295"/>
      <c r="F1" s="1296"/>
    </row>
    <row r="2" spans="1:6" x14ac:dyDescent="0.35">
      <c r="A2" s="1297"/>
      <c r="B2" s="1298"/>
      <c r="C2" s="1298"/>
      <c r="D2" s="1298"/>
      <c r="E2" s="1298"/>
      <c r="F2" s="1299"/>
    </row>
    <row r="3" spans="1:6" x14ac:dyDescent="0.35">
      <c r="A3" s="280"/>
      <c r="B3" s="15"/>
      <c r="C3" s="15"/>
      <c r="D3" s="15"/>
      <c r="E3" s="15"/>
      <c r="F3" s="259"/>
    </row>
    <row r="4" spans="1:6" x14ac:dyDescent="0.35">
      <c r="A4" s="1302" t="s">
        <v>39</v>
      </c>
      <c r="B4" s="1303"/>
      <c r="C4" s="1313" t="s">
        <v>646</v>
      </c>
      <c r="D4" s="1313"/>
      <c r="E4" s="1313"/>
      <c r="F4" s="1314"/>
    </row>
    <row r="5" spans="1:6" x14ac:dyDescent="0.35">
      <c r="A5" s="1302" t="s">
        <v>169</v>
      </c>
      <c r="B5" s="1303"/>
      <c r="C5" s="1305" t="s">
        <v>388</v>
      </c>
      <c r="D5" s="1305"/>
      <c r="E5" s="1305"/>
      <c r="F5" s="1306"/>
    </row>
    <row r="6" spans="1:6" x14ac:dyDescent="0.35">
      <c r="A6" s="1302" t="s">
        <v>44</v>
      </c>
      <c r="B6" s="1303"/>
      <c r="C6" s="1311" t="s">
        <v>647</v>
      </c>
      <c r="D6" s="1311"/>
      <c r="E6" s="1311"/>
      <c r="F6" s="1312"/>
    </row>
    <row r="7" spans="1:6" x14ac:dyDescent="0.35">
      <c r="A7" s="1302" t="s">
        <v>46</v>
      </c>
      <c r="B7" s="1303"/>
      <c r="C7" s="1305" t="s">
        <v>648</v>
      </c>
      <c r="D7" s="1305"/>
      <c r="E7" s="1305"/>
      <c r="F7" s="1306"/>
    </row>
    <row r="8" spans="1:6" x14ac:dyDescent="0.35">
      <c r="A8" s="1302" t="s">
        <v>48</v>
      </c>
      <c r="B8" s="1303"/>
      <c r="C8" s="1305" t="s">
        <v>566</v>
      </c>
      <c r="D8" s="1305"/>
      <c r="E8" s="1305"/>
      <c r="F8" s="1306"/>
    </row>
    <row r="9" spans="1:6" x14ac:dyDescent="0.35">
      <c r="A9" s="1302" t="s">
        <v>50</v>
      </c>
      <c r="B9" s="1303"/>
      <c r="C9" s="1304">
        <v>38099</v>
      </c>
      <c r="D9" s="1305"/>
      <c r="E9" s="1305"/>
      <c r="F9" s="1306"/>
    </row>
    <row r="10" spans="1:6" x14ac:dyDescent="0.35">
      <c r="A10" s="1307" t="s">
        <v>173</v>
      </c>
      <c r="B10" s="908"/>
      <c r="C10" s="908"/>
      <c r="D10" s="908"/>
      <c r="E10" s="908"/>
      <c r="F10" s="1308"/>
    </row>
    <row r="11" spans="1:6" x14ac:dyDescent="0.35">
      <c r="A11" s="280"/>
      <c r="B11" s="15"/>
      <c r="C11" s="15"/>
      <c r="D11" s="15"/>
      <c r="E11" s="15"/>
      <c r="F11" s="259"/>
    </row>
    <row r="12" spans="1:6" ht="39" x14ac:dyDescent="0.35">
      <c r="A12" s="260" t="s">
        <v>174</v>
      </c>
      <c r="B12" s="16" t="s">
        <v>175</v>
      </c>
      <c r="C12" s="16" t="s">
        <v>176</v>
      </c>
      <c r="D12" s="16" t="s">
        <v>177</v>
      </c>
      <c r="E12" s="56" t="s">
        <v>178</v>
      </c>
      <c r="F12" s="261"/>
    </row>
    <row r="13" spans="1:6" ht="35.5" x14ac:dyDescent="0.35">
      <c r="A13" s="262" t="s">
        <v>649</v>
      </c>
      <c r="B13" s="256" t="s">
        <v>390</v>
      </c>
      <c r="C13" s="256" t="s">
        <v>650</v>
      </c>
      <c r="D13" s="256">
        <v>2018</v>
      </c>
      <c r="E13" s="281">
        <v>7</v>
      </c>
      <c r="F13" s="168"/>
    </row>
    <row r="14" spans="1:6" ht="15" thickBot="1" x14ac:dyDescent="0.4">
      <c r="A14" s="1309" t="s">
        <v>75</v>
      </c>
      <c r="B14" s="1310"/>
      <c r="C14" s="1310"/>
      <c r="D14" s="1310"/>
      <c r="E14" s="282">
        <f>SUM(E13:E13)</f>
        <v>7</v>
      </c>
      <c r="F14" s="170"/>
    </row>
    <row r="15" spans="1:6" ht="15" thickBot="1" x14ac:dyDescent="0.4">
      <c r="A15" s="141"/>
      <c r="B15" s="141"/>
      <c r="C15" s="141"/>
      <c r="D15" s="141"/>
      <c r="E15" s="141"/>
      <c r="F15" s="141"/>
    </row>
    <row r="16" spans="1:6" x14ac:dyDescent="0.35">
      <c r="A16" s="1294" t="s">
        <v>645</v>
      </c>
      <c r="B16" s="1295"/>
      <c r="C16" s="1295"/>
      <c r="D16" s="1295"/>
      <c r="E16" s="1295"/>
      <c r="F16" s="1296"/>
    </row>
    <row r="17" spans="1:6" x14ac:dyDescent="0.35">
      <c r="A17" s="1297"/>
      <c r="B17" s="1298"/>
      <c r="C17" s="1298"/>
      <c r="D17" s="1298"/>
      <c r="E17" s="1298"/>
      <c r="F17" s="1299"/>
    </row>
    <row r="18" spans="1:6" x14ac:dyDescent="0.35">
      <c r="A18" s="280"/>
      <c r="B18" s="15"/>
      <c r="C18" s="15"/>
      <c r="D18" s="15"/>
      <c r="E18" s="15"/>
      <c r="F18" s="259"/>
    </row>
    <row r="19" spans="1:6" x14ac:dyDescent="0.35">
      <c r="A19" s="1302" t="s">
        <v>39</v>
      </c>
      <c r="B19" s="1303"/>
      <c r="C19" s="1313" t="s">
        <v>582</v>
      </c>
      <c r="D19" s="1313"/>
      <c r="E19" s="1313"/>
      <c r="F19" s="1314"/>
    </row>
    <row r="20" spans="1:6" x14ac:dyDescent="0.35">
      <c r="A20" s="1302" t="s">
        <v>169</v>
      </c>
      <c r="B20" s="1303"/>
      <c r="C20" s="1305" t="s">
        <v>392</v>
      </c>
      <c r="D20" s="1305"/>
      <c r="E20" s="1305"/>
      <c r="F20" s="1306"/>
    </row>
    <row r="21" spans="1:6" x14ac:dyDescent="0.35">
      <c r="A21" s="1302" t="s">
        <v>44</v>
      </c>
      <c r="B21" s="1303"/>
      <c r="C21" s="1311" t="s">
        <v>651</v>
      </c>
      <c r="D21" s="1311"/>
      <c r="E21" s="1311"/>
      <c r="F21" s="1312"/>
    </row>
    <row r="22" spans="1:6" x14ac:dyDescent="0.35">
      <c r="A22" s="1302" t="s">
        <v>46</v>
      </c>
      <c r="B22" s="1303"/>
      <c r="C22" s="1305" t="s">
        <v>652</v>
      </c>
      <c r="D22" s="1305"/>
      <c r="E22" s="1305"/>
      <c r="F22" s="1306"/>
    </row>
    <row r="23" spans="1:6" x14ac:dyDescent="0.35">
      <c r="A23" s="1302" t="s">
        <v>48</v>
      </c>
      <c r="B23" s="1303"/>
      <c r="C23" s="1305">
        <v>63542630</v>
      </c>
      <c r="D23" s="1305"/>
      <c r="E23" s="1305"/>
      <c r="F23" s="1306"/>
    </row>
    <row r="24" spans="1:6" x14ac:dyDescent="0.35">
      <c r="A24" s="1302" t="s">
        <v>50</v>
      </c>
      <c r="B24" s="1303"/>
      <c r="C24" s="1304">
        <v>42418</v>
      </c>
      <c r="D24" s="1305"/>
      <c r="E24" s="1305"/>
      <c r="F24" s="1306"/>
    </row>
    <row r="25" spans="1:6" x14ac:dyDescent="0.35">
      <c r="A25" s="1307" t="s">
        <v>173</v>
      </c>
      <c r="B25" s="908"/>
      <c r="C25" s="908"/>
      <c r="D25" s="908"/>
      <c r="E25" s="908"/>
      <c r="F25" s="1308"/>
    </row>
    <row r="26" spans="1:6" x14ac:dyDescent="0.35">
      <c r="A26" s="280"/>
      <c r="B26" s="15"/>
      <c r="C26" s="15"/>
      <c r="D26" s="15"/>
      <c r="E26" s="15"/>
      <c r="F26" s="259"/>
    </row>
    <row r="27" spans="1:6" ht="39" x14ac:dyDescent="0.35">
      <c r="A27" s="260" t="s">
        <v>174</v>
      </c>
      <c r="B27" s="16" t="s">
        <v>175</v>
      </c>
      <c r="C27" s="16" t="s">
        <v>176</v>
      </c>
      <c r="D27" s="16" t="s">
        <v>177</v>
      </c>
      <c r="E27" s="56" t="s">
        <v>178</v>
      </c>
      <c r="F27" s="261"/>
    </row>
    <row r="28" spans="1:6" ht="35.5" x14ac:dyDescent="0.35">
      <c r="A28" s="262" t="s">
        <v>653</v>
      </c>
      <c r="B28" s="256" t="s">
        <v>654</v>
      </c>
      <c r="C28" s="256" t="s">
        <v>655</v>
      </c>
      <c r="D28" s="256">
        <v>2016</v>
      </c>
      <c r="E28" s="281">
        <v>7</v>
      </c>
      <c r="F28" s="168"/>
    </row>
    <row r="29" spans="1:6" ht="15" thickBot="1" x14ac:dyDescent="0.4">
      <c r="A29" s="1309" t="s">
        <v>75</v>
      </c>
      <c r="B29" s="1310"/>
      <c r="C29" s="1310"/>
      <c r="D29" s="1310"/>
      <c r="E29" s="282">
        <f>E28</f>
        <v>7</v>
      </c>
      <c r="F29" s="170"/>
    </row>
    <row r="30" spans="1:6" ht="15" thickBot="1" x14ac:dyDescent="0.4">
      <c r="A30" s="14"/>
      <c r="B30" s="14"/>
      <c r="C30" s="14"/>
      <c r="D30" s="14"/>
      <c r="E30" s="15"/>
      <c r="F30" s="15"/>
    </row>
    <row r="31" spans="1:6" x14ac:dyDescent="0.35">
      <c r="A31" s="1294" t="s">
        <v>645</v>
      </c>
      <c r="B31" s="1295"/>
      <c r="C31" s="1295"/>
      <c r="D31" s="1295"/>
      <c r="E31" s="1295"/>
      <c r="F31" s="1296"/>
    </row>
    <row r="32" spans="1:6" x14ac:dyDescent="0.35">
      <c r="A32" s="1297"/>
      <c r="B32" s="1298"/>
      <c r="C32" s="1298"/>
      <c r="D32" s="1298"/>
      <c r="E32" s="1298"/>
      <c r="F32" s="1299"/>
    </row>
    <row r="33" spans="1:6" x14ac:dyDescent="0.35">
      <c r="A33" s="258"/>
      <c r="B33" s="14"/>
      <c r="C33" s="14"/>
      <c r="D33" s="14"/>
      <c r="E33" s="15"/>
      <c r="F33" s="259"/>
    </row>
    <row r="34" spans="1:6" x14ac:dyDescent="0.35">
      <c r="A34" s="1286" t="s">
        <v>39</v>
      </c>
      <c r="B34" s="899"/>
      <c r="C34" s="1300" t="s">
        <v>591</v>
      </c>
      <c r="D34" s="1300"/>
      <c r="E34" s="1300"/>
      <c r="F34" s="1301"/>
    </row>
    <row r="35" spans="1:6" x14ac:dyDescent="0.35">
      <c r="A35" s="1286" t="s">
        <v>169</v>
      </c>
      <c r="B35" s="899"/>
      <c r="C35" s="1287" t="s">
        <v>396</v>
      </c>
      <c r="D35" s="1287"/>
      <c r="E35" s="1287"/>
      <c r="F35" s="1288"/>
    </row>
    <row r="36" spans="1:6" x14ac:dyDescent="0.35">
      <c r="A36" s="1286" t="s">
        <v>44</v>
      </c>
      <c r="B36" s="899"/>
      <c r="C36" s="1290" t="s">
        <v>656</v>
      </c>
      <c r="D36" s="1290"/>
      <c r="E36" s="1290"/>
      <c r="F36" s="1291"/>
    </row>
    <row r="37" spans="1:6" x14ac:dyDescent="0.35">
      <c r="A37" s="1286" t="s">
        <v>46</v>
      </c>
      <c r="B37" s="899"/>
      <c r="C37" s="1287" t="s">
        <v>560</v>
      </c>
      <c r="D37" s="1287"/>
      <c r="E37" s="1287"/>
      <c r="F37" s="1288"/>
    </row>
    <row r="38" spans="1:6" x14ac:dyDescent="0.35">
      <c r="A38" s="1286" t="s">
        <v>48</v>
      </c>
      <c r="B38" s="899"/>
      <c r="C38" s="1287" t="s">
        <v>657</v>
      </c>
      <c r="D38" s="1287"/>
      <c r="E38" s="1287"/>
      <c r="F38" s="1288"/>
    </row>
    <row r="39" spans="1:6" x14ac:dyDescent="0.35">
      <c r="A39" s="1286" t="s">
        <v>50</v>
      </c>
      <c r="B39" s="899"/>
      <c r="C39" s="1289">
        <v>41565</v>
      </c>
      <c r="D39" s="1287"/>
      <c r="E39" s="1287"/>
      <c r="F39" s="1288"/>
    </row>
    <row r="40" spans="1:6" x14ac:dyDescent="0.35">
      <c r="A40" s="1292" t="s">
        <v>173</v>
      </c>
      <c r="B40" s="902"/>
      <c r="C40" s="902"/>
      <c r="D40" s="902"/>
      <c r="E40" s="902"/>
      <c r="F40" s="1293"/>
    </row>
    <row r="41" spans="1:6" x14ac:dyDescent="0.35">
      <c r="A41" s="258"/>
      <c r="B41" s="14"/>
      <c r="C41" s="14"/>
      <c r="D41" s="14"/>
      <c r="E41" s="15"/>
      <c r="F41" s="259"/>
    </row>
    <row r="42" spans="1:6" ht="39" x14ac:dyDescent="0.35">
      <c r="A42" s="260" t="s">
        <v>174</v>
      </c>
      <c r="B42" s="16" t="s">
        <v>175</v>
      </c>
      <c r="C42" s="16" t="s">
        <v>176</v>
      </c>
      <c r="D42" s="16" t="s">
        <v>177</v>
      </c>
      <c r="E42" s="56" t="s">
        <v>178</v>
      </c>
      <c r="F42" s="261"/>
    </row>
    <row r="43" spans="1:6" ht="35.5" x14ac:dyDescent="0.35">
      <c r="A43" s="262" t="s">
        <v>658</v>
      </c>
      <c r="B43" s="17" t="s">
        <v>659</v>
      </c>
      <c r="C43" s="256" t="s">
        <v>660</v>
      </c>
      <c r="D43" s="256">
        <v>2008</v>
      </c>
      <c r="E43" s="40">
        <v>6</v>
      </c>
      <c r="F43" s="168"/>
    </row>
    <row r="44" spans="1:6" ht="15" thickBot="1" x14ac:dyDescent="0.4">
      <c r="A44" s="1284" t="s">
        <v>75</v>
      </c>
      <c r="B44" s="1285"/>
      <c r="C44" s="1285"/>
      <c r="D44" s="1285"/>
      <c r="E44" s="263">
        <f>E43</f>
        <v>6</v>
      </c>
      <c r="F44" s="170"/>
    </row>
    <row r="45" spans="1:6" ht="15" thickBot="1" x14ac:dyDescent="0.4"/>
    <row r="46" spans="1:6" x14ac:dyDescent="0.35">
      <c r="A46" s="1294" t="s">
        <v>645</v>
      </c>
      <c r="B46" s="1295"/>
      <c r="C46" s="1295"/>
      <c r="D46" s="1295"/>
      <c r="E46" s="1295"/>
      <c r="F46" s="1296"/>
    </row>
    <row r="47" spans="1:6" x14ac:dyDescent="0.35">
      <c r="A47" s="1297"/>
      <c r="B47" s="1298"/>
      <c r="C47" s="1298"/>
      <c r="D47" s="1298"/>
      <c r="E47" s="1298"/>
      <c r="F47" s="1299"/>
    </row>
    <row r="48" spans="1:6" x14ac:dyDescent="0.35">
      <c r="A48" s="258"/>
      <c r="B48" s="14"/>
      <c r="C48" s="14"/>
      <c r="D48" s="14"/>
      <c r="E48" s="15"/>
      <c r="F48" s="259"/>
    </row>
    <row r="49" spans="1:6" x14ac:dyDescent="0.35">
      <c r="A49" s="1286" t="s">
        <v>39</v>
      </c>
      <c r="B49" s="899"/>
      <c r="C49" s="1300" t="s">
        <v>607</v>
      </c>
      <c r="D49" s="1300"/>
      <c r="E49" s="1300"/>
      <c r="F49" s="1301"/>
    </row>
    <row r="50" spans="1:6" x14ac:dyDescent="0.35">
      <c r="A50" s="1286" t="s">
        <v>169</v>
      </c>
      <c r="B50" s="899"/>
      <c r="C50" s="1287" t="s">
        <v>401</v>
      </c>
      <c r="D50" s="1287"/>
      <c r="E50" s="1287"/>
      <c r="F50" s="1288"/>
    </row>
    <row r="51" spans="1:6" x14ac:dyDescent="0.35">
      <c r="A51" s="1286" t="s">
        <v>44</v>
      </c>
      <c r="B51" s="899"/>
      <c r="C51" s="1290" t="s">
        <v>661</v>
      </c>
      <c r="D51" s="1290"/>
      <c r="E51" s="1290"/>
      <c r="F51" s="1291"/>
    </row>
    <row r="52" spans="1:6" x14ac:dyDescent="0.35">
      <c r="A52" s="1286" t="s">
        <v>46</v>
      </c>
      <c r="B52" s="899"/>
      <c r="C52" s="1287" t="s">
        <v>662</v>
      </c>
      <c r="D52" s="1287"/>
      <c r="E52" s="1287"/>
      <c r="F52" s="1288"/>
    </row>
    <row r="53" spans="1:6" x14ac:dyDescent="0.35">
      <c r="A53" s="1286" t="s">
        <v>48</v>
      </c>
      <c r="B53" s="899"/>
      <c r="C53" s="1287" t="s">
        <v>610</v>
      </c>
      <c r="D53" s="1287"/>
      <c r="E53" s="1287"/>
      <c r="F53" s="1288"/>
    </row>
    <row r="54" spans="1:6" x14ac:dyDescent="0.35">
      <c r="A54" s="1286" t="s">
        <v>50</v>
      </c>
      <c r="B54" s="899"/>
      <c r="C54" s="1289">
        <v>34102</v>
      </c>
      <c r="D54" s="1287"/>
      <c r="E54" s="1287"/>
      <c r="F54" s="1288"/>
    </row>
    <row r="55" spans="1:6" ht="39" x14ac:dyDescent="0.35">
      <c r="A55" s="260" t="s">
        <v>174</v>
      </c>
      <c r="B55" s="16" t="s">
        <v>175</v>
      </c>
      <c r="C55" s="16" t="s">
        <v>176</v>
      </c>
      <c r="D55" s="16" t="s">
        <v>177</v>
      </c>
      <c r="E55" s="56" t="s">
        <v>178</v>
      </c>
      <c r="F55" s="261"/>
    </row>
    <row r="56" spans="1:6" ht="35.5" x14ac:dyDescent="0.35">
      <c r="A56" s="262" t="s">
        <v>257</v>
      </c>
      <c r="B56" s="17" t="s">
        <v>390</v>
      </c>
      <c r="C56" s="256" t="s">
        <v>663</v>
      </c>
      <c r="D56" s="256">
        <v>2007</v>
      </c>
      <c r="E56" s="40">
        <v>4</v>
      </c>
      <c r="F56" s="168"/>
    </row>
    <row r="57" spans="1:6" ht="15" thickBot="1" x14ac:dyDescent="0.4">
      <c r="A57" s="1284" t="s">
        <v>75</v>
      </c>
      <c r="B57" s="1285"/>
      <c r="C57" s="1285"/>
      <c r="D57" s="1285"/>
      <c r="E57" s="263">
        <f>SUM(E56:E56)</f>
        <v>4</v>
      </c>
      <c r="F57" s="170"/>
    </row>
  </sheetData>
  <mergeCells count="59">
    <mergeCell ref="A6:B6"/>
    <mergeCell ref="C6:F6"/>
    <mergeCell ref="A1:F2"/>
    <mergeCell ref="A4:B4"/>
    <mergeCell ref="C4:F4"/>
    <mergeCell ref="A5:B5"/>
    <mergeCell ref="C5:F5"/>
    <mergeCell ref="A20:B20"/>
    <mergeCell ref="C20:F20"/>
    <mergeCell ref="A7:B7"/>
    <mergeCell ref="C7:F7"/>
    <mergeCell ref="A8:B8"/>
    <mergeCell ref="C8:F8"/>
    <mergeCell ref="A9:B9"/>
    <mergeCell ref="C9:F9"/>
    <mergeCell ref="A10:F10"/>
    <mergeCell ref="A14:D14"/>
    <mergeCell ref="A16:F17"/>
    <mergeCell ref="A19:B19"/>
    <mergeCell ref="C19:F19"/>
    <mergeCell ref="A21:B21"/>
    <mergeCell ref="C21:F21"/>
    <mergeCell ref="A22:B22"/>
    <mergeCell ref="C22:F22"/>
    <mergeCell ref="A23:B23"/>
    <mergeCell ref="C23:F23"/>
    <mergeCell ref="A24:B24"/>
    <mergeCell ref="C24:F24"/>
    <mergeCell ref="A25:F25"/>
    <mergeCell ref="A29:D29"/>
    <mergeCell ref="A31:F32"/>
    <mergeCell ref="A34:B34"/>
    <mergeCell ref="C34:F34"/>
    <mergeCell ref="A35:B35"/>
    <mergeCell ref="C35:F35"/>
    <mergeCell ref="A36:B36"/>
    <mergeCell ref="C36:F36"/>
    <mergeCell ref="A50:B50"/>
    <mergeCell ref="C50:F50"/>
    <mergeCell ref="A51:B51"/>
    <mergeCell ref="C51:F51"/>
    <mergeCell ref="A37:B37"/>
    <mergeCell ref="C37:F37"/>
    <mergeCell ref="A38:B38"/>
    <mergeCell ref="C38:F38"/>
    <mergeCell ref="A39:B39"/>
    <mergeCell ref="C39:F39"/>
    <mergeCell ref="A40:F40"/>
    <mergeCell ref="A44:D44"/>
    <mergeCell ref="A46:F47"/>
    <mergeCell ref="A49:B49"/>
    <mergeCell ref="C49:F49"/>
    <mergeCell ref="A57:D57"/>
    <mergeCell ref="A52:B52"/>
    <mergeCell ref="C52:F52"/>
    <mergeCell ref="A53:B53"/>
    <mergeCell ref="C53:F53"/>
    <mergeCell ref="A54:B54"/>
    <mergeCell ref="C54:F54"/>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B10D1-A978-46A5-AFD2-CC768122D7A8}">
  <sheetPr>
    <tabColor theme="8" tint="-0.249977111117893"/>
  </sheetPr>
  <dimension ref="A2:L125"/>
  <sheetViews>
    <sheetView topLeftCell="C1" zoomScale="50" zoomScaleNormal="50" workbookViewId="0">
      <selection activeCell="J87" sqref="J87"/>
    </sheetView>
  </sheetViews>
  <sheetFormatPr baseColWidth="10" defaultColWidth="11.453125" defaultRowHeight="12.75" customHeight="1" x14ac:dyDescent="0.3"/>
  <cols>
    <col min="1" max="1" width="4.453125" style="8" customWidth="1"/>
    <col min="2" max="2" width="24.54296875" style="8" customWidth="1"/>
    <col min="3" max="3" width="57.453125" style="8" customWidth="1"/>
    <col min="4" max="4" width="22.453125" style="8" customWidth="1"/>
    <col min="5" max="5" width="84.54296875" style="8" customWidth="1"/>
    <col min="6" max="6" width="14.453125" style="11" customWidth="1"/>
    <col min="7" max="7" width="15.1796875" style="8" customWidth="1"/>
    <col min="8" max="8" width="11.453125" style="12" bestFit="1"/>
    <col min="9" max="9" width="11.453125" style="13"/>
    <col min="10" max="10" width="50.54296875" style="8" customWidth="1"/>
    <col min="11" max="11" width="47.453125" style="8" customWidth="1"/>
    <col min="12" max="12" width="32.54296875" style="8" customWidth="1"/>
    <col min="13" max="16384" width="11.453125" style="8"/>
  </cols>
  <sheetData>
    <row r="2" spans="1:9" ht="19" x14ac:dyDescent="0.3">
      <c r="B2" s="1341" t="s">
        <v>225</v>
      </c>
      <c r="C2" s="1341"/>
      <c r="D2" s="1341"/>
      <c r="E2" s="1341"/>
    </row>
    <row r="3" spans="1:9" ht="13" x14ac:dyDescent="0.3">
      <c r="B3" s="1342" t="s">
        <v>34</v>
      </c>
      <c r="C3" s="1342"/>
      <c r="D3" s="1342"/>
      <c r="E3" s="1342"/>
      <c r="F3" s="1342"/>
      <c r="G3" s="1342"/>
      <c r="H3" s="1342"/>
      <c r="I3" s="1342"/>
    </row>
    <row r="4" spans="1:9" ht="13" x14ac:dyDescent="0.3">
      <c r="B4" s="1342"/>
      <c r="C4" s="1342"/>
      <c r="D4" s="1342"/>
      <c r="E4" s="1342"/>
      <c r="F4" s="1342"/>
      <c r="G4" s="1342"/>
      <c r="H4" s="1342"/>
      <c r="I4" s="1342"/>
    </row>
    <row r="5" spans="1:9" ht="43" customHeight="1" x14ac:dyDescent="0.4">
      <c r="B5" s="1343" t="s">
        <v>253</v>
      </c>
      <c r="C5" s="1343"/>
      <c r="D5" s="1343"/>
      <c r="E5" s="1343"/>
      <c r="F5" s="1343"/>
      <c r="H5" s="8"/>
      <c r="I5" s="8"/>
    </row>
    <row r="6" spans="1:9" ht="35.5" customHeight="1" x14ac:dyDescent="0.3">
      <c r="B6" s="783" t="s">
        <v>664</v>
      </c>
      <c r="C6" s="784"/>
      <c r="D6" s="785"/>
      <c r="E6" s="1326"/>
      <c r="F6" s="63" t="s">
        <v>37</v>
      </c>
      <c r="H6" s="8"/>
      <c r="I6" s="8"/>
    </row>
    <row r="7" spans="1:9" ht="30" customHeight="1" x14ac:dyDescent="0.3">
      <c r="A7" s="25">
        <v>1</v>
      </c>
      <c r="B7" s="1327" t="s">
        <v>85</v>
      </c>
      <c r="C7" s="1328"/>
      <c r="D7" s="1329"/>
      <c r="E7" s="1326"/>
      <c r="F7" s="70">
        <v>8</v>
      </c>
      <c r="H7" s="8"/>
      <c r="I7" s="8"/>
    </row>
    <row r="8" spans="1:9" ht="13" x14ac:dyDescent="0.3">
      <c r="F8" s="8"/>
      <c r="H8" s="8"/>
      <c r="I8" s="8"/>
    </row>
    <row r="9" spans="1:9" ht="13" x14ac:dyDescent="0.3">
      <c r="B9" s="1315" t="s">
        <v>39</v>
      </c>
      <c r="C9" s="1315"/>
      <c r="D9" s="1316" t="s">
        <v>665</v>
      </c>
      <c r="E9" s="1317"/>
      <c r="F9" s="8"/>
      <c r="H9" s="8"/>
      <c r="I9" s="8"/>
    </row>
    <row r="10" spans="1:9" ht="13" x14ac:dyDescent="0.3">
      <c r="B10" s="1315" t="s">
        <v>41</v>
      </c>
      <c r="C10" s="1315"/>
      <c r="D10" s="1316" t="s">
        <v>666</v>
      </c>
      <c r="E10" s="1317"/>
      <c r="F10" s="8" t="s">
        <v>667</v>
      </c>
      <c r="H10" s="8"/>
      <c r="I10" s="8"/>
    </row>
    <row r="11" spans="1:9" ht="13" x14ac:dyDescent="0.3">
      <c r="B11" s="1315" t="s">
        <v>43</v>
      </c>
      <c r="C11" s="1315"/>
      <c r="D11" s="61"/>
      <c r="E11" s="61"/>
      <c r="F11" s="8"/>
      <c r="H11" s="8"/>
      <c r="I11" s="8"/>
    </row>
    <row r="12" spans="1:9" ht="13" x14ac:dyDescent="0.3">
      <c r="B12" s="1315" t="s">
        <v>44</v>
      </c>
      <c r="C12" s="1315"/>
      <c r="D12" s="1316" t="s">
        <v>668</v>
      </c>
      <c r="E12" s="1317"/>
      <c r="F12" s="8"/>
      <c r="H12" s="8"/>
      <c r="I12" s="8"/>
    </row>
    <row r="13" spans="1:9" ht="13" x14ac:dyDescent="0.3">
      <c r="B13" s="1315" t="s">
        <v>46</v>
      </c>
      <c r="C13" s="1315"/>
      <c r="D13" s="1344" t="s">
        <v>669</v>
      </c>
      <c r="E13" s="1317"/>
      <c r="F13" s="8"/>
      <c r="H13" s="8"/>
      <c r="I13" s="8"/>
    </row>
    <row r="14" spans="1:9" ht="13" x14ac:dyDescent="0.3">
      <c r="B14" s="1315" t="s">
        <v>48</v>
      </c>
      <c r="C14" s="1315"/>
      <c r="D14" s="1316"/>
      <c r="E14" s="1317"/>
      <c r="F14" s="8"/>
      <c r="H14" s="8"/>
      <c r="I14" s="8"/>
    </row>
    <row r="15" spans="1:9" ht="13" x14ac:dyDescent="0.3">
      <c r="B15" s="1315" t="s">
        <v>50</v>
      </c>
      <c r="C15" s="1315"/>
      <c r="D15" s="1318"/>
      <c r="E15" s="1319"/>
      <c r="F15" s="8"/>
      <c r="H15" s="8"/>
      <c r="I15" s="8"/>
    </row>
    <row r="16" spans="1:9" ht="13" x14ac:dyDescent="0.3">
      <c r="B16" s="1324"/>
      <c r="C16" s="1324"/>
      <c r="D16" s="26"/>
      <c r="E16" s="27"/>
      <c r="F16" s="8"/>
      <c r="H16" s="8"/>
      <c r="I16" s="8"/>
    </row>
    <row r="17" spans="1:12" s="9" customFormat="1" ht="13" x14ac:dyDescent="0.3">
      <c r="A17" s="796"/>
      <c r="B17" s="797"/>
      <c r="C17" s="797"/>
      <c r="D17" s="797"/>
      <c r="E17" s="797"/>
      <c r="F17" s="797"/>
      <c r="G17" s="797"/>
      <c r="H17" s="797"/>
      <c r="I17" s="797"/>
      <c r="J17" s="798"/>
    </row>
    <row r="18" spans="1:12" ht="15.5" x14ac:dyDescent="0.3">
      <c r="B18" s="1320" t="s">
        <v>51</v>
      </c>
      <c r="C18" s="1321"/>
      <c r="D18" s="1321"/>
      <c r="E18" s="1321"/>
      <c r="F18" s="1321"/>
      <c r="G18" s="1321"/>
      <c r="H18" s="1321"/>
      <c r="I18" s="1321"/>
      <c r="J18" s="1322"/>
    </row>
    <row r="19" spans="1:12" ht="39" x14ac:dyDescent="0.3">
      <c r="B19" s="28" t="s">
        <v>52</v>
      </c>
      <c r="C19" s="28" t="s">
        <v>53</v>
      </c>
      <c r="D19" s="28" t="s">
        <v>54</v>
      </c>
      <c r="E19" s="29" t="s">
        <v>55</v>
      </c>
      <c r="F19" s="29" t="s">
        <v>56</v>
      </c>
      <c r="G19" s="29" t="s">
        <v>57</v>
      </c>
      <c r="H19" s="30" t="s">
        <v>58</v>
      </c>
      <c r="I19" s="31" t="s">
        <v>59</v>
      </c>
      <c r="J19" s="19" t="s">
        <v>60</v>
      </c>
    </row>
    <row r="20" spans="1:12" s="21" customFormat="1" ht="107.15" customHeight="1" x14ac:dyDescent="0.3">
      <c r="A20" s="10">
        <v>1</v>
      </c>
      <c r="B20" s="48" t="s">
        <v>670</v>
      </c>
      <c r="C20" s="49" t="s">
        <v>671</v>
      </c>
      <c r="D20" s="50" t="s">
        <v>253</v>
      </c>
      <c r="E20" s="71" t="s">
        <v>672</v>
      </c>
      <c r="F20" s="72">
        <v>44706</v>
      </c>
      <c r="G20" s="72">
        <v>45051</v>
      </c>
      <c r="H20" s="23">
        <f t="shared" ref="H20:H29" si="0">G20-F20</f>
        <v>345</v>
      </c>
      <c r="I20" s="24">
        <f t="shared" ref="I20:I29" si="1">+H20/30</f>
        <v>11.5</v>
      </c>
      <c r="J20" s="740" t="s">
        <v>673</v>
      </c>
    </row>
    <row r="21" spans="1:12" s="21" customFormat="1" ht="140" x14ac:dyDescent="0.3">
      <c r="A21" s="10">
        <v>2</v>
      </c>
      <c r="B21" s="48" t="s">
        <v>674</v>
      </c>
      <c r="C21" s="49" t="s">
        <v>675</v>
      </c>
      <c r="D21" s="50" t="s">
        <v>676</v>
      </c>
      <c r="E21" s="71" t="s">
        <v>677</v>
      </c>
      <c r="F21" s="72">
        <v>44231</v>
      </c>
      <c r="G21" s="72">
        <v>44586</v>
      </c>
      <c r="H21" s="23">
        <f t="shared" si="0"/>
        <v>355</v>
      </c>
      <c r="I21" s="24">
        <f t="shared" si="1"/>
        <v>11.833333333333334</v>
      </c>
      <c r="J21" s="740" t="s">
        <v>673</v>
      </c>
    </row>
    <row r="22" spans="1:12" s="21" customFormat="1" ht="75" x14ac:dyDescent="0.3">
      <c r="A22" s="10">
        <v>3</v>
      </c>
      <c r="B22" s="48" t="s">
        <v>678</v>
      </c>
      <c r="C22" s="49" t="s">
        <v>679</v>
      </c>
      <c r="D22" s="50" t="s">
        <v>680</v>
      </c>
      <c r="E22" s="51" t="s">
        <v>681</v>
      </c>
      <c r="F22" s="72">
        <v>43840</v>
      </c>
      <c r="G22" s="72">
        <v>44959</v>
      </c>
      <c r="H22" s="23">
        <f t="shared" si="0"/>
        <v>1119</v>
      </c>
      <c r="I22" s="24">
        <f t="shared" si="1"/>
        <v>37.299999999999997</v>
      </c>
      <c r="J22" s="740" t="s">
        <v>673</v>
      </c>
    </row>
    <row r="23" spans="1:12" s="21" customFormat="1" ht="137.5" customHeight="1" x14ac:dyDescent="0.3">
      <c r="A23" s="10">
        <v>4</v>
      </c>
      <c r="B23" s="48" t="s">
        <v>682</v>
      </c>
      <c r="C23" s="49" t="s">
        <v>683</v>
      </c>
      <c r="D23" s="50" t="s">
        <v>684</v>
      </c>
      <c r="E23" s="51" t="s">
        <v>685</v>
      </c>
      <c r="F23" s="72"/>
      <c r="G23" s="72"/>
      <c r="H23" s="23">
        <f t="shared" si="0"/>
        <v>0</v>
      </c>
      <c r="I23" s="24">
        <f t="shared" si="1"/>
        <v>0</v>
      </c>
      <c r="J23" s="154" t="s">
        <v>686</v>
      </c>
    </row>
    <row r="24" spans="1:12" s="21" customFormat="1" ht="75" x14ac:dyDescent="0.3">
      <c r="A24" s="10">
        <v>5</v>
      </c>
      <c r="B24" s="48" t="s">
        <v>687</v>
      </c>
      <c r="C24" s="49" t="s">
        <v>675</v>
      </c>
      <c r="D24" s="50" t="s">
        <v>688</v>
      </c>
      <c r="E24" s="71" t="s">
        <v>689</v>
      </c>
      <c r="F24" s="72">
        <v>43707</v>
      </c>
      <c r="G24" s="72">
        <v>43891</v>
      </c>
      <c r="H24" s="23">
        <f t="shared" si="0"/>
        <v>184</v>
      </c>
      <c r="I24" s="24">
        <f t="shared" si="1"/>
        <v>6.1333333333333337</v>
      </c>
      <c r="J24" s="740" t="s">
        <v>673</v>
      </c>
    </row>
    <row r="25" spans="1:12" s="21" customFormat="1" ht="84" x14ac:dyDescent="0.3">
      <c r="A25" s="10">
        <v>6</v>
      </c>
      <c r="B25" s="48" t="s">
        <v>690</v>
      </c>
      <c r="C25" s="49" t="s">
        <v>691</v>
      </c>
      <c r="D25" s="50" t="s">
        <v>692</v>
      </c>
      <c r="E25" s="51" t="s">
        <v>693</v>
      </c>
      <c r="F25" s="72">
        <v>42582</v>
      </c>
      <c r="G25" s="72">
        <v>43252</v>
      </c>
      <c r="H25" s="23">
        <f t="shared" si="0"/>
        <v>670</v>
      </c>
      <c r="I25" s="24">
        <f t="shared" si="1"/>
        <v>22.333333333333332</v>
      </c>
      <c r="J25" s="740" t="s">
        <v>673</v>
      </c>
    </row>
    <row r="26" spans="1:12" s="21" customFormat="1" ht="75" x14ac:dyDescent="0.3">
      <c r="A26" s="10">
        <v>7</v>
      </c>
      <c r="B26" s="48" t="s">
        <v>694</v>
      </c>
      <c r="C26" s="49" t="s">
        <v>695</v>
      </c>
      <c r="D26" s="50" t="s">
        <v>253</v>
      </c>
      <c r="E26" s="71" t="s">
        <v>696</v>
      </c>
      <c r="F26" s="72">
        <v>41943</v>
      </c>
      <c r="G26" s="72">
        <v>42278</v>
      </c>
      <c r="H26" s="23">
        <f t="shared" si="0"/>
        <v>335</v>
      </c>
      <c r="I26" s="24">
        <f t="shared" si="1"/>
        <v>11.166666666666666</v>
      </c>
      <c r="J26" s="740" t="s">
        <v>673</v>
      </c>
    </row>
    <row r="27" spans="1:12" s="21" customFormat="1" ht="126" x14ac:dyDescent="0.3">
      <c r="A27" s="10">
        <f t="shared" ref="A27" si="2">A26+1</f>
        <v>8</v>
      </c>
      <c r="B27" s="48" t="s">
        <v>697</v>
      </c>
      <c r="C27" s="49" t="s">
        <v>698</v>
      </c>
      <c r="D27" s="50" t="s">
        <v>699</v>
      </c>
      <c r="E27" s="49" t="s">
        <v>700</v>
      </c>
      <c r="F27" s="72">
        <v>40755</v>
      </c>
      <c r="G27" s="72">
        <v>40787</v>
      </c>
      <c r="H27" s="23">
        <f t="shared" si="0"/>
        <v>32</v>
      </c>
      <c r="I27" s="24">
        <f t="shared" si="1"/>
        <v>1.0666666666666667</v>
      </c>
      <c r="J27" s="740" t="s">
        <v>673</v>
      </c>
      <c r="K27" s="32"/>
      <c r="L27" s="32"/>
    </row>
    <row r="28" spans="1:12" s="21" customFormat="1" ht="75" x14ac:dyDescent="0.3">
      <c r="A28" s="10">
        <v>9</v>
      </c>
      <c r="B28" s="48" t="s">
        <v>701</v>
      </c>
      <c r="C28" s="48" t="s">
        <v>702</v>
      </c>
      <c r="D28" s="50" t="s">
        <v>703</v>
      </c>
      <c r="E28" s="73" t="s">
        <v>704</v>
      </c>
      <c r="F28" s="72">
        <v>40329</v>
      </c>
      <c r="G28" s="72">
        <v>40544</v>
      </c>
      <c r="H28" s="23">
        <f t="shared" si="0"/>
        <v>215</v>
      </c>
      <c r="I28" s="24">
        <f t="shared" si="1"/>
        <v>7.166666666666667</v>
      </c>
      <c r="J28" s="740" t="s">
        <v>673</v>
      </c>
      <c r="K28" s="32"/>
      <c r="L28" s="32"/>
    </row>
    <row r="29" spans="1:12" s="21" customFormat="1" ht="75" x14ac:dyDescent="0.3">
      <c r="A29" s="10">
        <v>10</v>
      </c>
      <c r="B29" s="48" t="s">
        <v>705</v>
      </c>
      <c r="C29" s="49" t="s">
        <v>706</v>
      </c>
      <c r="D29" s="50" t="s">
        <v>703</v>
      </c>
      <c r="E29" s="73" t="s">
        <v>707</v>
      </c>
      <c r="F29" s="72">
        <v>39416</v>
      </c>
      <c r="G29" s="72">
        <v>39692</v>
      </c>
      <c r="H29" s="23">
        <f t="shared" si="0"/>
        <v>276</v>
      </c>
      <c r="I29" s="24">
        <f t="shared" si="1"/>
        <v>9.1999999999999993</v>
      </c>
      <c r="J29" s="740" t="s">
        <v>673</v>
      </c>
    </row>
    <row r="30" spans="1:12" ht="13" x14ac:dyDescent="0.3">
      <c r="B30" s="33" t="s">
        <v>75</v>
      </c>
      <c r="C30" s="34"/>
      <c r="D30" s="34"/>
      <c r="E30" s="34"/>
      <c r="F30" s="35"/>
      <c r="G30" s="43"/>
      <c r="H30" s="36">
        <f>SUM(H20:H29)</f>
        <v>3531</v>
      </c>
      <c r="I30" s="37">
        <f>SUM(I20:I29)</f>
        <v>117.7</v>
      </c>
      <c r="J30" s="54"/>
      <c r="K30" s="8">
        <f>SUM(K20:K29)</f>
        <v>0</v>
      </c>
    </row>
    <row r="31" spans="1:12" ht="14.5" x14ac:dyDescent="0.3">
      <c r="C31" s="38"/>
    </row>
    <row r="32" spans="1:12" ht="14.5" x14ac:dyDescent="0.3">
      <c r="C32" s="38"/>
    </row>
    <row r="33" spans="1:11" s="22" customFormat="1" ht="13" x14ac:dyDescent="0.3">
      <c r="A33" s="802" t="s">
        <v>76</v>
      </c>
      <c r="B33" s="802"/>
      <c r="C33" s="802"/>
      <c r="D33" s="39" t="s">
        <v>77</v>
      </c>
      <c r="E33" s="60" t="s">
        <v>78</v>
      </c>
      <c r="F33" s="11"/>
      <c r="G33" s="12"/>
      <c r="H33" s="13"/>
      <c r="I33" s="8"/>
      <c r="J33" s="8"/>
      <c r="K33" s="11"/>
    </row>
    <row r="34" spans="1:11" s="22" customFormat="1" ht="13" x14ac:dyDescent="0.3">
      <c r="A34" s="792" t="s">
        <v>79</v>
      </c>
      <c r="B34" s="792"/>
      <c r="C34" s="792"/>
      <c r="D34" s="41" t="s">
        <v>237</v>
      </c>
      <c r="E34" s="42" t="s">
        <v>708</v>
      </c>
      <c r="F34" s="11"/>
      <c r="G34" s="12"/>
      <c r="H34" s="13"/>
      <c r="I34" s="8"/>
      <c r="J34" s="8"/>
      <c r="K34" s="11"/>
    </row>
    <row r="35" spans="1:11" s="22" customFormat="1" ht="13" x14ac:dyDescent="0.3">
      <c r="A35" s="792" t="s">
        <v>82</v>
      </c>
      <c r="B35" s="792"/>
      <c r="C35" s="792"/>
      <c r="D35" s="41" t="s">
        <v>80</v>
      </c>
      <c r="E35" s="42"/>
      <c r="F35" s="11"/>
      <c r="G35" s="12"/>
      <c r="H35" s="13"/>
      <c r="I35" s="8"/>
      <c r="J35" s="8"/>
      <c r="K35" s="11"/>
    </row>
    <row r="36" spans="1:11" s="22" customFormat="1" ht="13" x14ac:dyDescent="0.3">
      <c r="A36" s="806" t="s">
        <v>111</v>
      </c>
      <c r="B36" s="807"/>
      <c r="C36" s="808"/>
      <c r="D36" s="41" t="s">
        <v>80</v>
      </c>
      <c r="E36" s="55"/>
      <c r="F36" s="11"/>
      <c r="G36" s="12"/>
      <c r="H36" s="13"/>
      <c r="I36" s="8"/>
      <c r="J36" s="8"/>
      <c r="K36" s="11"/>
    </row>
    <row r="40" spans="1:11" ht="71.150000000000006" customHeight="1" x14ac:dyDescent="0.3">
      <c r="B40" s="1325" t="s">
        <v>84</v>
      </c>
      <c r="C40" s="1325"/>
      <c r="D40" s="1325"/>
      <c r="E40" s="1325"/>
      <c r="F40" s="1325"/>
      <c r="H40" s="8"/>
      <c r="I40" s="8"/>
    </row>
    <row r="41" spans="1:11" ht="24.65" customHeight="1" x14ac:dyDescent="0.3">
      <c r="B41" s="783" t="s">
        <v>664</v>
      </c>
      <c r="C41" s="784"/>
      <c r="D41" s="785"/>
      <c r="E41" s="1338" t="s">
        <v>709</v>
      </c>
      <c r="F41" s="63" t="s">
        <v>37</v>
      </c>
      <c r="H41" s="8"/>
      <c r="I41" s="8"/>
    </row>
    <row r="42" spans="1:11" ht="14" x14ac:dyDescent="0.3">
      <c r="A42" s="25">
        <v>1</v>
      </c>
      <c r="B42" s="1327" t="s">
        <v>85</v>
      </c>
      <c r="C42" s="1328"/>
      <c r="D42" s="1329"/>
      <c r="E42" s="1338"/>
      <c r="F42" s="70">
        <v>9</v>
      </c>
      <c r="H42" s="8"/>
      <c r="I42" s="8"/>
    </row>
    <row r="43" spans="1:11" ht="13" x14ac:dyDescent="0.3">
      <c r="F43" s="8"/>
      <c r="H43" s="8"/>
      <c r="I43" s="8"/>
    </row>
    <row r="44" spans="1:11" ht="13" x14ac:dyDescent="0.3">
      <c r="B44" s="1315" t="s">
        <v>39</v>
      </c>
      <c r="C44" s="1315"/>
      <c r="D44" s="1316" t="s">
        <v>710</v>
      </c>
      <c r="E44" s="1317"/>
      <c r="F44" s="8"/>
      <c r="H44" s="8"/>
      <c r="I44" s="8"/>
    </row>
    <row r="45" spans="1:11" ht="13" x14ac:dyDescent="0.3">
      <c r="B45" s="1315" t="s">
        <v>41</v>
      </c>
      <c r="C45" s="1315"/>
      <c r="D45" s="1316">
        <v>30232366</v>
      </c>
      <c r="E45" s="1317"/>
      <c r="F45" s="8"/>
      <c r="H45" s="8"/>
      <c r="I45" s="8"/>
    </row>
    <row r="46" spans="1:11" ht="13" x14ac:dyDescent="0.3">
      <c r="B46" s="1315" t="s">
        <v>43</v>
      </c>
      <c r="C46" s="1315"/>
      <c r="D46" s="61" t="str">
        <f>B40</f>
        <v xml:space="preserve">Asesor en Logística y/o cadenas de suministro
</v>
      </c>
      <c r="E46" s="61"/>
      <c r="F46" s="8"/>
      <c r="H46" s="8"/>
      <c r="I46" s="8"/>
    </row>
    <row r="47" spans="1:11" ht="13" x14ac:dyDescent="0.3">
      <c r="B47" s="1315" t="s">
        <v>44</v>
      </c>
      <c r="C47" s="1315"/>
      <c r="D47" s="1316" t="s">
        <v>711</v>
      </c>
      <c r="E47" s="1317"/>
      <c r="F47" s="8"/>
      <c r="H47" s="8"/>
      <c r="I47" s="8"/>
    </row>
    <row r="48" spans="1:11" ht="13" x14ac:dyDescent="0.3">
      <c r="B48" s="1315" t="s">
        <v>46</v>
      </c>
      <c r="C48" s="1315"/>
      <c r="D48" s="1316" t="s">
        <v>712</v>
      </c>
      <c r="E48" s="1317"/>
      <c r="F48" s="8"/>
      <c r="H48" s="8"/>
      <c r="I48" s="8"/>
    </row>
    <row r="49" spans="1:10" ht="13" x14ac:dyDescent="0.3">
      <c r="B49" s="1315" t="s">
        <v>48</v>
      </c>
      <c r="C49" s="1315"/>
      <c r="D49" s="1316" t="s">
        <v>713</v>
      </c>
      <c r="E49" s="1317"/>
      <c r="F49" s="8"/>
      <c r="H49" s="8"/>
      <c r="I49" s="8"/>
    </row>
    <row r="50" spans="1:10" ht="13" x14ac:dyDescent="0.3">
      <c r="B50" s="1315" t="s">
        <v>50</v>
      </c>
      <c r="C50" s="1315"/>
      <c r="D50" s="1318">
        <v>39063</v>
      </c>
      <c r="E50" s="1319"/>
      <c r="F50" s="8"/>
      <c r="H50" s="8"/>
      <c r="I50" s="8"/>
    </row>
    <row r="51" spans="1:10" ht="13" x14ac:dyDescent="0.3">
      <c r="B51" s="1324"/>
      <c r="C51" s="1324"/>
      <c r="D51" s="26"/>
      <c r="E51" s="27"/>
      <c r="F51" s="8"/>
      <c r="H51" s="8"/>
      <c r="I51" s="8"/>
    </row>
    <row r="52" spans="1:10" ht="13" x14ac:dyDescent="0.3">
      <c r="A52" s="796"/>
      <c r="B52" s="797"/>
      <c r="C52" s="797"/>
      <c r="D52" s="797"/>
      <c r="E52" s="797"/>
      <c r="F52" s="797"/>
      <c r="G52" s="797"/>
      <c r="H52" s="797"/>
      <c r="I52" s="797"/>
      <c r="J52" s="798"/>
    </row>
    <row r="53" spans="1:10" ht="15.5" x14ac:dyDescent="0.3">
      <c r="B53" s="1320" t="s">
        <v>51</v>
      </c>
      <c r="C53" s="1321"/>
      <c r="D53" s="1321"/>
      <c r="E53" s="1321"/>
      <c r="F53" s="1321"/>
      <c r="G53" s="1321"/>
      <c r="H53" s="1321"/>
      <c r="I53" s="1321"/>
      <c r="J53" s="1322"/>
    </row>
    <row r="54" spans="1:10" ht="39" x14ac:dyDescent="0.3">
      <c r="B54" s="28" t="s">
        <v>52</v>
      </c>
      <c r="C54" s="28" t="s">
        <v>53</v>
      </c>
      <c r="D54" s="28" t="s">
        <v>54</v>
      </c>
      <c r="E54" s="29" t="s">
        <v>55</v>
      </c>
      <c r="F54" s="29" t="s">
        <v>56</v>
      </c>
      <c r="G54" s="29" t="s">
        <v>57</v>
      </c>
      <c r="H54" s="30" t="s">
        <v>58</v>
      </c>
      <c r="I54" s="31" t="s">
        <v>59</v>
      </c>
      <c r="J54" s="19" t="s">
        <v>60</v>
      </c>
    </row>
    <row r="55" spans="1:10" ht="140" x14ac:dyDescent="0.3">
      <c r="A55" s="10">
        <v>1</v>
      </c>
      <c r="B55" s="48" t="s">
        <v>714</v>
      </c>
      <c r="C55" s="49" t="s">
        <v>683</v>
      </c>
      <c r="D55" s="50" t="s">
        <v>715</v>
      </c>
      <c r="E55" s="51" t="s">
        <v>716</v>
      </c>
      <c r="F55" s="52">
        <v>43709</v>
      </c>
      <c r="G55" s="52">
        <v>44104</v>
      </c>
      <c r="H55" s="23">
        <f t="shared" ref="H55:H57" si="3">G55-F55</f>
        <v>395</v>
      </c>
      <c r="I55" s="24">
        <f t="shared" ref="I55:I57" si="4">+H55/30</f>
        <v>13.166666666666666</v>
      </c>
      <c r="J55" s="740" t="s">
        <v>673</v>
      </c>
    </row>
    <row r="56" spans="1:10" ht="154" x14ac:dyDescent="0.3">
      <c r="A56" s="10">
        <v>2</v>
      </c>
      <c r="B56" s="48" t="s">
        <v>717</v>
      </c>
      <c r="C56" s="49" t="s">
        <v>718</v>
      </c>
      <c r="D56" s="50" t="s">
        <v>715</v>
      </c>
      <c r="E56" s="51" t="s">
        <v>719</v>
      </c>
      <c r="F56" s="52">
        <v>42247</v>
      </c>
      <c r="G56" s="52">
        <v>42948</v>
      </c>
      <c r="H56" s="23">
        <f t="shared" si="3"/>
        <v>701</v>
      </c>
      <c r="I56" s="24">
        <f t="shared" si="4"/>
        <v>23.366666666666667</v>
      </c>
      <c r="J56" s="740" t="s">
        <v>673</v>
      </c>
    </row>
    <row r="57" spans="1:10" ht="140" x14ac:dyDescent="0.3">
      <c r="A57" s="10">
        <v>3</v>
      </c>
      <c r="B57" s="48" t="s">
        <v>720</v>
      </c>
      <c r="C57" s="49" t="s">
        <v>721</v>
      </c>
      <c r="D57" s="50" t="s">
        <v>715</v>
      </c>
      <c r="E57" s="51" t="s">
        <v>722</v>
      </c>
      <c r="F57" s="52">
        <v>43100</v>
      </c>
      <c r="G57" s="52">
        <v>43831</v>
      </c>
      <c r="H57" s="23">
        <f t="shared" si="3"/>
        <v>731</v>
      </c>
      <c r="I57" s="24">
        <f t="shared" si="4"/>
        <v>24.366666666666667</v>
      </c>
      <c r="J57" s="740" t="s">
        <v>673</v>
      </c>
    </row>
    <row r="58" spans="1:10" ht="13" x14ac:dyDescent="0.3">
      <c r="B58" s="33" t="s">
        <v>75</v>
      </c>
      <c r="C58" s="34"/>
      <c r="D58" s="34"/>
      <c r="E58" s="34"/>
      <c r="F58" s="35"/>
      <c r="G58" s="43"/>
      <c r="H58" s="36">
        <f>SUM(H55:H57)</f>
        <v>1827</v>
      </c>
      <c r="I58" s="37">
        <f>SUM(I55:I57)</f>
        <v>60.9</v>
      </c>
      <c r="J58" s="54"/>
    </row>
    <row r="59" spans="1:10" ht="14.5" x14ac:dyDescent="0.3">
      <c r="C59" s="38"/>
    </row>
    <row r="60" spans="1:10" ht="14.5" x14ac:dyDescent="0.3">
      <c r="C60" s="38"/>
    </row>
    <row r="61" spans="1:10" ht="13" x14ac:dyDescent="0.3">
      <c r="A61" s="802" t="s">
        <v>76</v>
      </c>
      <c r="B61" s="802"/>
      <c r="C61" s="802"/>
      <c r="D61" s="39" t="s">
        <v>77</v>
      </c>
      <c r="E61" s="60" t="s">
        <v>78</v>
      </c>
      <c r="G61" s="12"/>
      <c r="H61" s="13"/>
      <c r="I61" s="8"/>
    </row>
    <row r="62" spans="1:10" ht="13" x14ac:dyDescent="0.3">
      <c r="A62" s="792" t="s">
        <v>79</v>
      </c>
      <c r="B62" s="792"/>
      <c r="C62" s="792"/>
      <c r="D62" s="41" t="s">
        <v>237</v>
      </c>
      <c r="E62" s="42" t="s">
        <v>723</v>
      </c>
      <c r="G62" s="12"/>
      <c r="H62" s="13"/>
      <c r="I62" s="8"/>
    </row>
    <row r="63" spans="1:10" ht="13" x14ac:dyDescent="0.3">
      <c r="A63" s="792" t="s">
        <v>82</v>
      </c>
      <c r="B63" s="792"/>
      <c r="C63" s="792"/>
      <c r="D63" s="41" t="s">
        <v>80</v>
      </c>
      <c r="E63" s="42"/>
      <c r="G63" s="12"/>
      <c r="H63" s="13"/>
      <c r="I63" s="8"/>
    </row>
    <row r="64" spans="1:10" ht="13" x14ac:dyDescent="0.3">
      <c r="A64" s="806" t="s">
        <v>111</v>
      </c>
      <c r="B64" s="807"/>
      <c r="C64" s="808"/>
      <c r="D64" s="41" t="s">
        <v>80</v>
      </c>
      <c r="E64" s="55"/>
      <c r="G64" s="12"/>
      <c r="H64" s="13"/>
      <c r="I64" s="8"/>
    </row>
    <row r="66" spans="1:10" ht="51.65" customHeight="1" x14ac:dyDescent="0.3">
      <c r="B66" s="1325" t="s">
        <v>95</v>
      </c>
      <c r="C66" s="1325"/>
      <c r="D66" s="1325"/>
      <c r="E66" s="1325"/>
      <c r="F66" s="1325"/>
      <c r="H66" s="8"/>
      <c r="I66" s="8"/>
    </row>
    <row r="67" spans="1:10" ht="31" customHeight="1" x14ac:dyDescent="0.3">
      <c r="B67" s="783" t="s">
        <v>664</v>
      </c>
      <c r="C67" s="784"/>
      <c r="D67" s="785"/>
      <c r="E67" s="1337">
        <v>7</v>
      </c>
      <c r="F67" s="63" t="s">
        <v>37</v>
      </c>
      <c r="H67" s="8"/>
      <c r="I67" s="8"/>
    </row>
    <row r="68" spans="1:10" ht="14" x14ac:dyDescent="0.3">
      <c r="A68" s="25">
        <v>1</v>
      </c>
      <c r="B68" s="1327" t="s">
        <v>85</v>
      </c>
      <c r="C68" s="1328"/>
      <c r="D68" s="1329"/>
      <c r="E68" s="1337"/>
      <c r="F68" s="70">
        <v>7</v>
      </c>
      <c r="H68" s="8"/>
      <c r="I68" s="8"/>
    </row>
    <row r="69" spans="1:10" ht="13" x14ac:dyDescent="0.3">
      <c r="F69" s="8"/>
      <c r="H69" s="8"/>
      <c r="I69" s="8"/>
    </row>
    <row r="70" spans="1:10" ht="13" x14ac:dyDescent="0.3">
      <c r="B70" s="1315" t="s">
        <v>39</v>
      </c>
      <c r="C70" s="1315"/>
      <c r="D70" s="1334" t="s">
        <v>724</v>
      </c>
      <c r="E70" s="1333"/>
      <c r="F70" s="8"/>
      <c r="H70" s="8"/>
      <c r="I70" s="8"/>
    </row>
    <row r="71" spans="1:10" ht="13" x14ac:dyDescent="0.3">
      <c r="B71" s="1315" t="s">
        <v>41</v>
      </c>
      <c r="C71" s="1315"/>
      <c r="D71" s="1334" t="s">
        <v>725</v>
      </c>
      <c r="E71" s="1333"/>
      <c r="F71" s="8"/>
      <c r="H71" s="8"/>
      <c r="I71" s="8"/>
    </row>
    <row r="72" spans="1:10" ht="13" x14ac:dyDescent="0.3">
      <c r="B72" s="1315" t="s">
        <v>43</v>
      </c>
      <c r="C72" s="1315"/>
      <c r="D72" s="1330" t="s">
        <v>392</v>
      </c>
      <c r="E72" s="1331"/>
      <c r="F72" s="8"/>
      <c r="H72" s="8"/>
      <c r="I72" s="8"/>
    </row>
    <row r="73" spans="1:10" ht="13" x14ac:dyDescent="0.3">
      <c r="B73" s="1315" t="s">
        <v>44</v>
      </c>
      <c r="C73" s="1315"/>
      <c r="D73" s="1332" t="s">
        <v>726</v>
      </c>
      <c r="E73" s="1333"/>
      <c r="F73" s="8"/>
      <c r="H73" s="8"/>
      <c r="I73" s="8"/>
    </row>
    <row r="74" spans="1:10" ht="13" x14ac:dyDescent="0.3">
      <c r="B74" s="1315" t="s">
        <v>46</v>
      </c>
      <c r="C74" s="1315"/>
      <c r="D74" s="1334" t="s">
        <v>727</v>
      </c>
      <c r="E74" s="1333"/>
      <c r="F74" s="8"/>
      <c r="H74" s="8"/>
      <c r="I74" s="8"/>
    </row>
    <row r="75" spans="1:10" ht="13" x14ac:dyDescent="0.3">
      <c r="B75" s="1315" t="s">
        <v>48</v>
      </c>
      <c r="C75" s="1315"/>
      <c r="D75" s="1334">
        <v>129370</v>
      </c>
      <c r="E75" s="1333"/>
      <c r="F75" s="8"/>
      <c r="H75" s="8"/>
      <c r="I75" s="8"/>
    </row>
    <row r="76" spans="1:10" ht="13" x14ac:dyDescent="0.3">
      <c r="B76" s="1315" t="s">
        <v>50</v>
      </c>
      <c r="C76" s="1315"/>
      <c r="D76" s="1335" t="s">
        <v>728</v>
      </c>
      <c r="E76" s="1336"/>
      <c r="F76" s="8"/>
      <c r="H76" s="8"/>
      <c r="I76" s="8"/>
    </row>
    <row r="77" spans="1:10" ht="13" x14ac:dyDescent="0.3">
      <c r="B77" s="1324"/>
      <c r="C77" s="1324"/>
      <c r="D77" s="26"/>
      <c r="E77" s="27"/>
      <c r="F77" s="8"/>
      <c r="H77" s="8"/>
      <c r="I77" s="8"/>
    </row>
    <row r="78" spans="1:10" ht="13" x14ac:dyDescent="0.3">
      <c r="A78" s="796"/>
      <c r="B78" s="797"/>
      <c r="C78" s="797"/>
      <c r="D78" s="797"/>
      <c r="E78" s="797"/>
      <c r="F78" s="797"/>
      <c r="G78" s="797"/>
      <c r="H78" s="797"/>
      <c r="I78" s="797"/>
      <c r="J78" s="798"/>
    </row>
    <row r="79" spans="1:10" ht="15.5" x14ac:dyDescent="0.3">
      <c r="B79" s="1320" t="s">
        <v>51</v>
      </c>
      <c r="C79" s="1321"/>
      <c r="D79" s="1321"/>
      <c r="E79" s="1321"/>
      <c r="F79" s="1321"/>
      <c r="G79" s="1321"/>
      <c r="H79" s="1321"/>
      <c r="I79" s="1321"/>
      <c r="J79" s="1322"/>
    </row>
    <row r="80" spans="1:10" ht="39" x14ac:dyDescent="0.3">
      <c r="B80" s="28" t="s">
        <v>52</v>
      </c>
      <c r="C80" s="28" t="s">
        <v>53</v>
      </c>
      <c r="D80" s="28" t="s">
        <v>54</v>
      </c>
      <c r="E80" s="29" t="s">
        <v>55</v>
      </c>
      <c r="F80" s="29" t="s">
        <v>56</v>
      </c>
      <c r="G80" s="29" t="s">
        <v>57</v>
      </c>
      <c r="H80" s="30" t="s">
        <v>58</v>
      </c>
      <c r="I80" s="31" t="s">
        <v>59</v>
      </c>
      <c r="J80" s="19" t="s">
        <v>60</v>
      </c>
    </row>
    <row r="81" spans="1:11" ht="409.5" x14ac:dyDescent="0.3">
      <c r="A81" s="10">
        <v>1</v>
      </c>
      <c r="B81" s="48" t="s">
        <v>729</v>
      </c>
      <c r="C81" s="144" t="s">
        <v>730</v>
      </c>
      <c r="D81" s="145" t="s">
        <v>731</v>
      </c>
      <c r="E81" s="144" t="s">
        <v>732</v>
      </c>
      <c r="F81" s="146">
        <v>44110</v>
      </c>
      <c r="G81" s="53">
        <v>44777</v>
      </c>
      <c r="H81" s="23">
        <f t="shared" ref="H81:H86" si="5">G81-F81</f>
        <v>667</v>
      </c>
      <c r="I81" s="24">
        <f t="shared" ref="I81:I82" si="6">+H81/30</f>
        <v>22.233333333333334</v>
      </c>
      <c r="J81" s="155" t="s">
        <v>733</v>
      </c>
    </row>
    <row r="82" spans="1:11" ht="182" x14ac:dyDescent="0.3">
      <c r="A82" s="10">
        <v>2</v>
      </c>
      <c r="B82" s="48" t="s">
        <v>734</v>
      </c>
      <c r="C82" s="144" t="s">
        <v>730</v>
      </c>
      <c r="D82" s="145" t="s">
        <v>735</v>
      </c>
      <c r="E82" s="144" t="s">
        <v>736</v>
      </c>
      <c r="F82" s="146">
        <v>43906</v>
      </c>
      <c r="G82" s="146">
        <v>44109</v>
      </c>
      <c r="H82" s="23">
        <f t="shared" si="5"/>
        <v>203</v>
      </c>
      <c r="I82" s="24">
        <f t="shared" si="6"/>
        <v>6.7666666666666666</v>
      </c>
      <c r="J82" s="155" t="s">
        <v>737</v>
      </c>
    </row>
    <row r="83" spans="1:11" ht="100" x14ac:dyDescent="0.3">
      <c r="A83" s="10">
        <v>3</v>
      </c>
      <c r="B83" s="48" t="s">
        <v>738</v>
      </c>
      <c r="C83" s="144" t="s">
        <v>739</v>
      </c>
      <c r="D83" s="145" t="s">
        <v>740</v>
      </c>
      <c r="E83" s="144" t="s">
        <v>741</v>
      </c>
      <c r="F83" s="146">
        <v>42065</v>
      </c>
      <c r="G83" s="53">
        <v>42369</v>
      </c>
      <c r="H83" s="23">
        <f t="shared" si="5"/>
        <v>304</v>
      </c>
      <c r="I83" s="24"/>
      <c r="J83" s="154" t="s">
        <v>742</v>
      </c>
      <c r="K83" s="1339"/>
    </row>
    <row r="84" spans="1:11" ht="100" x14ac:dyDescent="0.3">
      <c r="A84" s="10">
        <v>4</v>
      </c>
      <c r="B84" s="48" t="s">
        <v>743</v>
      </c>
      <c r="C84" s="144" t="s">
        <v>739</v>
      </c>
      <c r="D84" s="145" t="s">
        <v>740</v>
      </c>
      <c r="E84" s="144" t="s">
        <v>744</v>
      </c>
      <c r="F84" s="146">
        <v>41288</v>
      </c>
      <c r="G84" s="146">
        <v>41319</v>
      </c>
      <c r="H84" s="23">
        <f t="shared" si="5"/>
        <v>31</v>
      </c>
      <c r="I84" s="24"/>
      <c r="J84" s="154" t="s">
        <v>742</v>
      </c>
      <c r="K84" s="1340"/>
    </row>
    <row r="85" spans="1:11" ht="62.5" x14ac:dyDescent="0.3">
      <c r="A85" s="10">
        <v>5</v>
      </c>
      <c r="B85" s="147" t="s">
        <v>745</v>
      </c>
      <c r="C85" s="148" t="s">
        <v>739</v>
      </c>
      <c r="D85" s="149" t="s">
        <v>740</v>
      </c>
      <c r="E85" s="148" t="s">
        <v>746</v>
      </c>
      <c r="F85" s="150">
        <v>41228</v>
      </c>
      <c r="G85" s="146">
        <v>41274</v>
      </c>
      <c r="H85" s="23">
        <f t="shared" si="5"/>
        <v>46</v>
      </c>
      <c r="I85" s="24"/>
      <c r="J85" s="154" t="s">
        <v>747</v>
      </c>
      <c r="K85" s="1340"/>
    </row>
    <row r="86" spans="1:11" ht="62.5" x14ac:dyDescent="0.3">
      <c r="A86" s="10">
        <v>6</v>
      </c>
      <c r="B86" s="151" t="s">
        <v>748</v>
      </c>
      <c r="C86" s="741" t="s">
        <v>368</v>
      </c>
      <c r="D86" s="742" t="s">
        <v>740</v>
      </c>
      <c r="E86" s="741" t="s">
        <v>749</v>
      </c>
      <c r="F86" s="152">
        <v>40170</v>
      </c>
      <c r="G86" s="153">
        <v>40543</v>
      </c>
      <c r="H86" s="23">
        <f t="shared" si="5"/>
        <v>373</v>
      </c>
      <c r="I86" s="24"/>
      <c r="J86" s="154" t="s">
        <v>747</v>
      </c>
      <c r="K86" s="1340"/>
    </row>
    <row r="87" spans="1:11" ht="13" x14ac:dyDescent="0.3">
      <c r="B87" s="33" t="s">
        <v>75</v>
      </c>
      <c r="C87" s="34"/>
      <c r="D87" s="34"/>
      <c r="E87" s="34"/>
      <c r="F87" s="35"/>
      <c r="G87" s="43"/>
      <c r="H87" s="36">
        <f>SUM(H81:H86)</f>
        <v>1624</v>
      </c>
      <c r="I87" s="37">
        <f>SUM(I81:I86)</f>
        <v>29</v>
      </c>
      <c r="J87" s="54"/>
    </row>
    <row r="88" spans="1:11" ht="14.5" x14ac:dyDescent="0.3">
      <c r="C88" s="38"/>
    </row>
    <row r="89" spans="1:11" ht="14.5" x14ac:dyDescent="0.3">
      <c r="C89" s="38"/>
      <c r="G89" s="1323" t="s">
        <v>750</v>
      </c>
      <c r="H89" s="1323"/>
      <c r="I89" s="156">
        <f>I81+I82</f>
        <v>29</v>
      </c>
    </row>
    <row r="90" spans="1:11" ht="13" x14ac:dyDescent="0.3">
      <c r="A90" s="802" t="s">
        <v>76</v>
      </c>
      <c r="B90" s="802"/>
      <c r="C90" s="802"/>
      <c r="D90" s="39" t="s">
        <v>77</v>
      </c>
      <c r="E90" s="60" t="s">
        <v>78</v>
      </c>
      <c r="G90" s="12"/>
      <c r="H90" s="13"/>
      <c r="I90" s="8"/>
    </row>
    <row r="91" spans="1:11" ht="13" x14ac:dyDescent="0.3">
      <c r="A91" s="792" t="s">
        <v>79</v>
      </c>
      <c r="B91" s="792"/>
      <c r="C91" s="792"/>
      <c r="D91" s="74" t="s">
        <v>81</v>
      </c>
      <c r="E91" s="75" t="s">
        <v>751</v>
      </c>
      <c r="G91" s="12"/>
      <c r="H91" s="13"/>
      <c r="I91" s="8"/>
    </row>
    <row r="92" spans="1:11" ht="13" x14ac:dyDescent="0.3">
      <c r="A92" s="792" t="s">
        <v>82</v>
      </c>
      <c r="B92" s="792"/>
      <c r="C92" s="792"/>
      <c r="D92" s="74" t="s">
        <v>94</v>
      </c>
      <c r="E92" s="76"/>
      <c r="G92" s="12"/>
      <c r="H92" s="13"/>
      <c r="I92" s="8"/>
    </row>
    <row r="93" spans="1:11" ht="13" x14ac:dyDescent="0.3">
      <c r="A93" s="806" t="s">
        <v>752</v>
      </c>
      <c r="B93" s="807"/>
      <c r="C93" s="808"/>
      <c r="D93" s="74" t="s">
        <v>94</v>
      </c>
      <c r="E93" s="77"/>
      <c r="G93" s="12"/>
      <c r="H93" s="13"/>
      <c r="I93" s="8"/>
    </row>
    <row r="96" spans="1:11" ht="19" x14ac:dyDescent="0.3">
      <c r="B96" s="1325" t="s">
        <v>112</v>
      </c>
      <c r="C96" s="1325"/>
      <c r="D96" s="1325"/>
      <c r="E96" s="1325"/>
      <c r="F96" s="1325"/>
      <c r="H96" s="8"/>
      <c r="I96" s="8"/>
    </row>
    <row r="97" spans="1:10" ht="13" x14ac:dyDescent="0.3">
      <c r="B97" s="783" t="s">
        <v>664</v>
      </c>
      <c r="C97" s="784"/>
      <c r="D97" s="785"/>
      <c r="E97" s="1326">
        <v>0</v>
      </c>
      <c r="F97" s="63" t="s">
        <v>37</v>
      </c>
      <c r="H97" s="8"/>
      <c r="I97" s="8"/>
    </row>
    <row r="98" spans="1:10" ht="14" x14ac:dyDescent="0.3">
      <c r="A98" s="25">
        <v>1</v>
      </c>
      <c r="B98" s="1327" t="s">
        <v>85</v>
      </c>
      <c r="C98" s="1328"/>
      <c r="D98" s="1329"/>
      <c r="E98" s="1326"/>
      <c r="F98" s="70">
        <v>11</v>
      </c>
      <c r="H98" s="8"/>
      <c r="I98" s="8"/>
    </row>
    <row r="99" spans="1:10" ht="13" x14ac:dyDescent="0.3">
      <c r="F99" s="8"/>
      <c r="H99" s="8"/>
      <c r="I99" s="8"/>
    </row>
    <row r="100" spans="1:10" ht="13" x14ac:dyDescent="0.3">
      <c r="B100" s="1315" t="s">
        <v>39</v>
      </c>
      <c r="C100" s="1315"/>
      <c r="D100" s="1316" t="s">
        <v>753</v>
      </c>
      <c r="E100" s="1317"/>
      <c r="F100" s="8"/>
      <c r="H100" s="8"/>
      <c r="I100" s="8"/>
    </row>
    <row r="101" spans="1:10" ht="13" x14ac:dyDescent="0.3">
      <c r="B101" s="1315" t="s">
        <v>41</v>
      </c>
      <c r="C101" s="1315"/>
      <c r="D101" s="1316">
        <v>1037589563</v>
      </c>
      <c r="E101" s="1317"/>
      <c r="F101" s="8"/>
      <c r="H101" s="8"/>
      <c r="I101" s="8"/>
    </row>
    <row r="102" spans="1:10" ht="13" x14ac:dyDescent="0.3">
      <c r="B102" s="1315" t="s">
        <v>43</v>
      </c>
      <c r="C102" s="1315"/>
      <c r="D102" s="61" t="str">
        <f>B96</f>
        <v>Experto en Energías Renovables</v>
      </c>
      <c r="E102" s="61"/>
      <c r="F102" s="8"/>
      <c r="H102" s="8"/>
      <c r="I102" s="8"/>
    </row>
    <row r="103" spans="1:10" ht="13" x14ac:dyDescent="0.3">
      <c r="B103" s="1315" t="s">
        <v>44</v>
      </c>
      <c r="C103" s="1315"/>
      <c r="D103" s="1316" t="s">
        <v>754</v>
      </c>
      <c r="E103" s="1317"/>
      <c r="F103" s="8"/>
      <c r="H103" s="8"/>
      <c r="I103" s="8"/>
    </row>
    <row r="104" spans="1:10" ht="13" x14ac:dyDescent="0.3">
      <c r="B104" s="1315" t="s">
        <v>46</v>
      </c>
      <c r="C104" s="1315"/>
      <c r="D104" s="1316" t="s">
        <v>755</v>
      </c>
      <c r="E104" s="1317"/>
      <c r="F104" s="8"/>
      <c r="H104" s="8"/>
      <c r="I104" s="8"/>
    </row>
    <row r="105" spans="1:10" ht="13" x14ac:dyDescent="0.3">
      <c r="B105" s="1315" t="s">
        <v>48</v>
      </c>
      <c r="C105" s="1315"/>
      <c r="D105" s="1316">
        <v>55844</v>
      </c>
      <c r="E105" s="1317"/>
      <c r="F105" s="8"/>
      <c r="H105" s="8"/>
      <c r="I105" s="8"/>
    </row>
    <row r="106" spans="1:10" ht="13" x14ac:dyDescent="0.3">
      <c r="B106" s="1315" t="s">
        <v>50</v>
      </c>
      <c r="C106" s="1315"/>
      <c r="D106" s="1318">
        <v>43511</v>
      </c>
      <c r="E106" s="1319"/>
      <c r="F106" s="8"/>
      <c r="H106" s="8"/>
      <c r="I106" s="8"/>
    </row>
    <row r="107" spans="1:10" ht="13" x14ac:dyDescent="0.3">
      <c r="B107" s="1324"/>
      <c r="C107" s="1324"/>
      <c r="D107" s="26"/>
      <c r="E107" s="27"/>
      <c r="F107" s="8"/>
      <c r="H107" s="8"/>
      <c r="I107" s="8"/>
    </row>
    <row r="108" spans="1:10" ht="13" x14ac:dyDescent="0.3">
      <c r="A108" s="796"/>
      <c r="B108" s="797"/>
      <c r="C108" s="797"/>
      <c r="D108" s="797"/>
      <c r="E108" s="797"/>
      <c r="F108" s="797"/>
      <c r="G108" s="797"/>
      <c r="H108" s="797"/>
      <c r="I108" s="797"/>
      <c r="J108" s="798"/>
    </row>
    <row r="109" spans="1:10" ht="15.5" x14ac:dyDescent="0.3">
      <c r="B109" s="1320" t="s">
        <v>51</v>
      </c>
      <c r="C109" s="1321"/>
      <c r="D109" s="1321"/>
      <c r="E109" s="1321"/>
      <c r="F109" s="1321"/>
      <c r="G109" s="1321"/>
      <c r="H109" s="1321"/>
      <c r="I109" s="1321"/>
      <c r="J109" s="1322"/>
    </row>
    <row r="110" spans="1:10" ht="39" x14ac:dyDescent="0.3">
      <c r="B110" s="28" t="s">
        <v>52</v>
      </c>
      <c r="C110" s="28" t="s">
        <v>53</v>
      </c>
      <c r="D110" s="28" t="s">
        <v>54</v>
      </c>
      <c r="E110" s="29" t="s">
        <v>55</v>
      </c>
      <c r="F110" s="29" t="s">
        <v>56</v>
      </c>
      <c r="G110" s="29" t="s">
        <v>57</v>
      </c>
      <c r="H110" s="30" t="s">
        <v>58</v>
      </c>
      <c r="I110" s="31" t="s">
        <v>59</v>
      </c>
      <c r="J110" s="19" t="s">
        <v>60</v>
      </c>
    </row>
    <row r="111" spans="1:10" ht="213.65" customHeight="1" x14ac:dyDescent="0.3">
      <c r="A111" s="10">
        <v>1</v>
      </c>
      <c r="B111" s="48" t="s">
        <v>756</v>
      </c>
      <c r="C111" s="49" t="s">
        <v>671</v>
      </c>
      <c r="D111" s="50" t="s">
        <v>699</v>
      </c>
      <c r="E111" s="64" t="s">
        <v>757</v>
      </c>
      <c r="F111" s="52">
        <v>44686</v>
      </c>
      <c r="G111" s="160">
        <v>45091</v>
      </c>
      <c r="H111" s="23">
        <f t="shared" ref="H111:H115" si="7">G111-F111</f>
        <v>405</v>
      </c>
      <c r="I111" s="24">
        <f t="shared" ref="I111:I115" si="8">+H111/30</f>
        <v>13.5</v>
      </c>
      <c r="J111" s="740" t="s">
        <v>673</v>
      </c>
    </row>
    <row r="112" spans="1:10" ht="75" x14ac:dyDescent="0.3">
      <c r="A112" s="10">
        <v>2</v>
      </c>
      <c r="B112" s="48" t="s">
        <v>758</v>
      </c>
      <c r="C112" s="49" t="s">
        <v>759</v>
      </c>
      <c r="D112" s="50" t="s">
        <v>760</v>
      </c>
      <c r="E112" s="78" t="s">
        <v>761</v>
      </c>
      <c r="F112" s="52">
        <v>44781</v>
      </c>
      <c r="G112" s="53">
        <v>44890</v>
      </c>
      <c r="H112" s="23">
        <f t="shared" si="7"/>
        <v>109</v>
      </c>
      <c r="I112" s="24">
        <f t="shared" si="8"/>
        <v>3.6333333333333333</v>
      </c>
      <c r="J112" s="740" t="s">
        <v>673</v>
      </c>
    </row>
    <row r="113" spans="1:10" ht="98" x14ac:dyDescent="0.3">
      <c r="A113" s="10">
        <v>3</v>
      </c>
      <c r="B113" s="48" t="s">
        <v>762</v>
      </c>
      <c r="C113" s="49" t="s">
        <v>763</v>
      </c>
      <c r="D113" s="50" t="s">
        <v>699</v>
      </c>
      <c r="E113" s="64" t="s">
        <v>764</v>
      </c>
      <c r="F113" s="52">
        <v>44267</v>
      </c>
      <c r="G113" s="52">
        <v>44532</v>
      </c>
      <c r="H113" s="23">
        <f t="shared" si="7"/>
        <v>265</v>
      </c>
      <c r="I113" s="24">
        <f t="shared" si="8"/>
        <v>8.8333333333333339</v>
      </c>
      <c r="J113" s="740" t="s">
        <v>673</v>
      </c>
    </row>
    <row r="114" spans="1:10" ht="98" x14ac:dyDescent="0.3">
      <c r="A114" s="10">
        <v>4</v>
      </c>
      <c r="B114" s="48" t="s">
        <v>765</v>
      </c>
      <c r="C114" s="49" t="s">
        <v>766</v>
      </c>
      <c r="D114" s="50" t="s">
        <v>699</v>
      </c>
      <c r="E114" s="64" t="s">
        <v>767</v>
      </c>
      <c r="F114" s="52">
        <v>43707</v>
      </c>
      <c r="G114" s="52">
        <v>43891</v>
      </c>
      <c r="H114" s="23">
        <f t="shared" si="7"/>
        <v>184</v>
      </c>
      <c r="I114" s="24">
        <f t="shared" si="8"/>
        <v>6.1333333333333337</v>
      </c>
      <c r="J114" s="740" t="s">
        <v>673</v>
      </c>
    </row>
    <row r="115" spans="1:10" ht="112" x14ac:dyDescent="0.3">
      <c r="A115" s="10">
        <v>5</v>
      </c>
      <c r="B115" s="48" t="s">
        <v>768</v>
      </c>
      <c r="C115" s="49" t="s">
        <v>763</v>
      </c>
      <c r="D115" s="50" t="s">
        <v>769</v>
      </c>
      <c r="E115" s="64" t="s">
        <v>770</v>
      </c>
      <c r="F115" s="52">
        <v>43847</v>
      </c>
      <c r="G115" s="52">
        <v>44068</v>
      </c>
      <c r="H115" s="23">
        <f t="shared" si="7"/>
        <v>221</v>
      </c>
      <c r="I115" s="24">
        <f t="shared" si="8"/>
        <v>7.3666666666666663</v>
      </c>
      <c r="J115" s="740" t="s">
        <v>673</v>
      </c>
    </row>
    <row r="116" spans="1:10" ht="98" x14ac:dyDescent="0.3">
      <c r="A116" s="10">
        <v>6</v>
      </c>
      <c r="B116" s="48" t="s">
        <v>765</v>
      </c>
      <c r="C116" s="49" t="s">
        <v>766</v>
      </c>
      <c r="D116" s="50" t="s">
        <v>699</v>
      </c>
      <c r="E116" s="64" t="s">
        <v>767</v>
      </c>
      <c r="F116" s="52">
        <v>43707</v>
      </c>
      <c r="G116" s="52">
        <v>43891</v>
      </c>
      <c r="H116" s="23">
        <f>G116-F116</f>
        <v>184</v>
      </c>
      <c r="I116" s="24">
        <f>+H116/30</f>
        <v>6.1333333333333337</v>
      </c>
      <c r="J116" s="740" t="s">
        <v>673</v>
      </c>
    </row>
    <row r="117" spans="1:10" ht="75" x14ac:dyDescent="0.3">
      <c r="A117" s="10">
        <v>7</v>
      </c>
      <c r="B117" s="48" t="s">
        <v>771</v>
      </c>
      <c r="C117" s="49" t="s">
        <v>772</v>
      </c>
      <c r="D117" s="50" t="s">
        <v>699</v>
      </c>
      <c r="E117" s="48" t="s">
        <v>773</v>
      </c>
      <c r="F117" s="52">
        <v>43349</v>
      </c>
      <c r="G117" s="53">
        <v>43398</v>
      </c>
      <c r="H117" s="23">
        <f>G117-F117</f>
        <v>49</v>
      </c>
      <c r="I117" s="24">
        <f t="shared" ref="I117:I118" si="9">+H117/30</f>
        <v>1.6333333333333333</v>
      </c>
      <c r="J117" s="740" t="s">
        <v>673</v>
      </c>
    </row>
    <row r="118" spans="1:10" ht="224" x14ac:dyDescent="0.3">
      <c r="A118" s="10">
        <f t="shared" ref="A118" si="10">A117+1</f>
        <v>8</v>
      </c>
      <c r="B118" s="48" t="s">
        <v>774</v>
      </c>
      <c r="C118" s="49" t="s">
        <v>775</v>
      </c>
      <c r="D118" s="50" t="s">
        <v>699</v>
      </c>
      <c r="E118" s="64" t="s">
        <v>776</v>
      </c>
      <c r="F118" s="52">
        <v>42991</v>
      </c>
      <c r="G118" s="52">
        <v>43319</v>
      </c>
      <c r="H118" s="23">
        <f>G118-F118</f>
        <v>328</v>
      </c>
      <c r="I118" s="24">
        <f t="shared" si="9"/>
        <v>10.933333333333334</v>
      </c>
      <c r="J118" s="740" t="s">
        <v>673</v>
      </c>
    </row>
    <row r="119" spans="1:10" ht="13" x14ac:dyDescent="0.3">
      <c r="B119" s="33" t="s">
        <v>75</v>
      </c>
      <c r="C119" s="34"/>
      <c r="D119" s="34"/>
      <c r="E119" s="34"/>
      <c r="F119" s="35"/>
      <c r="G119" s="43"/>
      <c r="H119" s="37">
        <f>SUM(H111:H118)</f>
        <v>1745</v>
      </c>
      <c r="I119" s="37">
        <f>SUM(I111:I118)</f>
        <v>58.166666666666671</v>
      </c>
      <c r="J119" s="54"/>
    </row>
    <row r="120" spans="1:10" ht="14.5" x14ac:dyDescent="0.3">
      <c r="C120" s="38"/>
    </row>
    <row r="121" spans="1:10" ht="14.5" x14ac:dyDescent="0.3">
      <c r="C121" s="38"/>
    </row>
    <row r="122" spans="1:10" ht="13" x14ac:dyDescent="0.3">
      <c r="A122" s="802" t="s">
        <v>76</v>
      </c>
      <c r="B122" s="802"/>
      <c r="C122" s="802"/>
      <c r="D122" s="39" t="s">
        <v>77</v>
      </c>
      <c r="E122" s="60" t="s">
        <v>78</v>
      </c>
      <c r="G122" s="12"/>
      <c r="H122" s="13"/>
      <c r="I122" s="8"/>
    </row>
    <row r="123" spans="1:10" ht="13" x14ac:dyDescent="0.3">
      <c r="A123" s="792" t="s">
        <v>79</v>
      </c>
      <c r="B123" s="792"/>
      <c r="C123" s="792"/>
      <c r="D123" s="41" t="s">
        <v>237</v>
      </c>
      <c r="E123" s="42" t="s">
        <v>777</v>
      </c>
      <c r="G123" s="12"/>
      <c r="H123" s="13"/>
      <c r="I123" s="8"/>
    </row>
    <row r="124" spans="1:10" ht="13" x14ac:dyDescent="0.3">
      <c r="A124" s="792" t="s">
        <v>82</v>
      </c>
      <c r="B124" s="792"/>
      <c r="C124" s="792"/>
      <c r="D124" s="41" t="s">
        <v>80</v>
      </c>
      <c r="E124" s="42"/>
      <c r="G124" s="12"/>
      <c r="H124" s="13"/>
      <c r="I124" s="8"/>
    </row>
    <row r="125" spans="1:10" ht="13" x14ac:dyDescent="0.3">
      <c r="A125" s="806" t="s">
        <v>111</v>
      </c>
      <c r="B125" s="807"/>
      <c r="C125" s="808"/>
      <c r="D125" s="41" t="s">
        <v>80</v>
      </c>
      <c r="E125" s="55"/>
      <c r="G125" s="12"/>
      <c r="H125" s="13"/>
      <c r="I125" s="8"/>
    </row>
  </sheetData>
  <mergeCells count="101">
    <mergeCell ref="K83:K86"/>
    <mergeCell ref="B12:C12"/>
    <mergeCell ref="D12:E12"/>
    <mergeCell ref="B2:E2"/>
    <mergeCell ref="B3:I4"/>
    <mergeCell ref="B5:F5"/>
    <mergeCell ref="B6:D6"/>
    <mergeCell ref="E6:E7"/>
    <mergeCell ref="B7:D7"/>
    <mergeCell ref="B9:C9"/>
    <mergeCell ref="D9:E9"/>
    <mergeCell ref="B10:C10"/>
    <mergeCell ref="D10:E10"/>
    <mergeCell ref="B11:C11"/>
    <mergeCell ref="B13:C13"/>
    <mergeCell ref="D13:E13"/>
    <mergeCell ref="B14:C14"/>
    <mergeCell ref="D14:E14"/>
    <mergeCell ref="B15:C15"/>
    <mergeCell ref="D15:E15"/>
    <mergeCell ref="B44:C44"/>
    <mergeCell ref="D44:E44"/>
    <mergeCell ref="B16:C16"/>
    <mergeCell ref="A17:J17"/>
    <mergeCell ref="B18:J18"/>
    <mergeCell ref="A33:C33"/>
    <mergeCell ref="A34:C34"/>
    <mergeCell ref="A35:C35"/>
    <mergeCell ref="A36:C36"/>
    <mergeCell ref="B40:F40"/>
    <mergeCell ref="B41:D41"/>
    <mergeCell ref="E41:E42"/>
    <mergeCell ref="B42:D42"/>
    <mergeCell ref="A52:J52"/>
    <mergeCell ref="B45:C45"/>
    <mergeCell ref="D45:E45"/>
    <mergeCell ref="B46:C46"/>
    <mergeCell ref="B47:C47"/>
    <mergeCell ref="D47:E47"/>
    <mergeCell ref="B48:C48"/>
    <mergeCell ref="D48:E48"/>
    <mergeCell ref="B49:C49"/>
    <mergeCell ref="D49:E49"/>
    <mergeCell ref="B50:C50"/>
    <mergeCell ref="D50:E50"/>
    <mergeCell ref="B51:C51"/>
    <mergeCell ref="B71:C71"/>
    <mergeCell ref="D71:E71"/>
    <mergeCell ref="B53:J53"/>
    <mergeCell ref="A61:C61"/>
    <mergeCell ref="A62:C62"/>
    <mergeCell ref="A63:C63"/>
    <mergeCell ref="A64:C64"/>
    <mergeCell ref="B66:F66"/>
    <mergeCell ref="B67:D67"/>
    <mergeCell ref="E67:E68"/>
    <mergeCell ref="B68:D68"/>
    <mergeCell ref="B70:C70"/>
    <mergeCell ref="D70:E70"/>
    <mergeCell ref="A78:J78"/>
    <mergeCell ref="B72:C72"/>
    <mergeCell ref="D72:E72"/>
    <mergeCell ref="B73:C73"/>
    <mergeCell ref="D73:E73"/>
    <mergeCell ref="B74:C74"/>
    <mergeCell ref="D74:E74"/>
    <mergeCell ref="B75:C75"/>
    <mergeCell ref="D75:E75"/>
    <mergeCell ref="B76:C76"/>
    <mergeCell ref="D76:E76"/>
    <mergeCell ref="B77:C77"/>
    <mergeCell ref="B79:J79"/>
    <mergeCell ref="A90:C90"/>
    <mergeCell ref="A91:C91"/>
    <mergeCell ref="A92:C92"/>
    <mergeCell ref="A93:C93"/>
    <mergeCell ref="G89:H89"/>
    <mergeCell ref="B101:C101"/>
    <mergeCell ref="B107:C107"/>
    <mergeCell ref="A108:J108"/>
    <mergeCell ref="B102:C102"/>
    <mergeCell ref="B103:C103"/>
    <mergeCell ref="D103:E103"/>
    <mergeCell ref="D101:E101"/>
    <mergeCell ref="B96:F96"/>
    <mergeCell ref="B97:D97"/>
    <mergeCell ref="E97:E98"/>
    <mergeCell ref="B98:D98"/>
    <mergeCell ref="B100:C100"/>
    <mergeCell ref="D100:E100"/>
    <mergeCell ref="A123:C123"/>
    <mergeCell ref="A124:C124"/>
    <mergeCell ref="A125:C125"/>
    <mergeCell ref="B104:C104"/>
    <mergeCell ref="D104:E104"/>
    <mergeCell ref="B105:C105"/>
    <mergeCell ref="D105:E105"/>
    <mergeCell ref="B106:C106"/>
    <mergeCell ref="D106:E106"/>
    <mergeCell ref="B109:J109"/>
    <mergeCell ref="A122:C122"/>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185264-5B1C-4886-840F-CFD837AEC708}">
  <sheetPr>
    <tabColor theme="8" tint="-0.249977111117893"/>
  </sheetPr>
  <dimension ref="A1:P154"/>
  <sheetViews>
    <sheetView topLeftCell="H27" zoomScale="40" zoomScaleNormal="40" workbookViewId="0">
      <selection activeCell="M87" sqref="M87"/>
    </sheetView>
  </sheetViews>
  <sheetFormatPr baseColWidth="10" defaultColWidth="11.453125" defaultRowHeight="14.5" x14ac:dyDescent="0.35"/>
  <cols>
    <col min="1" max="1" width="4.7265625" customWidth="1"/>
    <col min="2" max="2" width="6" customWidth="1"/>
    <col min="5" max="5" width="20" customWidth="1"/>
  </cols>
  <sheetData>
    <row r="1" spans="1:16" x14ac:dyDescent="0.35">
      <c r="A1" s="819"/>
      <c r="B1" s="820"/>
      <c r="C1" s="820"/>
      <c r="D1" s="820"/>
      <c r="E1" s="820"/>
      <c r="F1" s="820"/>
      <c r="G1" s="820"/>
      <c r="H1" s="820"/>
      <c r="I1" s="820"/>
      <c r="J1" s="820"/>
      <c r="K1" s="820"/>
      <c r="L1" s="820"/>
      <c r="M1" s="820"/>
      <c r="N1" s="820"/>
      <c r="O1" s="820"/>
      <c r="P1" s="820"/>
    </row>
    <row r="2" spans="1:16" x14ac:dyDescent="0.35">
      <c r="A2" s="825" t="s">
        <v>126</v>
      </c>
      <c r="B2" s="826"/>
      <c r="C2" s="826"/>
      <c r="D2" s="826"/>
      <c r="E2" s="826"/>
      <c r="F2" s="826"/>
      <c r="G2" s="826"/>
      <c r="H2" s="826"/>
      <c r="I2" s="826"/>
      <c r="J2" s="826"/>
      <c r="K2" s="826"/>
      <c r="L2" s="826"/>
      <c r="M2" s="826"/>
      <c r="N2" s="826"/>
      <c r="O2" s="826"/>
      <c r="P2" s="826"/>
    </row>
    <row r="3" spans="1:16" x14ac:dyDescent="0.35">
      <c r="A3" s="819" t="s">
        <v>2</v>
      </c>
      <c r="B3" s="820"/>
      <c r="C3" s="820"/>
      <c r="D3" s="820"/>
      <c r="E3" s="820"/>
      <c r="F3" s="820"/>
      <c r="G3" s="820"/>
      <c r="H3" s="820"/>
      <c r="I3" s="820"/>
      <c r="J3" s="820"/>
      <c r="K3" s="820"/>
      <c r="L3" s="820"/>
      <c r="M3" s="820"/>
      <c r="N3" s="820"/>
      <c r="O3" s="820"/>
      <c r="P3" s="820"/>
    </row>
    <row r="4" spans="1:16" x14ac:dyDescent="0.35">
      <c r="A4" s="819" t="s">
        <v>127</v>
      </c>
      <c r="B4" s="820"/>
      <c r="C4" s="820"/>
      <c r="D4" s="820"/>
      <c r="E4" s="820"/>
      <c r="F4" s="820"/>
      <c r="G4" s="820"/>
      <c r="H4" s="820"/>
      <c r="I4" s="820"/>
      <c r="J4" s="820"/>
      <c r="K4" s="820"/>
      <c r="L4" s="820"/>
      <c r="M4" s="820"/>
      <c r="N4" s="820"/>
      <c r="O4" s="820"/>
      <c r="P4" s="820"/>
    </row>
    <row r="5" spans="1:16" ht="23" x14ac:dyDescent="0.35">
      <c r="A5" s="827" t="s">
        <v>128</v>
      </c>
      <c r="B5" s="828"/>
      <c r="C5" s="828"/>
      <c r="D5" s="828"/>
      <c r="E5" s="828"/>
      <c r="F5" s="828"/>
      <c r="G5" s="828"/>
      <c r="H5" s="828"/>
      <c r="I5" s="829"/>
      <c r="J5" s="59" t="s">
        <v>129</v>
      </c>
      <c r="K5" s="79" t="s">
        <v>130</v>
      </c>
      <c r="L5" s="830" t="s">
        <v>131</v>
      </c>
      <c r="M5" s="831"/>
      <c r="N5" s="832"/>
      <c r="O5" s="80" t="s">
        <v>132</v>
      </c>
      <c r="P5" s="79" t="s">
        <v>133</v>
      </c>
    </row>
    <row r="6" spans="1:16" x14ac:dyDescent="0.35">
      <c r="A6" s="833" t="s">
        <v>134</v>
      </c>
      <c r="B6" s="834"/>
      <c r="C6" s="834"/>
      <c r="D6" s="834"/>
      <c r="E6" s="834"/>
      <c r="F6" s="834"/>
      <c r="G6" s="834"/>
      <c r="H6" s="834"/>
      <c r="I6" s="835"/>
      <c r="J6" s="842">
        <v>25.5</v>
      </c>
      <c r="K6" s="843">
        <v>31</v>
      </c>
      <c r="L6" s="844" t="s">
        <v>778</v>
      </c>
      <c r="M6" s="844"/>
      <c r="N6" s="844"/>
      <c r="O6" s="843">
        <v>31</v>
      </c>
      <c r="P6" s="1345">
        <f>J6*(O6/K6)</f>
        <v>25.5</v>
      </c>
    </row>
    <row r="7" spans="1:16" x14ac:dyDescent="0.35">
      <c r="A7" s="836"/>
      <c r="B7" s="837"/>
      <c r="C7" s="837"/>
      <c r="D7" s="837"/>
      <c r="E7" s="837"/>
      <c r="F7" s="837"/>
      <c r="G7" s="837"/>
      <c r="H7" s="837"/>
      <c r="I7" s="838"/>
      <c r="J7" s="842"/>
      <c r="K7" s="843"/>
      <c r="L7" s="844"/>
      <c r="M7" s="844"/>
      <c r="N7" s="844"/>
      <c r="O7" s="843"/>
      <c r="P7" s="1345"/>
    </row>
    <row r="8" spans="1:16" x14ac:dyDescent="0.35">
      <c r="A8" s="836"/>
      <c r="B8" s="837"/>
      <c r="C8" s="837"/>
      <c r="D8" s="837"/>
      <c r="E8" s="837"/>
      <c r="F8" s="837"/>
      <c r="G8" s="837"/>
      <c r="H8" s="837"/>
      <c r="I8" s="838"/>
      <c r="J8" s="842"/>
      <c r="K8" s="843"/>
      <c r="L8" s="844"/>
      <c r="M8" s="844"/>
      <c r="N8" s="844"/>
      <c r="O8" s="843"/>
      <c r="P8" s="1345"/>
    </row>
    <row r="9" spans="1:16" x14ac:dyDescent="0.35">
      <c r="A9" s="839"/>
      <c r="B9" s="840"/>
      <c r="C9" s="840"/>
      <c r="D9" s="840"/>
      <c r="E9" s="840"/>
      <c r="F9" s="840"/>
      <c r="G9" s="840"/>
      <c r="H9" s="840"/>
      <c r="I9" s="841"/>
      <c r="J9" s="842"/>
      <c r="K9" s="843"/>
      <c r="L9" s="844"/>
      <c r="M9" s="844"/>
      <c r="N9" s="844"/>
      <c r="O9" s="843"/>
      <c r="P9" s="1345"/>
    </row>
    <row r="10" spans="1:16" x14ac:dyDescent="0.35">
      <c r="A10" s="846" t="s">
        <v>135</v>
      </c>
      <c r="B10" s="831"/>
      <c r="C10" s="831"/>
      <c r="D10" s="831"/>
      <c r="E10" s="831"/>
      <c r="F10" s="831"/>
      <c r="G10" s="831"/>
      <c r="H10" s="831"/>
      <c r="I10" s="831"/>
      <c r="J10" s="847"/>
      <c r="K10" s="847"/>
      <c r="L10" s="847"/>
      <c r="M10" s="847"/>
      <c r="N10" s="67"/>
      <c r="O10" s="67"/>
      <c r="P10" s="81"/>
    </row>
    <row r="11" spans="1:16" x14ac:dyDescent="0.35">
      <c r="A11" s="848" t="s">
        <v>136</v>
      </c>
      <c r="B11" s="820"/>
      <c r="C11" s="820"/>
      <c r="D11" s="820"/>
      <c r="E11" s="820"/>
      <c r="F11" s="820"/>
      <c r="G11" s="820"/>
      <c r="H11" s="820"/>
      <c r="I11" s="820"/>
      <c r="J11" s="58"/>
      <c r="K11" s="819"/>
      <c r="L11" s="820"/>
      <c r="M11" s="820"/>
      <c r="N11" s="58"/>
      <c r="O11" s="58"/>
      <c r="P11" s="81"/>
    </row>
    <row r="12" spans="1:16" x14ac:dyDescent="0.35">
      <c r="A12" s="82"/>
      <c r="B12" s="83"/>
      <c r="C12" s="82"/>
      <c r="D12" s="82"/>
      <c r="E12" s="82"/>
      <c r="F12" s="82"/>
      <c r="G12" s="82"/>
      <c r="H12" s="82"/>
      <c r="I12" s="82"/>
      <c r="J12" s="82"/>
      <c r="K12" s="82"/>
      <c r="L12" s="82"/>
      <c r="M12" s="82"/>
      <c r="N12" s="82"/>
      <c r="O12" s="82"/>
      <c r="P12" s="81"/>
    </row>
    <row r="13" spans="1:16" x14ac:dyDescent="0.35">
      <c r="A13" s="849" t="s">
        <v>131</v>
      </c>
      <c r="B13" s="851" t="s">
        <v>137</v>
      </c>
      <c r="C13" s="853" t="s">
        <v>138</v>
      </c>
      <c r="D13" s="855" t="s">
        <v>139</v>
      </c>
      <c r="E13" s="855" t="s">
        <v>53</v>
      </c>
      <c r="F13" s="857" t="s">
        <v>140</v>
      </c>
      <c r="G13" s="857" t="s">
        <v>141</v>
      </c>
      <c r="H13" s="858" t="s">
        <v>142</v>
      </c>
      <c r="I13" s="829"/>
      <c r="J13" s="858" t="s">
        <v>143</v>
      </c>
      <c r="K13" s="829"/>
      <c r="L13" s="857" t="s">
        <v>144</v>
      </c>
      <c r="M13" s="857" t="s">
        <v>145</v>
      </c>
      <c r="N13" s="881" t="s">
        <v>60</v>
      </c>
      <c r="O13" s="831"/>
      <c r="P13" s="832"/>
    </row>
    <row r="14" spans="1:16" ht="64.5" x14ac:dyDescent="0.35">
      <c r="A14" s="850"/>
      <c r="B14" s="852"/>
      <c r="C14" s="854"/>
      <c r="D14" s="856"/>
      <c r="E14" s="856"/>
      <c r="F14" s="856"/>
      <c r="G14" s="856"/>
      <c r="H14" s="46" t="s">
        <v>146</v>
      </c>
      <c r="I14" s="46" t="s">
        <v>147</v>
      </c>
      <c r="J14" s="47" t="s">
        <v>148</v>
      </c>
      <c r="K14" s="59" t="s">
        <v>149</v>
      </c>
      <c r="L14" s="859"/>
      <c r="M14" s="856"/>
      <c r="N14" s="850"/>
      <c r="O14" s="882"/>
      <c r="P14" s="854"/>
    </row>
    <row r="15" spans="1:16" ht="23" x14ac:dyDescent="0.35">
      <c r="A15" s="860" t="s">
        <v>778</v>
      </c>
      <c r="B15" s="862">
        <v>1</v>
      </c>
      <c r="C15" s="85" t="s">
        <v>779</v>
      </c>
      <c r="D15" s="85">
        <v>299</v>
      </c>
      <c r="E15" s="86" t="s">
        <v>780</v>
      </c>
      <c r="F15" s="87" t="s">
        <v>292</v>
      </c>
      <c r="G15" s="87" t="s">
        <v>292</v>
      </c>
      <c r="H15" s="87" t="s">
        <v>292</v>
      </c>
      <c r="I15" s="88">
        <v>1</v>
      </c>
      <c r="J15" s="452">
        <v>41885</v>
      </c>
      <c r="K15" s="90">
        <v>42466</v>
      </c>
      <c r="L15" s="91">
        <v>22.5</v>
      </c>
      <c r="M15" s="92">
        <v>1</v>
      </c>
      <c r="N15" s="863" t="s">
        <v>781</v>
      </c>
      <c r="O15" s="864"/>
      <c r="P15" s="865"/>
    </row>
    <row r="16" spans="1:16" x14ac:dyDescent="0.35">
      <c r="A16" s="861"/>
      <c r="B16" s="852"/>
      <c r="C16" s="858" t="s">
        <v>152</v>
      </c>
      <c r="D16" s="866"/>
      <c r="E16" s="867"/>
      <c r="F16" s="867"/>
      <c r="G16" s="867"/>
      <c r="H16" s="867"/>
      <c r="I16" s="867"/>
      <c r="J16" s="867"/>
      <c r="K16" s="868"/>
      <c r="L16" s="868"/>
      <c r="M16" s="867"/>
      <c r="N16" s="867"/>
      <c r="O16" s="867"/>
      <c r="P16" s="869"/>
    </row>
    <row r="17" spans="1:16" ht="37" customHeight="1" x14ac:dyDescent="0.35">
      <c r="A17" s="861"/>
      <c r="B17" s="852"/>
      <c r="C17" s="870" t="s">
        <v>782</v>
      </c>
      <c r="D17" s="871"/>
      <c r="E17" s="872"/>
      <c r="F17" s="872"/>
      <c r="G17" s="872"/>
      <c r="H17" s="872"/>
      <c r="I17" s="872"/>
      <c r="J17" s="872"/>
      <c r="K17" s="872"/>
      <c r="L17" s="872"/>
      <c r="M17" s="872"/>
      <c r="N17" s="872"/>
      <c r="O17" s="872"/>
      <c r="P17" s="873"/>
    </row>
    <row r="18" spans="1:16" ht="87" customHeight="1" x14ac:dyDescent="0.35">
      <c r="A18" s="861"/>
      <c r="B18" s="874">
        <v>2</v>
      </c>
      <c r="C18" s="85">
        <v>13807</v>
      </c>
      <c r="D18" s="85">
        <v>603</v>
      </c>
      <c r="E18" s="86" t="s">
        <v>783</v>
      </c>
      <c r="F18" s="87" t="s">
        <v>292</v>
      </c>
      <c r="G18" s="87" t="s">
        <v>81</v>
      </c>
      <c r="H18" s="87" t="s">
        <v>292</v>
      </c>
      <c r="I18" s="88">
        <v>4</v>
      </c>
      <c r="J18" s="89">
        <v>39508</v>
      </c>
      <c r="K18" s="90">
        <v>40146</v>
      </c>
      <c r="L18" s="91">
        <v>21.266666666666666</v>
      </c>
      <c r="M18" s="536">
        <v>1</v>
      </c>
      <c r="N18" s="863" t="s">
        <v>784</v>
      </c>
      <c r="O18" s="864"/>
      <c r="P18" s="865"/>
    </row>
    <row r="19" spans="1:16" x14ac:dyDescent="0.35">
      <c r="A19" s="861"/>
      <c r="B19" s="874"/>
      <c r="C19" s="858" t="s">
        <v>152</v>
      </c>
      <c r="D19" s="866"/>
      <c r="E19" s="867"/>
      <c r="F19" s="867"/>
      <c r="G19" s="867"/>
      <c r="H19" s="867"/>
      <c r="I19" s="867"/>
      <c r="J19" s="867"/>
      <c r="K19" s="868"/>
      <c r="L19" s="868"/>
      <c r="M19" s="867"/>
      <c r="N19" s="867"/>
      <c r="O19" s="867"/>
      <c r="P19" s="869"/>
    </row>
    <row r="20" spans="1:16" x14ac:dyDescent="0.35">
      <c r="A20" s="861"/>
      <c r="B20" s="874"/>
      <c r="C20" s="870" t="s">
        <v>785</v>
      </c>
      <c r="D20" s="871"/>
      <c r="E20" s="872"/>
      <c r="F20" s="872"/>
      <c r="G20" s="872"/>
      <c r="H20" s="872"/>
      <c r="I20" s="872"/>
      <c r="J20" s="872"/>
      <c r="K20" s="872"/>
      <c r="L20" s="872"/>
      <c r="M20" s="872"/>
      <c r="N20" s="872"/>
      <c r="O20" s="872"/>
      <c r="P20" s="873"/>
    </row>
    <row r="21" spans="1:16" ht="59.5" customHeight="1" x14ac:dyDescent="0.35">
      <c r="A21" s="861"/>
      <c r="B21" s="874">
        <v>3</v>
      </c>
      <c r="C21" s="85">
        <v>14059</v>
      </c>
      <c r="D21" s="85">
        <v>604</v>
      </c>
      <c r="E21" s="86" t="s">
        <v>786</v>
      </c>
      <c r="F21" s="87" t="s">
        <v>292</v>
      </c>
      <c r="G21" s="87" t="s">
        <v>81</v>
      </c>
      <c r="H21" s="87" t="s">
        <v>292</v>
      </c>
      <c r="I21" s="88">
        <v>6</v>
      </c>
      <c r="J21" s="89">
        <v>39569</v>
      </c>
      <c r="K21" s="90">
        <v>39872</v>
      </c>
      <c r="L21" s="91">
        <v>10.1</v>
      </c>
      <c r="M21" s="536">
        <v>1</v>
      </c>
      <c r="N21" s="863" t="s">
        <v>784</v>
      </c>
      <c r="O21" s="864"/>
      <c r="P21" s="865"/>
    </row>
    <row r="22" spans="1:16" x14ac:dyDescent="0.35">
      <c r="A22" s="861"/>
      <c r="B22" s="874"/>
      <c r="C22" s="858" t="s">
        <v>152</v>
      </c>
      <c r="D22" s="866"/>
      <c r="E22" s="867"/>
      <c r="F22" s="867"/>
      <c r="G22" s="867"/>
      <c r="H22" s="867"/>
      <c r="I22" s="867"/>
      <c r="J22" s="867"/>
      <c r="K22" s="868"/>
      <c r="L22" s="868"/>
      <c r="M22" s="867"/>
      <c r="N22" s="867"/>
      <c r="O22" s="867"/>
      <c r="P22" s="869"/>
    </row>
    <row r="23" spans="1:16" x14ac:dyDescent="0.35">
      <c r="A23" s="861"/>
      <c r="B23" s="874"/>
      <c r="C23" s="870" t="s">
        <v>787</v>
      </c>
      <c r="D23" s="871"/>
      <c r="E23" s="872"/>
      <c r="F23" s="872"/>
      <c r="G23" s="872"/>
      <c r="H23" s="872"/>
      <c r="I23" s="872"/>
      <c r="J23" s="872"/>
      <c r="K23" s="872"/>
      <c r="L23" s="872"/>
      <c r="M23" s="872"/>
      <c r="N23" s="872"/>
      <c r="O23" s="872"/>
      <c r="P23" s="873"/>
    </row>
    <row r="24" spans="1:16" ht="34.5" x14ac:dyDescent="0.35">
      <c r="A24" s="861"/>
      <c r="B24" s="874">
        <v>4</v>
      </c>
      <c r="C24" s="85">
        <v>0</v>
      </c>
      <c r="D24" s="85">
        <v>818</v>
      </c>
      <c r="E24" s="86" t="s">
        <v>788</v>
      </c>
      <c r="F24" s="87" t="s">
        <v>292</v>
      </c>
      <c r="G24" s="87" t="s">
        <v>292</v>
      </c>
      <c r="H24" s="87" t="s">
        <v>292</v>
      </c>
      <c r="I24" s="88">
        <v>10</v>
      </c>
      <c r="J24" s="89">
        <v>43160</v>
      </c>
      <c r="K24" s="90">
        <v>43585</v>
      </c>
      <c r="L24" s="91">
        <v>14.166666666666666</v>
      </c>
      <c r="M24" s="92">
        <v>1</v>
      </c>
      <c r="N24" s="863" t="s">
        <v>789</v>
      </c>
      <c r="O24" s="864"/>
      <c r="P24" s="865"/>
    </row>
    <row r="25" spans="1:16" x14ac:dyDescent="0.35">
      <c r="A25" s="861"/>
      <c r="B25" s="874"/>
      <c r="C25" s="858" t="s">
        <v>152</v>
      </c>
      <c r="D25" s="866"/>
      <c r="E25" s="867"/>
      <c r="F25" s="867"/>
      <c r="G25" s="867"/>
      <c r="H25" s="867"/>
      <c r="I25" s="867"/>
      <c r="J25" s="867"/>
      <c r="K25" s="868"/>
      <c r="L25" s="868"/>
      <c r="M25" s="867"/>
      <c r="N25" s="867"/>
      <c r="O25" s="867"/>
      <c r="P25" s="869"/>
    </row>
    <row r="26" spans="1:16" x14ac:dyDescent="0.35">
      <c r="A26" s="861"/>
      <c r="B26" s="874"/>
      <c r="C26" s="870" t="s">
        <v>790</v>
      </c>
      <c r="D26" s="871"/>
      <c r="E26" s="872"/>
      <c r="F26" s="872"/>
      <c r="G26" s="872"/>
      <c r="H26" s="872"/>
      <c r="I26" s="872"/>
      <c r="J26" s="872"/>
      <c r="K26" s="872"/>
      <c r="L26" s="872"/>
      <c r="M26" s="872"/>
      <c r="N26" s="872"/>
      <c r="O26" s="872"/>
      <c r="P26" s="873"/>
    </row>
    <row r="27" spans="1:16" ht="34.5" x14ac:dyDescent="0.35">
      <c r="A27" s="861"/>
      <c r="B27" s="874">
        <v>5</v>
      </c>
      <c r="C27" s="85">
        <v>0</v>
      </c>
      <c r="D27" s="85">
        <v>821</v>
      </c>
      <c r="E27" s="86" t="s">
        <v>791</v>
      </c>
      <c r="F27" s="87" t="s">
        <v>292</v>
      </c>
      <c r="G27" s="87" t="s">
        <v>292</v>
      </c>
      <c r="H27" s="87" t="s">
        <v>292</v>
      </c>
      <c r="I27" s="88">
        <v>18</v>
      </c>
      <c r="J27" s="89">
        <v>42552</v>
      </c>
      <c r="K27" s="90">
        <v>43861</v>
      </c>
      <c r="L27" s="91">
        <v>43.633333333333333</v>
      </c>
      <c r="M27" s="92">
        <v>1</v>
      </c>
      <c r="N27" s="863" t="s">
        <v>789</v>
      </c>
      <c r="O27" s="864"/>
      <c r="P27" s="865"/>
    </row>
    <row r="28" spans="1:16" x14ac:dyDescent="0.35">
      <c r="A28" s="861"/>
      <c r="B28" s="874"/>
      <c r="C28" s="858" t="s">
        <v>152</v>
      </c>
      <c r="D28" s="866"/>
      <c r="E28" s="867"/>
      <c r="F28" s="867"/>
      <c r="G28" s="867"/>
      <c r="H28" s="867"/>
      <c r="I28" s="867"/>
      <c r="J28" s="867"/>
      <c r="K28" s="868"/>
      <c r="L28" s="868"/>
      <c r="M28" s="867"/>
      <c r="N28" s="867"/>
      <c r="O28" s="867"/>
      <c r="P28" s="869"/>
    </row>
    <row r="29" spans="1:16" x14ac:dyDescent="0.35">
      <c r="A29" s="861"/>
      <c r="B29" s="874"/>
      <c r="C29" s="870" t="s">
        <v>792</v>
      </c>
      <c r="D29" s="871"/>
      <c r="E29" s="872"/>
      <c r="F29" s="872"/>
      <c r="G29" s="872"/>
      <c r="H29" s="872"/>
      <c r="I29" s="872"/>
      <c r="J29" s="872"/>
      <c r="K29" s="872"/>
      <c r="L29" s="872"/>
      <c r="M29" s="872"/>
      <c r="N29" s="872"/>
      <c r="O29" s="872"/>
      <c r="P29" s="873"/>
    </row>
    <row r="30" spans="1:16" ht="54.65" customHeight="1" x14ac:dyDescent="0.35">
      <c r="A30" s="861"/>
      <c r="B30" s="874">
        <v>6</v>
      </c>
      <c r="C30" s="85"/>
      <c r="D30" s="85">
        <v>872</v>
      </c>
      <c r="E30" s="86" t="s">
        <v>793</v>
      </c>
      <c r="F30" s="87" t="s">
        <v>292</v>
      </c>
      <c r="G30" s="87" t="s">
        <v>292</v>
      </c>
      <c r="H30" s="87" t="s">
        <v>292</v>
      </c>
      <c r="I30" s="88">
        <v>24</v>
      </c>
      <c r="J30" s="89">
        <v>38777</v>
      </c>
      <c r="K30" s="90">
        <v>39082</v>
      </c>
      <c r="L30" s="91">
        <v>10.166666666666666</v>
      </c>
      <c r="M30" s="92">
        <v>1</v>
      </c>
      <c r="N30" s="863" t="s">
        <v>789</v>
      </c>
      <c r="O30" s="864"/>
      <c r="P30" s="865"/>
    </row>
    <row r="31" spans="1:16" x14ac:dyDescent="0.35">
      <c r="A31" s="861"/>
      <c r="B31" s="874"/>
      <c r="C31" s="858" t="s">
        <v>152</v>
      </c>
      <c r="D31" s="866"/>
      <c r="E31" s="867"/>
      <c r="F31" s="867"/>
      <c r="G31" s="867"/>
      <c r="H31" s="867"/>
      <c r="I31" s="867"/>
      <c r="J31" s="867"/>
      <c r="K31" s="868"/>
      <c r="L31" s="868"/>
      <c r="M31" s="867"/>
      <c r="N31" s="867"/>
      <c r="O31" s="867"/>
      <c r="P31" s="869"/>
    </row>
    <row r="32" spans="1:16" x14ac:dyDescent="0.35">
      <c r="A32" s="861"/>
      <c r="B32" s="874"/>
      <c r="C32" s="870" t="s">
        <v>794</v>
      </c>
      <c r="D32" s="871"/>
      <c r="E32" s="872"/>
      <c r="F32" s="872"/>
      <c r="G32" s="872"/>
      <c r="H32" s="872"/>
      <c r="I32" s="872"/>
      <c r="J32" s="872"/>
      <c r="K32" s="872"/>
      <c r="L32" s="872"/>
      <c r="M32" s="872"/>
      <c r="N32" s="872"/>
      <c r="O32" s="872"/>
      <c r="P32" s="873"/>
    </row>
    <row r="33" spans="1:16" ht="46" customHeight="1" x14ac:dyDescent="0.35">
      <c r="A33" s="861"/>
      <c r="B33" s="874">
        <v>7</v>
      </c>
      <c r="C33" s="85">
        <v>20809</v>
      </c>
      <c r="D33" s="85">
        <v>771</v>
      </c>
      <c r="E33" s="86" t="s">
        <v>795</v>
      </c>
      <c r="F33" s="87" t="s">
        <v>292</v>
      </c>
      <c r="G33" s="87" t="s">
        <v>292</v>
      </c>
      <c r="H33" s="87" t="s">
        <v>81</v>
      </c>
      <c r="I33" s="88">
        <v>26</v>
      </c>
      <c r="J33" s="89">
        <v>42917</v>
      </c>
      <c r="K33" s="90">
        <v>43100</v>
      </c>
      <c r="L33" s="91">
        <v>6.1</v>
      </c>
      <c r="M33" s="92">
        <v>1</v>
      </c>
      <c r="N33" s="863" t="s">
        <v>789</v>
      </c>
      <c r="O33" s="864"/>
      <c r="P33" s="865"/>
    </row>
    <row r="34" spans="1:16" x14ac:dyDescent="0.35">
      <c r="A34" s="861"/>
      <c r="B34" s="874"/>
      <c r="C34" s="858" t="s">
        <v>152</v>
      </c>
      <c r="D34" s="866"/>
      <c r="E34" s="867"/>
      <c r="F34" s="867"/>
      <c r="G34" s="867"/>
      <c r="H34" s="867"/>
      <c r="I34" s="867"/>
      <c r="J34" s="867"/>
      <c r="K34" s="868"/>
      <c r="L34" s="868"/>
      <c r="M34" s="867"/>
      <c r="N34" s="867"/>
      <c r="O34" s="867"/>
      <c r="P34" s="869"/>
    </row>
    <row r="35" spans="1:16" x14ac:dyDescent="0.35">
      <c r="A35" s="861"/>
      <c r="B35" s="874"/>
      <c r="C35" s="870" t="s">
        <v>796</v>
      </c>
      <c r="D35" s="871"/>
      <c r="E35" s="872"/>
      <c r="F35" s="872"/>
      <c r="G35" s="872"/>
      <c r="H35" s="872"/>
      <c r="I35" s="872"/>
      <c r="J35" s="872"/>
      <c r="K35" s="872"/>
      <c r="L35" s="872"/>
      <c r="M35" s="872"/>
      <c r="N35" s="872"/>
      <c r="O35" s="872"/>
      <c r="P35" s="873"/>
    </row>
    <row r="36" spans="1:16" ht="46" customHeight="1" x14ac:dyDescent="0.35">
      <c r="A36" s="861"/>
      <c r="B36" s="874">
        <v>8</v>
      </c>
      <c r="C36" s="85">
        <v>20985</v>
      </c>
      <c r="D36" s="85">
        <v>772</v>
      </c>
      <c r="E36" s="86" t="s">
        <v>795</v>
      </c>
      <c r="F36" s="87" t="s">
        <v>292</v>
      </c>
      <c r="G36" s="87" t="s">
        <v>292</v>
      </c>
      <c r="H36" s="87" t="s">
        <v>81</v>
      </c>
      <c r="I36" s="88">
        <v>30</v>
      </c>
      <c r="J36" s="89">
        <v>42979</v>
      </c>
      <c r="K36" s="90">
        <v>43100</v>
      </c>
      <c r="L36" s="91">
        <v>4.0333333333333332</v>
      </c>
      <c r="M36" s="92">
        <v>1</v>
      </c>
      <c r="N36" s="863" t="s">
        <v>789</v>
      </c>
      <c r="O36" s="864"/>
      <c r="P36" s="865"/>
    </row>
    <row r="37" spans="1:16" x14ac:dyDescent="0.35">
      <c r="A37" s="861"/>
      <c r="B37" s="874"/>
      <c r="C37" s="858" t="s">
        <v>152</v>
      </c>
      <c r="D37" s="866"/>
      <c r="E37" s="867"/>
      <c r="F37" s="867"/>
      <c r="G37" s="867"/>
      <c r="H37" s="867"/>
      <c r="I37" s="867"/>
      <c r="J37" s="867"/>
      <c r="K37" s="868"/>
      <c r="L37" s="868"/>
      <c r="M37" s="867"/>
      <c r="N37" s="867"/>
      <c r="O37" s="867"/>
      <c r="P37" s="869"/>
    </row>
    <row r="38" spans="1:16" x14ac:dyDescent="0.35">
      <c r="A38" s="861"/>
      <c r="B38" s="874"/>
      <c r="C38" s="870" t="s">
        <v>797</v>
      </c>
      <c r="D38" s="871"/>
      <c r="E38" s="872"/>
      <c r="F38" s="872"/>
      <c r="G38" s="872"/>
      <c r="H38" s="872"/>
      <c r="I38" s="872"/>
      <c r="J38" s="872"/>
      <c r="K38" s="872"/>
      <c r="L38" s="872"/>
      <c r="M38" s="872"/>
      <c r="N38" s="872"/>
      <c r="O38" s="872"/>
      <c r="P38" s="873"/>
    </row>
    <row r="39" spans="1:16" ht="122.5" customHeight="1" x14ac:dyDescent="0.35">
      <c r="A39" s="861"/>
      <c r="B39" s="874">
        <v>9</v>
      </c>
      <c r="C39" s="85">
        <v>0</v>
      </c>
      <c r="D39" s="85">
        <v>775</v>
      </c>
      <c r="E39" s="86" t="s">
        <v>798</v>
      </c>
      <c r="F39" s="87" t="s">
        <v>292</v>
      </c>
      <c r="G39" s="87" t="s">
        <v>292</v>
      </c>
      <c r="H39" s="87" t="s">
        <v>799</v>
      </c>
      <c r="I39" s="88">
        <v>34</v>
      </c>
      <c r="J39" s="89">
        <v>36161</v>
      </c>
      <c r="K39" s="90">
        <v>36891</v>
      </c>
      <c r="L39" s="91">
        <v>24.333333333333332</v>
      </c>
      <c r="M39" s="92">
        <v>0</v>
      </c>
      <c r="N39" s="875" t="s">
        <v>800</v>
      </c>
      <c r="O39" s="876"/>
      <c r="P39" s="877"/>
    </row>
    <row r="40" spans="1:16" x14ac:dyDescent="0.35">
      <c r="A40" s="861"/>
      <c r="B40" s="874"/>
      <c r="C40" s="858" t="s">
        <v>152</v>
      </c>
      <c r="D40" s="866"/>
      <c r="E40" s="867"/>
      <c r="F40" s="867"/>
      <c r="G40" s="867"/>
      <c r="H40" s="867"/>
      <c r="I40" s="867"/>
      <c r="J40" s="867"/>
      <c r="K40" s="868"/>
      <c r="L40" s="868"/>
      <c r="M40" s="867"/>
      <c r="N40" s="867"/>
      <c r="O40" s="867"/>
      <c r="P40" s="869"/>
    </row>
    <row r="41" spans="1:16" x14ac:dyDescent="0.35">
      <c r="A41" s="861"/>
      <c r="B41" s="874"/>
      <c r="C41" s="870" t="s">
        <v>801</v>
      </c>
      <c r="D41" s="871"/>
      <c r="E41" s="872"/>
      <c r="F41" s="872"/>
      <c r="G41" s="872"/>
      <c r="H41" s="872"/>
      <c r="I41" s="872"/>
      <c r="J41" s="872"/>
      <c r="K41" s="872"/>
      <c r="L41" s="872"/>
      <c r="M41" s="872"/>
      <c r="N41" s="872"/>
      <c r="O41" s="872"/>
      <c r="P41" s="873"/>
    </row>
    <row r="42" spans="1:16" ht="46" x14ac:dyDescent="0.35">
      <c r="A42" s="861"/>
      <c r="B42" s="874">
        <v>10</v>
      </c>
      <c r="C42" s="85">
        <v>18861</v>
      </c>
      <c r="D42" s="85">
        <v>383</v>
      </c>
      <c r="E42" s="86" t="s">
        <v>802</v>
      </c>
      <c r="F42" s="87" t="s">
        <v>292</v>
      </c>
      <c r="G42" s="87" t="s">
        <v>292</v>
      </c>
      <c r="H42" s="87" t="s">
        <v>81</v>
      </c>
      <c r="I42" s="88">
        <v>36</v>
      </c>
      <c r="J42" s="89">
        <v>41944</v>
      </c>
      <c r="K42" s="90">
        <v>42429</v>
      </c>
      <c r="L42" s="91">
        <v>16.166666666666668</v>
      </c>
      <c r="M42" s="92">
        <v>1</v>
      </c>
      <c r="N42" s="863" t="s">
        <v>803</v>
      </c>
      <c r="O42" s="864"/>
      <c r="P42" s="865"/>
    </row>
    <row r="43" spans="1:16" x14ac:dyDescent="0.35">
      <c r="A43" s="861"/>
      <c r="B43" s="874"/>
      <c r="C43" s="858" t="s">
        <v>152</v>
      </c>
      <c r="D43" s="866"/>
      <c r="E43" s="867"/>
      <c r="F43" s="867"/>
      <c r="G43" s="867"/>
      <c r="H43" s="867"/>
      <c r="I43" s="867"/>
      <c r="J43" s="867"/>
      <c r="K43" s="868"/>
      <c r="L43" s="868"/>
      <c r="M43" s="867"/>
      <c r="N43" s="867"/>
      <c r="O43" s="867"/>
      <c r="P43" s="869"/>
    </row>
    <row r="44" spans="1:16" x14ac:dyDescent="0.35">
      <c r="A44" s="861"/>
      <c r="B44" s="874"/>
      <c r="C44" s="870" t="s">
        <v>804</v>
      </c>
      <c r="D44" s="871"/>
      <c r="E44" s="872"/>
      <c r="F44" s="872"/>
      <c r="G44" s="872"/>
      <c r="H44" s="872"/>
      <c r="I44" s="872"/>
      <c r="J44" s="872"/>
      <c r="K44" s="872"/>
      <c r="L44" s="872"/>
      <c r="M44" s="872"/>
      <c r="N44" s="872"/>
      <c r="O44" s="872"/>
      <c r="P44" s="873"/>
    </row>
    <row r="45" spans="1:16" ht="57.5" x14ac:dyDescent="0.35">
      <c r="A45" s="861"/>
      <c r="B45" s="874">
        <v>11</v>
      </c>
      <c r="C45" s="85">
        <v>18164</v>
      </c>
      <c r="D45" s="85">
        <v>384</v>
      </c>
      <c r="E45" s="86" t="s">
        <v>805</v>
      </c>
      <c r="F45" s="87" t="s">
        <v>292</v>
      </c>
      <c r="G45" s="87" t="s">
        <v>292</v>
      </c>
      <c r="H45" s="87" t="s">
        <v>81</v>
      </c>
      <c r="I45" s="88">
        <v>38</v>
      </c>
      <c r="J45" s="89">
        <v>41518</v>
      </c>
      <c r="K45" s="90">
        <v>41759</v>
      </c>
      <c r="L45" s="91">
        <v>8.0333333333333332</v>
      </c>
      <c r="M45" s="92">
        <v>1</v>
      </c>
      <c r="N45" s="863" t="s">
        <v>803</v>
      </c>
      <c r="O45" s="864"/>
      <c r="P45" s="865"/>
    </row>
    <row r="46" spans="1:16" x14ac:dyDescent="0.35">
      <c r="A46" s="861"/>
      <c r="B46" s="874"/>
      <c r="C46" s="858" t="s">
        <v>152</v>
      </c>
      <c r="D46" s="866"/>
      <c r="E46" s="867"/>
      <c r="F46" s="867"/>
      <c r="G46" s="867"/>
      <c r="H46" s="867"/>
      <c r="I46" s="867"/>
      <c r="J46" s="867"/>
      <c r="K46" s="868"/>
      <c r="L46" s="868"/>
      <c r="M46" s="867"/>
      <c r="N46" s="867"/>
      <c r="O46" s="867"/>
      <c r="P46" s="869"/>
    </row>
    <row r="47" spans="1:16" x14ac:dyDescent="0.35">
      <c r="A47" s="861"/>
      <c r="B47" s="874"/>
      <c r="C47" s="870" t="s">
        <v>806</v>
      </c>
      <c r="D47" s="871"/>
      <c r="E47" s="872"/>
      <c r="F47" s="872"/>
      <c r="G47" s="872"/>
      <c r="H47" s="872"/>
      <c r="I47" s="872"/>
      <c r="J47" s="872"/>
      <c r="K47" s="872"/>
      <c r="L47" s="872"/>
      <c r="M47" s="872"/>
      <c r="N47" s="872"/>
      <c r="O47" s="872"/>
      <c r="P47" s="873"/>
    </row>
    <row r="48" spans="1:16" ht="46" x14ac:dyDescent="0.35">
      <c r="A48" s="861"/>
      <c r="B48" s="874">
        <v>12</v>
      </c>
      <c r="C48" s="85">
        <v>18241</v>
      </c>
      <c r="D48" s="85">
        <v>385</v>
      </c>
      <c r="E48" s="86" t="s">
        <v>802</v>
      </c>
      <c r="F48" s="87" t="s">
        <v>292</v>
      </c>
      <c r="G48" s="87" t="s">
        <v>292</v>
      </c>
      <c r="H48" s="87" t="s">
        <v>81</v>
      </c>
      <c r="I48" s="88">
        <v>40</v>
      </c>
      <c r="J48" s="89">
        <v>41518</v>
      </c>
      <c r="K48" s="90">
        <v>41790</v>
      </c>
      <c r="L48" s="91">
        <v>9.0666666666666664</v>
      </c>
      <c r="M48" s="92">
        <v>1</v>
      </c>
      <c r="N48" s="863" t="s">
        <v>803</v>
      </c>
      <c r="O48" s="864"/>
      <c r="P48" s="865"/>
    </row>
    <row r="49" spans="1:16" x14ac:dyDescent="0.35">
      <c r="A49" s="861"/>
      <c r="B49" s="874"/>
      <c r="C49" s="858" t="s">
        <v>152</v>
      </c>
      <c r="D49" s="866"/>
      <c r="E49" s="867"/>
      <c r="F49" s="867"/>
      <c r="G49" s="867"/>
      <c r="H49" s="867"/>
      <c r="I49" s="867"/>
      <c r="J49" s="867"/>
      <c r="K49" s="868"/>
      <c r="L49" s="868"/>
      <c r="M49" s="867"/>
      <c r="N49" s="867"/>
      <c r="O49" s="867"/>
      <c r="P49" s="869"/>
    </row>
    <row r="50" spans="1:16" x14ac:dyDescent="0.35">
      <c r="A50" s="861"/>
      <c r="B50" s="874"/>
      <c r="C50" s="870" t="s">
        <v>807</v>
      </c>
      <c r="D50" s="871"/>
      <c r="E50" s="872"/>
      <c r="F50" s="872"/>
      <c r="G50" s="872"/>
      <c r="H50" s="872"/>
      <c r="I50" s="872"/>
      <c r="J50" s="872"/>
      <c r="K50" s="872"/>
      <c r="L50" s="872"/>
      <c r="M50" s="872"/>
      <c r="N50" s="872"/>
      <c r="O50" s="872"/>
      <c r="P50" s="873"/>
    </row>
    <row r="51" spans="1:16" ht="46" x14ac:dyDescent="0.35">
      <c r="A51" s="861"/>
      <c r="B51" s="874">
        <v>13</v>
      </c>
      <c r="C51" s="85">
        <v>20122</v>
      </c>
      <c r="D51" s="85">
        <v>386</v>
      </c>
      <c r="E51" s="86" t="s">
        <v>808</v>
      </c>
      <c r="F51" s="87" t="s">
        <v>292</v>
      </c>
      <c r="G51" s="87" t="s">
        <v>292</v>
      </c>
      <c r="H51" s="87" t="s">
        <v>81</v>
      </c>
      <c r="I51" s="88">
        <v>42</v>
      </c>
      <c r="J51" s="89">
        <v>42559</v>
      </c>
      <c r="K51" s="90">
        <v>42802</v>
      </c>
      <c r="L51" s="91">
        <v>8.1</v>
      </c>
      <c r="M51" s="92">
        <v>1</v>
      </c>
      <c r="N51" s="863" t="s">
        <v>803</v>
      </c>
      <c r="O51" s="864"/>
      <c r="P51" s="865"/>
    </row>
    <row r="52" spans="1:16" x14ac:dyDescent="0.35">
      <c r="A52" s="861"/>
      <c r="B52" s="874"/>
      <c r="C52" s="858" t="s">
        <v>152</v>
      </c>
      <c r="D52" s="866"/>
      <c r="E52" s="867"/>
      <c r="F52" s="867"/>
      <c r="G52" s="867"/>
      <c r="H52" s="867"/>
      <c r="I52" s="867"/>
      <c r="J52" s="867"/>
      <c r="K52" s="868"/>
      <c r="L52" s="868"/>
      <c r="M52" s="867"/>
      <c r="N52" s="867"/>
      <c r="O52" s="867"/>
      <c r="P52" s="869"/>
    </row>
    <row r="53" spans="1:16" x14ac:dyDescent="0.35">
      <c r="A53" s="861"/>
      <c r="B53" s="874"/>
      <c r="C53" s="870" t="s">
        <v>809</v>
      </c>
      <c r="D53" s="871"/>
      <c r="E53" s="872"/>
      <c r="F53" s="872"/>
      <c r="G53" s="872"/>
      <c r="H53" s="872"/>
      <c r="I53" s="872"/>
      <c r="J53" s="872"/>
      <c r="K53" s="872"/>
      <c r="L53" s="872"/>
      <c r="M53" s="872"/>
      <c r="N53" s="872"/>
      <c r="O53" s="872"/>
      <c r="P53" s="873"/>
    </row>
    <row r="54" spans="1:16" ht="46" x14ac:dyDescent="0.35">
      <c r="A54" s="861"/>
      <c r="B54" s="1348">
        <v>14</v>
      </c>
      <c r="C54" s="85">
        <v>19373</v>
      </c>
      <c r="D54" s="85">
        <v>387</v>
      </c>
      <c r="E54" s="86" t="s">
        <v>802</v>
      </c>
      <c r="F54" s="87" t="s">
        <v>292</v>
      </c>
      <c r="G54" s="87" t="s">
        <v>292</v>
      </c>
      <c r="H54" s="87" t="s">
        <v>81</v>
      </c>
      <c r="I54" s="88">
        <v>44</v>
      </c>
      <c r="J54" s="89">
        <v>42156</v>
      </c>
      <c r="K54" s="90">
        <v>42674</v>
      </c>
      <c r="L54" s="91">
        <v>17.266666666666666</v>
      </c>
      <c r="M54" s="92">
        <v>1</v>
      </c>
      <c r="N54" s="863" t="s">
        <v>803</v>
      </c>
      <c r="O54" s="864"/>
      <c r="P54" s="865"/>
    </row>
    <row r="55" spans="1:16" x14ac:dyDescent="0.35">
      <c r="A55" s="861"/>
      <c r="B55" s="1349"/>
      <c r="C55" s="858" t="s">
        <v>152</v>
      </c>
      <c r="D55" s="866"/>
      <c r="E55" s="867"/>
      <c r="F55" s="867"/>
      <c r="G55" s="867"/>
      <c r="H55" s="867"/>
      <c r="I55" s="867"/>
      <c r="J55" s="867"/>
      <c r="K55" s="868"/>
      <c r="L55" s="868"/>
      <c r="M55" s="867"/>
      <c r="N55" s="867"/>
      <c r="O55" s="867"/>
      <c r="P55" s="869"/>
    </row>
    <row r="56" spans="1:16" x14ac:dyDescent="0.35">
      <c r="A56" s="861"/>
      <c r="B56" s="1350"/>
      <c r="C56" s="870" t="s">
        <v>810</v>
      </c>
      <c r="D56" s="871"/>
      <c r="E56" s="872"/>
      <c r="F56" s="872"/>
      <c r="G56" s="872"/>
      <c r="H56" s="872"/>
      <c r="I56" s="872"/>
      <c r="J56" s="872"/>
      <c r="K56" s="872"/>
      <c r="L56" s="872"/>
      <c r="M56" s="872"/>
      <c r="N56" s="872"/>
      <c r="O56" s="872"/>
      <c r="P56" s="873"/>
    </row>
    <row r="57" spans="1:16" ht="85" customHeight="1" x14ac:dyDescent="0.35">
      <c r="A57" s="861"/>
      <c r="B57" s="874">
        <v>15</v>
      </c>
      <c r="C57" s="85">
        <v>17729</v>
      </c>
      <c r="D57" s="85">
        <v>388</v>
      </c>
      <c r="E57" s="86" t="s">
        <v>811</v>
      </c>
      <c r="F57" s="87" t="s">
        <v>94</v>
      </c>
      <c r="G57" s="87" t="s">
        <v>81</v>
      </c>
      <c r="H57" s="87" t="s">
        <v>292</v>
      </c>
      <c r="I57" s="88">
        <v>46</v>
      </c>
      <c r="J57" s="89">
        <v>41275</v>
      </c>
      <c r="K57" s="90">
        <v>41911</v>
      </c>
      <c r="L57" s="91">
        <v>21.2</v>
      </c>
      <c r="M57" s="92">
        <v>0</v>
      </c>
      <c r="N57" s="875" t="s">
        <v>812</v>
      </c>
      <c r="O57" s="876"/>
      <c r="P57" s="877"/>
    </row>
    <row r="58" spans="1:16" x14ac:dyDescent="0.35">
      <c r="A58" s="861"/>
      <c r="B58" s="874"/>
      <c r="C58" s="858" t="s">
        <v>152</v>
      </c>
      <c r="D58" s="866"/>
      <c r="E58" s="867"/>
      <c r="F58" s="867"/>
      <c r="G58" s="867"/>
      <c r="H58" s="867"/>
      <c r="I58" s="867"/>
      <c r="J58" s="867"/>
      <c r="K58" s="868"/>
      <c r="L58" s="868"/>
      <c r="M58" s="867"/>
      <c r="N58" s="867"/>
      <c r="O58" s="867"/>
      <c r="P58" s="869"/>
    </row>
    <row r="59" spans="1:16" x14ac:dyDescent="0.35">
      <c r="A59" s="861"/>
      <c r="B59" s="874"/>
      <c r="C59" s="870" t="s">
        <v>813</v>
      </c>
      <c r="D59" s="871"/>
      <c r="E59" s="872"/>
      <c r="F59" s="872"/>
      <c r="G59" s="872"/>
      <c r="H59" s="872"/>
      <c r="I59" s="872"/>
      <c r="J59" s="872"/>
      <c r="K59" s="872"/>
      <c r="L59" s="872"/>
      <c r="M59" s="872"/>
      <c r="N59" s="872"/>
      <c r="O59" s="872"/>
      <c r="P59" s="873"/>
    </row>
    <row r="60" spans="1:16" ht="46" x14ac:dyDescent="0.35">
      <c r="A60" s="861"/>
      <c r="B60" s="874">
        <v>16</v>
      </c>
      <c r="C60" s="85" t="s">
        <v>814</v>
      </c>
      <c r="D60" s="85">
        <v>389</v>
      </c>
      <c r="E60" s="86" t="s">
        <v>802</v>
      </c>
      <c r="F60" s="87" t="s">
        <v>292</v>
      </c>
      <c r="G60" s="87" t="s">
        <v>292</v>
      </c>
      <c r="H60" s="87" t="s">
        <v>81</v>
      </c>
      <c r="I60" s="88">
        <v>48</v>
      </c>
      <c r="J60" s="89">
        <v>41760</v>
      </c>
      <c r="K60" s="90">
        <v>42277</v>
      </c>
      <c r="L60" s="91">
        <v>17.233333333333334</v>
      </c>
      <c r="M60" s="92">
        <v>1</v>
      </c>
      <c r="N60" s="863" t="s">
        <v>803</v>
      </c>
      <c r="O60" s="1346"/>
      <c r="P60" s="1347"/>
    </row>
    <row r="61" spans="1:16" x14ac:dyDescent="0.35">
      <c r="A61" s="861"/>
      <c r="B61" s="874"/>
      <c r="C61" s="858" t="s">
        <v>152</v>
      </c>
      <c r="D61" s="866"/>
      <c r="E61" s="867"/>
      <c r="F61" s="867"/>
      <c r="G61" s="867"/>
      <c r="H61" s="867"/>
      <c r="I61" s="867"/>
      <c r="J61" s="867"/>
      <c r="K61" s="868"/>
      <c r="L61" s="868"/>
      <c r="M61" s="867"/>
      <c r="N61" s="867"/>
      <c r="O61" s="867"/>
      <c r="P61" s="869"/>
    </row>
    <row r="62" spans="1:16" x14ac:dyDescent="0.35">
      <c r="A62" s="861"/>
      <c r="B62" s="874"/>
      <c r="C62" s="870" t="s">
        <v>815</v>
      </c>
      <c r="D62" s="871"/>
      <c r="E62" s="872"/>
      <c r="F62" s="872"/>
      <c r="G62" s="872"/>
      <c r="H62" s="872"/>
      <c r="I62" s="872"/>
      <c r="J62" s="872"/>
      <c r="K62" s="872"/>
      <c r="L62" s="872"/>
      <c r="M62" s="872"/>
      <c r="N62" s="872"/>
      <c r="O62" s="872"/>
      <c r="P62" s="873"/>
    </row>
    <row r="63" spans="1:16" ht="46" x14ac:dyDescent="0.35">
      <c r="A63" s="861"/>
      <c r="B63" s="874">
        <v>17</v>
      </c>
      <c r="C63" s="85" t="s">
        <v>814</v>
      </c>
      <c r="D63" s="85">
        <v>390</v>
      </c>
      <c r="E63" s="86" t="s">
        <v>802</v>
      </c>
      <c r="F63" s="87" t="s">
        <v>292</v>
      </c>
      <c r="G63" s="87" t="s">
        <v>292</v>
      </c>
      <c r="H63" s="87" t="s">
        <v>81</v>
      </c>
      <c r="I63" s="88">
        <v>50</v>
      </c>
      <c r="J63" s="89">
        <v>41426</v>
      </c>
      <c r="K63" s="90">
        <v>41790</v>
      </c>
      <c r="L63" s="91">
        <v>12.133333333333333</v>
      </c>
      <c r="M63" s="92">
        <v>1</v>
      </c>
      <c r="N63" s="863" t="s">
        <v>803</v>
      </c>
      <c r="O63" s="1346"/>
      <c r="P63" s="1347"/>
    </row>
    <row r="64" spans="1:16" x14ac:dyDescent="0.35">
      <c r="A64" s="861"/>
      <c r="B64" s="874"/>
      <c r="C64" s="858" t="s">
        <v>152</v>
      </c>
      <c r="D64" s="866"/>
      <c r="E64" s="867"/>
      <c r="F64" s="867"/>
      <c r="G64" s="867"/>
      <c r="H64" s="867"/>
      <c r="I64" s="867"/>
      <c r="J64" s="867"/>
      <c r="K64" s="868"/>
      <c r="L64" s="868"/>
      <c r="M64" s="867"/>
      <c r="N64" s="867"/>
      <c r="O64" s="867"/>
      <c r="P64" s="869"/>
    </row>
    <row r="65" spans="1:16" x14ac:dyDescent="0.35">
      <c r="A65" s="861"/>
      <c r="B65" s="874"/>
      <c r="C65" s="870" t="s">
        <v>816</v>
      </c>
      <c r="D65" s="871"/>
      <c r="E65" s="872"/>
      <c r="F65" s="872"/>
      <c r="G65" s="872"/>
      <c r="H65" s="872"/>
      <c r="I65" s="872"/>
      <c r="J65" s="872"/>
      <c r="K65" s="872"/>
      <c r="L65" s="872"/>
      <c r="M65" s="872"/>
      <c r="N65" s="872"/>
      <c r="O65" s="872"/>
      <c r="P65" s="873"/>
    </row>
    <row r="66" spans="1:16" ht="46" x14ac:dyDescent="0.35">
      <c r="A66" s="861"/>
      <c r="B66" s="874">
        <v>18</v>
      </c>
      <c r="C66" s="85">
        <v>0</v>
      </c>
      <c r="D66" s="85">
        <v>402</v>
      </c>
      <c r="E66" s="86" t="s">
        <v>817</v>
      </c>
      <c r="F66" s="87" t="s">
        <v>292</v>
      </c>
      <c r="G66" s="87" t="s">
        <v>292</v>
      </c>
      <c r="H66" s="87" t="s">
        <v>81</v>
      </c>
      <c r="I66" s="88">
        <v>52</v>
      </c>
      <c r="J66" s="89">
        <v>42941</v>
      </c>
      <c r="K66" s="90">
        <v>43174</v>
      </c>
      <c r="L66" s="91">
        <v>7.7666666666666666</v>
      </c>
      <c r="M66" s="92">
        <v>1</v>
      </c>
      <c r="N66" s="863" t="s">
        <v>803</v>
      </c>
      <c r="O66" s="1346"/>
      <c r="P66" s="1347"/>
    </row>
    <row r="67" spans="1:16" x14ac:dyDescent="0.35">
      <c r="A67" s="861"/>
      <c r="B67" s="874"/>
      <c r="C67" s="858" t="s">
        <v>152</v>
      </c>
      <c r="D67" s="866"/>
      <c r="E67" s="867"/>
      <c r="F67" s="867"/>
      <c r="G67" s="867"/>
      <c r="H67" s="867"/>
      <c r="I67" s="867"/>
      <c r="J67" s="867"/>
      <c r="K67" s="868"/>
      <c r="L67" s="868"/>
      <c r="M67" s="867"/>
      <c r="N67" s="867"/>
      <c r="O67" s="867"/>
      <c r="P67" s="869"/>
    </row>
    <row r="68" spans="1:16" x14ac:dyDescent="0.35">
      <c r="A68" s="861"/>
      <c r="B68" s="874"/>
      <c r="C68" s="870" t="s">
        <v>818</v>
      </c>
      <c r="D68" s="871"/>
      <c r="E68" s="872"/>
      <c r="F68" s="872"/>
      <c r="G68" s="872"/>
      <c r="H68" s="872"/>
      <c r="I68" s="872"/>
      <c r="J68" s="872"/>
      <c r="K68" s="872"/>
      <c r="L68" s="872"/>
      <c r="M68" s="872"/>
      <c r="N68" s="872"/>
      <c r="O68" s="872"/>
      <c r="P68" s="873"/>
    </row>
    <row r="69" spans="1:16" ht="115.5" customHeight="1" x14ac:dyDescent="0.35">
      <c r="A69" s="861"/>
      <c r="B69" s="874">
        <v>19</v>
      </c>
      <c r="C69" s="85">
        <v>0</v>
      </c>
      <c r="D69" s="85">
        <v>441</v>
      </c>
      <c r="E69" s="86" t="s">
        <v>819</v>
      </c>
      <c r="F69" s="87" t="s">
        <v>94</v>
      </c>
      <c r="G69" s="87" t="s">
        <v>81</v>
      </c>
      <c r="H69" s="87" t="s">
        <v>81</v>
      </c>
      <c r="I69" s="88">
        <v>93</v>
      </c>
      <c r="J69" s="89">
        <v>42955</v>
      </c>
      <c r="K69" s="90">
        <v>43336</v>
      </c>
      <c r="L69" s="91">
        <v>12.7</v>
      </c>
      <c r="M69" s="92">
        <v>0</v>
      </c>
      <c r="N69" s="875" t="s">
        <v>820</v>
      </c>
      <c r="O69" s="876"/>
      <c r="P69" s="877"/>
    </row>
    <row r="70" spans="1:16" x14ac:dyDescent="0.35">
      <c r="A70" s="861"/>
      <c r="B70" s="874"/>
      <c r="C70" s="858" t="s">
        <v>152</v>
      </c>
      <c r="D70" s="866"/>
      <c r="E70" s="867"/>
      <c r="F70" s="867"/>
      <c r="G70" s="867"/>
      <c r="H70" s="867"/>
      <c r="I70" s="867"/>
      <c r="J70" s="867"/>
      <c r="K70" s="868"/>
      <c r="L70" s="868"/>
      <c r="M70" s="867"/>
      <c r="N70" s="867"/>
      <c r="O70" s="867"/>
      <c r="P70" s="869"/>
    </row>
    <row r="71" spans="1:16" x14ac:dyDescent="0.35">
      <c r="A71" s="861"/>
      <c r="B71" s="874"/>
      <c r="C71" s="870" t="s">
        <v>821</v>
      </c>
      <c r="D71" s="871"/>
      <c r="E71" s="872"/>
      <c r="F71" s="872"/>
      <c r="G71" s="872"/>
      <c r="H71" s="872"/>
      <c r="I71" s="872"/>
      <c r="J71" s="872"/>
      <c r="K71" s="872"/>
      <c r="L71" s="872"/>
      <c r="M71" s="872"/>
      <c r="N71" s="872"/>
      <c r="O71" s="872"/>
      <c r="P71" s="873"/>
    </row>
    <row r="72" spans="1:16" ht="46" x14ac:dyDescent="0.35">
      <c r="A72" s="861"/>
      <c r="B72" s="874">
        <v>20</v>
      </c>
      <c r="C72" s="85">
        <v>0</v>
      </c>
      <c r="D72" s="85">
        <v>619</v>
      </c>
      <c r="E72" s="86" t="s">
        <v>817</v>
      </c>
      <c r="F72" s="87" t="s">
        <v>292</v>
      </c>
      <c r="G72" s="87" t="s">
        <v>292</v>
      </c>
      <c r="H72" s="87" t="s">
        <v>81</v>
      </c>
      <c r="I72" s="88">
        <v>95</v>
      </c>
      <c r="J72" s="89">
        <v>43418</v>
      </c>
      <c r="K72" s="90">
        <v>43660</v>
      </c>
      <c r="L72" s="91">
        <v>8.0666666666666664</v>
      </c>
      <c r="M72" s="92">
        <v>1</v>
      </c>
      <c r="N72" s="863" t="s">
        <v>803</v>
      </c>
      <c r="O72" s="1346"/>
      <c r="P72" s="1347"/>
    </row>
    <row r="73" spans="1:16" x14ac:dyDescent="0.35">
      <c r="A73" s="861"/>
      <c r="B73" s="874"/>
      <c r="C73" s="858" t="s">
        <v>152</v>
      </c>
      <c r="D73" s="866"/>
      <c r="E73" s="867"/>
      <c r="F73" s="867"/>
      <c r="G73" s="867"/>
      <c r="H73" s="867"/>
      <c r="I73" s="867"/>
      <c r="J73" s="867"/>
      <c r="K73" s="868"/>
      <c r="L73" s="868"/>
      <c r="M73" s="867"/>
      <c r="N73" s="867"/>
      <c r="O73" s="867"/>
      <c r="P73" s="869"/>
    </row>
    <row r="74" spans="1:16" x14ac:dyDescent="0.35">
      <c r="A74" s="861"/>
      <c r="B74" s="874"/>
      <c r="C74" s="870" t="s">
        <v>822</v>
      </c>
      <c r="D74" s="871"/>
      <c r="E74" s="872"/>
      <c r="F74" s="872"/>
      <c r="G74" s="872"/>
      <c r="H74" s="872"/>
      <c r="I74" s="872"/>
      <c r="J74" s="872"/>
      <c r="K74" s="872"/>
      <c r="L74" s="872"/>
      <c r="M74" s="872"/>
      <c r="N74" s="872"/>
      <c r="O74" s="872"/>
      <c r="P74" s="873"/>
    </row>
    <row r="75" spans="1:16" ht="46" x14ac:dyDescent="0.35">
      <c r="A75" s="861"/>
      <c r="B75" s="874">
        <v>21</v>
      </c>
      <c r="C75" s="85">
        <v>0</v>
      </c>
      <c r="D75" s="85">
        <v>723</v>
      </c>
      <c r="E75" s="86" t="s">
        <v>823</v>
      </c>
      <c r="F75" s="87" t="s">
        <v>292</v>
      </c>
      <c r="G75" s="87" t="s">
        <v>292</v>
      </c>
      <c r="H75" s="87" t="s">
        <v>81</v>
      </c>
      <c r="I75" s="88">
        <v>98</v>
      </c>
      <c r="J75" s="89">
        <v>44022</v>
      </c>
      <c r="K75" s="90">
        <v>44117</v>
      </c>
      <c r="L75" s="91">
        <v>3.1666666666666665</v>
      </c>
      <c r="M75" s="92">
        <v>1</v>
      </c>
      <c r="N75" s="863" t="s">
        <v>803</v>
      </c>
      <c r="O75" s="1346"/>
      <c r="P75" s="1347"/>
    </row>
    <row r="76" spans="1:16" x14ac:dyDescent="0.35">
      <c r="A76" s="861"/>
      <c r="B76" s="874"/>
      <c r="C76" s="858" t="s">
        <v>152</v>
      </c>
      <c r="D76" s="866"/>
      <c r="E76" s="867"/>
      <c r="F76" s="867"/>
      <c r="G76" s="867"/>
      <c r="H76" s="867"/>
      <c r="I76" s="867"/>
      <c r="J76" s="867"/>
      <c r="K76" s="868"/>
      <c r="L76" s="868"/>
      <c r="M76" s="867"/>
      <c r="N76" s="867"/>
      <c r="O76" s="867"/>
      <c r="P76" s="869"/>
    </row>
    <row r="77" spans="1:16" x14ac:dyDescent="0.35">
      <c r="A77" s="861"/>
      <c r="B77" s="874"/>
      <c r="C77" s="870" t="s">
        <v>824</v>
      </c>
      <c r="D77" s="871"/>
      <c r="E77" s="872"/>
      <c r="F77" s="872"/>
      <c r="G77" s="872"/>
      <c r="H77" s="872"/>
      <c r="I77" s="872"/>
      <c r="J77" s="872"/>
      <c r="K77" s="872"/>
      <c r="L77" s="872"/>
      <c r="M77" s="872"/>
      <c r="N77" s="872"/>
      <c r="O77" s="872"/>
      <c r="P77" s="873"/>
    </row>
    <row r="78" spans="1:16" ht="69" customHeight="1" x14ac:dyDescent="0.35">
      <c r="A78" s="861"/>
      <c r="B78" s="874">
        <v>22</v>
      </c>
      <c r="C78" s="85" t="s">
        <v>825</v>
      </c>
      <c r="D78" s="85">
        <v>252</v>
      </c>
      <c r="E78" s="86" t="s">
        <v>826</v>
      </c>
      <c r="F78" s="87" t="s">
        <v>292</v>
      </c>
      <c r="G78" s="87" t="s">
        <v>292</v>
      </c>
      <c r="H78" s="87" t="s">
        <v>81</v>
      </c>
      <c r="I78" s="88">
        <v>100</v>
      </c>
      <c r="J78" s="89">
        <v>42344</v>
      </c>
      <c r="K78" s="90">
        <v>42557</v>
      </c>
      <c r="L78" s="91">
        <v>7.1</v>
      </c>
      <c r="M78" s="92">
        <v>1</v>
      </c>
      <c r="N78" s="863" t="s">
        <v>803</v>
      </c>
      <c r="O78" s="1346"/>
      <c r="P78" s="1347"/>
    </row>
    <row r="79" spans="1:16" x14ac:dyDescent="0.35">
      <c r="A79" s="861"/>
      <c r="B79" s="874"/>
      <c r="C79" s="858" t="s">
        <v>152</v>
      </c>
      <c r="D79" s="866"/>
      <c r="E79" s="867"/>
      <c r="F79" s="867"/>
      <c r="G79" s="867"/>
      <c r="H79" s="867"/>
      <c r="I79" s="867"/>
      <c r="J79" s="867"/>
      <c r="K79" s="868"/>
      <c r="L79" s="868"/>
      <c r="M79" s="867"/>
      <c r="N79" s="867"/>
      <c r="O79" s="867"/>
      <c r="P79" s="869"/>
    </row>
    <row r="80" spans="1:16" x14ac:dyDescent="0.35">
      <c r="A80" s="861"/>
      <c r="B80" s="874"/>
      <c r="C80" s="870" t="s">
        <v>827</v>
      </c>
      <c r="D80" s="871"/>
      <c r="E80" s="872"/>
      <c r="F80" s="872"/>
      <c r="G80" s="872"/>
      <c r="H80" s="872"/>
      <c r="I80" s="872"/>
      <c r="J80" s="872"/>
      <c r="K80" s="872"/>
      <c r="L80" s="872"/>
      <c r="M80" s="872"/>
      <c r="N80" s="872"/>
      <c r="O80" s="872"/>
      <c r="P80" s="873"/>
    </row>
    <row r="81" spans="1:16" ht="34.5" x14ac:dyDescent="0.35">
      <c r="A81" s="861"/>
      <c r="B81" s="874">
        <v>23</v>
      </c>
      <c r="C81" s="85">
        <v>0</v>
      </c>
      <c r="D81" s="85">
        <v>253</v>
      </c>
      <c r="E81" s="86" t="s">
        <v>828</v>
      </c>
      <c r="F81" s="87" t="s">
        <v>292</v>
      </c>
      <c r="G81" s="87" t="s">
        <v>292</v>
      </c>
      <c r="H81" s="87" t="s">
        <v>81</v>
      </c>
      <c r="I81" s="88">
        <v>101</v>
      </c>
      <c r="J81" s="89">
        <v>41821</v>
      </c>
      <c r="K81" s="90">
        <v>42035</v>
      </c>
      <c r="L81" s="91">
        <v>7.1333333333333337</v>
      </c>
      <c r="M81" s="92">
        <v>1</v>
      </c>
      <c r="N81" s="863" t="s">
        <v>803</v>
      </c>
      <c r="O81" s="1346"/>
      <c r="P81" s="1347"/>
    </row>
    <row r="82" spans="1:16" x14ac:dyDescent="0.35">
      <c r="A82" s="861"/>
      <c r="B82" s="874"/>
      <c r="C82" s="858" t="s">
        <v>152</v>
      </c>
      <c r="D82" s="866"/>
      <c r="E82" s="867"/>
      <c r="F82" s="867"/>
      <c r="G82" s="867"/>
      <c r="H82" s="867"/>
      <c r="I82" s="867"/>
      <c r="J82" s="867"/>
      <c r="K82" s="868"/>
      <c r="L82" s="868"/>
      <c r="M82" s="867"/>
      <c r="N82" s="867"/>
      <c r="O82" s="867"/>
      <c r="P82" s="869"/>
    </row>
    <row r="83" spans="1:16" x14ac:dyDescent="0.35">
      <c r="A83" s="861"/>
      <c r="B83" s="874"/>
      <c r="C83" s="870" t="s">
        <v>829</v>
      </c>
      <c r="D83" s="871"/>
      <c r="E83" s="872"/>
      <c r="F83" s="872"/>
      <c r="G83" s="872"/>
      <c r="H83" s="872"/>
      <c r="I83" s="872"/>
      <c r="J83" s="872"/>
      <c r="K83" s="872"/>
      <c r="L83" s="872"/>
      <c r="M83" s="872"/>
      <c r="N83" s="872"/>
      <c r="O83" s="872"/>
      <c r="P83" s="873"/>
    </row>
    <row r="84" spans="1:16" ht="72" customHeight="1" x14ac:dyDescent="0.35">
      <c r="A84" s="861"/>
      <c r="B84" s="874">
        <v>24</v>
      </c>
      <c r="C84" s="85">
        <v>0</v>
      </c>
      <c r="D84" s="85">
        <v>260</v>
      </c>
      <c r="E84" s="86" t="s">
        <v>826</v>
      </c>
      <c r="F84" s="87" t="s">
        <v>292</v>
      </c>
      <c r="G84" s="87" t="s">
        <v>292</v>
      </c>
      <c r="H84" s="87" t="s">
        <v>81</v>
      </c>
      <c r="I84" s="88">
        <v>102</v>
      </c>
      <c r="J84" s="89">
        <v>42173</v>
      </c>
      <c r="K84" s="90">
        <v>42418</v>
      </c>
      <c r="L84" s="91">
        <v>8.1666666666666661</v>
      </c>
      <c r="M84" s="92">
        <v>1</v>
      </c>
      <c r="N84" s="863" t="s">
        <v>803</v>
      </c>
      <c r="O84" s="1346"/>
      <c r="P84" s="1347"/>
    </row>
    <row r="85" spans="1:16" x14ac:dyDescent="0.35">
      <c r="A85" s="861"/>
      <c r="B85" s="874"/>
      <c r="C85" s="858" t="s">
        <v>152</v>
      </c>
      <c r="D85" s="866"/>
      <c r="E85" s="867"/>
      <c r="F85" s="867"/>
      <c r="G85" s="867"/>
      <c r="H85" s="867"/>
      <c r="I85" s="867"/>
      <c r="J85" s="867"/>
      <c r="K85" s="868"/>
      <c r="L85" s="868"/>
      <c r="M85" s="867"/>
      <c r="N85" s="867"/>
      <c r="O85" s="867"/>
      <c r="P85" s="869"/>
    </row>
    <row r="86" spans="1:16" x14ac:dyDescent="0.35">
      <c r="A86" s="861"/>
      <c r="B86" s="874"/>
      <c r="C86" s="870" t="s">
        <v>830</v>
      </c>
      <c r="D86" s="871"/>
      <c r="E86" s="872"/>
      <c r="F86" s="872"/>
      <c r="G86" s="872"/>
      <c r="H86" s="872"/>
      <c r="I86" s="872"/>
      <c r="J86" s="872"/>
      <c r="K86" s="872"/>
      <c r="L86" s="872"/>
      <c r="M86" s="872"/>
      <c r="N86" s="872"/>
      <c r="O86" s="872"/>
      <c r="P86" s="873"/>
    </row>
    <row r="87" spans="1:16" ht="57.65" customHeight="1" x14ac:dyDescent="0.35">
      <c r="A87" s="861"/>
      <c r="B87" s="874">
        <v>25</v>
      </c>
      <c r="C87" s="85">
        <v>19797</v>
      </c>
      <c r="D87" s="85">
        <v>263</v>
      </c>
      <c r="E87" s="86" t="s">
        <v>831</v>
      </c>
      <c r="F87" s="87" t="s">
        <v>81</v>
      </c>
      <c r="G87" s="87" t="s">
        <v>81</v>
      </c>
      <c r="H87" s="87" t="s">
        <v>81</v>
      </c>
      <c r="I87" s="88">
        <v>103</v>
      </c>
      <c r="J87" s="89">
        <v>42401</v>
      </c>
      <c r="K87" s="90">
        <v>42643</v>
      </c>
      <c r="L87" s="91">
        <v>8.0666666666666664</v>
      </c>
      <c r="M87" s="92">
        <v>1</v>
      </c>
      <c r="N87" s="863" t="s">
        <v>832</v>
      </c>
      <c r="O87" s="864"/>
      <c r="P87" s="865"/>
    </row>
    <row r="88" spans="1:16" x14ac:dyDescent="0.35">
      <c r="A88" s="861"/>
      <c r="B88" s="874"/>
      <c r="C88" s="858" t="s">
        <v>152</v>
      </c>
      <c r="D88" s="866"/>
      <c r="E88" s="867"/>
      <c r="F88" s="867"/>
      <c r="G88" s="867"/>
      <c r="H88" s="867"/>
      <c r="I88" s="867"/>
      <c r="J88" s="867"/>
      <c r="K88" s="868"/>
      <c r="L88" s="868"/>
      <c r="M88" s="867"/>
      <c r="N88" s="867"/>
      <c r="O88" s="867"/>
      <c r="P88" s="869"/>
    </row>
    <row r="89" spans="1:16" x14ac:dyDescent="0.35">
      <c r="A89" s="861"/>
      <c r="B89" s="874"/>
      <c r="C89" s="870" t="s">
        <v>833</v>
      </c>
      <c r="D89" s="871"/>
      <c r="E89" s="872"/>
      <c r="F89" s="872"/>
      <c r="G89" s="872"/>
      <c r="H89" s="872"/>
      <c r="I89" s="872"/>
      <c r="J89" s="872"/>
      <c r="K89" s="872"/>
      <c r="L89" s="872"/>
      <c r="M89" s="872"/>
      <c r="N89" s="872"/>
      <c r="O89" s="872"/>
      <c r="P89" s="873"/>
    </row>
    <row r="90" spans="1:16" ht="95.5" customHeight="1" x14ac:dyDescent="0.35">
      <c r="A90" s="861"/>
      <c r="B90" s="1348">
        <v>26</v>
      </c>
      <c r="C90" s="85">
        <v>0</v>
      </c>
      <c r="D90" s="85">
        <v>264</v>
      </c>
      <c r="E90" s="86" t="s">
        <v>834</v>
      </c>
      <c r="F90" s="87" t="s">
        <v>292</v>
      </c>
      <c r="G90" s="87" t="s">
        <v>292</v>
      </c>
      <c r="H90" s="87" t="s">
        <v>81</v>
      </c>
      <c r="I90" s="88">
        <v>107</v>
      </c>
      <c r="J90" s="89">
        <v>42522</v>
      </c>
      <c r="K90" s="90">
        <v>42766</v>
      </c>
      <c r="L90" s="91">
        <v>8.1333333333333329</v>
      </c>
      <c r="M90" s="92">
        <v>1</v>
      </c>
      <c r="N90" s="863" t="s">
        <v>789</v>
      </c>
      <c r="O90" s="864"/>
      <c r="P90" s="865"/>
    </row>
    <row r="91" spans="1:16" x14ac:dyDescent="0.35">
      <c r="A91" s="861"/>
      <c r="B91" s="1349"/>
      <c r="C91" s="858" t="s">
        <v>152</v>
      </c>
      <c r="D91" s="866"/>
      <c r="E91" s="867"/>
      <c r="F91" s="867"/>
      <c r="G91" s="867"/>
      <c r="H91" s="867"/>
      <c r="I91" s="867"/>
      <c r="J91" s="867"/>
      <c r="K91" s="868"/>
      <c r="L91" s="868"/>
      <c r="M91" s="867"/>
      <c r="N91" s="867"/>
      <c r="O91" s="867"/>
      <c r="P91" s="869"/>
    </row>
    <row r="92" spans="1:16" x14ac:dyDescent="0.35">
      <c r="A92" s="861"/>
      <c r="B92" s="1350"/>
      <c r="C92" s="870" t="s">
        <v>835</v>
      </c>
      <c r="D92" s="871"/>
      <c r="E92" s="872"/>
      <c r="F92" s="872"/>
      <c r="G92" s="872"/>
      <c r="H92" s="872"/>
      <c r="I92" s="872"/>
      <c r="J92" s="872"/>
      <c r="K92" s="872"/>
      <c r="L92" s="872"/>
      <c r="M92" s="872"/>
      <c r="N92" s="872"/>
      <c r="O92" s="872"/>
      <c r="P92" s="873"/>
    </row>
    <row r="93" spans="1:16" ht="103.5" customHeight="1" x14ac:dyDescent="0.35">
      <c r="A93" s="861"/>
      <c r="B93" s="874">
        <v>27</v>
      </c>
      <c r="C93" s="85">
        <v>0</v>
      </c>
      <c r="D93" s="85">
        <v>763</v>
      </c>
      <c r="E93" s="86" t="s">
        <v>823</v>
      </c>
      <c r="F93" s="87" t="s">
        <v>94</v>
      </c>
      <c r="G93" s="87" t="s">
        <v>81</v>
      </c>
      <c r="H93" s="87" t="s">
        <v>81</v>
      </c>
      <c r="I93" s="88">
        <v>115</v>
      </c>
      <c r="J93" s="89">
        <v>43854</v>
      </c>
      <c r="K93" s="90">
        <v>44214</v>
      </c>
      <c r="L93" s="91">
        <v>12</v>
      </c>
      <c r="M93" s="92">
        <v>0</v>
      </c>
      <c r="N93" s="875" t="s">
        <v>820</v>
      </c>
      <c r="O93" s="876"/>
      <c r="P93" s="877"/>
    </row>
    <row r="94" spans="1:16" x14ac:dyDescent="0.35">
      <c r="A94" s="861"/>
      <c r="B94" s="874"/>
      <c r="C94" s="858" t="s">
        <v>152</v>
      </c>
      <c r="D94" s="866"/>
      <c r="E94" s="867"/>
      <c r="F94" s="867"/>
      <c r="G94" s="867"/>
      <c r="H94" s="867"/>
      <c r="I94" s="867"/>
      <c r="J94" s="867"/>
      <c r="K94" s="868"/>
      <c r="L94" s="868"/>
      <c r="M94" s="867"/>
      <c r="N94" s="867"/>
      <c r="O94" s="867"/>
      <c r="P94" s="869"/>
    </row>
    <row r="95" spans="1:16" x14ac:dyDescent="0.35">
      <c r="A95" s="861"/>
      <c r="B95" s="874"/>
      <c r="C95" s="870" t="s">
        <v>836</v>
      </c>
      <c r="D95" s="871"/>
      <c r="E95" s="872"/>
      <c r="F95" s="872"/>
      <c r="G95" s="872"/>
      <c r="H95" s="872"/>
      <c r="I95" s="872"/>
      <c r="J95" s="872"/>
      <c r="K95" s="872"/>
      <c r="L95" s="872"/>
      <c r="M95" s="872"/>
      <c r="N95" s="872"/>
      <c r="O95" s="872"/>
      <c r="P95" s="873"/>
    </row>
    <row r="96" spans="1:16" ht="80.5" customHeight="1" x14ac:dyDescent="0.35">
      <c r="A96" s="861"/>
      <c r="B96" s="874">
        <v>28</v>
      </c>
      <c r="C96" s="85">
        <v>20443</v>
      </c>
      <c r="D96" s="85">
        <v>308</v>
      </c>
      <c r="E96" s="86" t="s">
        <v>837</v>
      </c>
      <c r="F96" s="87" t="s">
        <v>94</v>
      </c>
      <c r="G96" s="87" t="s">
        <v>81</v>
      </c>
      <c r="H96" s="87" t="s">
        <v>81</v>
      </c>
      <c r="I96" s="88">
        <v>120</v>
      </c>
      <c r="J96" s="89">
        <v>42755</v>
      </c>
      <c r="K96" s="90">
        <v>42906</v>
      </c>
      <c r="L96" s="91">
        <v>5.0333333333333332</v>
      </c>
      <c r="M96" s="92">
        <v>0</v>
      </c>
      <c r="N96" s="875" t="s">
        <v>820</v>
      </c>
      <c r="O96" s="876"/>
      <c r="P96" s="877"/>
    </row>
    <row r="97" spans="1:16" x14ac:dyDescent="0.35">
      <c r="A97" s="861"/>
      <c r="B97" s="874"/>
      <c r="C97" s="858" t="s">
        <v>152</v>
      </c>
      <c r="D97" s="866"/>
      <c r="E97" s="867"/>
      <c r="F97" s="867"/>
      <c r="G97" s="867"/>
      <c r="H97" s="867"/>
      <c r="I97" s="867"/>
      <c r="J97" s="867"/>
      <c r="K97" s="868"/>
      <c r="L97" s="868"/>
      <c r="M97" s="867"/>
      <c r="N97" s="867"/>
      <c r="O97" s="867"/>
      <c r="P97" s="869"/>
    </row>
    <row r="98" spans="1:16" x14ac:dyDescent="0.35">
      <c r="A98" s="861"/>
      <c r="B98" s="874"/>
      <c r="C98" s="870" t="s">
        <v>838</v>
      </c>
      <c r="D98" s="871"/>
      <c r="E98" s="872"/>
      <c r="F98" s="872"/>
      <c r="G98" s="872"/>
      <c r="H98" s="872"/>
      <c r="I98" s="872"/>
      <c r="J98" s="872"/>
      <c r="K98" s="872"/>
      <c r="L98" s="872"/>
      <c r="M98" s="872"/>
      <c r="N98" s="872"/>
      <c r="O98" s="872"/>
      <c r="P98" s="873"/>
    </row>
    <row r="99" spans="1:16" ht="46" x14ac:dyDescent="0.35">
      <c r="A99" s="861"/>
      <c r="B99" s="874">
        <v>29</v>
      </c>
      <c r="C99" s="85">
        <v>19170</v>
      </c>
      <c r="D99" s="85">
        <v>379</v>
      </c>
      <c r="E99" s="86" t="s">
        <v>802</v>
      </c>
      <c r="F99" s="87" t="s">
        <v>292</v>
      </c>
      <c r="G99" s="87" t="s">
        <v>292</v>
      </c>
      <c r="H99" s="87" t="s">
        <v>81</v>
      </c>
      <c r="I99" s="88">
        <v>124</v>
      </c>
      <c r="J99" s="89">
        <v>42041</v>
      </c>
      <c r="K99" s="90">
        <v>42383</v>
      </c>
      <c r="L99" s="91">
        <v>11.4</v>
      </c>
      <c r="M99" s="92">
        <v>1</v>
      </c>
      <c r="N99" s="863" t="s">
        <v>803</v>
      </c>
      <c r="O99" s="1346"/>
      <c r="P99" s="1347"/>
    </row>
    <row r="100" spans="1:16" x14ac:dyDescent="0.35">
      <c r="A100" s="861"/>
      <c r="B100" s="874"/>
      <c r="C100" s="858" t="s">
        <v>152</v>
      </c>
      <c r="D100" s="866"/>
      <c r="E100" s="867"/>
      <c r="F100" s="867"/>
      <c r="G100" s="867"/>
      <c r="H100" s="867"/>
      <c r="I100" s="867"/>
      <c r="J100" s="867"/>
      <c r="K100" s="868"/>
      <c r="L100" s="868"/>
      <c r="M100" s="867"/>
      <c r="N100" s="867"/>
      <c r="O100" s="867"/>
      <c r="P100" s="869"/>
    </row>
    <row r="101" spans="1:16" x14ac:dyDescent="0.35">
      <c r="A101" s="861"/>
      <c r="B101" s="874"/>
      <c r="C101" s="870" t="s">
        <v>839</v>
      </c>
      <c r="D101" s="871"/>
      <c r="E101" s="872"/>
      <c r="F101" s="872"/>
      <c r="G101" s="872"/>
      <c r="H101" s="872"/>
      <c r="I101" s="872"/>
      <c r="J101" s="872"/>
      <c r="K101" s="872"/>
      <c r="L101" s="872"/>
      <c r="M101" s="872"/>
      <c r="N101" s="872"/>
      <c r="O101" s="872"/>
      <c r="P101" s="873"/>
    </row>
    <row r="102" spans="1:16" ht="46" x14ac:dyDescent="0.35">
      <c r="A102" s="861"/>
      <c r="B102" s="874">
        <v>30</v>
      </c>
      <c r="C102" s="85">
        <v>18642</v>
      </c>
      <c r="D102" s="85">
        <v>380</v>
      </c>
      <c r="E102" s="86" t="s">
        <v>802</v>
      </c>
      <c r="F102" s="87" t="s">
        <v>292</v>
      </c>
      <c r="G102" s="87" t="s">
        <v>292</v>
      </c>
      <c r="H102" s="87" t="s">
        <v>81</v>
      </c>
      <c r="I102" s="88">
        <v>126</v>
      </c>
      <c r="J102" s="89">
        <v>41760</v>
      </c>
      <c r="K102" s="90">
        <v>42094</v>
      </c>
      <c r="L102" s="91">
        <v>11.133333333333333</v>
      </c>
      <c r="M102" s="92">
        <v>1</v>
      </c>
      <c r="N102" s="863" t="s">
        <v>803</v>
      </c>
      <c r="O102" s="1346"/>
      <c r="P102" s="1347"/>
    </row>
    <row r="103" spans="1:16" x14ac:dyDescent="0.35">
      <c r="A103" s="861"/>
      <c r="B103" s="874"/>
      <c r="C103" s="858" t="s">
        <v>152</v>
      </c>
      <c r="D103" s="866"/>
      <c r="E103" s="867"/>
      <c r="F103" s="867"/>
      <c r="G103" s="867"/>
      <c r="H103" s="867"/>
      <c r="I103" s="867"/>
      <c r="J103" s="867"/>
      <c r="K103" s="868"/>
      <c r="L103" s="868"/>
      <c r="M103" s="867"/>
      <c r="N103" s="867"/>
      <c r="O103" s="867"/>
      <c r="P103" s="869"/>
    </row>
    <row r="104" spans="1:16" x14ac:dyDescent="0.35">
      <c r="A104" s="861"/>
      <c r="B104" s="874"/>
      <c r="C104" s="870" t="s">
        <v>840</v>
      </c>
      <c r="D104" s="871"/>
      <c r="E104" s="872"/>
      <c r="F104" s="872"/>
      <c r="G104" s="872"/>
      <c r="H104" s="872"/>
      <c r="I104" s="872"/>
      <c r="J104" s="872"/>
      <c r="K104" s="872"/>
      <c r="L104" s="872"/>
      <c r="M104" s="872"/>
      <c r="N104" s="872"/>
      <c r="O104" s="872"/>
      <c r="P104" s="873"/>
    </row>
    <row r="105" spans="1:16" ht="46" x14ac:dyDescent="0.35">
      <c r="A105" s="861"/>
      <c r="B105" s="874">
        <v>31</v>
      </c>
      <c r="C105" s="85">
        <v>18885</v>
      </c>
      <c r="D105" s="85">
        <v>381</v>
      </c>
      <c r="E105" s="86" t="s">
        <v>802</v>
      </c>
      <c r="F105" s="87" t="s">
        <v>292</v>
      </c>
      <c r="G105" s="87" t="s">
        <v>292</v>
      </c>
      <c r="H105" s="87" t="s">
        <v>81</v>
      </c>
      <c r="I105" s="88">
        <v>128</v>
      </c>
      <c r="J105" s="89">
        <v>41852</v>
      </c>
      <c r="K105" s="90">
        <v>42277</v>
      </c>
      <c r="L105" s="91">
        <v>14.166666666666666</v>
      </c>
      <c r="M105" s="92">
        <v>1</v>
      </c>
      <c r="N105" s="863" t="s">
        <v>803</v>
      </c>
      <c r="O105" s="1346"/>
      <c r="P105" s="1347"/>
    </row>
    <row r="106" spans="1:16" x14ac:dyDescent="0.35">
      <c r="A106" s="861"/>
      <c r="B106" s="874"/>
      <c r="C106" s="858" t="s">
        <v>152</v>
      </c>
      <c r="D106" s="866"/>
      <c r="E106" s="867"/>
      <c r="F106" s="867"/>
      <c r="G106" s="867"/>
      <c r="H106" s="867"/>
      <c r="I106" s="867"/>
      <c r="J106" s="867"/>
      <c r="K106" s="868"/>
      <c r="L106" s="868"/>
      <c r="M106" s="867"/>
      <c r="N106" s="867"/>
      <c r="O106" s="867"/>
      <c r="P106" s="869"/>
    </row>
    <row r="107" spans="1:16" x14ac:dyDescent="0.35">
      <c r="A107" s="861"/>
      <c r="B107" s="874"/>
      <c r="C107" s="870" t="s">
        <v>841</v>
      </c>
      <c r="D107" s="871"/>
      <c r="E107" s="872"/>
      <c r="F107" s="872"/>
      <c r="G107" s="872"/>
      <c r="H107" s="872"/>
      <c r="I107" s="872"/>
      <c r="J107" s="872"/>
      <c r="K107" s="872"/>
      <c r="L107" s="872"/>
      <c r="M107" s="872"/>
      <c r="N107" s="872"/>
      <c r="O107" s="872"/>
      <c r="P107" s="873"/>
    </row>
    <row r="108" spans="1:16" ht="46" x14ac:dyDescent="0.35">
      <c r="A108" s="861"/>
      <c r="B108" s="874">
        <v>32</v>
      </c>
      <c r="C108" s="85" t="s">
        <v>842</v>
      </c>
      <c r="D108" s="85">
        <v>382</v>
      </c>
      <c r="E108" s="86" t="s">
        <v>802</v>
      </c>
      <c r="F108" s="87" t="s">
        <v>292</v>
      </c>
      <c r="G108" s="87" t="s">
        <v>292</v>
      </c>
      <c r="H108" s="87" t="s">
        <v>81</v>
      </c>
      <c r="I108" s="88">
        <v>130</v>
      </c>
      <c r="J108" s="89">
        <v>41852</v>
      </c>
      <c r="K108" s="90">
        <v>42429</v>
      </c>
      <c r="L108" s="91">
        <v>19.233333333333334</v>
      </c>
      <c r="M108" s="92">
        <v>1</v>
      </c>
      <c r="N108" s="863" t="s">
        <v>803</v>
      </c>
      <c r="O108" s="1346"/>
      <c r="P108" s="1347"/>
    </row>
    <row r="109" spans="1:16" x14ac:dyDescent="0.35">
      <c r="A109" s="861"/>
      <c r="B109" s="874"/>
      <c r="C109" s="858" t="s">
        <v>152</v>
      </c>
      <c r="D109" s="866"/>
      <c r="E109" s="867"/>
      <c r="F109" s="867"/>
      <c r="G109" s="867"/>
      <c r="H109" s="867"/>
      <c r="I109" s="867"/>
      <c r="J109" s="867"/>
      <c r="K109" s="868"/>
      <c r="L109" s="868"/>
      <c r="M109" s="867"/>
      <c r="N109" s="867"/>
      <c r="O109" s="867"/>
      <c r="P109" s="869"/>
    </row>
    <row r="110" spans="1:16" x14ac:dyDescent="0.35">
      <c r="A110" s="861"/>
      <c r="B110" s="874"/>
      <c r="C110" s="870" t="s">
        <v>843</v>
      </c>
      <c r="D110" s="871"/>
      <c r="E110" s="872"/>
      <c r="F110" s="872"/>
      <c r="G110" s="872"/>
      <c r="H110" s="872"/>
      <c r="I110" s="872"/>
      <c r="J110" s="872"/>
      <c r="K110" s="872"/>
      <c r="L110" s="872"/>
      <c r="M110" s="872"/>
      <c r="N110" s="872"/>
      <c r="O110" s="872"/>
      <c r="P110" s="873"/>
    </row>
    <row r="111" spans="1:16" ht="34.5" x14ac:dyDescent="0.35">
      <c r="A111" s="861"/>
      <c r="B111" s="874">
        <v>33</v>
      </c>
      <c r="C111" s="85">
        <v>0</v>
      </c>
      <c r="D111" s="85">
        <v>827</v>
      </c>
      <c r="E111" s="86" t="s">
        <v>844</v>
      </c>
      <c r="F111" s="87" t="s">
        <v>292</v>
      </c>
      <c r="G111" s="87" t="s">
        <v>292</v>
      </c>
      <c r="H111" s="87" t="s">
        <v>81</v>
      </c>
      <c r="I111" s="88">
        <v>132</v>
      </c>
      <c r="J111" s="89">
        <v>44439</v>
      </c>
      <c r="K111" s="90">
        <v>44683</v>
      </c>
      <c r="L111" s="91">
        <v>8.1333333333333329</v>
      </c>
      <c r="M111" s="92">
        <v>1</v>
      </c>
      <c r="N111" s="863" t="s">
        <v>803</v>
      </c>
      <c r="O111" s="1346"/>
      <c r="P111" s="1347"/>
    </row>
    <row r="112" spans="1:16" x14ac:dyDescent="0.35">
      <c r="A112" s="861"/>
      <c r="B112" s="874"/>
      <c r="C112" s="858" t="s">
        <v>152</v>
      </c>
      <c r="D112" s="866"/>
      <c r="E112" s="867"/>
      <c r="F112" s="867"/>
      <c r="G112" s="867"/>
      <c r="H112" s="867"/>
      <c r="I112" s="867"/>
      <c r="J112" s="867"/>
      <c r="K112" s="868"/>
      <c r="L112" s="868"/>
      <c r="M112" s="867"/>
      <c r="N112" s="867"/>
      <c r="O112" s="867"/>
      <c r="P112" s="869"/>
    </row>
    <row r="113" spans="1:16" x14ac:dyDescent="0.35">
      <c r="A113" s="861"/>
      <c r="B113" s="874"/>
      <c r="C113" s="870" t="s">
        <v>845</v>
      </c>
      <c r="D113" s="871"/>
      <c r="E113" s="872"/>
      <c r="F113" s="872"/>
      <c r="G113" s="872"/>
      <c r="H113" s="872"/>
      <c r="I113" s="872"/>
      <c r="J113" s="872"/>
      <c r="K113" s="872"/>
      <c r="L113" s="872"/>
      <c r="M113" s="872"/>
      <c r="N113" s="872"/>
      <c r="O113" s="872"/>
      <c r="P113" s="873"/>
    </row>
    <row r="114" spans="1:16" ht="104.5" customHeight="1" x14ac:dyDescent="0.35">
      <c r="A114" s="861"/>
      <c r="B114" s="874">
        <v>34</v>
      </c>
      <c r="C114" s="85">
        <v>15907</v>
      </c>
      <c r="D114" s="85">
        <v>21</v>
      </c>
      <c r="E114" s="86" t="s">
        <v>846</v>
      </c>
      <c r="F114" s="87" t="s">
        <v>94</v>
      </c>
      <c r="G114" s="87" t="s">
        <v>81</v>
      </c>
      <c r="H114" s="87" t="s">
        <v>81</v>
      </c>
      <c r="I114" s="88">
        <v>137</v>
      </c>
      <c r="J114" s="89">
        <v>40389</v>
      </c>
      <c r="K114" s="90">
        <v>41263</v>
      </c>
      <c r="L114" s="91">
        <v>29.133333333333333</v>
      </c>
      <c r="M114" s="92">
        <v>0</v>
      </c>
      <c r="N114" s="875" t="s">
        <v>820</v>
      </c>
      <c r="O114" s="876"/>
      <c r="P114" s="877"/>
    </row>
    <row r="115" spans="1:16" x14ac:dyDescent="0.35">
      <c r="A115" s="861"/>
      <c r="B115" s="874"/>
      <c r="C115" s="858" t="s">
        <v>152</v>
      </c>
      <c r="D115" s="866"/>
      <c r="E115" s="867"/>
      <c r="F115" s="867"/>
      <c r="G115" s="867"/>
      <c r="H115" s="867"/>
      <c r="I115" s="867"/>
      <c r="J115" s="867"/>
      <c r="K115" s="868"/>
      <c r="L115" s="868"/>
      <c r="M115" s="867"/>
      <c r="N115" s="867"/>
      <c r="O115" s="867"/>
      <c r="P115" s="869"/>
    </row>
    <row r="116" spans="1:16" x14ac:dyDescent="0.35">
      <c r="A116" s="861"/>
      <c r="B116" s="874"/>
      <c r="C116" s="870" t="s">
        <v>847</v>
      </c>
      <c r="D116" s="871"/>
      <c r="E116" s="872"/>
      <c r="F116" s="872"/>
      <c r="G116" s="872"/>
      <c r="H116" s="872"/>
      <c r="I116" s="872"/>
      <c r="J116" s="872"/>
      <c r="K116" s="872"/>
      <c r="L116" s="872"/>
      <c r="M116" s="872"/>
      <c r="N116" s="872"/>
      <c r="O116" s="872"/>
      <c r="P116" s="873"/>
    </row>
    <row r="117" spans="1:16" ht="63" customHeight="1" x14ac:dyDescent="0.35">
      <c r="A117" s="861"/>
      <c r="B117" s="874">
        <v>35</v>
      </c>
      <c r="C117" s="85">
        <v>17999</v>
      </c>
      <c r="D117" s="85">
        <v>135</v>
      </c>
      <c r="E117" s="86" t="s">
        <v>848</v>
      </c>
      <c r="F117" s="87" t="s">
        <v>94</v>
      </c>
      <c r="G117" s="87" t="s">
        <v>81</v>
      </c>
      <c r="H117" s="87" t="s">
        <v>81</v>
      </c>
      <c r="I117" s="88">
        <v>141</v>
      </c>
      <c r="J117" s="89">
        <v>41450</v>
      </c>
      <c r="K117" s="90">
        <v>42240</v>
      </c>
      <c r="L117" s="91">
        <v>26.333333333333332</v>
      </c>
      <c r="M117" s="92">
        <v>0</v>
      </c>
      <c r="N117" s="875" t="s">
        <v>820</v>
      </c>
      <c r="O117" s="876"/>
      <c r="P117" s="877"/>
    </row>
    <row r="118" spans="1:16" x14ac:dyDescent="0.35">
      <c r="A118" s="861"/>
      <c r="B118" s="874"/>
      <c r="C118" s="858" t="s">
        <v>152</v>
      </c>
      <c r="D118" s="866"/>
      <c r="E118" s="867"/>
      <c r="F118" s="867"/>
      <c r="G118" s="867"/>
      <c r="H118" s="867"/>
      <c r="I118" s="867"/>
      <c r="J118" s="867"/>
      <c r="K118" s="868"/>
      <c r="L118" s="868"/>
      <c r="M118" s="867"/>
      <c r="N118" s="867"/>
      <c r="O118" s="867"/>
      <c r="P118" s="869"/>
    </row>
    <row r="119" spans="1:16" x14ac:dyDescent="0.35">
      <c r="A119" s="861"/>
      <c r="B119" s="874"/>
      <c r="C119" s="870" t="s">
        <v>849</v>
      </c>
      <c r="D119" s="871"/>
      <c r="E119" s="872"/>
      <c r="F119" s="872"/>
      <c r="G119" s="872"/>
      <c r="H119" s="872"/>
      <c r="I119" s="872"/>
      <c r="J119" s="872"/>
      <c r="K119" s="872"/>
      <c r="L119" s="872"/>
      <c r="M119" s="872"/>
      <c r="N119" s="872"/>
      <c r="O119" s="872"/>
      <c r="P119" s="873"/>
    </row>
    <row r="120" spans="1:16" ht="46.5" customHeight="1" x14ac:dyDescent="0.35">
      <c r="A120" s="861"/>
      <c r="B120" s="874">
        <v>36</v>
      </c>
      <c r="C120" s="85">
        <v>18357</v>
      </c>
      <c r="D120" s="85">
        <v>138</v>
      </c>
      <c r="E120" s="86" t="s">
        <v>850</v>
      </c>
      <c r="F120" s="87" t="s">
        <v>94</v>
      </c>
      <c r="G120" s="87" t="s">
        <v>81</v>
      </c>
      <c r="H120" s="87" t="s">
        <v>81</v>
      </c>
      <c r="I120" s="88">
        <v>151</v>
      </c>
      <c r="J120" s="89">
        <v>41671</v>
      </c>
      <c r="K120" s="90">
        <v>42046</v>
      </c>
      <c r="L120" s="91">
        <v>12.5</v>
      </c>
      <c r="M120" s="92">
        <v>1</v>
      </c>
      <c r="N120" s="863" t="s">
        <v>832</v>
      </c>
      <c r="O120" s="864"/>
      <c r="P120" s="865"/>
    </row>
    <row r="121" spans="1:16" x14ac:dyDescent="0.35">
      <c r="A121" s="861"/>
      <c r="B121" s="874"/>
      <c r="C121" s="858" t="s">
        <v>152</v>
      </c>
      <c r="D121" s="866"/>
      <c r="E121" s="867"/>
      <c r="F121" s="867"/>
      <c r="G121" s="867"/>
      <c r="H121" s="867"/>
      <c r="I121" s="867"/>
      <c r="J121" s="867"/>
      <c r="K121" s="868"/>
      <c r="L121" s="868"/>
      <c r="M121" s="867"/>
      <c r="N121" s="867"/>
      <c r="O121" s="867"/>
      <c r="P121" s="869"/>
    </row>
    <row r="122" spans="1:16" x14ac:dyDescent="0.35">
      <c r="A122" s="861"/>
      <c r="B122" s="874"/>
      <c r="C122" s="870" t="s">
        <v>851</v>
      </c>
      <c r="D122" s="871"/>
      <c r="E122" s="872"/>
      <c r="F122" s="872"/>
      <c r="G122" s="872"/>
      <c r="H122" s="872"/>
      <c r="I122" s="872"/>
      <c r="J122" s="872"/>
      <c r="K122" s="872"/>
      <c r="L122" s="872"/>
      <c r="M122" s="872"/>
      <c r="N122" s="872"/>
      <c r="O122" s="872"/>
      <c r="P122" s="873"/>
    </row>
    <row r="123" spans="1:16" ht="74.150000000000006" customHeight="1" x14ac:dyDescent="0.35">
      <c r="A123" s="861"/>
      <c r="B123" s="874">
        <v>37</v>
      </c>
      <c r="C123" s="85" t="s">
        <v>852</v>
      </c>
      <c r="D123" s="85">
        <v>691</v>
      </c>
      <c r="E123" s="86" t="s">
        <v>853</v>
      </c>
      <c r="F123" s="87" t="s">
        <v>94</v>
      </c>
      <c r="G123" s="87" t="s">
        <v>81</v>
      </c>
      <c r="H123" s="87" t="s">
        <v>81</v>
      </c>
      <c r="I123" s="88">
        <v>153</v>
      </c>
      <c r="J123" s="89">
        <v>43536</v>
      </c>
      <c r="K123" s="90">
        <v>43981</v>
      </c>
      <c r="L123" s="91">
        <v>14.833333333333334</v>
      </c>
      <c r="M123" s="92">
        <v>0</v>
      </c>
      <c r="N123" s="875" t="s">
        <v>820</v>
      </c>
      <c r="O123" s="876"/>
      <c r="P123" s="877"/>
    </row>
    <row r="124" spans="1:16" x14ac:dyDescent="0.35">
      <c r="A124" s="861"/>
      <c r="B124" s="874"/>
      <c r="C124" s="858" t="s">
        <v>152</v>
      </c>
      <c r="D124" s="866"/>
      <c r="E124" s="867"/>
      <c r="F124" s="867"/>
      <c r="G124" s="867"/>
      <c r="H124" s="867"/>
      <c r="I124" s="867"/>
      <c r="J124" s="867"/>
      <c r="K124" s="868"/>
      <c r="L124" s="868"/>
      <c r="M124" s="867"/>
      <c r="N124" s="867"/>
      <c r="O124" s="867"/>
      <c r="P124" s="869"/>
    </row>
    <row r="125" spans="1:16" x14ac:dyDescent="0.35">
      <c r="A125" s="861"/>
      <c r="B125" s="874"/>
      <c r="C125" s="870" t="s">
        <v>854</v>
      </c>
      <c r="D125" s="871"/>
      <c r="E125" s="872"/>
      <c r="F125" s="872"/>
      <c r="G125" s="872"/>
      <c r="H125" s="872"/>
      <c r="I125" s="872"/>
      <c r="J125" s="872"/>
      <c r="K125" s="872"/>
      <c r="L125" s="872"/>
      <c r="M125" s="872"/>
      <c r="N125" s="872"/>
      <c r="O125" s="872"/>
      <c r="P125" s="873"/>
    </row>
    <row r="126" spans="1:16" ht="61.5" customHeight="1" x14ac:dyDescent="0.35">
      <c r="A126" s="861"/>
      <c r="B126" s="1348">
        <v>38</v>
      </c>
      <c r="C126" s="85">
        <v>20103</v>
      </c>
      <c r="D126" s="85">
        <v>448</v>
      </c>
      <c r="E126" s="86" t="s">
        <v>855</v>
      </c>
      <c r="F126" s="87" t="s">
        <v>81</v>
      </c>
      <c r="G126" s="87" t="s">
        <v>81</v>
      </c>
      <c r="H126" s="87" t="s">
        <v>81</v>
      </c>
      <c r="I126" s="88">
        <v>221</v>
      </c>
      <c r="J126" s="89">
        <v>42481</v>
      </c>
      <c r="K126" s="90">
        <v>42716</v>
      </c>
      <c r="L126" s="91">
        <v>7.833333333333333</v>
      </c>
      <c r="M126" s="92">
        <v>1</v>
      </c>
      <c r="N126" s="863" t="s">
        <v>832</v>
      </c>
      <c r="O126" s="864"/>
      <c r="P126" s="865"/>
    </row>
    <row r="127" spans="1:16" x14ac:dyDescent="0.35">
      <c r="A127" s="861"/>
      <c r="B127" s="1349"/>
      <c r="C127" s="858" t="s">
        <v>152</v>
      </c>
      <c r="D127" s="866"/>
      <c r="E127" s="867"/>
      <c r="F127" s="867"/>
      <c r="G127" s="867"/>
      <c r="H127" s="867"/>
      <c r="I127" s="867"/>
      <c r="J127" s="867"/>
      <c r="K127" s="868"/>
      <c r="L127" s="868"/>
      <c r="M127" s="867"/>
      <c r="N127" s="867"/>
      <c r="O127" s="867"/>
      <c r="P127" s="869"/>
    </row>
    <row r="128" spans="1:16" x14ac:dyDescent="0.35">
      <c r="A128" s="861"/>
      <c r="B128" s="1350"/>
      <c r="C128" s="870" t="s">
        <v>856</v>
      </c>
      <c r="D128" s="871"/>
      <c r="E128" s="872"/>
      <c r="F128" s="872"/>
      <c r="G128" s="872"/>
      <c r="H128" s="872"/>
      <c r="I128" s="872"/>
      <c r="J128" s="872"/>
      <c r="K128" s="872"/>
      <c r="L128" s="872"/>
      <c r="M128" s="872"/>
      <c r="N128" s="872"/>
      <c r="O128" s="872"/>
      <c r="P128" s="873"/>
    </row>
    <row r="129" spans="1:16" ht="23.15" customHeight="1" x14ac:dyDescent="0.35">
      <c r="A129" s="861"/>
      <c r="B129" s="874">
        <v>39</v>
      </c>
      <c r="C129" s="85">
        <v>0</v>
      </c>
      <c r="D129" s="85">
        <v>635</v>
      </c>
      <c r="E129" s="86" t="s">
        <v>857</v>
      </c>
      <c r="F129" s="87" t="s">
        <v>81</v>
      </c>
      <c r="G129" s="87" t="s">
        <v>81</v>
      </c>
      <c r="H129" s="87" t="s">
        <v>81</v>
      </c>
      <c r="I129" s="88">
        <v>224</v>
      </c>
      <c r="J129" s="89">
        <v>43161</v>
      </c>
      <c r="K129" s="90">
        <v>43451</v>
      </c>
      <c r="L129" s="91">
        <v>9.6666666666666661</v>
      </c>
      <c r="M129" s="758">
        <v>1</v>
      </c>
      <c r="N129" s="863" t="s">
        <v>832</v>
      </c>
      <c r="O129" s="864"/>
      <c r="P129" s="865"/>
    </row>
    <row r="130" spans="1:16" x14ac:dyDescent="0.35">
      <c r="A130" s="861"/>
      <c r="B130" s="874"/>
      <c r="C130" s="858" t="s">
        <v>152</v>
      </c>
      <c r="D130" s="866"/>
      <c r="E130" s="867"/>
      <c r="F130" s="867"/>
      <c r="G130" s="867"/>
      <c r="H130" s="867"/>
      <c r="I130" s="867"/>
      <c r="J130" s="867"/>
      <c r="K130" s="868"/>
      <c r="L130" s="868"/>
      <c r="M130" s="867"/>
      <c r="N130" s="867"/>
      <c r="O130" s="867"/>
      <c r="P130" s="869"/>
    </row>
    <row r="131" spans="1:16" x14ac:dyDescent="0.35">
      <c r="A131" s="861"/>
      <c r="B131" s="874"/>
      <c r="C131" s="870" t="s">
        <v>858</v>
      </c>
      <c r="D131" s="871"/>
      <c r="E131" s="872"/>
      <c r="F131" s="872"/>
      <c r="G131" s="872"/>
      <c r="H131" s="872"/>
      <c r="I131" s="872"/>
      <c r="J131" s="872"/>
      <c r="K131" s="872"/>
      <c r="L131" s="872"/>
      <c r="M131" s="872"/>
      <c r="N131" s="872"/>
      <c r="O131" s="872"/>
      <c r="P131" s="873"/>
    </row>
    <row r="132" spans="1:16" ht="34.5" customHeight="1" x14ac:dyDescent="0.35">
      <c r="A132" s="861"/>
      <c r="B132" s="874">
        <v>40</v>
      </c>
      <c r="C132" s="85">
        <v>0</v>
      </c>
      <c r="D132" s="85">
        <v>806</v>
      </c>
      <c r="E132" s="86" t="s">
        <v>859</v>
      </c>
      <c r="F132" s="87" t="s">
        <v>94</v>
      </c>
      <c r="G132" s="87" t="s">
        <v>81</v>
      </c>
      <c r="H132" s="87" t="s">
        <v>81</v>
      </c>
      <c r="I132" s="88">
        <v>232</v>
      </c>
      <c r="J132" s="89">
        <v>43769</v>
      </c>
      <c r="K132" s="90">
        <v>44255</v>
      </c>
      <c r="L132" s="91">
        <v>16.2</v>
      </c>
      <c r="M132" s="92">
        <v>0</v>
      </c>
      <c r="N132" s="875" t="s">
        <v>820</v>
      </c>
      <c r="O132" s="876"/>
      <c r="P132" s="877"/>
    </row>
    <row r="133" spans="1:16" x14ac:dyDescent="0.35">
      <c r="A133" s="861"/>
      <c r="B133" s="874"/>
      <c r="C133" s="858" t="s">
        <v>152</v>
      </c>
      <c r="D133" s="866"/>
      <c r="E133" s="867"/>
      <c r="F133" s="867"/>
      <c r="G133" s="867"/>
      <c r="H133" s="867"/>
      <c r="I133" s="867"/>
      <c r="J133" s="867"/>
      <c r="K133" s="868"/>
      <c r="L133" s="868"/>
      <c r="M133" s="867"/>
      <c r="N133" s="867"/>
      <c r="O133" s="867"/>
      <c r="P133" s="869"/>
    </row>
    <row r="134" spans="1:16" x14ac:dyDescent="0.35">
      <c r="A134" s="861"/>
      <c r="B134" s="874"/>
      <c r="C134" s="870" t="s">
        <v>860</v>
      </c>
      <c r="D134" s="871"/>
      <c r="E134" s="872"/>
      <c r="F134" s="872"/>
      <c r="G134" s="872"/>
      <c r="H134" s="872"/>
      <c r="I134" s="872"/>
      <c r="J134" s="872"/>
      <c r="K134" s="872"/>
      <c r="L134" s="872"/>
      <c r="M134" s="872"/>
      <c r="N134" s="872"/>
      <c r="O134" s="872"/>
      <c r="P134" s="873"/>
    </row>
    <row r="135" spans="1:16" ht="46" customHeight="1" x14ac:dyDescent="0.35">
      <c r="A135" s="861"/>
      <c r="B135" s="874">
        <v>41</v>
      </c>
      <c r="C135" s="85">
        <v>15799</v>
      </c>
      <c r="D135" s="85">
        <v>67</v>
      </c>
      <c r="E135" s="86" t="s">
        <v>861</v>
      </c>
      <c r="F135" s="87" t="s">
        <v>94</v>
      </c>
      <c r="G135" s="87" t="s">
        <v>81</v>
      </c>
      <c r="H135" s="87" t="s">
        <v>81</v>
      </c>
      <c r="I135" s="88">
        <v>236</v>
      </c>
      <c r="J135" s="89">
        <v>40297</v>
      </c>
      <c r="K135" s="90">
        <v>41305</v>
      </c>
      <c r="L135" s="91">
        <v>33.6</v>
      </c>
      <c r="M135" s="92">
        <v>0</v>
      </c>
      <c r="N135" s="875" t="s">
        <v>820</v>
      </c>
      <c r="O135" s="876"/>
      <c r="P135" s="877"/>
    </row>
    <row r="136" spans="1:16" x14ac:dyDescent="0.35">
      <c r="A136" s="861"/>
      <c r="B136" s="874"/>
      <c r="C136" s="858" t="s">
        <v>152</v>
      </c>
      <c r="D136" s="866"/>
      <c r="E136" s="867"/>
      <c r="F136" s="867"/>
      <c r="G136" s="867"/>
      <c r="H136" s="867"/>
      <c r="I136" s="867"/>
      <c r="J136" s="867"/>
      <c r="K136" s="868"/>
      <c r="L136" s="868"/>
      <c r="M136" s="867"/>
      <c r="N136" s="867"/>
      <c r="O136" s="867"/>
      <c r="P136" s="869"/>
    </row>
    <row r="137" spans="1:16" x14ac:dyDescent="0.35">
      <c r="A137" s="861"/>
      <c r="B137" s="874"/>
      <c r="C137" s="870" t="s">
        <v>862</v>
      </c>
      <c r="D137" s="871"/>
      <c r="E137" s="872"/>
      <c r="F137" s="872"/>
      <c r="G137" s="872"/>
      <c r="H137" s="872"/>
      <c r="I137" s="872"/>
      <c r="J137" s="872"/>
      <c r="K137" s="872"/>
      <c r="L137" s="872"/>
      <c r="M137" s="872"/>
      <c r="N137" s="872"/>
      <c r="O137" s="872"/>
      <c r="P137" s="873"/>
    </row>
    <row r="138" spans="1:16" ht="88" customHeight="1" x14ac:dyDescent="0.35">
      <c r="A138" s="861"/>
      <c r="B138" s="874">
        <v>42</v>
      </c>
      <c r="C138" s="85">
        <v>0</v>
      </c>
      <c r="D138" s="85">
        <v>656</v>
      </c>
      <c r="E138" s="86" t="s">
        <v>863</v>
      </c>
      <c r="F138" s="87" t="s">
        <v>94</v>
      </c>
      <c r="G138" s="87" t="s">
        <v>81</v>
      </c>
      <c r="H138" s="87" t="s">
        <v>81</v>
      </c>
      <c r="I138" s="88">
        <v>242</v>
      </c>
      <c r="J138" s="89">
        <v>43425</v>
      </c>
      <c r="K138" s="90">
        <v>43790</v>
      </c>
      <c r="L138" s="91">
        <v>12.166666666666666</v>
      </c>
      <c r="M138" s="92">
        <v>0</v>
      </c>
      <c r="N138" s="875" t="s">
        <v>820</v>
      </c>
      <c r="O138" s="876"/>
      <c r="P138" s="877"/>
    </row>
    <row r="139" spans="1:16" x14ac:dyDescent="0.35">
      <c r="A139" s="861"/>
      <c r="B139" s="874"/>
      <c r="C139" s="858" t="s">
        <v>152</v>
      </c>
      <c r="D139" s="866"/>
      <c r="E139" s="867"/>
      <c r="F139" s="867"/>
      <c r="G139" s="867"/>
      <c r="H139" s="867"/>
      <c r="I139" s="867"/>
      <c r="J139" s="867"/>
      <c r="K139" s="868"/>
      <c r="L139" s="868"/>
      <c r="M139" s="867"/>
      <c r="N139" s="867"/>
      <c r="O139" s="867"/>
      <c r="P139" s="869"/>
    </row>
    <row r="140" spans="1:16" x14ac:dyDescent="0.35">
      <c r="A140" s="861"/>
      <c r="B140" s="874"/>
      <c r="C140" s="870" t="s">
        <v>864</v>
      </c>
      <c r="D140" s="871"/>
      <c r="E140" s="872"/>
      <c r="F140" s="872"/>
      <c r="G140" s="872"/>
      <c r="H140" s="872"/>
      <c r="I140" s="872"/>
      <c r="J140" s="872"/>
      <c r="K140" s="872"/>
      <c r="L140" s="872"/>
      <c r="M140" s="872"/>
      <c r="N140" s="872"/>
      <c r="O140" s="872"/>
      <c r="P140" s="873"/>
    </row>
    <row r="141" spans="1:16" ht="34.5" customHeight="1" x14ac:dyDescent="0.35">
      <c r="A141" s="861"/>
      <c r="B141" s="874">
        <v>43</v>
      </c>
      <c r="C141" s="85">
        <v>0</v>
      </c>
      <c r="D141" s="85">
        <v>794</v>
      </c>
      <c r="E141" s="86" t="s">
        <v>865</v>
      </c>
      <c r="F141" s="87" t="s">
        <v>94</v>
      </c>
      <c r="G141" s="87" t="s">
        <v>81</v>
      </c>
      <c r="H141" s="87" t="s">
        <v>81</v>
      </c>
      <c r="I141" s="88">
        <v>243</v>
      </c>
      <c r="J141" s="89">
        <v>44252</v>
      </c>
      <c r="K141" s="90">
        <v>44617</v>
      </c>
      <c r="L141" s="91">
        <v>12.166666666666666</v>
      </c>
      <c r="M141" s="92">
        <v>0</v>
      </c>
      <c r="N141" s="875" t="s">
        <v>820</v>
      </c>
      <c r="O141" s="876"/>
      <c r="P141" s="877"/>
    </row>
    <row r="142" spans="1:16" x14ac:dyDescent="0.35">
      <c r="A142" s="861"/>
      <c r="B142" s="874"/>
      <c r="C142" s="858" t="s">
        <v>152</v>
      </c>
      <c r="D142" s="866"/>
      <c r="E142" s="867"/>
      <c r="F142" s="867"/>
      <c r="G142" s="867"/>
      <c r="H142" s="867"/>
      <c r="I142" s="867"/>
      <c r="J142" s="867"/>
      <c r="K142" s="868"/>
      <c r="L142" s="868"/>
      <c r="M142" s="867"/>
      <c r="N142" s="867"/>
      <c r="O142" s="867"/>
      <c r="P142" s="869"/>
    </row>
    <row r="143" spans="1:16" x14ac:dyDescent="0.35">
      <c r="A143" s="861"/>
      <c r="B143" s="874"/>
      <c r="C143" s="870" t="s">
        <v>866</v>
      </c>
      <c r="D143" s="871"/>
      <c r="E143" s="872"/>
      <c r="F143" s="872"/>
      <c r="G143" s="872"/>
      <c r="H143" s="872"/>
      <c r="I143" s="872"/>
      <c r="J143" s="872"/>
      <c r="K143" s="872"/>
      <c r="L143" s="872"/>
      <c r="M143" s="872"/>
      <c r="N143" s="872"/>
      <c r="O143" s="872"/>
      <c r="P143" s="873"/>
    </row>
    <row r="144" spans="1:16" ht="31.5" customHeight="1" x14ac:dyDescent="0.35">
      <c r="A144" s="861"/>
      <c r="B144" s="862">
        <v>44</v>
      </c>
      <c r="C144" s="85">
        <v>0</v>
      </c>
      <c r="D144" s="85">
        <v>48</v>
      </c>
      <c r="E144" s="86" t="s">
        <v>867</v>
      </c>
      <c r="F144" s="87" t="s">
        <v>94</v>
      </c>
      <c r="G144" s="87" t="s">
        <v>81</v>
      </c>
      <c r="H144" s="87" t="s">
        <v>81</v>
      </c>
      <c r="I144" s="88">
        <v>479</v>
      </c>
      <c r="J144" s="89">
        <v>41821</v>
      </c>
      <c r="K144" s="90">
        <v>41912</v>
      </c>
      <c r="L144" s="91">
        <v>3.0333333333333332</v>
      </c>
      <c r="M144" s="92">
        <v>0</v>
      </c>
      <c r="N144" s="875" t="s">
        <v>868</v>
      </c>
      <c r="O144" s="876"/>
      <c r="P144" s="877"/>
    </row>
    <row r="145" spans="1:16" ht="39.65" customHeight="1" x14ac:dyDescent="0.35">
      <c r="A145" s="861"/>
      <c r="B145" s="852"/>
      <c r="C145" s="858" t="s">
        <v>152</v>
      </c>
      <c r="D145" s="866"/>
      <c r="E145" s="867"/>
      <c r="F145" s="867"/>
      <c r="G145" s="867"/>
      <c r="H145" s="867"/>
      <c r="I145" s="867"/>
      <c r="J145" s="867"/>
      <c r="K145" s="868"/>
      <c r="L145" s="868"/>
      <c r="M145" s="867"/>
      <c r="N145" s="867"/>
      <c r="O145" s="867"/>
      <c r="P145" s="869"/>
    </row>
    <row r="146" spans="1:16" x14ac:dyDescent="0.35">
      <c r="A146" s="861"/>
      <c r="B146" s="852"/>
      <c r="C146" s="870" t="s">
        <v>869</v>
      </c>
      <c r="D146" s="871"/>
      <c r="E146" s="872"/>
      <c r="F146" s="872"/>
      <c r="G146" s="872"/>
      <c r="H146" s="872"/>
      <c r="I146" s="872"/>
      <c r="J146" s="872"/>
      <c r="K146" s="872"/>
      <c r="L146" s="872"/>
      <c r="M146" s="872"/>
      <c r="N146" s="872"/>
      <c r="O146" s="872"/>
      <c r="P146" s="873"/>
    </row>
    <row r="147" spans="1:16" x14ac:dyDescent="0.35">
      <c r="A147" s="93"/>
      <c r="B147" s="94"/>
      <c r="C147" s="883" t="s">
        <v>162</v>
      </c>
      <c r="D147" s="883"/>
      <c r="E147" s="831"/>
      <c r="F147" s="831"/>
      <c r="G147" s="831"/>
      <c r="H147" s="831"/>
      <c r="I147" s="831"/>
      <c r="J147" s="831"/>
      <c r="K147" s="832"/>
      <c r="L147" s="884">
        <f>SUM(M15:M144)</f>
        <v>31</v>
      </c>
      <c r="M147" s="885"/>
      <c r="N147" s="885"/>
      <c r="O147" s="885"/>
      <c r="P147" s="886"/>
    </row>
    <row r="148" spans="1:16" x14ac:dyDescent="0.35">
      <c r="A148" s="93"/>
      <c r="B148" s="888"/>
      <c r="C148" s="889" t="s">
        <v>163</v>
      </c>
      <c r="D148" s="889"/>
      <c r="E148" s="831"/>
      <c r="F148" s="831"/>
      <c r="G148" s="858" t="s">
        <v>164</v>
      </c>
      <c r="H148" s="828"/>
      <c r="I148" s="829"/>
      <c r="J148" s="858" t="s">
        <v>165</v>
      </c>
      <c r="K148" s="828"/>
      <c r="L148" s="828"/>
      <c r="M148" s="828"/>
      <c r="N148" s="828"/>
      <c r="O148" s="828"/>
      <c r="P148" s="829"/>
    </row>
    <row r="149" spans="1:16" x14ac:dyDescent="0.35">
      <c r="A149" s="93"/>
      <c r="B149" s="852"/>
      <c r="C149" s="890" t="s">
        <v>166</v>
      </c>
      <c r="D149" s="891"/>
      <c r="E149" s="828"/>
      <c r="F149" s="829"/>
      <c r="G149" s="892" t="s">
        <v>81</v>
      </c>
      <c r="H149" s="893"/>
      <c r="I149" s="894"/>
      <c r="J149" s="895" t="s">
        <v>870</v>
      </c>
      <c r="K149" s="893"/>
      <c r="L149" s="893"/>
      <c r="M149" s="893"/>
      <c r="N149" s="893"/>
      <c r="O149" s="893"/>
      <c r="P149" s="894"/>
    </row>
    <row r="150" spans="1:16" x14ac:dyDescent="0.35">
      <c r="A150" s="84"/>
      <c r="B150" s="852"/>
      <c r="C150" s="890" t="s">
        <v>167</v>
      </c>
      <c r="D150" s="891"/>
      <c r="E150" s="828"/>
      <c r="F150" s="829"/>
      <c r="G150" s="892" t="s">
        <v>871</v>
      </c>
      <c r="H150" s="893"/>
      <c r="I150" s="894"/>
      <c r="J150" s="895"/>
      <c r="K150" s="893"/>
      <c r="L150" s="893"/>
      <c r="M150" s="893"/>
      <c r="N150" s="893"/>
      <c r="O150" s="893"/>
      <c r="P150" s="894"/>
    </row>
    <row r="154" spans="1:16" x14ac:dyDescent="0.35">
      <c r="M154" s="453"/>
    </row>
  </sheetData>
  <mergeCells count="216">
    <mergeCell ref="B69:B71"/>
    <mergeCell ref="N69:P69"/>
    <mergeCell ref="C70:P70"/>
    <mergeCell ref="C71:P71"/>
    <mergeCell ref="B57:B59"/>
    <mergeCell ref="N57:P57"/>
    <mergeCell ref="C58:P58"/>
    <mergeCell ref="C59:P59"/>
    <mergeCell ref="B60:B62"/>
    <mergeCell ref="N60:P60"/>
    <mergeCell ref="C61:P61"/>
    <mergeCell ref="C62:P62"/>
    <mergeCell ref="B63:B65"/>
    <mergeCell ref="N63:P63"/>
    <mergeCell ref="C64:P64"/>
    <mergeCell ref="C65:P65"/>
    <mergeCell ref="B51:B53"/>
    <mergeCell ref="N51:P51"/>
    <mergeCell ref="C52:P52"/>
    <mergeCell ref="C53:P53"/>
    <mergeCell ref="B54:B56"/>
    <mergeCell ref="N54:P54"/>
    <mergeCell ref="C55:P55"/>
    <mergeCell ref="C56:P56"/>
    <mergeCell ref="B66:B68"/>
    <mergeCell ref="N66:P66"/>
    <mergeCell ref="C67:P67"/>
    <mergeCell ref="C68:P68"/>
    <mergeCell ref="B105:B107"/>
    <mergeCell ref="N105:P105"/>
    <mergeCell ref="C106:P106"/>
    <mergeCell ref="C107:P107"/>
    <mergeCell ref="B36:B38"/>
    <mergeCell ref="N36:P36"/>
    <mergeCell ref="C37:P37"/>
    <mergeCell ref="C38:P38"/>
    <mergeCell ref="B39:B41"/>
    <mergeCell ref="N39:P39"/>
    <mergeCell ref="C40:P40"/>
    <mergeCell ref="C41:P41"/>
    <mergeCell ref="B42:B44"/>
    <mergeCell ref="N42:P42"/>
    <mergeCell ref="C43:P43"/>
    <mergeCell ref="C44:P44"/>
    <mergeCell ref="B45:B47"/>
    <mergeCell ref="N45:P45"/>
    <mergeCell ref="C46:P46"/>
    <mergeCell ref="C47:P47"/>
    <mergeCell ref="B48:B50"/>
    <mergeCell ref="N48:P48"/>
    <mergeCell ref="C49:P49"/>
    <mergeCell ref="C50:P50"/>
    <mergeCell ref="B96:B98"/>
    <mergeCell ref="N96:P96"/>
    <mergeCell ref="C97:P97"/>
    <mergeCell ref="C98:P98"/>
    <mergeCell ref="B99:B101"/>
    <mergeCell ref="N99:P99"/>
    <mergeCell ref="C100:P100"/>
    <mergeCell ref="C101:P101"/>
    <mergeCell ref="B102:B104"/>
    <mergeCell ref="N102:P102"/>
    <mergeCell ref="C103:P103"/>
    <mergeCell ref="C104:P104"/>
    <mergeCell ref="B87:B89"/>
    <mergeCell ref="N87:P87"/>
    <mergeCell ref="C88:P88"/>
    <mergeCell ref="C89:P89"/>
    <mergeCell ref="B90:B92"/>
    <mergeCell ref="N90:P90"/>
    <mergeCell ref="C91:P91"/>
    <mergeCell ref="C92:P92"/>
    <mergeCell ref="B93:B95"/>
    <mergeCell ref="N93:P93"/>
    <mergeCell ref="C94:P94"/>
    <mergeCell ref="C95:P95"/>
    <mergeCell ref="B141:B143"/>
    <mergeCell ref="N141:P141"/>
    <mergeCell ref="C142:P142"/>
    <mergeCell ref="C143:P143"/>
    <mergeCell ref="B72:B74"/>
    <mergeCell ref="N72:P72"/>
    <mergeCell ref="C73:P73"/>
    <mergeCell ref="C74:P74"/>
    <mergeCell ref="B75:B77"/>
    <mergeCell ref="N75:P75"/>
    <mergeCell ref="C76:P76"/>
    <mergeCell ref="C77:P77"/>
    <mergeCell ref="B78:B80"/>
    <mergeCell ref="N78:P78"/>
    <mergeCell ref="C79:P79"/>
    <mergeCell ref="C80:P80"/>
    <mergeCell ref="B81:B83"/>
    <mergeCell ref="N81:P81"/>
    <mergeCell ref="C82:P82"/>
    <mergeCell ref="C83:P83"/>
    <mergeCell ref="B84:B86"/>
    <mergeCell ref="N84:P84"/>
    <mergeCell ref="C85:P85"/>
    <mergeCell ref="C86:P86"/>
    <mergeCell ref="B132:B134"/>
    <mergeCell ref="N132:P132"/>
    <mergeCell ref="C133:P133"/>
    <mergeCell ref="C134:P134"/>
    <mergeCell ref="B135:B137"/>
    <mergeCell ref="N135:P135"/>
    <mergeCell ref="C136:P136"/>
    <mergeCell ref="C137:P137"/>
    <mergeCell ref="B138:B140"/>
    <mergeCell ref="N138:P138"/>
    <mergeCell ref="C139:P139"/>
    <mergeCell ref="C140:P140"/>
    <mergeCell ref="B123:B125"/>
    <mergeCell ref="N123:P123"/>
    <mergeCell ref="C124:P124"/>
    <mergeCell ref="C125:P125"/>
    <mergeCell ref="B126:B128"/>
    <mergeCell ref="N126:P126"/>
    <mergeCell ref="C127:P127"/>
    <mergeCell ref="C128:P128"/>
    <mergeCell ref="B129:B131"/>
    <mergeCell ref="N129:P129"/>
    <mergeCell ref="C130:P130"/>
    <mergeCell ref="C131:P131"/>
    <mergeCell ref="C115:P115"/>
    <mergeCell ref="C116:P116"/>
    <mergeCell ref="B120:B122"/>
    <mergeCell ref="N120:P120"/>
    <mergeCell ref="C121:P121"/>
    <mergeCell ref="C122:P122"/>
    <mergeCell ref="B117:B119"/>
    <mergeCell ref="N117:P117"/>
    <mergeCell ref="C118:P118"/>
    <mergeCell ref="C119:P119"/>
    <mergeCell ref="B144:B146"/>
    <mergeCell ref="N144:P144"/>
    <mergeCell ref="C145:P145"/>
    <mergeCell ref="C146:P146"/>
    <mergeCell ref="N18:P18"/>
    <mergeCell ref="N21:P21"/>
    <mergeCell ref="N24:P24"/>
    <mergeCell ref="N30:P30"/>
    <mergeCell ref="N33:P33"/>
    <mergeCell ref="C19:P19"/>
    <mergeCell ref="C20:P20"/>
    <mergeCell ref="C22:P22"/>
    <mergeCell ref="C23:P23"/>
    <mergeCell ref="C25:P25"/>
    <mergeCell ref="C26:P26"/>
    <mergeCell ref="C28:P28"/>
    <mergeCell ref="C29:P29"/>
    <mergeCell ref="C31:P31"/>
    <mergeCell ref="C32:P32"/>
    <mergeCell ref="N111:P111"/>
    <mergeCell ref="C112:P112"/>
    <mergeCell ref="C113:P113"/>
    <mergeCell ref="B114:B116"/>
    <mergeCell ref="N114:P114"/>
    <mergeCell ref="B148:B150"/>
    <mergeCell ref="C148:F148"/>
    <mergeCell ref="G148:I148"/>
    <mergeCell ref="J148:P148"/>
    <mergeCell ref="C149:F149"/>
    <mergeCell ref="G149:I149"/>
    <mergeCell ref="J149:P149"/>
    <mergeCell ref="C150:F150"/>
    <mergeCell ref="G150:I150"/>
    <mergeCell ref="J150:P150"/>
    <mergeCell ref="C147:K147"/>
    <mergeCell ref="L147:P147"/>
    <mergeCell ref="C17:P17"/>
    <mergeCell ref="N27:P27"/>
    <mergeCell ref="C34:P34"/>
    <mergeCell ref="C35:P35"/>
    <mergeCell ref="A10:M10"/>
    <mergeCell ref="A11:I11"/>
    <mergeCell ref="K11:M11"/>
    <mergeCell ref="A13:A14"/>
    <mergeCell ref="B13:B14"/>
    <mergeCell ref="C13:C14"/>
    <mergeCell ref="E13:E14"/>
    <mergeCell ref="F13:F14"/>
    <mergeCell ref="G13:G14"/>
    <mergeCell ref="H13:I13"/>
    <mergeCell ref="J13:K13"/>
    <mergeCell ref="L13:L14"/>
    <mergeCell ref="M13:M14"/>
    <mergeCell ref="B21:B23"/>
    <mergeCell ref="B18:B20"/>
    <mergeCell ref="B24:B26"/>
    <mergeCell ref="B27:B29"/>
    <mergeCell ref="B30:B32"/>
    <mergeCell ref="B33:B35"/>
    <mergeCell ref="P6:P9"/>
    <mergeCell ref="A1:P1"/>
    <mergeCell ref="A2:P2"/>
    <mergeCell ref="D13:D14"/>
    <mergeCell ref="A15:A146"/>
    <mergeCell ref="A3:P3"/>
    <mergeCell ref="A4:P4"/>
    <mergeCell ref="A5:I5"/>
    <mergeCell ref="L5:N5"/>
    <mergeCell ref="J6:J9"/>
    <mergeCell ref="K6:K9"/>
    <mergeCell ref="L6:N9"/>
    <mergeCell ref="O6:O9"/>
    <mergeCell ref="A6:I9"/>
    <mergeCell ref="N13:P14"/>
    <mergeCell ref="B15:B17"/>
    <mergeCell ref="N15:P15"/>
    <mergeCell ref="C16:P16"/>
    <mergeCell ref="B108:B110"/>
    <mergeCell ref="N108:P108"/>
    <mergeCell ref="C109:P109"/>
    <mergeCell ref="C110:P110"/>
    <mergeCell ref="B111:B113"/>
  </mergeCell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9618B-9F87-4A37-A603-8A7F2D537241}">
  <sheetPr>
    <tabColor theme="8" tint="-0.249977111117893"/>
  </sheetPr>
  <dimension ref="A1:F55"/>
  <sheetViews>
    <sheetView topLeftCell="A17" zoomScale="70" zoomScaleNormal="70" workbookViewId="0">
      <selection activeCell="E24" sqref="E24"/>
    </sheetView>
  </sheetViews>
  <sheetFormatPr baseColWidth="10" defaultColWidth="11.453125" defaultRowHeight="12" x14ac:dyDescent="0.35"/>
  <cols>
    <col min="1" max="1" width="11.453125" style="157" bestFit="1" customWidth="1"/>
    <col min="2" max="2" width="15" style="157" bestFit="1" customWidth="1"/>
    <col min="3" max="3" width="15.81640625" style="157" customWidth="1"/>
    <col min="4" max="4" width="10.453125" style="157" bestFit="1" customWidth="1"/>
    <col min="5" max="5" width="8.26953125" style="157" bestFit="1" customWidth="1"/>
    <col min="6" max="6" width="46" style="157" customWidth="1"/>
    <col min="7" max="16384" width="11.453125" style="157"/>
  </cols>
  <sheetData>
    <row r="1" spans="1:6" x14ac:dyDescent="0.35">
      <c r="A1" s="1366" t="s">
        <v>39</v>
      </c>
      <c r="B1" s="1367"/>
      <c r="C1" s="1368" t="s">
        <v>665</v>
      </c>
      <c r="D1" s="1368"/>
      <c r="E1" s="1368"/>
      <c r="F1" s="1369"/>
    </row>
    <row r="2" spans="1:6" x14ac:dyDescent="0.35">
      <c r="A2" s="1359" t="s">
        <v>169</v>
      </c>
      <c r="B2" s="1360"/>
      <c r="C2" s="1363" t="s">
        <v>401</v>
      </c>
      <c r="D2" s="1363"/>
      <c r="E2" s="1363"/>
      <c r="F2" s="1364"/>
    </row>
    <row r="3" spans="1:6" x14ac:dyDescent="0.35">
      <c r="A3" s="1359" t="s">
        <v>44</v>
      </c>
      <c r="B3" s="1360"/>
      <c r="C3" s="1363" t="s">
        <v>668</v>
      </c>
      <c r="D3" s="1363"/>
      <c r="E3" s="1363"/>
      <c r="F3" s="1364"/>
    </row>
    <row r="4" spans="1:6" x14ac:dyDescent="0.35">
      <c r="A4" s="1359" t="s">
        <v>46</v>
      </c>
      <c r="B4" s="1360"/>
      <c r="C4" s="1363" t="s">
        <v>669</v>
      </c>
      <c r="D4" s="1363"/>
      <c r="E4" s="1363"/>
      <c r="F4" s="1364"/>
    </row>
    <row r="5" spans="1:6" x14ac:dyDescent="0.35">
      <c r="A5" s="1359" t="s">
        <v>48</v>
      </c>
      <c r="B5" s="1360"/>
      <c r="C5" s="1363"/>
      <c r="D5" s="1363"/>
      <c r="E5" s="1363"/>
      <c r="F5" s="1364"/>
    </row>
    <row r="6" spans="1:6" x14ac:dyDescent="0.35">
      <c r="A6" s="1359" t="s">
        <v>50</v>
      </c>
      <c r="B6" s="1360"/>
      <c r="C6" s="1363"/>
      <c r="D6" s="1363"/>
      <c r="E6" s="1363"/>
      <c r="F6" s="1364"/>
    </row>
    <row r="7" spans="1:6" x14ac:dyDescent="0.35">
      <c r="A7" s="163"/>
      <c r="F7" s="164"/>
    </row>
    <row r="8" spans="1:6" x14ac:dyDescent="0.35">
      <c r="A8" s="1351" t="s">
        <v>173</v>
      </c>
      <c r="B8" s="1352"/>
      <c r="C8" s="1352"/>
      <c r="D8" s="1352"/>
      <c r="E8" s="1352"/>
      <c r="F8" s="1353"/>
    </row>
    <row r="9" spans="1:6" x14ac:dyDescent="0.35">
      <c r="A9" s="163"/>
      <c r="F9" s="164"/>
    </row>
    <row r="10" spans="1:6" ht="23" x14ac:dyDescent="0.35">
      <c r="A10" s="165" t="s">
        <v>174</v>
      </c>
      <c r="B10" s="161" t="s">
        <v>175</v>
      </c>
      <c r="C10" s="161" t="s">
        <v>176</v>
      </c>
      <c r="D10" s="161" t="s">
        <v>177</v>
      </c>
      <c r="E10" s="162" t="s">
        <v>178</v>
      </c>
      <c r="F10" s="166" t="s">
        <v>872</v>
      </c>
    </row>
    <row r="11" spans="1:6" ht="126.5" x14ac:dyDescent="0.35">
      <c r="A11" s="167" t="s">
        <v>873</v>
      </c>
      <c r="B11" s="17" t="s">
        <v>390</v>
      </c>
      <c r="C11" s="17" t="s">
        <v>874</v>
      </c>
      <c r="D11" s="17">
        <v>2014</v>
      </c>
      <c r="E11" s="738">
        <v>0</v>
      </c>
      <c r="F11" s="168" t="s">
        <v>875</v>
      </c>
    </row>
    <row r="12" spans="1:6" ht="12.5" thickBot="1" x14ac:dyDescent="0.4">
      <c r="A12" s="1354" t="s">
        <v>75</v>
      </c>
      <c r="B12" s="1355"/>
      <c r="C12" s="1355"/>
      <c r="D12" s="1355"/>
      <c r="E12" s="171">
        <v>0</v>
      </c>
      <c r="F12" s="170"/>
    </row>
    <row r="14" spans="1:6" ht="12.5" thickBot="1" x14ac:dyDescent="0.4"/>
    <row r="15" spans="1:6" x14ac:dyDescent="0.35">
      <c r="A15" s="1366" t="s">
        <v>39</v>
      </c>
      <c r="B15" s="1367"/>
      <c r="C15" s="1368" t="s">
        <v>710</v>
      </c>
      <c r="D15" s="1368"/>
      <c r="E15" s="1368"/>
      <c r="F15" s="1369"/>
    </row>
    <row r="16" spans="1:6" x14ac:dyDescent="0.35">
      <c r="A16" s="1359" t="s">
        <v>169</v>
      </c>
      <c r="B16" s="1360"/>
      <c r="C16" s="1363" t="s">
        <v>396</v>
      </c>
      <c r="D16" s="1363"/>
      <c r="E16" s="1363"/>
      <c r="F16" s="1364"/>
    </row>
    <row r="17" spans="1:6" x14ac:dyDescent="0.35">
      <c r="A17" s="1359" t="s">
        <v>44</v>
      </c>
      <c r="B17" s="1360"/>
      <c r="C17" s="1363" t="s">
        <v>711</v>
      </c>
      <c r="D17" s="1363"/>
      <c r="E17" s="1363"/>
      <c r="F17" s="1364"/>
    </row>
    <row r="18" spans="1:6" x14ac:dyDescent="0.35">
      <c r="A18" s="1359" t="s">
        <v>46</v>
      </c>
      <c r="B18" s="1360"/>
      <c r="C18" s="1363" t="s">
        <v>712</v>
      </c>
      <c r="D18" s="1363"/>
      <c r="E18" s="1363"/>
      <c r="F18" s="1364"/>
    </row>
    <row r="19" spans="1:6" x14ac:dyDescent="0.35">
      <c r="A19" s="1359" t="s">
        <v>48</v>
      </c>
      <c r="B19" s="1360"/>
      <c r="C19" s="1363" t="s">
        <v>713</v>
      </c>
      <c r="D19" s="1363"/>
      <c r="E19" s="1363"/>
      <c r="F19" s="1364"/>
    </row>
    <row r="20" spans="1:6" x14ac:dyDescent="0.35">
      <c r="A20" s="1359" t="s">
        <v>50</v>
      </c>
      <c r="B20" s="1360"/>
      <c r="C20" s="1365">
        <v>39063</v>
      </c>
      <c r="D20" s="1363"/>
      <c r="E20" s="1363"/>
      <c r="F20" s="1364"/>
    </row>
    <row r="21" spans="1:6" x14ac:dyDescent="0.35">
      <c r="A21" s="1351" t="s">
        <v>173</v>
      </c>
      <c r="B21" s="1352"/>
      <c r="C21" s="1352"/>
      <c r="D21" s="1352"/>
      <c r="E21" s="1352"/>
      <c r="F21" s="1353"/>
    </row>
    <row r="22" spans="1:6" x14ac:dyDescent="0.35">
      <c r="A22" s="163"/>
      <c r="F22" s="164"/>
    </row>
    <row r="23" spans="1:6" ht="23" x14ac:dyDescent="0.35">
      <c r="A23" s="165" t="s">
        <v>174</v>
      </c>
      <c r="B23" s="161" t="s">
        <v>175</v>
      </c>
      <c r="C23" s="161" t="s">
        <v>176</v>
      </c>
      <c r="D23" s="161" t="s">
        <v>177</v>
      </c>
      <c r="E23" s="162" t="s">
        <v>178</v>
      </c>
      <c r="F23" s="166"/>
    </row>
    <row r="24" spans="1:6" ht="34.5" x14ac:dyDescent="0.35">
      <c r="A24" s="167" t="s">
        <v>876</v>
      </c>
      <c r="B24" s="17" t="s">
        <v>877</v>
      </c>
      <c r="C24" s="17" t="s">
        <v>400</v>
      </c>
      <c r="D24" s="17">
        <v>2009</v>
      </c>
      <c r="E24" s="739">
        <v>6</v>
      </c>
      <c r="F24" s="168"/>
    </row>
    <row r="25" spans="1:6" ht="12.5" thickBot="1" x14ac:dyDescent="0.4">
      <c r="A25" s="1354" t="s">
        <v>75</v>
      </c>
      <c r="B25" s="1355"/>
      <c r="C25" s="1355"/>
      <c r="D25" s="1355"/>
      <c r="E25" s="169">
        <f>E24</f>
        <v>6</v>
      </c>
      <c r="F25" s="170"/>
    </row>
    <row r="26" spans="1:6" ht="12.5" thickBot="1" x14ac:dyDescent="0.4"/>
    <row r="27" spans="1:6" x14ac:dyDescent="0.35">
      <c r="A27" s="1356" t="s">
        <v>645</v>
      </c>
      <c r="B27" s="1357"/>
      <c r="C27" s="1357"/>
      <c r="D27" s="1357"/>
      <c r="E27" s="1357"/>
      <c r="F27" s="1358"/>
    </row>
    <row r="28" spans="1:6" x14ac:dyDescent="0.35">
      <c r="A28" s="1351"/>
      <c r="B28" s="1352"/>
      <c r="C28" s="1352"/>
      <c r="D28" s="1352"/>
      <c r="E28" s="1352"/>
      <c r="F28" s="1353"/>
    </row>
    <row r="29" spans="1:6" x14ac:dyDescent="0.35">
      <c r="A29" s="163"/>
      <c r="F29" s="164"/>
    </row>
    <row r="30" spans="1:6" x14ac:dyDescent="0.35">
      <c r="A30" s="1359" t="s">
        <v>39</v>
      </c>
      <c r="B30" s="1360"/>
      <c r="C30" s="1361" t="s">
        <v>724</v>
      </c>
      <c r="D30" s="1361"/>
      <c r="E30" s="1361"/>
      <c r="F30" s="1362"/>
    </row>
    <row r="31" spans="1:6" x14ac:dyDescent="0.35">
      <c r="A31" s="1359" t="s">
        <v>169</v>
      </c>
      <c r="B31" s="1360"/>
      <c r="C31" s="1363" t="s">
        <v>392</v>
      </c>
      <c r="D31" s="1363"/>
      <c r="E31" s="1363"/>
      <c r="F31" s="1364"/>
    </row>
    <row r="32" spans="1:6" x14ac:dyDescent="0.35">
      <c r="A32" s="1359" t="s">
        <v>44</v>
      </c>
      <c r="B32" s="1360"/>
      <c r="C32" s="1363" t="s">
        <v>726</v>
      </c>
      <c r="D32" s="1363"/>
      <c r="E32" s="1363"/>
      <c r="F32" s="1364"/>
    </row>
    <row r="33" spans="1:6" x14ac:dyDescent="0.35">
      <c r="A33" s="1359" t="s">
        <v>46</v>
      </c>
      <c r="B33" s="1360"/>
      <c r="C33" s="1363" t="s">
        <v>727</v>
      </c>
      <c r="D33" s="1363"/>
      <c r="E33" s="1363"/>
      <c r="F33" s="1364"/>
    </row>
    <row r="34" spans="1:6" x14ac:dyDescent="0.35">
      <c r="A34" s="1359" t="s">
        <v>48</v>
      </c>
      <c r="B34" s="1360"/>
      <c r="C34" s="1363">
        <v>129370</v>
      </c>
      <c r="D34" s="1363"/>
      <c r="E34" s="1363"/>
      <c r="F34" s="1364"/>
    </row>
    <row r="35" spans="1:6" x14ac:dyDescent="0.35">
      <c r="A35" s="1359" t="s">
        <v>50</v>
      </c>
      <c r="B35" s="1360"/>
      <c r="C35" s="1363" t="s">
        <v>728</v>
      </c>
      <c r="D35" s="1363"/>
      <c r="E35" s="1363"/>
      <c r="F35" s="1364"/>
    </row>
    <row r="36" spans="1:6" x14ac:dyDescent="0.35">
      <c r="A36" s="1351" t="s">
        <v>173</v>
      </c>
      <c r="B36" s="1352"/>
      <c r="C36" s="1352"/>
      <c r="D36" s="1352"/>
      <c r="E36" s="1352"/>
      <c r="F36" s="1353"/>
    </row>
    <row r="37" spans="1:6" x14ac:dyDescent="0.35">
      <c r="A37" s="163"/>
      <c r="F37" s="164"/>
    </row>
    <row r="38" spans="1:6" ht="23" x14ac:dyDescent="0.35">
      <c r="A38" s="165" t="s">
        <v>174</v>
      </c>
      <c r="B38" s="161" t="s">
        <v>175</v>
      </c>
      <c r="C38" s="161" t="s">
        <v>176</v>
      </c>
      <c r="D38" s="161" t="s">
        <v>177</v>
      </c>
      <c r="E38" s="162" t="s">
        <v>178</v>
      </c>
      <c r="F38" s="166" t="s">
        <v>878</v>
      </c>
    </row>
    <row r="39" spans="1:6" ht="80.5" x14ac:dyDescent="0.35">
      <c r="A39" s="167" t="s">
        <v>879</v>
      </c>
      <c r="B39" s="17" t="s">
        <v>880</v>
      </c>
      <c r="C39" s="17" t="s">
        <v>881</v>
      </c>
      <c r="D39" s="17">
        <v>2006</v>
      </c>
      <c r="E39" s="162">
        <v>0</v>
      </c>
      <c r="F39" s="168" t="s">
        <v>882</v>
      </c>
    </row>
    <row r="40" spans="1:6" ht="12.5" thickBot="1" x14ac:dyDescent="0.4">
      <c r="A40" s="1354" t="s">
        <v>75</v>
      </c>
      <c r="B40" s="1355"/>
      <c r="C40" s="1355"/>
      <c r="D40" s="1355"/>
      <c r="E40" s="171">
        <v>0</v>
      </c>
      <c r="F40" s="170"/>
    </row>
    <row r="41" spans="1:6" ht="12.5" thickBot="1" x14ac:dyDescent="0.4"/>
    <row r="42" spans="1:6" x14ac:dyDescent="0.35">
      <c r="A42" s="1356" t="s">
        <v>645</v>
      </c>
      <c r="B42" s="1357"/>
      <c r="C42" s="1357"/>
      <c r="D42" s="1357"/>
      <c r="E42" s="1357"/>
      <c r="F42" s="1358"/>
    </row>
    <row r="43" spans="1:6" x14ac:dyDescent="0.35">
      <c r="A43" s="1351"/>
      <c r="B43" s="1352"/>
      <c r="C43" s="1352"/>
      <c r="D43" s="1352"/>
      <c r="E43" s="1352"/>
      <c r="F43" s="1353"/>
    </row>
    <row r="44" spans="1:6" x14ac:dyDescent="0.35">
      <c r="A44" s="163"/>
      <c r="F44" s="164"/>
    </row>
    <row r="45" spans="1:6" x14ac:dyDescent="0.35">
      <c r="A45" s="1359" t="s">
        <v>39</v>
      </c>
      <c r="B45" s="1360"/>
      <c r="C45" s="1361" t="s">
        <v>753</v>
      </c>
      <c r="D45" s="1361"/>
      <c r="E45" s="1361"/>
      <c r="F45" s="1362"/>
    </row>
    <row r="46" spans="1:6" x14ac:dyDescent="0.35">
      <c r="A46" s="1359" t="s">
        <v>169</v>
      </c>
      <c r="B46" s="1360"/>
      <c r="C46" s="1363" t="s">
        <v>388</v>
      </c>
      <c r="D46" s="1363"/>
      <c r="E46" s="1363"/>
      <c r="F46" s="1364"/>
    </row>
    <row r="47" spans="1:6" x14ac:dyDescent="0.35">
      <c r="A47" s="1359" t="s">
        <v>44</v>
      </c>
      <c r="B47" s="1360"/>
      <c r="C47" s="1363" t="s">
        <v>754</v>
      </c>
      <c r="D47" s="1363"/>
      <c r="E47" s="1363"/>
      <c r="F47" s="1364"/>
    </row>
    <row r="48" spans="1:6" x14ac:dyDescent="0.35">
      <c r="A48" s="1359" t="s">
        <v>46</v>
      </c>
      <c r="B48" s="1360"/>
      <c r="C48" s="1363" t="s">
        <v>755</v>
      </c>
      <c r="D48" s="1363"/>
      <c r="E48" s="1363"/>
      <c r="F48" s="1364"/>
    </row>
    <row r="49" spans="1:6" x14ac:dyDescent="0.35">
      <c r="A49" s="1359" t="s">
        <v>48</v>
      </c>
      <c r="B49" s="1360"/>
      <c r="C49" s="1363">
        <v>55844</v>
      </c>
      <c r="D49" s="1363"/>
      <c r="E49" s="1363"/>
      <c r="F49" s="1364"/>
    </row>
    <row r="50" spans="1:6" x14ac:dyDescent="0.35">
      <c r="A50" s="1359" t="s">
        <v>50</v>
      </c>
      <c r="B50" s="1360"/>
      <c r="C50" s="1365">
        <v>43511</v>
      </c>
      <c r="D50" s="1363"/>
      <c r="E50" s="1363"/>
      <c r="F50" s="1364"/>
    </row>
    <row r="51" spans="1:6" x14ac:dyDescent="0.35">
      <c r="A51" s="1351" t="s">
        <v>173</v>
      </c>
      <c r="B51" s="1352"/>
      <c r="C51" s="1352"/>
      <c r="D51" s="1352"/>
      <c r="E51" s="1352"/>
      <c r="F51" s="1353"/>
    </row>
    <row r="52" spans="1:6" x14ac:dyDescent="0.35">
      <c r="A52" s="163"/>
      <c r="F52" s="164"/>
    </row>
    <row r="53" spans="1:6" ht="23" x14ac:dyDescent="0.35">
      <c r="A53" s="165" t="s">
        <v>174</v>
      </c>
      <c r="B53" s="161" t="s">
        <v>175</v>
      </c>
      <c r="C53" s="161" t="s">
        <v>176</v>
      </c>
      <c r="D53" s="161" t="s">
        <v>177</v>
      </c>
      <c r="E53" s="162" t="s">
        <v>178</v>
      </c>
      <c r="F53" s="166"/>
    </row>
    <row r="54" spans="1:6" ht="23" x14ac:dyDescent="0.35">
      <c r="A54" s="167" t="s">
        <v>883</v>
      </c>
      <c r="B54" s="17" t="s">
        <v>659</v>
      </c>
      <c r="C54" s="17" t="s">
        <v>884</v>
      </c>
      <c r="D54" s="17">
        <v>2012</v>
      </c>
      <c r="E54" s="162">
        <v>7</v>
      </c>
      <c r="F54" s="168"/>
    </row>
    <row r="55" spans="1:6" ht="12.5" thickBot="1" x14ac:dyDescent="0.4">
      <c r="A55" s="1354" t="s">
        <v>75</v>
      </c>
      <c r="B55" s="1355"/>
      <c r="C55" s="1355"/>
      <c r="D55" s="1355"/>
      <c r="E55" s="169">
        <f>E54</f>
        <v>7</v>
      </c>
      <c r="F55" s="170"/>
    </row>
  </sheetData>
  <mergeCells count="58">
    <mergeCell ref="A3:B3"/>
    <mergeCell ref="C3:F3"/>
    <mergeCell ref="A1:B1"/>
    <mergeCell ref="C1:F1"/>
    <mergeCell ref="A2:B2"/>
    <mergeCell ref="C2:F2"/>
    <mergeCell ref="A4:B4"/>
    <mergeCell ref="C4:F4"/>
    <mergeCell ref="A5:B5"/>
    <mergeCell ref="C5:F5"/>
    <mergeCell ref="A6:B6"/>
    <mergeCell ref="C6:F6"/>
    <mergeCell ref="A8:F8"/>
    <mergeCell ref="A12:D12"/>
    <mergeCell ref="A17:B17"/>
    <mergeCell ref="C17:F17"/>
    <mergeCell ref="A15:B15"/>
    <mergeCell ref="C15:F15"/>
    <mergeCell ref="A16:B16"/>
    <mergeCell ref="C16:F16"/>
    <mergeCell ref="A36:F36"/>
    <mergeCell ref="A40:D40"/>
    <mergeCell ref="A21:F21"/>
    <mergeCell ref="A25:D25"/>
    <mergeCell ref="A18:B18"/>
    <mergeCell ref="C18:F18"/>
    <mergeCell ref="A19:B19"/>
    <mergeCell ref="C19:F19"/>
    <mergeCell ref="A20:B20"/>
    <mergeCell ref="C20:F20"/>
    <mergeCell ref="A33:B33"/>
    <mergeCell ref="C33:F33"/>
    <mergeCell ref="A34:B34"/>
    <mergeCell ref="C34:F34"/>
    <mergeCell ref="A35:B35"/>
    <mergeCell ref="C35:F35"/>
    <mergeCell ref="A32:B32"/>
    <mergeCell ref="C32:F32"/>
    <mergeCell ref="A27:F28"/>
    <mergeCell ref="A30:B30"/>
    <mergeCell ref="C30:F30"/>
    <mergeCell ref="A31:B31"/>
    <mergeCell ref="C31:F31"/>
    <mergeCell ref="A51:F51"/>
    <mergeCell ref="A55:D55"/>
    <mergeCell ref="A42:F43"/>
    <mergeCell ref="A45:B45"/>
    <mergeCell ref="C45:F45"/>
    <mergeCell ref="A46:B46"/>
    <mergeCell ref="C46:F46"/>
    <mergeCell ref="A50:B50"/>
    <mergeCell ref="C50:F50"/>
    <mergeCell ref="A47:B47"/>
    <mergeCell ref="C47:F47"/>
    <mergeCell ref="A48:B48"/>
    <mergeCell ref="C48:F48"/>
    <mergeCell ref="A49:B49"/>
    <mergeCell ref="C49:F49"/>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AAE02-4463-453F-B617-D67855DDFB47}">
  <sheetPr>
    <tabColor theme="2" tint="-0.499984740745262"/>
  </sheetPr>
  <dimension ref="A1:J59"/>
  <sheetViews>
    <sheetView topLeftCell="B1" workbookViewId="0">
      <selection activeCell="H45" sqref="H45"/>
    </sheetView>
  </sheetViews>
  <sheetFormatPr baseColWidth="10" defaultColWidth="10.81640625" defaultRowHeight="14.5" x14ac:dyDescent="0.35"/>
  <cols>
    <col min="1" max="1" width="2.54296875" style="157" bestFit="1" customWidth="1"/>
    <col min="2" max="2" width="21.54296875" style="157" customWidth="1"/>
    <col min="3" max="3" width="10.81640625" style="157"/>
    <col min="4" max="4" width="33.81640625" style="157" bestFit="1" customWidth="1"/>
    <col min="5" max="5" width="44" style="157" customWidth="1"/>
    <col min="6" max="7" width="9.453125" style="157" bestFit="1" customWidth="1"/>
    <col min="8" max="9" width="10.26953125" style="157" bestFit="1" customWidth="1"/>
    <col min="10" max="10" width="46.7265625" style="157" customWidth="1"/>
    <col min="11" max="16384" width="10.81640625" style="159"/>
  </cols>
  <sheetData>
    <row r="1" spans="1:10" x14ac:dyDescent="0.35">
      <c r="A1" s="229"/>
      <c r="B1" s="1382" t="s">
        <v>34</v>
      </c>
      <c r="C1" s="1382"/>
      <c r="D1" s="1382"/>
      <c r="E1" s="1382"/>
      <c r="F1" s="1382"/>
      <c r="G1" s="1382"/>
      <c r="H1" s="1382"/>
      <c r="I1" s="1382"/>
      <c r="J1" s="229"/>
    </row>
    <row r="2" spans="1:10" x14ac:dyDescent="0.35">
      <c r="A2" s="229"/>
      <c r="B2" s="1382"/>
      <c r="C2" s="1382"/>
      <c r="D2" s="1382"/>
      <c r="E2" s="1382"/>
      <c r="F2" s="1382"/>
      <c r="G2" s="1382"/>
      <c r="H2" s="1382"/>
      <c r="I2" s="1382"/>
      <c r="J2" s="229"/>
    </row>
    <row r="3" spans="1:10" x14ac:dyDescent="0.35">
      <c r="A3" s="229"/>
      <c r="B3" s="782" t="s">
        <v>112</v>
      </c>
      <c r="C3" s="782"/>
      <c r="D3" s="782"/>
      <c r="E3" s="782"/>
      <c r="F3" s="782"/>
      <c r="G3" s="229"/>
      <c r="H3" s="229"/>
      <c r="I3" s="229"/>
      <c r="J3" s="229"/>
    </row>
    <row r="4" spans="1:10" ht="22" customHeight="1" x14ac:dyDescent="0.35">
      <c r="A4" s="229"/>
      <c r="B4" s="783" t="s">
        <v>36</v>
      </c>
      <c r="C4" s="784"/>
      <c r="D4" s="785"/>
      <c r="E4" s="1383"/>
      <c r="F4" s="63" t="s">
        <v>37</v>
      </c>
      <c r="G4" s="229"/>
      <c r="H4" s="229"/>
      <c r="I4" s="229"/>
      <c r="J4" s="229"/>
    </row>
    <row r="5" spans="1:10" ht="31" customHeight="1" x14ac:dyDescent="0.35">
      <c r="A5" s="205">
        <v>1</v>
      </c>
      <c r="B5" s="1384" t="s">
        <v>85</v>
      </c>
      <c r="C5" s="1385"/>
      <c r="D5" s="1386"/>
      <c r="E5" s="1383"/>
      <c r="F5" s="206">
        <v>7</v>
      </c>
      <c r="G5" s="229"/>
      <c r="H5" s="229"/>
      <c r="I5" s="229"/>
      <c r="J5" s="229"/>
    </row>
    <row r="6" spans="1:10" x14ac:dyDescent="0.35">
      <c r="A6" s="229"/>
      <c r="B6" s="229"/>
      <c r="C6" s="229"/>
      <c r="D6" s="229"/>
      <c r="E6" s="229"/>
      <c r="F6" s="229"/>
      <c r="G6" s="229"/>
      <c r="H6" s="229"/>
      <c r="I6" s="229"/>
      <c r="J6" s="229"/>
    </row>
    <row r="7" spans="1:10" x14ac:dyDescent="0.35">
      <c r="A7" s="229"/>
      <c r="B7" s="1377" t="s">
        <v>39</v>
      </c>
      <c r="C7" s="1377"/>
      <c r="D7" s="817" t="s">
        <v>885</v>
      </c>
      <c r="E7" s="1374"/>
      <c r="F7" s="229"/>
      <c r="G7" s="229"/>
      <c r="H7" s="229"/>
      <c r="I7" s="229"/>
      <c r="J7" s="229"/>
    </row>
    <row r="8" spans="1:10" x14ac:dyDescent="0.35">
      <c r="A8" s="229"/>
      <c r="B8" s="1377" t="s">
        <v>41</v>
      </c>
      <c r="C8" s="1377"/>
      <c r="D8" s="817" t="s">
        <v>886</v>
      </c>
      <c r="E8" s="1374"/>
      <c r="F8" s="229"/>
      <c r="G8" s="229"/>
      <c r="H8" s="229"/>
      <c r="I8" s="229"/>
      <c r="J8" s="229"/>
    </row>
    <row r="9" spans="1:10" x14ac:dyDescent="0.35">
      <c r="A9" s="229"/>
      <c r="B9" s="1377" t="s">
        <v>43</v>
      </c>
      <c r="C9" s="1377"/>
      <c r="D9" s="1370" t="str">
        <f>B3</f>
        <v>Experto en Energías Renovables</v>
      </c>
      <c r="E9" s="1371"/>
      <c r="F9" s="229"/>
      <c r="G9" s="229"/>
      <c r="H9" s="229"/>
      <c r="I9" s="229"/>
      <c r="J9" s="229"/>
    </row>
    <row r="10" spans="1:10" x14ac:dyDescent="0.35">
      <c r="A10" s="229"/>
      <c r="B10" s="1377" t="s">
        <v>44</v>
      </c>
      <c r="C10" s="1377"/>
      <c r="D10" s="817" t="s">
        <v>887</v>
      </c>
      <c r="E10" s="1374"/>
      <c r="F10" s="229"/>
      <c r="G10" s="229"/>
      <c r="H10" s="229"/>
      <c r="I10" s="229"/>
      <c r="J10" s="229"/>
    </row>
    <row r="11" spans="1:10" x14ac:dyDescent="0.35">
      <c r="A11" s="229"/>
      <c r="B11" s="1377" t="s">
        <v>46</v>
      </c>
      <c r="C11" s="1377"/>
      <c r="D11" s="817" t="s">
        <v>888</v>
      </c>
      <c r="E11" s="1374"/>
      <c r="F11" s="229"/>
      <c r="G11" s="229"/>
      <c r="H11" s="229"/>
      <c r="I11" s="229"/>
      <c r="J11" s="229"/>
    </row>
    <row r="12" spans="1:10" x14ac:dyDescent="0.35">
      <c r="A12" s="229"/>
      <c r="B12" s="1377" t="s">
        <v>48</v>
      </c>
      <c r="C12" s="1377"/>
      <c r="D12" s="817">
        <v>1184</v>
      </c>
      <c r="E12" s="1374"/>
      <c r="F12" s="229"/>
      <c r="G12" s="229"/>
      <c r="H12" s="229"/>
      <c r="I12" s="229"/>
      <c r="J12" s="229"/>
    </row>
    <row r="13" spans="1:10" x14ac:dyDescent="0.35">
      <c r="A13" s="229"/>
      <c r="B13" s="1377" t="s">
        <v>50</v>
      </c>
      <c r="C13" s="1377"/>
      <c r="D13" s="1378" t="s">
        <v>889</v>
      </c>
      <c r="E13" s="1379"/>
      <c r="F13" s="229"/>
      <c r="G13" s="229"/>
      <c r="H13" s="229"/>
      <c r="I13" s="229"/>
      <c r="J13" s="229"/>
    </row>
    <row r="14" spans="1:10" x14ac:dyDescent="0.35">
      <c r="A14" s="229"/>
      <c r="B14" s="1116"/>
      <c r="C14" s="1116"/>
      <c r="D14" s="221"/>
      <c r="E14" s="222"/>
      <c r="F14" s="229"/>
      <c r="G14" s="229"/>
      <c r="H14" s="229"/>
      <c r="I14" s="229"/>
      <c r="J14" s="229"/>
    </row>
    <row r="15" spans="1:10" x14ac:dyDescent="0.35">
      <c r="A15" s="796"/>
      <c r="B15" s="797"/>
      <c r="C15" s="797"/>
      <c r="D15" s="797"/>
      <c r="E15" s="797"/>
      <c r="F15" s="797"/>
      <c r="G15" s="797"/>
      <c r="H15" s="797"/>
      <c r="I15" s="797"/>
      <c r="J15" s="798"/>
    </row>
    <row r="16" spans="1:10" x14ac:dyDescent="0.35">
      <c r="A16" s="229"/>
      <c r="B16" s="799" t="s">
        <v>51</v>
      </c>
      <c r="C16" s="800"/>
      <c r="D16" s="800"/>
      <c r="E16" s="800"/>
      <c r="F16" s="800"/>
      <c r="G16" s="800"/>
      <c r="H16" s="800"/>
      <c r="I16" s="800"/>
      <c r="J16" s="801"/>
    </row>
    <row r="17" spans="1:10" ht="57.5" x14ac:dyDescent="0.35">
      <c r="A17" s="229"/>
      <c r="B17" s="179" t="s">
        <v>52</v>
      </c>
      <c r="C17" s="179" t="s">
        <v>53</v>
      </c>
      <c r="D17" s="179" t="s">
        <v>54</v>
      </c>
      <c r="E17" s="180" t="s">
        <v>55</v>
      </c>
      <c r="F17" s="180" t="s">
        <v>56</v>
      </c>
      <c r="G17" s="180" t="s">
        <v>57</v>
      </c>
      <c r="H17" s="181" t="s">
        <v>58</v>
      </c>
      <c r="I17" s="182" t="s">
        <v>59</v>
      </c>
      <c r="J17" s="183" t="s">
        <v>60</v>
      </c>
    </row>
    <row r="18" spans="1:10" ht="80.5" x14ac:dyDescent="0.35">
      <c r="A18" s="210">
        <v>1</v>
      </c>
      <c r="B18" s="223" t="s">
        <v>890</v>
      </c>
      <c r="C18" s="223" t="s">
        <v>891</v>
      </c>
      <c r="D18" s="223" t="s">
        <v>892</v>
      </c>
      <c r="E18" s="223" t="s">
        <v>893</v>
      </c>
      <c r="F18" s="224">
        <v>40817</v>
      </c>
      <c r="G18" s="224">
        <v>41091</v>
      </c>
      <c r="H18" s="211">
        <f t="shared" ref="H18:H22" si="0">G18-F18</f>
        <v>274</v>
      </c>
      <c r="I18" s="212">
        <f t="shared" ref="I18:I22" si="1">+H18/30</f>
        <v>9.1333333333333329</v>
      </c>
      <c r="J18" s="264" t="s">
        <v>894</v>
      </c>
    </row>
    <row r="19" spans="1:10" ht="80.5" x14ac:dyDescent="0.35">
      <c r="A19" s="210">
        <v>2</v>
      </c>
      <c r="B19" s="223" t="s">
        <v>895</v>
      </c>
      <c r="C19" s="223" t="s">
        <v>891</v>
      </c>
      <c r="D19" s="223" t="s">
        <v>892</v>
      </c>
      <c r="E19" s="223" t="s">
        <v>896</v>
      </c>
      <c r="F19" s="224">
        <v>40848</v>
      </c>
      <c r="G19" s="224">
        <v>41214</v>
      </c>
      <c r="H19" s="211">
        <f t="shared" si="0"/>
        <v>366</v>
      </c>
      <c r="I19" s="212">
        <f t="shared" si="1"/>
        <v>12.2</v>
      </c>
      <c r="J19" s="264" t="s">
        <v>897</v>
      </c>
    </row>
    <row r="20" spans="1:10" ht="126.5" x14ac:dyDescent="0.35">
      <c r="A20" s="210">
        <v>3</v>
      </c>
      <c r="B20" s="223" t="s">
        <v>898</v>
      </c>
      <c r="C20" s="223" t="s">
        <v>891</v>
      </c>
      <c r="D20" s="223" t="s">
        <v>892</v>
      </c>
      <c r="E20" s="223" t="s">
        <v>899</v>
      </c>
      <c r="F20" s="224">
        <v>41061</v>
      </c>
      <c r="G20" s="224">
        <v>41122</v>
      </c>
      <c r="H20" s="211">
        <f t="shared" si="0"/>
        <v>61</v>
      </c>
      <c r="I20" s="212">
        <f t="shared" si="1"/>
        <v>2.0333333333333332</v>
      </c>
      <c r="J20" s="264" t="s">
        <v>900</v>
      </c>
    </row>
    <row r="21" spans="1:10" ht="92" x14ac:dyDescent="0.35">
      <c r="A21" s="210">
        <v>4</v>
      </c>
      <c r="B21" s="223" t="s">
        <v>890</v>
      </c>
      <c r="C21" s="223" t="s">
        <v>891</v>
      </c>
      <c r="D21" s="223" t="s">
        <v>892</v>
      </c>
      <c r="E21" s="223" t="s">
        <v>901</v>
      </c>
      <c r="F21" s="224">
        <v>41548</v>
      </c>
      <c r="G21" s="224">
        <v>41609</v>
      </c>
      <c r="H21" s="211">
        <f t="shared" si="0"/>
        <v>61</v>
      </c>
      <c r="I21" s="212">
        <f t="shared" si="1"/>
        <v>2.0333333333333332</v>
      </c>
      <c r="J21" s="264" t="s">
        <v>894</v>
      </c>
    </row>
    <row r="22" spans="1:10" ht="80.5" x14ac:dyDescent="0.35">
      <c r="A22" s="210">
        <v>5</v>
      </c>
      <c r="B22" s="223" t="s">
        <v>902</v>
      </c>
      <c r="C22" s="223" t="s">
        <v>903</v>
      </c>
      <c r="D22" s="223" t="s">
        <v>904</v>
      </c>
      <c r="E22" s="223" t="s">
        <v>902</v>
      </c>
      <c r="F22" s="224">
        <v>42902</v>
      </c>
      <c r="G22" s="224">
        <v>43069</v>
      </c>
      <c r="H22" s="211">
        <f t="shared" si="0"/>
        <v>167</v>
      </c>
      <c r="I22" s="212">
        <f t="shared" si="1"/>
        <v>5.5666666666666664</v>
      </c>
      <c r="J22" s="264" t="s">
        <v>897</v>
      </c>
    </row>
    <row r="23" spans="1:10" ht="153.65" customHeight="1" x14ac:dyDescent="0.35">
      <c r="A23" s="210">
        <v>6</v>
      </c>
      <c r="B23" s="223" t="s">
        <v>905</v>
      </c>
      <c r="C23" s="223" t="s">
        <v>906</v>
      </c>
      <c r="D23" s="223" t="s">
        <v>904</v>
      </c>
      <c r="E23" s="223" t="s">
        <v>907</v>
      </c>
      <c r="F23" s="224">
        <v>43291</v>
      </c>
      <c r="G23" s="224">
        <v>43595</v>
      </c>
      <c r="H23" s="211">
        <f>G23-F23</f>
        <v>304</v>
      </c>
      <c r="I23" s="212"/>
      <c r="J23" s="265" t="s">
        <v>908</v>
      </c>
    </row>
    <row r="24" spans="1:10" ht="115" x14ac:dyDescent="0.35">
      <c r="A24" s="210">
        <v>7</v>
      </c>
      <c r="B24" s="223" t="s">
        <v>909</v>
      </c>
      <c r="C24" s="223" t="s">
        <v>910</v>
      </c>
      <c r="D24" s="223" t="s">
        <v>911</v>
      </c>
      <c r="E24" s="223" t="s">
        <v>912</v>
      </c>
      <c r="F24" s="224">
        <v>41963</v>
      </c>
      <c r="G24" s="213">
        <v>42004</v>
      </c>
      <c r="H24" s="211">
        <f>G24-F24</f>
        <v>41</v>
      </c>
      <c r="I24" s="212"/>
      <c r="J24" s="265" t="s">
        <v>913</v>
      </c>
    </row>
    <row r="25" spans="1:10" x14ac:dyDescent="0.35">
      <c r="A25" s="229"/>
      <c r="B25" s="214" t="s">
        <v>75</v>
      </c>
      <c r="C25" s="215"/>
      <c r="D25" s="215"/>
      <c r="E25" s="215"/>
      <c r="F25" s="216"/>
      <c r="G25" s="217"/>
      <c r="H25" s="181">
        <f>SUM(H23:H24)</f>
        <v>345</v>
      </c>
      <c r="I25" s="182">
        <f>SUM(I18:I24)</f>
        <v>30.966666666666665</v>
      </c>
      <c r="J25" s="197"/>
    </row>
    <row r="26" spans="1:10" x14ac:dyDescent="0.35">
      <c r="A26" s="229"/>
      <c r="B26" s="229"/>
      <c r="C26" s="225"/>
      <c r="D26" s="229"/>
      <c r="E26" s="229"/>
      <c r="F26" s="229"/>
      <c r="G26" s="229"/>
      <c r="H26" s="230"/>
      <c r="I26" s="220"/>
      <c r="J26" s="229"/>
    </row>
    <row r="27" spans="1:10" x14ac:dyDescent="0.35">
      <c r="A27" s="229"/>
      <c r="B27" s="229"/>
      <c r="C27" s="225"/>
      <c r="D27" s="229"/>
      <c r="E27" s="229"/>
      <c r="F27" s="229"/>
      <c r="G27" s="229"/>
      <c r="H27" s="230"/>
      <c r="I27" s="220"/>
      <c r="J27" s="229"/>
    </row>
    <row r="28" spans="1:10" x14ac:dyDescent="0.35">
      <c r="A28" s="1380" t="s">
        <v>76</v>
      </c>
      <c r="B28" s="1380"/>
      <c r="C28" s="1380"/>
      <c r="D28" s="226" t="s">
        <v>77</v>
      </c>
      <c r="E28" s="226" t="s">
        <v>78</v>
      </c>
      <c r="F28" s="229"/>
      <c r="G28" s="230"/>
      <c r="H28" s="220"/>
      <c r="I28" s="229"/>
      <c r="J28" s="229"/>
    </row>
    <row r="29" spans="1:10" x14ac:dyDescent="0.35">
      <c r="A29" s="1381" t="s">
        <v>79</v>
      </c>
      <c r="B29" s="1381"/>
      <c r="C29" s="1381"/>
      <c r="D29" s="41" t="s">
        <v>80</v>
      </c>
      <c r="E29" s="227"/>
      <c r="F29" s="229"/>
      <c r="G29" s="230"/>
      <c r="H29" s="220"/>
      <c r="I29" s="229"/>
      <c r="J29" s="229"/>
    </row>
    <row r="30" spans="1:10" x14ac:dyDescent="0.35">
      <c r="A30" s="1381" t="s">
        <v>82</v>
      </c>
      <c r="B30" s="1381"/>
      <c r="C30" s="1381"/>
      <c r="D30" s="41" t="s">
        <v>80</v>
      </c>
      <c r="E30" s="227"/>
      <c r="F30" s="229"/>
      <c r="G30" s="230"/>
      <c r="H30" s="220"/>
      <c r="I30" s="229"/>
      <c r="J30" s="229"/>
    </row>
    <row r="31" spans="1:10" x14ac:dyDescent="0.35">
      <c r="A31" s="796" t="s">
        <v>111</v>
      </c>
      <c r="B31" s="797"/>
      <c r="C31" s="798"/>
      <c r="D31" s="41" t="s">
        <v>80</v>
      </c>
      <c r="E31" s="228"/>
      <c r="F31" s="229"/>
      <c r="G31" s="230"/>
      <c r="H31" s="220"/>
      <c r="I31" s="229"/>
      <c r="J31" s="229"/>
    </row>
    <row r="32" spans="1:10" x14ac:dyDescent="0.35">
      <c r="A32" s="229"/>
      <c r="B32" s="229"/>
      <c r="C32" s="229"/>
      <c r="D32" s="229"/>
      <c r="E32" s="229"/>
      <c r="F32" s="229"/>
      <c r="G32" s="229"/>
      <c r="H32" s="230"/>
      <c r="I32" s="220"/>
      <c r="J32" s="229"/>
    </row>
    <row r="33" spans="1:10" x14ac:dyDescent="0.35">
      <c r="A33" s="229"/>
      <c r="B33" s="229"/>
      <c r="C33" s="229"/>
      <c r="D33" s="229"/>
      <c r="E33" s="229"/>
      <c r="F33" s="229"/>
      <c r="G33" s="229"/>
      <c r="H33" s="230"/>
      <c r="I33" s="220"/>
      <c r="J33" s="229"/>
    </row>
    <row r="34" spans="1:10" x14ac:dyDescent="0.25">
      <c r="A34" s="199"/>
      <c r="B34" s="782" t="s">
        <v>84</v>
      </c>
      <c r="C34" s="782"/>
      <c r="D34" s="782"/>
      <c r="E34" s="782"/>
      <c r="F34" s="782"/>
      <c r="G34" s="199"/>
      <c r="H34" s="199"/>
      <c r="I34" s="199"/>
      <c r="J34" s="199"/>
    </row>
    <row r="35" spans="1:10" x14ac:dyDescent="0.25">
      <c r="A35" s="199"/>
      <c r="B35" s="783" t="s">
        <v>36</v>
      </c>
      <c r="C35" s="784"/>
      <c r="D35" s="785"/>
      <c r="E35" s="1376"/>
      <c r="F35" s="63" t="s">
        <v>37</v>
      </c>
      <c r="G35" s="199"/>
      <c r="H35" s="199"/>
      <c r="I35" s="199"/>
      <c r="J35" s="199"/>
    </row>
    <row r="36" spans="1:10" x14ac:dyDescent="0.25">
      <c r="A36" s="205">
        <v>1</v>
      </c>
      <c r="B36" s="811" t="s">
        <v>85</v>
      </c>
      <c r="C36" s="812"/>
      <c r="D36" s="813"/>
      <c r="E36" s="1376"/>
      <c r="F36" s="206">
        <v>6</v>
      </c>
      <c r="G36" s="199"/>
      <c r="H36" s="199"/>
      <c r="I36" s="199"/>
      <c r="J36" s="199"/>
    </row>
    <row r="37" spans="1:10" x14ac:dyDescent="0.25">
      <c r="A37" s="199"/>
      <c r="B37" s="199"/>
      <c r="C37" s="199"/>
      <c r="D37" s="199"/>
      <c r="E37" s="199"/>
      <c r="F37" s="199"/>
      <c r="G37" s="199"/>
      <c r="H37" s="199"/>
      <c r="I37" s="199"/>
      <c r="J37" s="199"/>
    </row>
    <row r="38" spans="1:10" x14ac:dyDescent="0.25">
      <c r="A38" s="199"/>
      <c r="B38" s="1372" t="s">
        <v>39</v>
      </c>
      <c r="C38" s="1372"/>
      <c r="D38" s="817" t="s">
        <v>914</v>
      </c>
      <c r="E38" s="1374"/>
      <c r="F38" s="199"/>
      <c r="G38" s="199"/>
      <c r="H38" s="219"/>
      <c r="I38" s="199"/>
      <c r="J38" s="199"/>
    </row>
    <row r="39" spans="1:10" x14ac:dyDescent="0.25">
      <c r="A39" s="199"/>
      <c r="B39" s="1372" t="s">
        <v>41</v>
      </c>
      <c r="C39" s="1372"/>
      <c r="D39" s="1373" t="s">
        <v>915</v>
      </c>
      <c r="E39" s="1374"/>
      <c r="F39" s="199"/>
      <c r="G39" s="199"/>
      <c r="H39" s="219"/>
      <c r="I39" s="199"/>
      <c r="J39" s="199"/>
    </row>
    <row r="40" spans="1:10" ht="23" x14ac:dyDescent="0.25">
      <c r="A40" s="199"/>
      <c r="B40" s="1372" t="s">
        <v>43</v>
      </c>
      <c r="C40" s="1372"/>
      <c r="D40" s="207" t="str">
        <f>B34</f>
        <v xml:space="preserve">Asesor en Logística y/o cadenas de suministro
</v>
      </c>
      <c r="E40" s="207"/>
      <c r="F40" s="199"/>
      <c r="G40" s="199"/>
      <c r="H40" s="219"/>
      <c r="I40" s="199"/>
      <c r="J40" s="199"/>
    </row>
    <row r="41" spans="1:10" x14ac:dyDescent="0.25">
      <c r="A41" s="199"/>
      <c r="B41" s="1372" t="s">
        <v>44</v>
      </c>
      <c r="C41" s="1372"/>
      <c r="D41" s="817" t="s">
        <v>916</v>
      </c>
      <c r="E41" s="1374"/>
      <c r="F41" s="199"/>
      <c r="G41" s="199"/>
      <c r="H41" s="219"/>
      <c r="I41" s="199"/>
      <c r="J41" s="199"/>
    </row>
    <row r="42" spans="1:10" x14ac:dyDescent="0.25">
      <c r="A42" s="199"/>
      <c r="B42" s="1372" t="s">
        <v>46</v>
      </c>
      <c r="C42" s="1372"/>
      <c r="D42" s="1373" t="s">
        <v>917</v>
      </c>
      <c r="E42" s="1374"/>
      <c r="F42" s="199"/>
      <c r="G42" s="199"/>
      <c r="H42" s="219"/>
      <c r="I42" s="199"/>
      <c r="J42" s="199"/>
    </row>
    <row r="43" spans="1:10" x14ac:dyDescent="0.25">
      <c r="A43" s="199"/>
      <c r="B43" s="1372" t="s">
        <v>48</v>
      </c>
      <c r="C43" s="1372"/>
      <c r="D43" s="817">
        <v>4881</v>
      </c>
      <c r="E43" s="1374"/>
      <c r="F43" s="199"/>
      <c r="G43" s="199"/>
      <c r="H43" s="199"/>
      <c r="I43" s="199"/>
      <c r="J43" s="199"/>
    </row>
    <row r="44" spans="1:10" x14ac:dyDescent="0.25">
      <c r="A44" s="199"/>
      <c r="B44" s="1372" t="s">
        <v>50</v>
      </c>
      <c r="C44" s="1372"/>
      <c r="D44" s="1373">
        <v>39787</v>
      </c>
      <c r="E44" s="1374"/>
      <c r="F44" s="199"/>
      <c r="G44" s="199"/>
      <c r="H44" s="199"/>
      <c r="I44" s="199"/>
      <c r="J44" s="199"/>
    </row>
    <row r="45" spans="1:10" x14ac:dyDescent="0.25">
      <c r="A45" s="199"/>
      <c r="B45" s="1375"/>
      <c r="C45" s="1375"/>
      <c r="D45" s="208"/>
      <c r="E45" s="209"/>
      <c r="F45" s="199"/>
      <c r="G45" s="199"/>
      <c r="H45" s="199"/>
      <c r="I45" s="199"/>
      <c r="J45" s="199"/>
    </row>
    <row r="46" spans="1:10" x14ac:dyDescent="0.35">
      <c r="A46" s="796"/>
      <c r="B46" s="797"/>
      <c r="C46" s="797"/>
      <c r="D46" s="797"/>
      <c r="E46" s="797"/>
      <c r="F46" s="797"/>
      <c r="G46" s="797"/>
      <c r="H46" s="797"/>
      <c r="I46" s="797"/>
      <c r="J46" s="798"/>
    </row>
    <row r="47" spans="1:10" x14ac:dyDescent="0.25">
      <c r="A47" s="199"/>
      <c r="B47" s="799" t="s">
        <v>51</v>
      </c>
      <c r="C47" s="800"/>
      <c r="D47" s="800"/>
      <c r="E47" s="800"/>
      <c r="F47" s="800"/>
      <c r="G47" s="800"/>
      <c r="H47" s="800"/>
      <c r="I47" s="800"/>
      <c r="J47" s="801"/>
    </row>
    <row r="48" spans="1:10" ht="57.5" x14ac:dyDescent="0.25">
      <c r="A48" s="199"/>
      <c r="B48" s="179" t="s">
        <v>52</v>
      </c>
      <c r="C48" s="179" t="s">
        <v>53</v>
      </c>
      <c r="D48" s="179" t="s">
        <v>54</v>
      </c>
      <c r="E48" s="180" t="s">
        <v>55</v>
      </c>
      <c r="F48" s="180" t="s">
        <v>56</v>
      </c>
      <c r="G48" s="180" t="s">
        <v>57</v>
      </c>
      <c r="H48" s="181" t="s">
        <v>58</v>
      </c>
      <c r="I48" s="182" t="s">
        <v>59</v>
      </c>
      <c r="J48" s="183" t="s">
        <v>60</v>
      </c>
    </row>
    <row r="49" spans="1:10" ht="391" x14ac:dyDescent="0.35">
      <c r="A49" s="210">
        <v>1</v>
      </c>
      <c r="B49" s="191" t="s">
        <v>918</v>
      </c>
      <c r="C49" s="186" t="s">
        <v>919</v>
      </c>
      <c r="D49" s="185" t="s">
        <v>920</v>
      </c>
      <c r="E49" s="185" t="s">
        <v>921</v>
      </c>
      <c r="F49" s="188">
        <v>44033</v>
      </c>
      <c r="G49" s="188">
        <v>44182</v>
      </c>
      <c r="H49" s="211">
        <f>G49-F49</f>
        <v>149</v>
      </c>
      <c r="I49" s="212">
        <f>+H49/30</f>
        <v>4.9666666666666668</v>
      </c>
      <c r="J49" s="264" t="s">
        <v>922</v>
      </c>
    </row>
    <row r="50" spans="1:10" ht="115" x14ac:dyDescent="0.35">
      <c r="A50" s="210">
        <v>2</v>
      </c>
      <c r="B50" s="191" t="s">
        <v>923</v>
      </c>
      <c r="C50" s="186" t="s">
        <v>919</v>
      </c>
      <c r="D50" s="185" t="s">
        <v>924</v>
      </c>
      <c r="E50" s="185" t="s">
        <v>925</v>
      </c>
      <c r="F50" s="188">
        <v>42418</v>
      </c>
      <c r="G50" s="188">
        <v>42735</v>
      </c>
      <c r="H50" s="211">
        <f t="shared" ref="H50:H52" si="2">G50-F50</f>
        <v>317</v>
      </c>
      <c r="I50" s="212">
        <f t="shared" ref="I50:I52" si="3">+H50/30</f>
        <v>10.566666666666666</v>
      </c>
      <c r="J50" s="264" t="s">
        <v>897</v>
      </c>
    </row>
    <row r="51" spans="1:10" ht="409.5" x14ac:dyDescent="0.35">
      <c r="A51" s="210">
        <v>3</v>
      </c>
      <c r="B51" s="191" t="s">
        <v>918</v>
      </c>
      <c r="C51" s="186" t="s">
        <v>919</v>
      </c>
      <c r="D51" s="185" t="s">
        <v>920</v>
      </c>
      <c r="E51" s="185" t="s">
        <v>926</v>
      </c>
      <c r="F51" s="188">
        <v>44222</v>
      </c>
      <c r="G51" s="188">
        <v>44311</v>
      </c>
      <c r="H51" s="211">
        <f t="shared" si="2"/>
        <v>89</v>
      </c>
      <c r="I51" s="212">
        <f t="shared" si="3"/>
        <v>2.9666666666666668</v>
      </c>
      <c r="J51" s="264" t="s">
        <v>897</v>
      </c>
    </row>
    <row r="52" spans="1:10" ht="311.14999999999998" customHeight="1" x14ac:dyDescent="0.35">
      <c r="A52" s="210">
        <v>4</v>
      </c>
      <c r="B52" s="191" t="s">
        <v>927</v>
      </c>
      <c r="C52" s="186" t="s">
        <v>0</v>
      </c>
      <c r="D52" s="185" t="s">
        <v>928</v>
      </c>
      <c r="E52" s="185" t="s">
        <v>929</v>
      </c>
      <c r="F52" s="188">
        <v>44616</v>
      </c>
      <c r="G52" s="188">
        <v>44926</v>
      </c>
      <c r="H52" s="211">
        <f t="shared" si="2"/>
        <v>310</v>
      </c>
      <c r="I52" s="212">
        <f t="shared" si="3"/>
        <v>10.333333333333334</v>
      </c>
      <c r="J52" s="264" t="s">
        <v>897</v>
      </c>
    </row>
    <row r="53" spans="1:10" x14ac:dyDescent="0.25">
      <c r="A53" s="199"/>
      <c r="B53" s="214" t="s">
        <v>75</v>
      </c>
      <c r="C53" s="215"/>
      <c r="D53" s="215"/>
      <c r="E53" s="215"/>
      <c r="F53" s="216"/>
      <c r="G53" s="217"/>
      <c r="H53" s="182">
        <f>SUM(H49:H52)</f>
        <v>865</v>
      </c>
      <c r="I53" s="182">
        <f>SUM(I49:I52)</f>
        <v>28.833333333333336</v>
      </c>
      <c r="J53" s="197"/>
    </row>
    <row r="54" spans="1:10" x14ac:dyDescent="0.25">
      <c r="A54" s="199"/>
      <c r="B54" s="199"/>
      <c r="C54" s="218"/>
      <c r="D54" s="199"/>
      <c r="E54" s="199"/>
      <c r="F54" s="199"/>
      <c r="G54" s="199"/>
      <c r="H54" s="219"/>
      <c r="I54" s="220"/>
      <c r="J54" s="199"/>
    </row>
    <row r="55" spans="1:10" x14ac:dyDescent="0.25">
      <c r="A55" s="199"/>
      <c r="B55" s="199"/>
      <c r="C55" s="218"/>
      <c r="D55" s="199"/>
      <c r="E55" s="199"/>
      <c r="F55" s="199"/>
      <c r="G55" s="199"/>
      <c r="H55" s="219"/>
      <c r="I55" s="220"/>
      <c r="J55" s="199"/>
    </row>
    <row r="56" spans="1:10" x14ac:dyDescent="0.25">
      <c r="A56" s="802" t="s">
        <v>76</v>
      </c>
      <c r="B56" s="802"/>
      <c r="C56" s="802"/>
      <c r="D56" s="39" t="s">
        <v>77</v>
      </c>
      <c r="E56" s="60" t="s">
        <v>78</v>
      </c>
      <c r="F56" s="199"/>
      <c r="G56" s="219"/>
      <c r="H56" s="220"/>
      <c r="I56" s="199"/>
      <c r="J56" s="199"/>
    </row>
    <row r="57" spans="1:10" x14ac:dyDescent="0.25">
      <c r="A57" s="792" t="s">
        <v>79</v>
      </c>
      <c r="B57" s="792"/>
      <c r="C57" s="792"/>
      <c r="D57" s="41" t="s">
        <v>80</v>
      </c>
      <c r="E57" s="202"/>
      <c r="F57" s="199"/>
      <c r="G57" s="219"/>
      <c r="H57" s="220"/>
      <c r="I57" s="199"/>
      <c r="J57" s="199"/>
    </row>
    <row r="58" spans="1:10" x14ac:dyDescent="0.25">
      <c r="A58" s="792" t="s">
        <v>82</v>
      </c>
      <c r="B58" s="792"/>
      <c r="C58" s="792"/>
      <c r="D58" s="41" t="s">
        <v>80</v>
      </c>
      <c r="E58" s="202"/>
      <c r="F58" s="199"/>
      <c r="G58" s="219"/>
      <c r="H58" s="220"/>
      <c r="I58" s="199"/>
      <c r="J58" s="199"/>
    </row>
    <row r="59" spans="1:10" x14ac:dyDescent="0.25">
      <c r="A59" s="806" t="s">
        <v>111</v>
      </c>
      <c r="B59" s="807"/>
      <c r="C59" s="808"/>
      <c r="D59" s="41" t="s">
        <v>80</v>
      </c>
      <c r="E59" s="203"/>
      <c r="F59" s="199"/>
      <c r="G59" s="219"/>
      <c r="H59" s="220"/>
      <c r="I59" s="199"/>
      <c r="J59" s="199"/>
    </row>
  </sheetData>
  <mergeCells count="50">
    <mergeCell ref="B11:C11"/>
    <mergeCell ref="D11:E11"/>
    <mergeCell ref="B1:I2"/>
    <mergeCell ref="B3:F3"/>
    <mergeCell ref="B4:D4"/>
    <mergeCell ref="E4:E5"/>
    <mergeCell ref="B5:D5"/>
    <mergeCell ref="B7:C7"/>
    <mergeCell ref="D7:E7"/>
    <mergeCell ref="B8:C8"/>
    <mergeCell ref="D8:E8"/>
    <mergeCell ref="B9:C9"/>
    <mergeCell ref="B10:C10"/>
    <mergeCell ref="D10:E10"/>
    <mergeCell ref="B34:F34"/>
    <mergeCell ref="B12:C12"/>
    <mergeCell ref="D12:E12"/>
    <mergeCell ref="B13:C13"/>
    <mergeCell ref="D13:E13"/>
    <mergeCell ref="B14:C14"/>
    <mergeCell ref="A15:J15"/>
    <mergeCell ref="B16:J16"/>
    <mergeCell ref="A28:C28"/>
    <mergeCell ref="A29:C29"/>
    <mergeCell ref="A30:C30"/>
    <mergeCell ref="A31:C31"/>
    <mergeCell ref="D43:E43"/>
    <mergeCell ref="B35:D35"/>
    <mergeCell ref="E35:E36"/>
    <mergeCell ref="B36:D36"/>
    <mergeCell ref="B38:C38"/>
    <mergeCell ref="D38:E38"/>
    <mergeCell ref="B39:C39"/>
    <mergeCell ref="D39:E39"/>
    <mergeCell ref="A57:C57"/>
    <mergeCell ref="A58:C58"/>
    <mergeCell ref="A59:C59"/>
    <mergeCell ref="D9:E9"/>
    <mergeCell ref="B44:C44"/>
    <mergeCell ref="D44:E44"/>
    <mergeCell ref="B45:C45"/>
    <mergeCell ref="A46:J46"/>
    <mergeCell ref="B47:J47"/>
    <mergeCell ref="A56:C56"/>
    <mergeCell ref="B40:C40"/>
    <mergeCell ref="B41:C41"/>
    <mergeCell ref="D41:E41"/>
    <mergeCell ref="B42:C42"/>
    <mergeCell ref="D42:E42"/>
    <mergeCell ref="B43:C43"/>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C0070-3179-4E82-B7FA-08CDC50AB6A5}">
  <sheetPr>
    <tabColor theme="2" tint="-0.499984740745262"/>
  </sheetPr>
  <dimension ref="A1:P50"/>
  <sheetViews>
    <sheetView topLeftCell="C41" zoomScale="70" zoomScaleNormal="70" workbookViewId="0">
      <selection activeCell="P9" sqref="P9"/>
    </sheetView>
  </sheetViews>
  <sheetFormatPr baseColWidth="10" defaultColWidth="10.26953125" defaultRowHeight="14.5" x14ac:dyDescent="0.35"/>
  <cols>
    <col min="1" max="1" width="4.54296875" style="141" customWidth="1"/>
    <col min="2" max="2" width="6.1796875" style="141" customWidth="1"/>
    <col min="3" max="16" width="10.26953125" style="141"/>
  </cols>
  <sheetData>
    <row r="1" spans="1:16" x14ac:dyDescent="0.35">
      <c r="A1" s="1425" t="s">
        <v>126</v>
      </c>
      <c r="B1" s="1426"/>
      <c r="C1" s="1426"/>
      <c r="D1" s="1426"/>
      <c r="E1" s="1426"/>
      <c r="F1" s="1426"/>
      <c r="G1" s="1426"/>
      <c r="H1" s="1426"/>
      <c r="I1" s="1426"/>
      <c r="J1" s="1426"/>
      <c r="K1" s="1426"/>
      <c r="L1" s="1426"/>
      <c r="M1" s="1426"/>
      <c r="N1" s="1426"/>
      <c r="O1" s="1426"/>
      <c r="P1" s="1426"/>
    </row>
    <row r="2" spans="1:16" x14ac:dyDescent="0.35">
      <c r="A2" s="1423" t="s">
        <v>2</v>
      </c>
      <c r="B2" s="1422"/>
      <c r="C2" s="1422"/>
      <c r="D2" s="1422"/>
      <c r="E2" s="1422"/>
      <c r="F2" s="1422"/>
      <c r="G2" s="1422"/>
      <c r="H2" s="1422"/>
      <c r="I2" s="1422"/>
      <c r="J2" s="1422"/>
      <c r="K2" s="1422"/>
      <c r="L2" s="1422"/>
      <c r="M2" s="1422"/>
      <c r="N2" s="1422"/>
      <c r="O2" s="1422"/>
      <c r="P2" s="1422"/>
    </row>
    <row r="3" spans="1:16" x14ac:dyDescent="0.35">
      <c r="A3" s="1423" t="s">
        <v>127</v>
      </c>
      <c r="B3" s="1422"/>
      <c r="C3" s="1422"/>
      <c r="D3" s="1422"/>
      <c r="E3" s="1422"/>
      <c r="F3" s="1422"/>
      <c r="G3" s="1422"/>
      <c r="H3" s="1422"/>
      <c r="I3" s="1422"/>
      <c r="J3" s="1422"/>
      <c r="K3" s="1422"/>
      <c r="L3" s="1422"/>
      <c r="M3" s="1422"/>
      <c r="N3" s="1422"/>
      <c r="O3" s="1422"/>
      <c r="P3" s="1422"/>
    </row>
    <row r="4" spans="1:16" ht="34.5" x14ac:dyDescent="0.35">
      <c r="A4" s="858" t="s">
        <v>128</v>
      </c>
      <c r="B4" s="1389"/>
      <c r="C4" s="1389"/>
      <c r="D4" s="1389"/>
      <c r="E4" s="1389"/>
      <c r="F4" s="1389"/>
      <c r="G4" s="1389"/>
      <c r="H4" s="1389"/>
      <c r="I4" s="1390"/>
      <c r="J4" s="59" t="s">
        <v>129</v>
      </c>
      <c r="K4" s="245" t="s">
        <v>130</v>
      </c>
      <c r="L4" s="881" t="s">
        <v>131</v>
      </c>
      <c r="M4" s="1388"/>
      <c r="N4" s="1393"/>
      <c r="O4" s="246" t="s">
        <v>132</v>
      </c>
      <c r="P4" s="245" t="s">
        <v>133</v>
      </c>
    </row>
    <row r="5" spans="1:16" x14ac:dyDescent="0.35">
      <c r="A5" s="833" t="s">
        <v>134</v>
      </c>
      <c r="B5" s="834"/>
      <c r="C5" s="834"/>
      <c r="D5" s="834"/>
      <c r="E5" s="834"/>
      <c r="F5" s="834"/>
      <c r="G5" s="834"/>
      <c r="H5" s="834"/>
      <c r="I5" s="835"/>
      <c r="J5" s="842">
        <v>25.5</v>
      </c>
      <c r="K5" s="1427">
        <v>31</v>
      </c>
      <c r="L5" s="844" t="s">
        <v>930</v>
      </c>
      <c r="M5" s="844"/>
      <c r="N5" s="844"/>
      <c r="O5" s="1427">
        <v>9</v>
      </c>
      <c r="P5" s="1424">
        <f>J5*(O5/K5)</f>
        <v>7.403225806451613</v>
      </c>
    </row>
    <row r="6" spans="1:16" x14ac:dyDescent="0.35">
      <c r="A6" s="836"/>
      <c r="B6" s="837"/>
      <c r="C6" s="837"/>
      <c r="D6" s="837"/>
      <c r="E6" s="837"/>
      <c r="F6" s="837"/>
      <c r="G6" s="837"/>
      <c r="H6" s="837"/>
      <c r="I6" s="838"/>
      <c r="J6" s="842"/>
      <c r="K6" s="1427"/>
      <c r="L6" s="844"/>
      <c r="M6" s="844"/>
      <c r="N6" s="844"/>
      <c r="O6" s="1427"/>
      <c r="P6" s="1424"/>
    </row>
    <row r="7" spans="1:16" x14ac:dyDescent="0.35">
      <c r="A7" s="836"/>
      <c r="B7" s="837"/>
      <c r="C7" s="837"/>
      <c r="D7" s="837"/>
      <c r="E7" s="837"/>
      <c r="F7" s="837"/>
      <c r="G7" s="837"/>
      <c r="H7" s="837"/>
      <c r="I7" s="838"/>
      <c r="J7" s="842"/>
      <c r="K7" s="1427"/>
      <c r="L7" s="844"/>
      <c r="M7" s="844"/>
      <c r="N7" s="844"/>
      <c r="O7" s="1427"/>
      <c r="P7" s="1424"/>
    </row>
    <row r="8" spans="1:16" x14ac:dyDescent="0.35">
      <c r="A8" s="839"/>
      <c r="B8" s="840"/>
      <c r="C8" s="840"/>
      <c r="D8" s="840"/>
      <c r="E8" s="840"/>
      <c r="F8" s="840"/>
      <c r="G8" s="840"/>
      <c r="H8" s="840"/>
      <c r="I8" s="841"/>
      <c r="J8" s="842"/>
      <c r="K8" s="1427"/>
      <c r="L8" s="844"/>
      <c r="M8" s="844"/>
      <c r="N8" s="844"/>
      <c r="O8" s="1427"/>
      <c r="P8" s="1424"/>
    </row>
    <row r="9" spans="1:16" x14ac:dyDescent="0.35">
      <c r="A9" s="1420" t="s">
        <v>135</v>
      </c>
      <c r="B9" s="1388"/>
      <c r="C9" s="1388"/>
      <c r="D9" s="1388"/>
      <c r="E9" s="1388"/>
      <c r="F9" s="1388"/>
      <c r="G9" s="1388"/>
      <c r="H9" s="1388"/>
      <c r="I9" s="1388"/>
      <c r="J9" s="1421"/>
      <c r="K9" s="1421"/>
      <c r="L9" s="1421"/>
      <c r="M9" s="1421"/>
      <c r="N9" s="232"/>
      <c r="O9" s="232"/>
      <c r="P9" s="247"/>
    </row>
    <row r="10" spans="1:16" x14ac:dyDescent="0.35">
      <c r="A10" s="887" t="s">
        <v>136</v>
      </c>
      <c r="B10" s="1422"/>
      <c r="C10" s="1422"/>
      <c r="D10" s="1422"/>
      <c r="E10" s="1422"/>
      <c r="F10" s="1422"/>
      <c r="G10" s="1422"/>
      <c r="H10" s="1422"/>
      <c r="I10" s="1422"/>
      <c r="J10" s="244"/>
      <c r="K10" s="1423"/>
      <c r="L10" s="1422"/>
      <c r="M10" s="1422"/>
      <c r="N10" s="244"/>
      <c r="O10" s="244"/>
      <c r="P10" s="247"/>
    </row>
    <row r="11" spans="1:16" x14ac:dyDescent="0.35">
      <c r="A11" s="231"/>
      <c r="B11" s="248"/>
      <c r="C11" s="231"/>
      <c r="D11" s="231"/>
      <c r="E11" s="231"/>
      <c r="F11" s="231"/>
      <c r="G11" s="231"/>
      <c r="H11" s="231"/>
      <c r="I11" s="231"/>
      <c r="J11" s="231"/>
      <c r="K11" s="231"/>
      <c r="L11" s="231"/>
      <c r="M11" s="231"/>
      <c r="N11" s="231"/>
      <c r="O11" s="231"/>
      <c r="P11" s="247"/>
    </row>
    <row r="12" spans="1:16" x14ac:dyDescent="0.35">
      <c r="A12" s="849" t="s">
        <v>131</v>
      </c>
      <c r="B12" s="851" t="s">
        <v>137</v>
      </c>
      <c r="C12" s="853" t="s">
        <v>138</v>
      </c>
      <c r="D12" s="855" t="s">
        <v>139</v>
      </c>
      <c r="E12" s="855" t="s">
        <v>53</v>
      </c>
      <c r="F12" s="857" t="s">
        <v>140</v>
      </c>
      <c r="G12" s="857" t="s">
        <v>141</v>
      </c>
      <c r="H12" s="858" t="s">
        <v>142</v>
      </c>
      <c r="I12" s="1390"/>
      <c r="J12" s="858" t="s">
        <v>143</v>
      </c>
      <c r="K12" s="1390"/>
      <c r="L12" s="857" t="s">
        <v>144</v>
      </c>
      <c r="M12" s="857" t="s">
        <v>145</v>
      </c>
      <c r="N12" s="881" t="s">
        <v>60</v>
      </c>
      <c r="O12" s="1388"/>
      <c r="P12" s="1393"/>
    </row>
    <row r="13" spans="1:16" ht="69" x14ac:dyDescent="0.35">
      <c r="A13" s="1402"/>
      <c r="B13" s="1387"/>
      <c r="C13" s="1403"/>
      <c r="D13" s="1404"/>
      <c r="E13" s="1404"/>
      <c r="F13" s="1404"/>
      <c r="G13" s="1404"/>
      <c r="H13" s="46" t="s">
        <v>146</v>
      </c>
      <c r="I13" s="46" t="s">
        <v>147</v>
      </c>
      <c r="J13" s="47" t="s">
        <v>148</v>
      </c>
      <c r="K13" s="59" t="s">
        <v>149</v>
      </c>
      <c r="L13" s="1416"/>
      <c r="M13" s="1404"/>
      <c r="N13" s="1402"/>
      <c r="O13" s="1415"/>
      <c r="P13" s="1403"/>
    </row>
    <row r="14" spans="1:16" ht="45" customHeight="1" x14ac:dyDescent="0.35">
      <c r="A14" s="1412" t="s">
        <v>930</v>
      </c>
      <c r="B14" s="862">
        <v>1</v>
      </c>
      <c r="C14" s="85" t="s">
        <v>931</v>
      </c>
      <c r="D14" s="233">
        <v>1824</v>
      </c>
      <c r="E14" s="86" t="s">
        <v>932</v>
      </c>
      <c r="F14" s="87" t="s">
        <v>81</v>
      </c>
      <c r="G14" s="87" t="s">
        <v>292</v>
      </c>
      <c r="H14" s="87" t="s">
        <v>292</v>
      </c>
      <c r="I14" s="88" t="s">
        <v>933</v>
      </c>
      <c r="J14" s="250">
        <v>41313</v>
      </c>
      <c r="K14" s="251">
        <v>42408</v>
      </c>
      <c r="L14" s="252">
        <v>36.5</v>
      </c>
      <c r="M14" s="536">
        <v>1</v>
      </c>
      <c r="N14" s="863" t="s">
        <v>934</v>
      </c>
      <c r="O14" s="1400"/>
      <c r="P14" s="1401"/>
    </row>
    <row r="15" spans="1:16" x14ac:dyDescent="0.35">
      <c r="A15" s="1413"/>
      <c r="B15" s="1387"/>
      <c r="C15" s="858" t="s">
        <v>152</v>
      </c>
      <c r="D15" s="866"/>
      <c r="E15" s="1394"/>
      <c r="F15" s="1394"/>
      <c r="G15" s="1394"/>
      <c r="H15" s="1394"/>
      <c r="I15" s="1394"/>
      <c r="J15" s="1394"/>
      <c r="K15" s="1395"/>
      <c r="L15" s="1395"/>
      <c r="M15" s="1394"/>
      <c r="N15" s="1394"/>
      <c r="O15" s="1394"/>
      <c r="P15" s="1396"/>
    </row>
    <row r="16" spans="1:16" x14ac:dyDescent="0.35">
      <c r="A16" s="1413"/>
      <c r="B16" s="1387"/>
      <c r="C16" s="870" t="s">
        <v>935</v>
      </c>
      <c r="D16" s="871"/>
      <c r="E16" s="1397"/>
      <c r="F16" s="1397"/>
      <c r="G16" s="1397"/>
      <c r="H16" s="1397"/>
      <c r="I16" s="1397"/>
      <c r="J16" s="1397"/>
      <c r="K16" s="1397"/>
      <c r="L16" s="1397"/>
      <c r="M16" s="1397"/>
      <c r="N16" s="1397"/>
      <c r="O16" s="1397"/>
      <c r="P16" s="1411"/>
    </row>
    <row r="17" spans="1:16" ht="92" x14ac:dyDescent="0.35">
      <c r="A17" s="1413"/>
      <c r="B17" s="1414">
        <v>2</v>
      </c>
      <c r="C17" s="234" t="s">
        <v>936</v>
      </c>
      <c r="D17" s="234">
        <v>1782</v>
      </c>
      <c r="E17" s="235" t="s">
        <v>937</v>
      </c>
      <c r="F17" s="87" t="s">
        <v>81</v>
      </c>
      <c r="G17" s="87" t="s">
        <v>292</v>
      </c>
      <c r="H17" s="87" t="s">
        <v>292</v>
      </c>
      <c r="I17" s="254" t="s">
        <v>938</v>
      </c>
      <c r="J17" s="251">
        <v>43196</v>
      </c>
      <c r="K17" s="251">
        <v>43671</v>
      </c>
      <c r="L17" s="252">
        <v>15.833333333333334</v>
      </c>
      <c r="M17" s="536">
        <v>1</v>
      </c>
      <c r="N17" s="863" t="s">
        <v>934</v>
      </c>
      <c r="O17" s="1400"/>
      <c r="P17" s="1401"/>
    </row>
    <row r="18" spans="1:16" x14ac:dyDescent="0.35">
      <c r="A18" s="1413"/>
      <c r="B18" s="1414"/>
      <c r="C18" s="866" t="s">
        <v>152</v>
      </c>
      <c r="D18" s="866"/>
      <c r="E18" s="1394"/>
      <c r="F18" s="1394"/>
      <c r="G18" s="1394"/>
      <c r="H18" s="1394"/>
      <c r="I18" s="1394"/>
      <c r="J18" s="1394"/>
      <c r="K18" s="1395"/>
      <c r="L18" s="1395"/>
      <c r="M18" s="1394"/>
      <c r="N18" s="1394"/>
      <c r="O18" s="1394"/>
      <c r="P18" s="1396"/>
    </row>
    <row r="19" spans="1:16" ht="31" customHeight="1" x14ac:dyDescent="0.35">
      <c r="A19" s="1413"/>
      <c r="B19" s="1414"/>
      <c r="C19" s="871" t="s">
        <v>939</v>
      </c>
      <c r="D19" s="871"/>
      <c r="E19" s="1397"/>
      <c r="F19" s="1397"/>
      <c r="G19" s="1397"/>
      <c r="H19" s="1397"/>
      <c r="I19" s="1397"/>
      <c r="J19" s="1397"/>
      <c r="K19" s="1397"/>
      <c r="L19" s="1397"/>
      <c r="M19" s="1397"/>
      <c r="N19" s="1397"/>
      <c r="O19" s="1397"/>
      <c r="P19" s="1411"/>
    </row>
    <row r="20" spans="1:16" ht="57.5" x14ac:dyDescent="0.35">
      <c r="A20" s="1413"/>
      <c r="B20" s="1414">
        <v>3</v>
      </c>
      <c r="C20" s="234" t="s">
        <v>940</v>
      </c>
      <c r="D20" s="237">
        <v>2067</v>
      </c>
      <c r="E20" s="238" t="s">
        <v>941</v>
      </c>
      <c r="F20" s="87" t="s">
        <v>81</v>
      </c>
      <c r="G20" s="87" t="s">
        <v>292</v>
      </c>
      <c r="H20" s="87" t="s">
        <v>292</v>
      </c>
      <c r="I20" s="254" t="s">
        <v>938</v>
      </c>
      <c r="J20" s="251">
        <v>44390</v>
      </c>
      <c r="K20" s="251">
        <v>44561</v>
      </c>
      <c r="L20" s="252">
        <v>5.7</v>
      </c>
      <c r="M20" s="536">
        <v>1</v>
      </c>
      <c r="N20" s="863" t="s">
        <v>934</v>
      </c>
      <c r="O20" s="1400"/>
      <c r="P20" s="1401"/>
    </row>
    <row r="21" spans="1:16" ht="37" customHeight="1" x14ac:dyDescent="0.35">
      <c r="A21" s="1413"/>
      <c r="B21" s="1414"/>
      <c r="C21" s="1417" t="s">
        <v>942</v>
      </c>
      <c r="D21" s="1418"/>
      <c r="E21" s="1418"/>
      <c r="F21" s="1418"/>
      <c r="G21" s="1418"/>
      <c r="H21" s="1418"/>
      <c r="I21" s="1418"/>
      <c r="J21" s="1418"/>
      <c r="K21" s="1418"/>
      <c r="L21" s="1418"/>
      <c r="M21" s="1418"/>
      <c r="N21" s="1418"/>
      <c r="O21" s="1418"/>
      <c r="P21" s="1419"/>
    </row>
    <row r="22" spans="1:16" x14ac:dyDescent="0.35">
      <c r="A22" s="1413"/>
      <c r="B22" s="1414"/>
      <c r="C22" s="878" t="s">
        <v>943</v>
      </c>
      <c r="D22" s="878"/>
      <c r="E22" s="1398"/>
      <c r="F22" s="1398"/>
      <c r="G22" s="1397"/>
      <c r="H22" s="1397"/>
      <c r="I22" s="1397"/>
      <c r="J22" s="1397"/>
      <c r="K22" s="1397"/>
      <c r="L22" s="1397"/>
      <c r="M22" s="1397"/>
      <c r="N22" s="1397"/>
      <c r="O22" s="1397"/>
      <c r="P22" s="1411"/>
    </row>
    <row r="23" spans="1:16" ht="103.5" x14ac:dyDescent="0.35">
      <c r="A23" s="1413"/>
      <c r="B23" s="1414">
        <v>4</v>
      </c>
      <c r="C23" s="234" t="s">
        <v>944</v>
      </c>
      <c r="D23" s="234">
        <v>1205</v>
      </c>
      <c r="E23" s="235" t="s">
        <v>945</v>
      </c>
      <c r="F23" s="87" t="s">
        <v>81</v>
      </c>
      <c r="G23" s="87" t="s">
        <v>292</v>
      </c>
      <c r="H23" s="87" t="s">
        <v>292</v>
      </c>
      <c r="I23" s="254" t="s">
        <v>946</v>
      </c>
      <c r="J23" s="537">
        <v>41426</v>
      </c>
      <c r="K23" s="537">
        <v>41627</v>
      </c>
      <c r="L23" s="253">
        <v>5.0999999999999996</v>
      </c>
      <c r="M23" s="536">
        <v>1</v>
      </c>
      <c r="N23" s="863" t="s">
        <v>947</v>
      </c>
      <c r="O23" s="1400"/>
      <c r="P23" s="1401"/>
    </row>
    <row r="24" spans="1:16" x14ac:dyDescent="0.35">
      <c r="A24" s="1413"/>
      <c r="B24" s="1414"/>
      <c r="C24" s="866" t="s">
        <v>152</v>
      </c>
      <c r="D24" s="866"/>
      <c r="E24" s="1394"/>
      <c r="F24" s="1394"/>
      <c r="G24" s="1394"/>
      <c r="H24" s="1394"/>
      <c r="I24" s="1394"/>
      <c r="J24" s="1394"/>
      <c r="K24" s="1395"/>
      <c r="L24" s="1395"/>
      <c r="M24" s="1394"/>
      <c r="N24" s="1394"/>
      <c r="O24" s="1394"/>
      <c r="P24" s="1396"/>
    </row>
    <row r="25" spans="1:16" x14ac:dyDescent="0.35">
      <c r="A25" s="1413"/>
      <c r="B25" s="1414"/>
      <c r="C25" s="878" t="s">
        <v>948</v>
      </c>
      <c r="D25" s="878"/>
      <c r="E25" s="1398"/>
      <c r="F25" s="1398"/>
      <c r="G25" s="1398"/>
      <c r="H25" s="1398"/>
      <c r="I25" s="1398"/>
      <c r="J25" s="1398"/>
      <c r="K25" s="1398"/>
      <c r="L25" s="1398"/>
      <c r="M25" s="1398"/>
      <c r="N25" s="1398"/>
      <c r="O25" s="1398"/>
      <c r="P25" s="1399"/>
    </row>
    <row r="26" spans="1:16" ht="92.15" customHeight="1" x14ac:dyDescent="0.35">
      <c r="A26" s="1413"/>
      <c r="B26" s="1414">
        <v>5</v>
      </c>
      <c r="C26" s="234" t="s">
        <v>949</v>
      </c>
      <c r="D26" s="234">
        <v>1575</v>
      </c>
      <c r="E26" s="235" t="s">
        <v>937</v>
      </c>
      <c r="F26" s="87" t="s">
        <v>81</v>
      </c>
      <c r="G26" s="87" t="s">
        <v>292</v>
      </c>
      <c r="H26" s="87" t="s">
        <v>292</v>
      </c>
      <c r="I26" s="254" t="s">
        <v>950</v>
      </c>
      <c r="J26" s="251">
        <v>42927</v>
      </c>
      <c r="K26" s="251">
        <v>43170</v>
      </c>
      <c r="L26" s="253">
        <v>8.1</v>
      </c>
      <c r="M26" s="536">
        <v>1</v>
      </c>
      <c r="N26" s="863" t="s">
        <v>934</v>
      </c>
      <c r="O26" s="1400"/>
      <c r="P26" s="1401"/>
    </row>
    <row r="27" spans="1:16" x14ac:dyDescent="0.35">
      <c r="A27" s="1413"/>
      <c r="B27" s="1414"/>
      <c r="C27" s="866" t="s">
        <v>152</v>
      </c>
      <c r="D27" s="866"/>
      <c r="E27" s="1394"/>
      <c r="F27" s="1394"/>
      <c r="G27" s="1394"/>
      <c r="H27" s="1394"/>
      <c r="I27" s="1394"/>
      <c r="J27" s="1394"/>
      <c r="K27" s="1395"/>
      <c r="L27" s="1395"/>
      <c r="M27" s="1394"/>
      <c r="N27" s="1394"/>
      <c r="O27" s="1394"/>
      <c r="P27" s="1396"/>
    </row>
    <row r="28" spans="1:16" ht="41.15" customHeight="1" x14ac:dyDescent="0.35">
      <c r="A28" s="1413"/>
      <c r="B28" s="1414"/>
      <c r="C28" s="1407" t="s">
        <v>951</v>
      </c>
      <c r="D28" s="1407"/>
      <c r="E28" s="1408"/>
      <c r="F28" s="1408"/>
      <c r="G28" s="1408"/>
      <c r="H28" s="1408"/>
      <c r="I28" s="1408"/>
      <c r="J28" s="1408"/>
      <c r="K28" s="1409"/>
      <c r="L28" s="1409"/>
      <c r="M28" s="1409"/>
      <c r="N28" s="1408"/>
      <c r="O28" s="1408"/>
      <c r="P28" s="1410"/>
    </row>
    <row r="29" spans="1:16" ht="34.5" customHeight="1" x14ac:dyDescent="0.35">
      <c r="A29" s="1413"/>
      <c r="B29" s="1414">
        <v>6</v>
      </c>
      <c r="C29" s="234" t="s">
        <v>952</v>
      </c>
      <c r="D29" s="234">
        <v>1423</v>
      </c>
      <c r="E29" s="235" t="s">
        <v>0</v>
      </c>
      <c r="F29" s="87" t="s">
        <v>81</v>
      </c>
      <c r="G29" s="87" t="s">
        <v>292</v>
      </c>
      <c r="H29" s="87" t="s">
        <v>292</v>
      </c>
      <c r="I29" s="235" t="s">
        <v>953</v>
      </c>
      <c r="J29" s="251">
        <v>42115</v>
      </c>
      <c r="K29" s="251">
        <v>42213</v>
      </c>
      <c r="L29" s="252">
        <v>3.2666666666666666</v>
      </c>
      <c r="M29" s="536">
        <v>1</v>
      </c>
      <c r="N29" s="863" t="s">
        <v>934</v>
      </c>
      <c r="O29" s="1400"/>
      <c r="P29" s="1401"/>
    </row>
    <row r="30" spans="1:16" ht="28" customHeight="1" x14ac:dyDescent="0.35">
      <c r="A30" s="1413"/>
      <c r="B30" s="1414"/>
      <c r="C30" s="866" t="s">
        <v>152</v>
      </c>
      <c r="D30" s="866"/>
      <c r="E30" s="1394"/>
      <c r="F30" s="1394"/>
      <c r="G30" s="1394"/>
      <c r="H30" s="1394"/>
      <c r="I30" s="1394"/>
      <c r="J30" s="1394"/>
      <c r="K30" s="1395"/>
      <c r="L30" s="1395"/>
      <c r="M30" s="1394"/>
      <c r="N30" s="1394"/>
      <c r="O30" s="1394"/>
      <c r="P30" s="1396"/>
    </row>
    <row r="31" spans="1:16" ht="28" customHeight="1" x14ac:dyDescent="0.35">
      <c r="A31" s="1413"/>
      <c r="B31" s="1414"/>
      <c r="C31" s="871" t="s">
        <v>954</v>
      </c>
      <c r="D31" s="871"/>
      <c r="E31" s="1397"/>
      <c r="F31" s="1397"/>
      <c r="G31" s="1397"/>
      <c r="H31" s="1397"/>
      <c r="I31" s="1397"/>
      <c r="J31" s="1397"/>
      <c r="K31" s="1397"/>
      <c r="L31" s="1397"/>
      <c r="M31" s="1397"/>
      <c r="N31" s="1398"/>
      <c r="O31" s="1398"/>
      <c r="P31" s="1399"/>
    </row>
    <row r="32" spans="1:16" ht="34.5" x14ac:dyDescent="0.35">
      <c r="A32" s="1413"/>
      <c r="B32" s="1414">
        <v>7</v>
      </c>
      <c r="C32" s="234" t="s">
        <v>955</v>
      </c>
      <c r="D32" s="237">
        <v>1745</v>
      </c>
      <c r="E32" s="241" t="s">
        <v>956</v>
      </c>
      <c r="F32" s="87" t="s">
        <v>94</v>
      </c>
      <c r="G32" s="87" t="s">
        <v>81</v>
      </c>
      <c r="H32" s="87" t="s">
        <v>292</v>
      </c>
      <c r="I32" s="235">
        <v>2</v>
      </c>
      <c r="J32" s="251">
        <v>42398</v>
      </c>
      <c r="K32" s="251">
        <v>43494</v>
      </c>
      <c r="L32" s="253">
        <v>36.533333333333331</v>
      </c>
      <c r="M32" s="240">
        <v>0</v>
      </c>
      <c r="N32" s="875" t="s">
        <v>957</v>
      </c>
      <c r="O32" s="1405"/>
      <c r="P32" s="1406"/>
    </row>
    <row r="33" spans="1:16" x14ac:dyDescent="0.35">
      <c r="A33" s="1413"/>
      <c r="B33" s="1414"/>
      <c r="C33" s="866" t="s">
        <v>152</v>
      </c>
      <c r="D33" s="866"/>
      <c r="E33" s="1394"/>
      <c r="F33" s="1394"/>
      <c r="G33" s="1394"/>
      <c r="H33" s="1394"/>
      <c r="I33" s="1394"/>
      <c r="J33" s="1394"/>
      <c r="K33" s="1395"/>
      <c r="L33" s="1395"/>
      <c r="M33" s="1394"/>
      <c r="N33" s="1394"/>
      <c r="O33" s="1394"/>
      <c r="P33" s="1396"/>
    </row>
    <row r="34" spans="1:16" x14ac:dyDescent="0.35">
      <c r="A34" s="1413"/>
      <c r="B34" s="1414"/>
      <c r="C34" s="871" t="s">
        <v>958</v>
      </c>
      <c r="D34" s="871"/>
      <c r="E34" s="1397"/>
      <c r="F34" s="1397"/>
      <c r="G34" s="1397"/>
      <c r="H34" s="1397"/>
      <c r="I34" s="1397"/>
      <c r="J34" s="1397"/>
      <c r="K34" s="1397"/>
      <c r="L34" s="1398"/>
      <c r="M34" s="1397"/>
      <c r="N34" s="1398"/>
      <c r="O34" s="1398"/>
      <c r="P34" s="1399"/>
    </row>
    <row r="35" spans="1:16" ht="57.5" x14ac:dyDescent="0.35">
      <c r="A35" s="1413"/>
      <c r="B35" s="1414">
        <v>8</v>
      </c>
      <c r="C35" s="242" t="s">
        <v>959</v>
      </c>
      <c r="D35" s="242">
        <v>1431</v>
      </c>
      <c r="E35" s="238" t="s">
        <v>941</v>
      </c>
      <c r="F35" s="87" t="s">
        <v>94</v>
      </c>
      <c r="G35" s="87" t="s">
        <v>81</v>
      </c>
      <c r="H35" s="87" t="s">
        <v>292</v>
      </c>
      <c r="I35" s="88" t="s">
        <v>960</v>
      </c>
      <c r="J35" s="539">
        <v>42901</v>
      </c>
      <c r="K35" s="538">
        <v>43084</v>
      </c>
      <c r="L35" s="252">
        <v>6.1</v>
      </c>
      <c r="M35" s="240">
        <v>0</v>
      </c>
      <c r="N35" s="875" t="s">
        <v>957</v>
      </c>
      <c r="O35" s="1405"/>
      <c r="P35" s="1406"/>
    </row>
    <row r="36" spans="1:16" x14ac:dyDescent="0.35">
      <c r="A36" s="1413"/>
      <c r="B36" s="1414"/>
      <c r="C36" s="866" t="s">
        <v>152</v>
      </c>
      <c r="D36" s="866"/>
      <c r="E36" s="1394"/>
      <c r="F36" s="1394"/>
      <c r="G36" s="1394"/>
      <c r="H36" s="1394"/>
      <c r="I36" s="1394"/>
      <c r="J36" s="1394"/>
      <c r="K36" s="1395"/>
      <c r="L36" s="1395"/>
      <c r="M36" s="1394"/>
      <c r="N36" s="1394"/>
      <c r="O36" s="1394"/>
      <c r="P36" s="1396"/>
    </row>
    <row r="37" spans="1:16" x14ac:dyDescent="0.35">
      <c r="A37" s="1413"/>
      <c r="B37" s="1414"/>
      <c r="C37" s="871" t="s">
        <v>961</v>
      </c>
      <c r="D37" s="871"/>
      <c r="E37" s="1397"/>
      <c r="F37" s="1397"/>
      <c r="G37" s="1397"/>
      <c r="H37" s="1397"/>
      <c r="I37" s="1397"/>
      <c r="J37" s="1397"/>
      <c r="K37" s="1397"/>
      <c r="L37" s="1398"/>
      <c r="M37" s="1397"/>
      <c r="N37" s="1398"/>
      <c r="O37" s="1398"/>
      <c r="P37" s="1399"/>
    </row>
    <row r="38" spans="1:16" ht="34.5" x14ac:dyDescent="0.35">
      <c r="A38" s="1413"/>
      <c r="B38" s="1414">
        <v>9</v>
      </c>
      <c r="C38" s="242" t="s">
        <v>962</v>
      </c>
      <c r="D38" s="242">
        <v>1527</v>
      </c>
      <c r="E38" s="235" t="s">
        <v>0</v>
      </c>
      <c r="F38" s="87" t="s">
        <v>81</v>
      </c>
      <c r="G38" s="87" t="s">
        <v>292</v>
      </c>
      <c r="H38" s="87" t="s">
        <v>292</v>
      </c>
      <c r="I38" s="88" t="s">
        <v>963</v>
      </c>
      <c r="J38" s="539">
        <v>42304</v>
      </c>
      <c r="K38" s="538">
        <v>42548</v>
      </c>
      <c r="L38" s="252">
        <v>8.1333333333333329</v>
      </c>
      <c r="M38" s="536">
        <v>1</v>
      </c>
      <c r="N38" s="863" t="s">
        <v>934</v>
      </c>
      <c r="O38" s="1400"/>
      <c r="P38" s="1401"/>
    </row>
    <row r="39" spans="1:16" x14ac:dyDescent="0.35">
      <c r="A39" s="1413"/>
      <c r="B39" s="1414"/>
      <c r="C39" s="866" t="s">
        <v>152</v>
      </c>
      <c r="D39" s="866"/>
      <c r="E39" s="1394"/>
      <c r="F39" s="1394"/>
      <c r="G39" s="1394"/>
      <c r="H39" s="1394"/>
      <c r="I39" s="1394"/>
      <c r="J39" s="1394"/>
      <c r="K39" s="1395"/>
      <c r="L39" s="1395"/>
      <c r="M39" s="1394"/>
      <c r="N39" s="1394"/>
      <c r="O39" s="1394"/>
      <c r="P39" s="1396"/>
    </row>
    <row r="40" spans="1:16" x14ac:dyDescent="0.35">
      <c r="A40" s="1413"/>
      <c r="B40" s="1414"/>
      <c r="C40" s="871" t="s">
        <v>964</v>
      </c>
      <c r="D40" s="871"/>
      <c r="E40" s="1397"/>
      <c r="F40" s="1397"/>
      <c r="G40" s="1397"/>
      <c r="H40" s="1397"/>
      <c r="I40" s="1397"/>
      <c r="J40" s="1397"/>
      <c r="K40" s="1397"/>
      <c r="L40" s="1398"/>
      <c r="M40" s="1397"/>
      <c r="N40" s="1398"/>
      <c r="O40" s="1398"/>
      <c r="P40" s="1399"/>
    </row>
    <row r="41" spans="1:16" ht="34.5" x14ac:dyDescent="0.35">
      <c r="A41" s="1413"/>
      <c r="B41" s="1414">
        <v>10</v>
      </c>
      <c r="C41" s="242" t="s">
        <v>965</v>
      </c>
      <c r="D41" s="242">
        <v>1529</v>
      </c>
      <c r="E41" s="235" t="s">
        <v>0</v>
      </c>
      <c r="F41" s="87" t="s">
        <v>81</v>
      </c>
      <c r="G41" s="87" t="s">
        <v>292</v>
      </c>
      <c r="H41" s="87" t="s">
        <v>292</v>
      </c>
      <c r="I41" s="243" t="s">
        <v>966</v>
      </c>
      <c r="J41" s="539">
        <v>42179</v>
      </c>
      <c r="K41" s="538">
        <v>42362</v>
      </c>
      <c r="L41" s="252">
        <v>6.1</v>
      </c>
      <c r="M41" s="536">
        <v>1</v>
      </c>
      <c r="N41" s="863" t="s">
        <v>934</v>
      </c>
      <c r="O41" s="1400"/>
      <c r="P41" s="1401"/>
    </row>
    <row r="42" spans="1:16" x14ac:dyDescent="0.35">
      <c r="A42" s="1413"/>
      <c r="B42" s="1414"/>
      <c r="C42" s="866" t="s">
        <v>152</v>
      </c>
      <c r="D42" s="866"/>
      <c r="E42" s="1394"/>
      <c r="F42" s="1394"/>
      <c r="G42" s="1394"/>
      <c r="H42" s="1394"/>
      <c r="I42" s="1394"/>
      <c r="J42" s="1394"/>
      <c r="K42" s="1395"/>
      <c r="L42" s="1395"/>
      <c r="M42" s="1394"/>
      <c r="N42" s="1394"/>
      <c r="O42" s="1394"/>
      <c r="P42" s="1396"/>
    </row>
    <row r="43" spans="1:16" x14ac:dyDescent="0.35">
      <c r="A43" s="1413"/>
      <c r="B43" s="1414"/>
      <c r="C43" s="871" t="s">
        <v>967</v>
      </c>
      <c r="D43" s="871"/>
      <c r="E43" s="1397"/>
      <c r="F43" s="1397"/>
      <c r="G43" s="1397"/>
      <c r="H43" s="1397"/>
      <c r="I43" s="1397"/>
      <c r="J43" s="1397"/>
      <c r="K43" s="1397"/>
      <c r="L43" s="1398"/>
      <c r="M43" s="1397"/>
      <c r="N43" s="1398"/>
      <c r="O43" s="1398"/>
      <c r="P43" s="1399"/>
    </row>
    <row r="44" spans="1:16" ht="57.5" x14ac:dyDescent="0.35">
      <c r="A44" s="1413"/>
      <c r="B44" s="1414">
        <v>11</v>
      </c>
      <c r="C44" s="242" t="s">
        <v>968</v>
      </c>
      <c r="D44" s="242">
        <v>1928</v>
      </c>
      <c r="E44" s="238" t="s">
        <v>941</v>
      </c>
      <c r="F44" s="87" t="s">
        <v>81</v>
      </c>
      <c r="G44" s="87" t="s">
        <v>292</v>
      </c>
      <c r="H44" s="87" t="s">
        <v>292</v>
      </c>
      <c r="I44" s="243" t="s">
        <v>969</v>
      </c>
      <c r="J44" s="539">
        <v>44040</v>
      </c>
      <c r="K44" s="538">
        <v>44182</v>
      </c>
      <c r="L44" s="252">
        <v>4.7333333333333334</v>
      </c>
      <c r="M44" s="536">
        <v>1</v>
      </c>
      <c r="N44" s="863" t="s">
        <v>934</v>
      </c>
      <c r="O44" s="1400"/>
      <c r="P44" s="1401"/>
    </row>
    <row r="45" spans="1:16" x14ac:dyDescent="0.35">
      <c r="A45" s="1413"/>
      <c r="B45" s="1414"/>
      <c r="C45" s="866" t="s">
        <v>152</v>
      </c>
      <c r="D45" s="866"/>
      <c r="E45" s="1394"/>
      <c r="F45" s="1394"/>
      <c r="G45" s="1394"/>
      <c r="H45" s="1394"/>
      <c r="I45" s="1394"/>
      <c r="J45" s="1394"/>
      <c r="K45" s="1395"/>
      <c r="L45" s="1395"/>
      <c r="M45" s="1394"/>
      <c r="N45" s="1394"/>
      <c r="O45" s="1394"/>
      <c r="P45" s="1396"/>
    </row>
    <row r="46" spans="1:16" x14ac:dyDescent="0.35">
      <c r="A46" s="1413"/>
      <c r="B46" s="1414"/>
      <c r="C46" s="871" t="s">
        <v>970</v>
      </c>
      <c r="D46" s="871"/>
      <c r="E46" s="1397"/>
      <c r="F46" s="1397"/>
      <c r="G46" s="1397"/>
      <c r="H46" s="1397"/>
      <c r="I46" s="1397"/>
      <c r="J46" s="1397"/>
      <c r="K46" s="1397"/>
      <c r="L46" s="1398"/>
      <c r="M46" s="1397"/>
      <c r="N46" s="1398"/>
      <c r="O46" s="1398"/>
      <c r="P46" s="1399"/>
    </row>
    <row r="47" spans="1:16" x14ac:dyDescent="0.35">
      <c r="A47" s="255"/>
      <c r="B47" s="94"/>
      <c r="C47" s="883" t="s">
        <v>162</v>
      </c>
      <c r="D47" s="883"/>
      <c r="E47" s="1388"/>
      <c r="F47" s="1388"/>
      <c r="G47" s="1388"/>
      <c r="H47" s="1388"/>
      <c r="I47" s="1388"/>
      <c r="J47" s="1388"/>
      <c r="K47" s="1393"/>
      <c r="L47" s="884">
        <f>SUM(M14:M44)</f>
        <v>9</v>
      </c>
      <c r="M47" s="885"/>
      <c r="N47" s="885"/>
      <c r="O47" s="885"/>
      <c r="P47" s="886"/>
    </row>
    <row r="48" spans="1:16" x14ac:dyDescent="0.35">
      <c r="A48" s="255"/>
      <c r="B48" s="888"/>
      <c r="C48" s="889" t="s">
        <v>163</v>
      </c>
      <c r="D48" s="889"/>
      <c r="E48" s="1388"/>
      <c r="F48" s="1388"/>
      <c r="G48" s="858" t="s">
        <v>164</v>
      </c>
      <c r="H48" s="1389"/>
      <c r="I48" s="1390"/>
      <c r="J48" s="858" t="s">
        <v>165</v>
      </c>
      <c r="K48" s="1389"/>
      <c r="L48" s="1389"/>
      <c r="M48" s="1389"/>
      <c r="N48" s="1389"/>
      <c r="O48" s="1389"/>
      <c r="P48" s="1390"/>
    </row>
    <row r="49" spans="1:16" x14ac:dyDescent="0.35">
      <c r="A49" s="255"/>
      <c r="B49" s="1387"/>
      <c r="C49" s="890" t="s">
        <v>166</v>
      </c>
      <c r="D49" s="891"/>
      <c r="E49" s="1389"/>
      <c r="F49" s="1390"/>
      <c r="G49" s="892" t="s">
        <v>81</v>
      </c>
      <c r="H49" s="1391"/>
      <c r="I49" s="1392"/>
      <c r="J49" s="895" t="s">
        <v>971</v>
      </c>
      <c r="K49" s="1391"/>
      <c r="L49" s="1391"/>
      <c r="M49" s="1391"/>
      <c r="N49" s="1391"/>
      <c r="O49" s="1391"/>
      <c r="P49" s="1392"/>
    </row>
    <row r="50" spans="1:16" x14ac:dyDescent="0.35">
      <c r="A50" s="249"/>
      <c r="B50" s="1387"/>
      <c r="C50" s="890" t="s">
        <v>167</v>
      </c>
      <c r="D50" s="891"/>
      <c r="E50" s="1389"/>
      <c r="F50" s="1390"/>
      <c r="G50" s="892" t="s">
        <v>81</v>
      </c>
      <c r="H50" s="1391"/>
      <c r="I50" s="1392"/>
      <c r="J50" s="895"/>
      <c r="K50" s="1391"/>
      <c r="L50" s="1391"/>
      <c r="M50" s="1391"/>
      <c r="N50" s="1391"/>
      <c r="O50" s="1391"/>
      <c r="P50" s="1392"/>
    </row>
  </sheetData>
  <mergeCells count="83">
    <mergeCell ref="A9:M9"/>
    <mergeCell ref="A10:I10"/>
    <mergeCell ref="K10:M10"/>
    <mergeCell ref="P5:P8"/>
    <mergeCell ref="A1:P1"/>
    <mergeCell ref="A2:P2"/>
    <mergeCell ref="A3:P3"/>
    <mergeCell ref="A4:I4"/>
    <mergeCell ref="L4:N4"/>
    <mergeCell ref="J5:J8"/>
    <mergeCell ref="K5:K8"/>
    <mergeCell ref="L5:N8"/>
    <mergeCell ref="O5:O8"/>
    <mergeCell ref="A5:I8"/>
    <mergeCell ref="N14:P14"/>
    <mergeCell ref="C15:P15"/>
    <mergeCell ref="C16:P16"/>
    <mergeCell ref="N26:P26"/>
    <mergeCell ref="C21:P21"/>
    <mergeCell ref="N17:P17"/>
    <mergeCell ref="N20:P20"/>
    <mergeCell ref="N23:P23"/>
    <mergeCell ref="N12:P13"/>
    <mergeCell ref="D12:D13"/>
    <mergeCell ref="G12:G13"/>
    <mergeCell ref="H12:I12"/>
    <mergeCell ref="J12:K12"/>
    <mergeCell ref="L12:L13"/>
    <mergeCell ref="M12:M13"/>
    <mergeCell ref="A14:A46"/>
    <mergeCell ref="B26:B28"/>
    <mergeCell ref="B29:B31"/>
    <mergeCell ref="B32:B34"/>
    <mergeCell ref="B35:B37"/>
    <mergeCell ref="B38:B40"/>
    <mergeCell ref="B41:B43"/>
    <mergeCell ref="B44:B46"/>
    <mergeCell ref="B14:B16"/>
    <mergeCell ref="B20:B22"/>
    <mergeCell ref="B17:B19"/>
    <mergeCell ref="B23:B25"/>
    <mergeCell ref="N38:P38"/>
    <mergeCell ref="C40:P40"/>
    <mergeCell ref="N35:P35"/>
    <mergeCell ref="C36:P36"/>
    <mergeCell ref="C37:P37"/>
    <mergeCell ref="C33:P33"/>
    <mergeCell ref="C34:P34"/>
    <mergeCell ref="N29:P29"/>
    <mergeCell ref="N32:P32"/>
    <mergeCell ref="C18:P18"/>
    <mergeCell ref="C27:P27"/>
    <mergeCell ref="C28:P28"/>
    <mergeCell ref="C30:P30"/>
    <mergeCell ref="C19:P19"/>
    <mergeCell ref="C22:P22"/>
    <mergeCell ref="C24:P24"/>
    <mergeCell ref="C25:P25"/>
    <mergeCell ref="C31:P31"/>
    <mergeCell ref="A12:A13"/>
    <mergeCell ref="B12:B13"/>
    <mergeCell ref="C12:C13"/>
    <mergeCell ref="E12:E13"/>
    <mergeCell ref="F12:F13"/>
    <mergeCell ref="C47:K47"/>
    <mergeCell ref="L47:P47"/>
    <mergeCell ref="C39:P39"/>
    <mergeCell ref="C46:P46"/>
    <mergeCell ref="C42:P42"/>
    <mergeCell ref="C43:P43"/>
    <mergeCell ref="N44:P44"/>
    <mergeCell ref="C45:P45"/>
    <mergeCell ref="N41:P41"/>
    <mergeCell ref="B48:B50"/>
    <mergeCell ref="C48:F48"/>
    <mergeCell ref="G48:I48"/>
    <mergeCell ref="J48:P48"/>
    <mergeCell ref="C49:F49"/>
    <mergeCell ref="G49:I49"/>
    <mergeCell ref="J49:P49"/>
    <mergeCell ref="C50:F50"/>
    <mergeCell ref="G50:I50"/>
    <mergeCell ref="J50:P50"/>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73B0-895B-4F60-99A5-E0A8DD6F2CE9}">
  <sheetPr>
    <tabColor theme="2" tint="-0.499984740745262"/>
  </sheetPr>
  <dimension ref="A1:F32"/>
  <sheetViews>
    <sheetView workbookViewId="0">
      <selection activeCell="E21" sqref="E21"/>
    </sheetView>
  </sheetViews>
  <sheetFormatPr baseColWidth="10" defaultColWidth="11.453125" defaultRowHeight="14.5" x14ac:dyDescent="0.35"/>
  <cols>
    <col min="5" max="5" width="44" customWidth="1"/>
  </cols>
  <sheetData>
    <row r="1" spans="1:6" x14ac:dyDescent="0.35">
      <c r="A1" s="1294" t="s">
        <v>645</v>
      </c>
      <c r="B1" s="1295"/>
      <c r="C1" s="1295"/>
      <c r="D1" s="1295"/>
      <c r="E1" s="1295"/>
      <c r="F1" s="1296"/>
    </row>
    <row r="2" spans="1:6" x14ac:dyDescent="0.35">
      <c r="A2" s="1297"/>
      <c r="B2" s="1298"/>
      <c r="C2" s="1298"/>
      <c r="D2" s="1298"/>
      <c r="E2" s="1298"/>
      <c r="F2" s="1299"/>
    </row>
    <row r="3" spans="1:6" x14ac:dyDescent="0.35">
      <c r="A3" s="258"/>
      <c r="B3" s="14"/>
      <c r="C3" s="14"/>
      <c r="D3" s="14"/>
      <c r="E3" s="15"/>
      <c r="F3" s="259"/>
    </row>
    <row r="4" spans="1:6" x14ac:dyDescent="0.35">
      <c r="A4" s="1286" t="s">
        <v>39</v>
      </c>
      <c r="B4" s="899"/>
      <c r="C4" s="1300" t="s">
        <v>972</v>
      </c>
      <c r="D4" s="1300"/>
      <c r="E4" s="1300"/>
      <c r="F4" s="1301"/>
    </row>
    <row r="5" spans="1:6" x14ac:dyDescent="0.35">
      <c r="A5" s="1286" t="s">
        <v>169</v>
      </c>
      <c r="B5" s="899"/>
      <c r="C5" s="1287" t="s">
        <v>401</v>
      </c>
      <c r="D5" s="1287"/>
      <c r="E5" s="1287"/>
      <c r="F5" s="1288"/>
    </row>
    <row r="6" spans="1:6" x14ac:dyDescent="0.35">
      <c r="A6" s="1286" t="s">
        <v>44</v>
      </c>
      <c r="B6" s="899"/>
      <c r="C6" s="1290" t="s">
        <v>973</v>
      </c>
      <c r="D6" s="1290"/>
      <c r="E6" s="1290" t="s">
        <v>973</v>
      </c>
      <c r="F6" s="1291"/>
    </row>
    <row r="7" spans="1:6" x14ac:dyDescent="0.35">
      <c r="A7" s="1286" t="s">
        <v>46</v>
      </c>
      <c r="B7" s="899"/>
      <c r="C7" s="1287" t="s">
        <v>974</v>
      </c>
      <c r="D7" s="1287"/>
      <c r="E7" s="1287" t="s">
        <v>974</v>
      </c>
      <c r="F7" s="1288"/>
    </row>
    <row r="8" spans="1:6" x14ac:dyDescent="0.35">
      <c r="A8" s="1286" t="s">
        <v>48</v>
      </c>
      <c r="B8" s="899"/>
      <c r="C8" s="1287">
        <v>165316</v>
      </c>
      <c r="D8" s="1287"/>
      <c r="E8" s="1287">
        <v>165316</v>
      </c>
      <c r="F8" s="1288"/>
    </row>
    <row r="9" spans="1:6" x14ac:dyDescent="0.35">
      <c r="A9" s="1286" t="s">
        <v>50</v>
      </c>
      <c r="B9" s="899"/>
      <c r="C9" s="1289">
        <v>44823</v>
      </c>
      <c r="D9" s="1289"/>
      <c r="E9" s="1289">
        <v>44823</v>
      </c>
      <c r="F9" s="1428"/>
    </row>
    <row r="10" spans="1:6" x14ac:dyDescent="0.35">
      <c r="A10" s="1292" t="s">
        <v>173</v>
      </c>
      <c r="B10" s="902"/>
      <c r="C10" s="902"/>
      <c r="D10" s="902"/>
      <c r="E10" s="902"/>
      <c r="F10" s="1293"/>
    </row>
    <row r="11" spans="1:6" x14ac:dyDescent="0.35">
      <c r="A11" s="258"/>
      <c r="B11" s="14"/>
      <c r="C11" s="14"/>
      <c r="D11" s="14"/>
      <c r="E11" s="15"/>
      <c r="F11" s="259"/>
    </row>
    <row r="12" spans="1:6" ht="39" x14ac:dyDescent="0.35">
      <c r="A12" s="260" t="s">
        <v>174</v>
      </c>
      <c r="B12" s="16" t="s">
        <v>175</v>
      </c>
      <c r="C12" s="16" t="s">
        <v>176</v>
      </c>
      <c r="D12" s="16" t="s">
        <v>177</v>
      </c>
      <c r="E12" s="56" t="s">
        <v>178</v>
      </c>
      <c r="F12" s="261"/>
    </row>
    <row r="13" spans="1:6" ht="24" x14ac:dyDescent="0.35">
      <c r="A13" s="262" t="s">
        <v>975</v>
      </c>
      <c r="B13" s="256" t="s">
        <v>390</v>
      </c>
      <c r="C13" s="256" t="s">
        <v>976</v>
      </c>
      <c r="D13" s="257">
        <v>2010</v>
      </c>
      <c r="E13" s="40">
        <v>4</v>
      </c>
      <c r="F13" s="168"/>
    </row>
    <row r="14" spans="1:6" ht="15" thickBot="1" x14ac:dyDescent="0.4">
      <c r="A14" s="1284" t="s">
        <v>75</v>
      </c>
      <c r="B14" s="1285"/>
      <c r="C14" s="1285"/>
      <c r="D14" s="1285"/>
      <c r="E14" s="263">
        <f>SUM(E13:E13)</f>
        <v>4</v>
      </c>
      <c r="F14" s="170"/>
    </row>
    <row r="15" spans="1:6" x14ac:dyDescent="0.35">
      <c r="A15" s="14"/>
      <c r="B15" s="14"/>
      <c r="C15" s="14"/>
      <c r="D15" s="14"/>
      <c r="E15" s="15"/>
      <c r="F15" s="15"/>
    </row>
    <row r="17" spans="1:6" ht="15" thickBot="1" x14ac:dyDescent="0.4"/>
    <row r="18" spans="1:6" x14ac:dyDescent="0.35">
      <c r="A18" s="1294" t="s">
        <v>645</v>
      </c>
      <c r="B18" s="1295"/>
      <c r="C18" s="1295"/>
      <c r="D18" s="1295"/>
      <c r="E18" s="1295"/>
      <c r="F18" s="1296"/>
    </row>
    <row r="19" spans="1:6" x14ac:dyDescent="0.35">
      <c r="A19" s="1297"/>
      <c r="B19" s="1298"/>
      <c r="C19" s="1298"/>
      <c r="D19" s="1298"/>
      <c r="E19" s="1298"/>
      <c r="F19" s="1299"/>
    </row>
    <row r="20" spans="1:6" x14ac:dyDescent="0.35">
      <c r="A20" s="258"/>
      <c r="B20" s="14"/>
      <c r="C20" s="14"/>
      <c r="D20" s="14"/>
      <c r="E20" s="15"/>
      <c r="F20" s="259"/>
    </row>
    <row r="21" spans="1:6" x14ac:dyDescent="0.35">
      <c r="A21" s="1286" t="s">
        <v>39</v>
      </c>
      <c r="B21" s="899"/>
      <c r="C21" s="297" t="s">
        <v>885</v>
      </c>
      <c r="D21" s="297"/>
      <c r="E21" s="423" t="s">
        <v>885</v>
      </c>
      <c r="F21" s="298"/>
    </row>
    <row r="22" spans="1:6" x14ac:dyDescent="0.35">
      <c r="A22" s="1286" t="s">
        <v>169</v>
      </c>
      <c r="B22" s="899"/>
      <c r="C22" s="1287" t="s">
        <v>388</v>
      </c>
      <c r="D22" s="1287"/>
      <c r="E22" s="1287"/>
      <c r="F22" s="1288"/>
    </row>
    <row r="23" spans="1:6" x14ac:dyDescent="0.35">
      <c r="A23" s="1286" t="s">
        <v>44</v>
      </c>
      <c r="B23" s="899"/>
      <c r="C23" s="1290" t="s">
        <v>887</v>
      </c>
      <c r="D23" s="1290"/>
      <c r="E23" s="1290" t="s">
        <v>887</v>
      </c>
      <c r="F23" s="1291"/>
    </row>
    <row r="24" spans="1:6" x14ac:dyDescent="0.35">
      <c r="A24" s="1286" t="s">
        <v>46</v>
      </c>
      <c r="B24" s="899"/>
      <c r="C24" s="1287" t="s">
        <v>888</v>
      </c>
      <c r="D24" s="1287"/>
      <c r="E24" s="1287" t="s">
        <v>888</v>
      </c>
      <c r="F24" s="1288"/>
    </row>
    <row r="25" spans="1:6" x14ac:dyDescent="0.35">
      <c r="A25" s="1286" t="s">
        <v>48</v>
      </c>
      <c r="B25" s="899"/>
      <c r="C25" s="1287">
        <v>1184</v>
      </c>
      <c r="D25" s="1287"/>
      <c r="E25" s="1287">
        <v>1184</v>
      </c>
      <c r="F25" s="1288"/>
    </row>
    <row r="26" spans="1:6" x14ac:dyDescent="0.35">
      <c r="A26" s="1286" t="s">
        <v>50</v>
      </c>
      <c r="B26" s="899"/>
      <c r="C26" s="1289">
        <v>31989</v>
      </c>
      <c r="D26" s="1289"/>
      <c r="E26" s="1289" t="s">
        <v>889</v>
      </c>
      <c r="F26" s="1428"/>
    </row>
    <row r="27" spans="1:6" x14ac:dyDescent="0.35">
      <c r="A27" s="1292" t="s">
        <v>173</v>
      </c>
      <c r="B27" s="902"/>
      <c r="C27" s="902"/>
      <c r="D27" s="902"/>
      <c r="E27" s="902"/>
      <c r="F27" s="1293"/>
    </row>
    <row r="28" spans="1:6" x14ac:dyDescent="0.35">
      <c r="A28" s="258"/>
      <c r="B28" s="14"/>
      <c r="C28" s="14"/>
      <c r="D28" s="14"/>
      <c r="E28" s="15"/>
      <c r="F28" s="259"/>
    </row>
    <row r="29" spans="1:6" ht="39" x14ac:dyDescent="0.35">
      <c r="A29" s="260" t="s">
        <v>174</v>
      </c>
      <c r="B29" s="16" t="s">
        <v>175</v>
      </c>
      <c r="C29" s="16" t="s">
        <v>176</v>
      </c>
      <c r="D29" s="16" t="s">
        <v>177</v>
      </c>
      <c r="E29" s="56" t="s">
        <v>178</v>
      </c>
      <c r="F29" s="261"/>
    </row>
    <row r="30" spans="1:6" ht="57.5" x14ac:dyDescent="0.35">
      <c r="A30" s="167" t="s">
        <v>977</v>
      </c>
      <c r="B30" s="20" t="s">
        <v>659</v>
      </c>
      <c r="C30" s="17" t="s">
        <v>978</v>
      </c>
      <c r="D30" s="20">
        <v>1998</v>
      </c>
      <c r="E30" s="40">
        <v>7</v>
      </c>
      <c r="F30" s="168"/>
    </row>
    <row r="31" spans="1:6" ht="15" thickBot="1" x14ac:dyDescent="0.4">
      <c r="A31" s="1284" t="s">
        <v>75</v>
      </c>
      <c r="B31" s="1285"/>
      <c r="C31" s="1285"/>
      <c r="D31" s="1285"/>
      <c r="E31" s="263">
        <f>SUM(E30:E30)</f>
        <v>7</v>
      </c>
      <c r="F31" s="170"/>
    </row>
    <row r="32" spans="1:6" x14ac:dyDescent="0.35">
      <c r="A32" s="14"/>
      <c r="B32" s="14"/>
      <c r="C32" s="14"/>
      <c r="D32" s="14"/>
      <c r="E32" s="15"/>
      <c r="F32" s="15"/>
    </row>
  </sheetData>
  <mergeCells count="29">
    <mergeCell ref="A6:B6"/>
    <mergeCell ref="C6:F6"/>
    <mergeCell ref="A1:F2"/>
    <mergeCell ref="A4:B4"/>
    <mergeCell ref="C4:F4"/>
    <mergeCell ref="A5:B5"/>
    <mergeCell ref="C5:F5"/>
    <mergeCell ref="A7:B7"/>
    <mergeCell ref="C7:F7"/>
    <mergeCell ref="A8:B8"/>
    <mergeCell ref="C8:F8"/>
    <mergeCell ref="A9:B9"/>
    <mergeCell ref="C9:F9"/>
    <mergeCell ref="A10:F10"/>
    <mergeCell ref="A14:D14"/>
    <mergeCell ref="A18:F19"/>
    <mergeCell ref="A21:B21"/>
    <mergeCell ref="A22:B22"/>
    <mergeCell ref="C22:F22"/>
    <mergeCell ref="A23:B23"/>
    <mergeCell ref="C23:F23"/>
    <mergeCell ref="A24:B24"/>
    <mergeCell ref="C24:F24"/>
    <mergeCell ref="A31:D31"/>
    <mergeCell ref="A25:B25"/>
    <mergeCell ref="C25:F25"/>
    <mergeCell ref="A26:B26"/>
    <mergeCell ref="C26:F26"/>
    <mergeCell ref="A27:F2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51C4C-5935-4E4B-B420-09BAD1CF57CC}">
  <sheetPr>
    <tabColor theme="7"/>
  </sheetPr>
  <dimension ref="A1:K123"/>
  <sheetViews>
    <sheetView topLeftCell="C1" workbookViewId="0">
      <selection activeCell="J47" sqref="J47"/>
    </sheetView>
  </sheetViews>
  <sheetFormatPr baseColWidth="10" defaultColWidth="11.453125" defaultRowHeight="14.5" x14ac:dyDescent="0.35"/>
  <cols>
    <col min="2" max="2" width="15.54296875" customWidth="1"/>
    <col min="3" max="3" width="17.54296875" customWidth="1"/>
    <col min="4" max="4" width="20.54296875" customWidth="1"/>
    <col min="5" max="5" width="44.81640625" customWidth="1"/>
    <col min="6" max="6" width="38.1796875" customWidth="1"/>
    <col min="7" max="7" width="19.54296875" customWidth="1"/>
    <col min="10" max="10" width="38.54296875" customWidth="1"/>
  </cols>
  <sheetData>
    <row r="1" spans="1:10" ht="14.5" customHeight="1" x14ac:dyDescent="0.35">
      <c r="A1" s="102"/>
      <c r="B1" s="1446" t="s">
        <v>190</v>
      </c>
      <c r="C1" s="1446"/>
      <c r="D1" s="1446"/>
      <c r="E1" s="1446"/>
      <c r="F1" s="1446"/>
      <c r="G1" s="1446"/>
      <c r="H1" s="1446"/>
      <c r="I1" s="1446"/>
      <c r="J1" s="102"/>
    </row>
    <row r="2" spans="1:10" ht="14.5" customHeight="1" x14ac:dyDescent="0.35">
      <c r="A2" s="102"/>
      <c r="B2" s="1446"/>
      <c r="C2" s="1446"/>
      <c r="D2" s="1446"/>
      <c r="E2" s="1446"/>
      <c r="F2" s="1446"/>
      <c r="G2" s="1446"/>
      <c r="H2" s="1446"/>
      <c r="I2" s="1446"/>
      <c r="J2" s="102"/>
    </row>
    <row r="3" spans="1:10" ht="19" x14ac:dyDescent="0.4">
      <c r="A3" s="102"/>
      <c r="B3" s="1447" t="s">
        <v>112</v>
      </c>
      <c r="C3" s="1448"/>
      <c r="D3" s="1448"/>
      <c r="E3" s="1448"/>
      <c r="F3" s="1449"/>
      <c r="G3" s="102"/>
      <c r="H3" s="102"/>
      <c r="I3" s="102"/>
      <c r="J3" s="102"/>
    </row>
    <row r="4" spans="1:10" x14ac:dyDescent="0.35">
      <c r="A4" s="102"/>
      <c r="B4" s="923" t="s">
        <v>664</v>
      </c>
      <c r="C4" s="924"/>
      <c r="D4" s="925"/>
      <c r="E4" s="1450" t="s">
        <v>191</v>
      </c>
      <c r="F4" s="104" t="s">
        <v>37</v>
      </c>
      <c r="G4" s="102"/>
      <c r="H4" s="102"/>
      <c r="I4" s="102"/>
      <c r="J4" s="102"/>
    </row>
    <row r="5" spans="1:10" ht="27.75" customHeight="1" x14ac:dyDescent="0.35">
      <c r="B5" s="914"/>
      <c r="C5" s="915"/>
      <c r="D5" s="916"/>
      <c r="E5" s="1451"/>
      <c r="F5" s="564">
        <v>11</v>
      </c>
    </row>
    <row r="6" spans="1:10" x14ac:dyDescent="0.35">
      <c r="A6" s="106">
        <v>1</v>
      </c>
      <c r="B6" s="1442" t="s">
        <v>192</v>
      </c>
      <c r="C6" s="1442"/>
      <c r="D6" s="1443"/>
      <c r="F6" s="107"/>
      <c r="G6" s="103"/>
      <c r="H6" s="102"/>
      <c r="I6" s="102"/>
      <c r="J6" s="102"/>
    </row>
    <row r="7" spans="1:10" x14ac:dyDescent="0.35">
      <c r="A7" s="102"/>
      <c r="B7" s="102"/>
      <c r="C7" s="102"/>
      <c r="D7" s="102"/>
      <c r="E7" s="102"/>
      <c r="F7" s="102"/>
      <c r="G7" s="102"/>
      <c r="H7" s="102"/>
      <c r="I7" s="102"/>
      <c r="J7" s="102"/>
    </row>
    <row r="8" spans="1:10" ht="14.5" customHeight="1" x14ac:dyDescent="0.35">
      <c r="A8" s="102"/>
      <c r="B8" s="1437" t="s">
        <v>39</v>
      </c>
      <c r="C8" s="1438"/>
      <c r="D8" s="1439" t="s">
        <v>979</v>
      </c>
      <c r="E8" s="1440"/>
      <c r="F8" s="102"/>
      <c r="G8" s="102"/>
      <c r="H8" s="102"/>
      <c r="I8" s="102"/>
      <c r="J8" s="102"/>
    </row>
    <row r="9" spans="1:10" x14ac:dyDescent="0.35">
      <c r="A9" s="102"/>
      <c r="B9" s="1437" t="s">
        <v>41</v>
      </c>
      <c r="C9" s="1438"/>
      <c r="D9" s="1439">
        <v>79326809</v>
      </c>
      <c r="E9" s="1440"/>
      <c r="F9" s="102"/>
      <c r="G9" s="102"/>
      <c r="H9" s="102"/>
      <c r="I9" s="102"/>
      <c r="J9" s="102"/>
    </row>
    <row r="10" spans="1:10" x14ac:dyDescent="0.35">
      <c r="A10" s="102"/>
      <c r="B10" s="1437" t="s">
        <v>43</v>
      </c>
      <c r="C10" s="1438"/>
      <c r="D10" s="1439" t="s">
        <v>112</v>
      </c>
      <c r="E10" s="1440"/>
      <c r="F10" s="102"/>
      <c r="G10" s="102"/>
      <c r="H10" s="102"/>
      <c r="I10" s="102"/>
      <c r="J10" s="102"/>
    </row>
    <row r="11" spans="1:10" x14ac:dyDescent="0.35">
      <c r="A11" s="102"/>
      <c r="B11" s="1437" t="s">
        <v>44</v>
      </c>
      <c r="C11" s="1438"/>
      <c r="D11" s="1439" t="s">
        <v>980</v>
      </c>
      <c r="E11" s="1440"/>
      <c r="F11" s="102"/>
      <c r="G11" s="102"/>
      <c r="H11" s="102"/>
      <c r="I11" s="102"/>
      <c r="J11" s="102"/>
    </row>
    <row r="12" spans="1:10" x14ac:dyDescent="0.35">
      <c r="A12" s="102"/>
      <c r="B12" s="1437" t="s">
        <v>46</v>
      </c>
      <c r="C12" s="1438"/>
      <c r="D12" s="1439" t="s">
        <v>981</v>
      </c>
      <c r="E12" s="1440"/>
      <c r="F12" s="102"/>
      <c r="G12" s="102"/>
      <c r="H12" s="102"/>
      <c r="I12" s="102"/>
      <c r="J12" s="102"/>
    </row>
    <row r="13" spans="1:10" x14ac:dyDescent="0.35">
      <c r="A13" s="102"/>
      <c r="B13" s="1437" t="s">
        <v>48</v>
      </c>
      <c r="C13" s="1438"/>
      <c r="D13" s="1439" t="s">
        <v>982</v>
      </c>
      <c r="E13" s="1440"/>
      <c r="F13" s="102"/>
      <c r="G13" s="102"/>
      <c r="H13" s="102"/>
      <c r="I13" s="102"/>
      <c r="J13" s="102"/>
    </row>
    <row r="14" spans="1:10" x14ac:dyDescent="0.35">
      <c r="A14" s="102"/>
      <c r="B14" s="1437" t="s">
        <v>50</v>
      </c>
      <c r="C14" s="1438"/>
      <c r="D14" s="1456">
        <v>32145</v>
      </c>
      <c r="E14" s="1440"/>
      <c r="F14" s="102"/>
      <c r="G14" s="102"/>
      <c r="H14" s="102"/>
      <c r="I14" s="102"/>
      <c r="J14" s="102"/>
    </row>
    <row r="15" spans="1:10" x14ac:dyDescent="0.35">
      <c r="A15" s="102"/>
      <c r="B15" s="1441"/>
      <c r="C15" s="1441"/>
      <c r="D15" s="109" t="s">
        <v>191</v>
      </c>
      <c r="E15" s="109" t="s">
        <v>191</v>
      </c>
      <c r="F15" s="102"/>
      <c r="G15" s="102"/>
      <c r="H15" s="102"/>
      <c r="I15" s="102"/>
      <c r="J15" s="102"/>
    </row>
    <row r="16" spans="1:10" x14ac:dyDescent="0.35">
      <c r="A16" s="911" t="s">
        <v>191</v>
      </c>
      <c r="B16" s="912"/>
      <c r="C16" s="912"/>
      <c r="D16" s="912"/>
      <c r="E16" s="912"/>
      <c r="F16" s="912"/>
      <c r="G16" s="912"/>
      <c r="H16" s="912"/>
      <c r="I16" s="912"/>
      <c r="J16" s="913"/>
    </row>
    <row r="17" spans="1:10" ht="15.5" x14ac:dyDescent="0.35">
      <c r="A17" s="102"/>
      <c r="B17" s="1432" t="s">
        <v>51</v>
      </c>
      <c r="C17" s="1433"/>
      <c r="D17" s="1433"/>
      <c r="E17" s="1433"/>
      <c r="F17" s="1433"/>
      <c r="G17" s="1433"/>
      <c r="H17" s="1433"/>
      <c r="I17" s="1433"/>
      <c r="J17" s="1434"/>
    </row>
    <row r="18" spans="1:10" ht="65.5" x14ac:dyDescent="0.35">
      <c r="A18" s="102"/>
      <c r="B18" s="110" t="s">
        <v>52</v>
      </c>
      <c r="C18" s="111" t="s">
        <v>53</v>
      </c>
      <c r="D18" s="111" t="s">
        <v>54</v>
      </c>
      <c r="E18" s="111" t="s">
        <v>55</v>
      </c>
      <c r="F18" s="111" t="s">
        <v>56</v>
      </c>
      <c r="G18" s="111" t="s">
        <v>57</v>
      </c>
      <c r="H18" s="111" t="s">
        <v>58</v>
      </c>
      <c r="I18" s="111" t="s">
        <v>59</v>
      </c>
      <c r="J18" s="112" t="s">
        <v>60</v>
      </c>
    </row>
    <row r="19" spans="1:10" ht="126.5" x14ac:dyDescent="0.35">
      <c r="A19" s="113">
        <v>1</v>
      </c>
      <c r="B19" s="561" t="s">
        <v>983</v>
      </c>
      <c r="C19" s="561" t="s">
        <v>983</v>
      </c>
      <c r="D19" s="115" t="s">
        <v>699</v>
      </c>
      <c r="E19" s="114" t="s">
        <v>984</v>
      </c>
      <c r="F19" s="117" t="s">
        <v>985</v>
      </c>
      <c r="G19" s="117" t="s">
        <v>986</v>
      </c>
      <c r="H19" s="119">
        <v>151</v>
      </c>
      <c r="I19" s="119" t="s">
        <v>987</v>
      </c>
      <c r="J19" s="264" t="s">
        <v>988</v>
      </c>
    </row>
    <row r="20" spans="1:10" ht="182.5" x14ac:dyDescent="0.35">
      <c r="A20" s="120">
        <v>2</v>
      </c>
      <c r="B20" s="561" t="s">
        <v>989</v>
      </c>
      <c r="C20" s="561" t="s">
        <v>989</v>
      </c>
      <c r="D20" s="115" t="s">
        <v>990</v>
      </c>
      <c r="E20" s="114" t="s">
        <v>991</v>
      </c>
      <c r="F20" s="562" t="s">
        <v>992</v>
      </c>
      <c r="G20" s="121" t="s">
        <v>993</v>
      </c>
      <c r="H20" s="119">
        <v>2.0539999999999998</v>
      </c>
      <c r="I20" s="119" t="s">
        <v>994</v>
      </c>
      <c r="J20" s="264" t="s">
        <v>988</v>
      </c>
    </row>
    <row r="21" spans="1:10" x14ac:dyDescent="0.35">
      <c r="A21" s="102"/>
      <c r="B21" s="122" t="s">
        <v>75</v>
      </c>
      <c r="C21" s="109" t="s">
        <v>191</v>
      </c>
      <c r="D21" s="109" t="s">
        <v>191</v>
      </c>
      <c r="E21" s="109" t="s">
        <v>191</v>
      </c>
      <c r="F21" s="109" t="s">
        <v>191</v>
      </c>
      <c r="G21" s="108" t="s">
        <v>191</v>
      </c>
      <c r="H21" s="123">
        <v>2.206</v>
      </c>
      <c r="I21" s="123" t="s">
        <v>995</v>
      </c>
      <c r="J21" s="124" t="s">
        <v>191</v>
      </c>
    </row>
    <row r="22" spans="1:10" x14ac:dyDescent="0.35">
      <c r="A22" s="102"/>
      <c r="B22" s="102"/>
      <c r="C22" s="125"/>
      <c r="D22" s="102"/>
      <c r="E22" s="102"/>
      <c r="F22" s="103"/>
      <c r="G22" s="102"/>
      <c r="H22" s="102"/>
      <c r="I22" s="102"/>
      <c r="J22" s="102"/>
    </row>
    <row r="23" spans="1:10" x14ac:dyDescent="0.35">
      <c r="A23" s="102"/>
      <c r="B23" s="102"/>
      <c r="C23" s="125"/>
      <c r="D23" s="102"/>
      <c r="E23" s="102"/>
      <c r="F23" s="103"/>
      <c r="G23" s="102"/>
      <c r="H23" s="102"/>
      <c r="I23" s="102"/>
      <c r="J23" s="102"/>
    </row>
    <row r="24" spans="1:10" ht="14.5" customHeight="1" x14ac:dyDescent="0.35">
      <c r="A24" s="934" t="s">
        <v>76</v>
      </c>
      <c r="B24" s="935"/>
      <c r="C24" s="936"/>
      <c r="D24" s="126" t="s">
        <v>77</v>
      </c>
      <c r="E24" s="126" t="s">
        <v>78</v>
      </c>
      <c r="F24" s="103"/>
      <c r="G24" s="102"/>
      <c r="H24" s="102"/>
      <c r="I24" s="102"/>
      <c r="J24" s="102"/>
    </row>
    <row r="25" spans="1:10" x14ac:dyDescent="0.35">
      <c r="A25" s="911" t="s">
        <v>79</v>
      </c>
      <c r="B25" s="912"/>
      <c r="C25" s="933"/>
      <c r="D25" s="127" t="s">
        <v>81</v>
      </c>
      <c r="E25" s="128" t="s">
        <v>996</v>
      </c>
      <c r="F25" s="103"/>
      <c r="G25" s="102"/>
      <c r="H25" s="102"/>
      <c r="I25" s="102"/>
      <c r="J25" s="102"/>
    </row>
    <row r="26" spans="1:10" x14ac:dyDescent="0.35">
      <c r="A26" s="911" t="s">
        <v>82</v>
      </c>
      <c r="B26" s="912"/>
      <c r="C26" s="933"/>
      <c r="D26" s="127" t="s">
        <v>94</v>
      </c>
      <c r="E26" s="128" t="s">
        <v>191</v>
      </c>
      <c r="F26" s="103"/>
      <c r="G26" s="102"/>
      <c r="H26" s="102"/>
      <c r="I26" s="102"/>
      <c r="J26" s="102"/>
    </row>
    <row r="27" spans="1:10" x14ac:dyDescent="0.35">
      <c r="A27" s="911" t="s">
        <v>83</v>
      </c>
      <c r="B27" s="912"/>
      <c r="C27" s="913"/>
      <c r="D27" s="127" t="s">
        <v>81</v>
      </c>
      <c r="E27" s="128" t="s">
        <v>996</v>
      </c>
      <c r="F27" s="103"/>
      <c r="G27" s="102"/>
      <c r="H27" s="102"/>
      <c r="I27" s="102"/>
      <c r="J27" s="102"/>
    </row>
    <row r="28" spans="1:10" x14ac:dyDescent="0.35">
      <c r="A28" s="102"/>
      <c r="B28" s="102"/>
      <c r="C28" s="102"/>
      <c r="D28" s="102"/>
      <c r="E28" s="102"/>
      <c r="F28" s="103"/>
      <c r="G28" s="102"/>
      <c r="H28" s="102"/>
      <c r="I28" s="102"/>
      <c r="J28" s="102"/>
    </row>
    <row r="29" spans="1:10" x14ac:dyDescent="0.35">
      <c r="A29" s="102"/>
      <c r="B29" s="1446" t="s">
        <v>190</v>
      </c>
      <c r="C29" s="1446"/>
      <c r="D29" s="1446"/>
      <c r="E29" s="1446"/>
      <c r="F29" s="1446"/>
      <c r="G29" s="1446"/>
      <c r="H29" s="1446"/>
      <c r="I29" s="1446"/>
      <c r="J29" s="102"/>
    </row>
    <row r="30" spans="1:10" ht="14.5" customHeight="1" x14ac:dyDescent="0.35">
      <c r="A30" s="102"/>
      <c r="B30" s="1446"/>
      <c r="C30" s="1446"/>
      <c r="D30" s="1446"/>
      <c r="E30" s="1446"/>
      <c r="F30" s="1446"/>
      <c r="G30" s="1446"/>
      <c r="H30" s="1446"/>
      <c r="I30" s="1446"/>
      <c r="J30" s="102"/>
    </row>
    <row r="31" spans="1:10" ht="19" x14ac:dyDescent="0.4">
      <c r="A31" s="102"/>
      <c r="B31" s="1447" t="s">
        <v>170</v>
      </c>
      <c r="C31" s="1448"/>
      <c r="D31" s="1448"/>
      <c r="E31" s="1448"/>
      <c r="F31" s="1449"/>
      <c r="G31" s="102"/>
      <c r="H31" s="102"/>
      <c r="I31" s="102"/>
      <c r="J31" s="102"/>
    </row>
    <row r="32" spans="1:10" x14ac:dyDescent="0.35">
      <c r="A32" s="102"/>
      <c r="B32" s="923" t="s">
        <v>664</v>
      </c>
      <c r="C32" s="924"/>
      <c r="D32" s="925"/>
      <c r="E32" s="1450" t="s">
        <v>191</v>
      </c>
      <c r="F32" s="104" t="s">
        <v>37</v>
      </c>
      <c r="G32" s="102"/>
      <c r="H32" s="102"/>
      <c r="I32" s="102"/>
      <c r="J32" s="102"/>
    </row>
    <row r="33" spans="1:11" ht="14.5" customHeight="1" x14ac:dyDescent="0.35">
      <c r="B33" s="914"/>
      <c r="C33" s="915"/>
      <c r="D33" s="916"/>
      <c r="E33" s="1451"/>
      <c r="F33" s="105"/>
    </row>
    <row r="34" spans="1:11" x14ac:dyDescent="0.35">
      <c r="A34" s="106">
        <v>1</v>
      </c>
      <c r="B34" s="1442" t="s">
        <v>192</v>
      </c>
      <c r="C34" s="1442"/>
      <c r="D34" s="1443"/>
      <c r="F34" s="107">
        <v>0</v>
      </c>
      <c r="G34" s="102"/>
      <c r="H34" s="102"/>
      <c r="I34" s="102"/>
      <c r="J34" s="102"/>
    </row>
    <row r="35" spans="1:11" x14ac:dyDescent="0.35">
      <c r="A35" s="102"/>
      <c r="B35" s="102"/>
      <c r="C35" s="102"/>
      <c r="D35" s="102"/>
      <c r="E35" s="102"/>
      <c r="F35" s="102"/>
      <c r="G35" s="102"/>
      <c r="H35" s="102"/>
      <c r="I35" s="102"/>
      <c r="J35" s="102"/>
    </row>
    <row r="36" spans="1:11" ht="14.5" customHeight="1" x14ac:dyDescent="0.35">
      <c r="A36" s="102"/>
      <c r="B36" s="1437" t="s">
        <v>39</v>
      </c>
      <c r="C36" s="1438"/>
      <c r="D36" s="1439" t="s">
        <v>997</v>
      </c>
      <c r="E36" s="1440"/>
      <c r="F36" s="102"/>
      <c r="G36" s="102"/>
      <c r="H36" s="102"/>
      <c r="I36" s="102"/>
      <c r="J36" s="102"/>
    </row>
    <row r="37" spans="1:11" x14ac:dyDescent="0.35">
      <c r="A37" s="102"/>
      <c r="B37" s="1437" t="s">
        <v>41</v>
      </c>
      <c r="C37" s="1438"/>
      <c r="D37" s="1439" t="s">
        <v>998</v>
      </c>
      <c r="E37" s="1440"/>
      <c r="F37" s="102"/>
      <c r="G37" s="102"/>
      <c r="H37" s="102"/>
      <c r="I37" s="102"/>
      <c r="J37" s="102"/>
    </row>
    <row r="38" spans="1:11" x14ac:dyDescent="0.35">
      <c r="A38" s="102"/>
      <c r="B38" s="1437" t="s">
        <v>43</v>
      </c>
      <c r="C38" s="1438"/>
      <c r="D38" s="1439" t="s">
        <v>170</v>
      </c>
      <c r="E38" s="1440"/>
      <c r="F38" s="102"/>
      <c r="G38" s="102"/>
      <c r="H38" s="102"/>
      <c r="I38" s="102"/>
      <c r="J38" s="102"/>
    </row>
    <row r="39" spans="1:11" x14ac:dyDescent="0.35">
      <c r="A39" s="102"/>
      <c r="B39" s="1437" t="s">
        <v>44</v>
      </c>
      <c r="C39" s="1438"/>
      <c r="D39" s="1439" t="s">
        <v>999</v>
      </c>
      <c r="E39" s="1440"/>
      <c r="F39" s="102"/>
      <c r="G39" s="102"/>
      <c r="H39" s="102"/>
      <c r="I39" s="102"/>
      <c r="J39" s="102"/>
    </row>
    <row r="40" spans="1:11" x14ac:dyDescent="0.35">
      <c r="A40" s="102"/>
      <c r="B40" s="1437" t="s">
        <v>46</v>
      </c>
      <c r="C40" s="1438"/>
      <c r="D40" s="1439" t="s">
        <v>1000</v>
      </c>
      <c r="E40" s="1440"/>
      <c r="F40" s="102"/>
      <c r="G40" s="102"/>
      <c r="H40" s="102"/>
      <c r="I40" s="102"/>
      <c r="J40" s="102"/>
    </row>
    <row r="41" spans="1:11" x14ac:dyDescent="0.35">
      <c r="A41" s="102"/>
      <c r="B41" s="1437" t="s">
        <v>48</v>
      </c>
      <c r="C41" s="1438"/>
      <c r="D41" s="1439">
        <v>1032363293</v>
      </c>
      <c r="E41" s="1440"/>
      <c r="F41" s="102"/>
      <c r="G41" s="102"/>
      <c r="H41" s="102"/>
      <c r="I41" s="102"/>
      <c r="J41" s="102"/>
    </row>
    <row r="42" spans="1:11" x14ac:dyDescent="0.35">
      <c r="A42" s="102"/>
      <c r="B42" s="1437" t="s">
        <v>50</v>
      </c>
      <c r="C42" s="1438"/>
      <c r="D42" s="1439" t="s">
        <v>1001</v>
      </c>
      <c r="E42" s="1440"/>
      <c r="F42" s="102"/>
      <c r="G42" s="102"/>
      <c r="H42" s="102"/>
      <c r="I42" s="102"/>
      <c r="J42" s="102"/>
    </row>
    <row r="43" spans="1:11" x14ac:dyDescent="0.35">
      <c r="A43" s="102"/>
      <c r="B43" s="1441"/>
      <c r="C43" s="1441"/>
      <c r="D43" s="109" t="s">
        <v>191</v>
      </c>
      <c r="E43" s="109" t="s">
        <v>191</v>
      </c>
      <c r="F43" s="102"/>
      <c r="G43" s="102"/>
      <c r="H43" s="102"/>
      <c r="I43" s="102"/>
      <c r="J43" s="102"/>
    </row>
    <row r="44" spans="1:11" x14ac:dyDescent="0.35">
      <c r="A44" s="911" t="s">
        <v>191</v>
      </c>
      <c r="B44" s="912"/>
      <c r="C44" s="912"/>
      <c r="D44" s="912"/>
      <c r="E44" s="912"/>
      <c r="F44" s="912"/>
      <c r="G44" s="912"/>
      <c r="H44" s="912"/>
      <c r="I44" s="912"/>
      <c r="J44" s="913"/>
    </row>
    <row r="45" spans="1:11" ht="15.5" x14ac:dyDescent="0.35">
      <c r="A45" s="102"/>
      <c r="B45" s="1432" t="s">
        <v>51</v>
      </c>
      <c r="C45" s="1433"/>
      <c r="D45" s="1433"/>
      <c r="E45" s="1433"/>
      <c r="F45" s="1433"/>
      <c r="G45" s="1433"/>
      <c r="H45" s="1433"/>
      <c r="I45" s="1433"/>
      <c r="J45" s="1434"/>
    </row>
    <row r="46" spans="1:11" ht="65.5" x14ac:dyDescent="0.35">
      <c r="A46" s="102"/>
      <c r="B46" s="110" t="s">
        <v>52</v>
      </c>
      <c r="C46" s="111" t="s">
        <v>53</v>
      </c>
      <c r="D46" s="111" t="s">
        <v>54</v>
      </c>
      <c r="E46" s="111" t="s">
        <v>55</v>
      </c>
      <c r="F46" s="111" t="s">
        <v>56</v>
      </c>
      <c r="G46" s="111" t="s">
        <v>57</v>
      </c>
      <c r="H46" s="111" t="s">
        <v>58</v>
      </c>
      <c r="I46" s="111" t="s">
        <v>59</v>
      </c>
      <c r="J46" s="112" t="s">
        <v>60</v>
      </c>
    </row>
    <row r="47" spans="1:11" ht="364.5" x14ac:dyDescent="0.35">
      <c r="A47" s="113">
        <v>1</v>
      </c>
      <c r="B47" s="114" t="s">
        <v>1002</v>
      </c>
      <c r="C47" s="114" t="s">
        <v>1003</v>
      </c>
      <c r="D47" s="115" t="s">
        <v>110</v>
      </c>
      <c r="E47" s="114" t="s">
        <v>1004</v>
      </c>
      <c r="F47" s="117" t="s">
        <v>1005</v>
      </c>
      <c r="G47" s="117" t="s">
        <v>377</v>
      </c>
      <c r="H47" s="119">
        <v>347</v>
      </c>
      <c r="I47" s="119" t="s">
        <v>1006</v>
      </c>
      <c r="J47" s="265" t="s">
        <v>1007</v>
      </c>
      <c r="K47" s="649"/>
    </row>
    <row r="48" spans="1:11" ht="409.6" x14ac:dyDescent="0.35">
      <c r="A48" s="120">
        <v>2</v>
      </c>
      <c r="B48" s="563" t="s">
        <v>814</v>
      </c>
      <c r="C48" s="114" t="s">
        <v>1008</v>
      </c>
      <c r="D48" s="115" t="s">
        <v>1009</v>
      </c>
      <c r="E48" s="114" t="s">
        <v>1010</v>
      </c>
      <c r="F48" s="117" t="s">
        <v>1011</v>
      </c>
      <c r="G48" s="118">
        <v>44206</v>
      </c>
      <c r="H48" s="119">
        <v>397</v>
      </c>
      <c r="I48" s="119" t="s">
        <v>1012</v>
      </c>
      <c r="J48" s="265" t="s">
        <v>1013</v>
      </c>
      <c r="K48" s="649"/>
    </row>
    <row r="49" spans="1:11" ht="409.6" x14ac:dyDescent="0.35">
      <c r="A49" s="120">
        <v>3</v>
      </c>
      <c r="B49" s="563" t="s">
        <v>814</v>
      </c>
      <c r="C49" s="114" t="s">
        <v>1014</v>
      </c>
      <c r="D49" s="115" t="s">
        <v>1015</v>
      </c>
      <c r="E49" s="114" t="s">
        <v>1016</v>
      </c>
      <c r="F49" s="118">
        <v>42250</v>
      </c>
      <c r="G49" s="117" t="s">
        <v>1017</v>
      </c>
      <c r="H49" s="119">
        <v>1.452</v>
      </c>
      <c r="I49" s="119" t="s">
        <v>1018</v>
      </c>
      <c r="J49" s="265" t="s">
        <v>1007</v>
      </c>
      <c r="K49" s="649"/>
    </row>
    <row r="50" spans="1:11" x14ac:dyDescent="0.35">
      <c r="A50" s="102"/>
      <c r="B50" s="122" t="s">
        <v>75</v>
      </c>
      <c r="C50" s="109" t="s">
        <v>191</v>
      </c>
      <c r="D50" s="109" t="s">
        <v>191</v>
      </c>
      <c r="E50" s="109" t="s">
        <v>191</v>
      </c>
      <c r="F50" s="109" t="s">
        <v>191</v>
      </c>
      <c r="G50" s="108" t="s">
        <v>191</v>
      </c>
      <c r="H50" s="123">
        <v>2.1960000000000002</v>
      </c>
      <c r="I50" s="123" t="s">
        <v>1019</v>
      </c>
      <c r="J50" s="124" t="s">
        <v>191</v>
      </c>
    </row>
    <row r="51" spans="1:11" x14ac:dyDescent="0.35">
      <c r="A51" s="102"/>
      <c r="B51" s="102"/>
      <c r="C51" s="125"/>
      <c r="D51" s="102"/>
      <c r="E51" s="102"/>
      <c r="F51" s="103"/>
      <c r="G51" s="102"/>
      <c r="H51" s="102"/>
      <c r="I51" s="102"/>
      <c r="J51" s="102"/>
    </row>
    <row r="52" spans="1:11" x14ac:dyDescent="0.35">
      <c r="A52" s="102"/>
      <c r="B52" s="102"/>
      <c r="C52" s="125"/>
      <c r="D52" s="102"/>
      <c r="E52" s="102"/>
      <c r="F52" s="103"/>
      <c r="G52" s="102"/>
      <c r="H52" s="102"/>
      <c r="I52" s="102"/>
      <c r="J52" s="102"/>
    </row>
    <row r="53" spans="1:11" ht="14.5" customHeight="1" x14ac:dyDescent="0.35">
      <c r="A53" s="934" t="s">
        <v>76</v>
      </c>
      <c r="B53" s="935"/>
      <c r="C53" s="936"/>
      <c r="D53" s="126" t="s">
        <v>77</v>
      </c>
      <c r="E53" s="126" t="s">
        <v>78</v>
      </c>
      <c r="F53" s="103"/>
      <c r="G53" s="102"/>
      <c r="H53" s="102"/>
      <c r="I53" s="102"/>
      <c r="J53" s="102"/>
    </row>
    <row r="54" spans="1:11" x14ac:dyDescent="0.35">
      <c r="A54" s="911" t="s">
        <v>79</v>
      </c>
      <c r="B54" s="912"/>
      <c r="C54" s="933"/>
      <c r="D54" s="127" t="s">
        <v>81</v>
      </c>
      <c r="E54" s="128" t="s">
        <v>1020</v>
      </c>
      <c r="F54" s="103"/>
      <c r="G54" s="102"/>
      <c r="H54" s="102"/>
      <c r="I54" s="102"/>
      <c r="J54" s="102"/>
    </row>
    <row r="55" spans="1:11" x14ac:dyDescent="0.35">
      <c r="A55" s="911" t="s">
        <v>82</v>
      </c>
      <c r="B55" s="912"/>
      <c r="C55" s="933"/>
      <c r="D55" s="127" t="s">
        <v>80</v>
      </c>
      <c r="E55" s="128" t="s">
        <v>191</v>
      </c>
      <c r="F55" s="103"/>
      <c r="G55" s="102"/>
      <c r="H55" s="102"/>
      <c r="I55" s="102"/>
      <c r="J55" s="102"/>
    </row>
    <row r="56" spans="1:11" x14ac:dyDescent="0.35">
      <c r="A56" s="911" t="s">
        <v>111</v>
      </c>
      <c r="B56" s="912"/>
      <c r="C56" s="913"/>
      <c r="D56" s="127" t="s">
        <v>80</v>
      </c>
      <c r="E56" s="128" t="s">
        <v>191</v>
      </c>
      <c r="F56" s="103"/>
      <c r="G56" s="102"/>
      <c r="H56" s="102"/>
      <c r="I56" s="102"/>
      <c r="J56" s="102"/>
    </row>
    <row r="57" spans="1:11" x14ac:dyDescent="0.35">
      <c r="A57" s="102"/>
      <c r="B57" s="102"/>
      <c r="C57" s="102"/>
      <c r="D57" s="102"/>
      <c r="E57" s="102"/>
      <c r="F57" s="103"/>
      <c r="G57" s="102"/>
      <c r="H57" s="102"/>
      <c r="I57" s="102"/>
      <c r="J57" s="102"/>
    </row>
    <row r="59" spans="1:11" ht="14.5" customHeight="1" x14ac:dyDescent="0.35">
      <c r="A59" s="102"/>
      <c r="B59" s="1446" t="s">
        <v>190</v>
      </c>
      <c r="C59" s="1446"/>
      <c r="D59" s="1446"/>
      <c r="E59" s="1446"/>
      <c r="F59" s="1446"/>
      <c r="G59" s="1446"/>
      <c r="H59" s="1446"/>
      <c r="I59" s="1446"/>
      <c r="J59" s="1446"/>
    </row>
    <row r="60" spans="1:11" ht="14.5" customHeight="1" x14ac:dyDescent="0.35">
      <c r="A60" s="102"/>
      <c r="B60" s="1446"/>
      <c r="C60" s="1446"/>
      <c r="D60" s="1446"/>
      <c r="E60" s="1446"/>
      <c r="F60" s="1446"/>
      <c r="G60" s="1446"/>
      <c r="H60" s="1446"/>
      <c r="I60" s="1446"/>
      <c r="J60" s="1446"/>
    </row>
    <row r="61" spans="1:11" ht="19" x14ac:dyDescent="0.4">
      <c r="A61" s="102"/>
      <c r="B61" s="1447" t="s">
        <v>253</v>
      </c>
      <c r="C61" s="1448"/>
      <c r="D61" s="1448"/>
      <c r="E61" s="1448"/>
      <c r="F61" s="1449"/>
    </row>
    <row r="62" spans="1:11" x14ac:dyDescent="0.35">
      <c r="A62" s="102"/>
      <c r="B62" s="930" t="s">
        <v>664</v>
      </c>
      <c r="C62" s="931"/>
      <c r="D62" s="931"/>
      <c r="E62" s="931"/>
      <c r="F62" s="931"/>
      <c r="G62" s="931"/>
      <c r="H62" s="1455"/>
      <c r="I62" s="1450" t="s">
        <v>191</v>
      </c>
      <c r="J62" s="574" t="s">
        <v>37</v>
      </c>
    </row>
    <row r="63" spans="1:11" x14ac:dyDescent="0.35">
      <c r="A63" s="106">
        <v>1</v>
      </c>
      <c r="B63" s="1442" t="s">
        <v>192</v>
      </c>
      <c r="C63" s="1442"/>
      <c r="D63" s="1442"/>
      <c r="E63" s="1442"/>
      <c r="F63" s="1442"/>
      <c r="G63" s="1442"/>
      <c r="H63" s="1443"/>
      <c r="I63" s="1451"/>
      <c r="J63" s="107">
        <v>9</v>
      </c>
    </row>
    <row r="64" spans="1:11" x14ac:dyDescent="0.35">
      <c r="A64" s="102"/>
      <c r="B64" s="102"/>
      <c r="G64" s="102"/>
      <c r="H64" s="102"/>
      <c r="I64" s="102"/>
      <c r="J64" s="102"/>
    </row>
    <row r="65" spans="1:11" ht="14.5" customHeight="1" x14ac:dyDescent="0.35">
      <c r="A65" s="102"/>
      <c r="B65" s="1437" t="s">
        <v>39</v>
      </c>
      <c r="C65" s="1452"/>
      <c r="D65" s="1452"/>
      <c r="E65" s="1452"/>
      <c r="F65" s="1452"/>
      <c r="G65" s="1438"/>
      <c r="H65" s="1439" t="s">
        <v>1021</v>
      </c>
      <c r="I65" s="1440"/>
      <c r="J65" s="102"/>
    </row>
    <row r="66" spans="1:11" x14ac:dyDescent="0.35">
      <c r="A66" s="102"/>
      <c r="B66" s="1437" t="s">
        <v>41</v>
      </c>
      <c r="C66" s="1452"/>
      <c r="D66" s="1452"/>
      <c r="E66" s="1452"/>
      <c r="F66" s="1452"/>
      <c r="G66" s="1438"/>
      <c r="H66" s="1439">
        <v>71701349</v>
      </c>
      <c r="I66" s="1440"/>
      <c r="J66" s="102"/>
    </row>
    <row r="67" spans="1:11" x14ac:dyDescent="0.35">
      <c r="A67" s="102"/>
      <c r="B67" s="1437" t="s">
        <v>43</v>
      </c>
      <c r="C67" s="1452"/>
      <c r="D67" s="1452"/>
      <c r="E67" s="1452"/>
      <c r="F67" s="1452"/>
      <c r="G67" s="1438"/>
      <c r="H67" s="1439" t="s">
        <v>1022</v>
      </c>
      <c r="I67" s="1440"/>
      <c r="J67" s="102"/>
    </row>
    <row r="68" spans="1:11" x14ac:dyDescent="0.35">
      <c r="A68" s="102"/>
      <c r="B68" s="1437" t="s">
        <v>44</v>
      </c>
      <c r="C68" s="1452"/>
      <c r="D68" s="1452"/>
      <c r="E68" s="1452"/>
      <c r="F68" s="1452"/>
      <c r="G68" s="1438"/>
      <c r="H68" s="1439" t="s">
        <v>1023</v>
      </c>
      <c r="I68" s="1440"/>
      <c r="J68" s="102"/>
    </row>
    <row r="69" spans="1:11" x14ac:dyDescent="0.35">
      <c r="A69" s="102"/>
      <c r="B69" s="1437" t="s">
        <v>46</v>
      </c>
      <c r="C69" s="1452"/>
      <c r="D69" s="1452"/>
      <c r="E69" s="1452"/>
      <c r="F69" s="1452"/>
      <c r="G69" s="1438"/>
      <c r="H69" s="1453" t="s">
        <v>1024</v>
      </c>
      <c r="I69" s="1454"/>
      <c r="J69" s="102"/>
    </row>
    <row r="70" spans="1:11" x14ac:dyDescent="0.35">
      <c r="A70" s="102"/>
      <c r="B70" s="1437" t="s">
        <v>48</v>
      </c>
      <c r="C70" s="1452"/>
      <c r="D70" s="1452"/>
      <c r="E70" s="1452"/>
      <c r="F70" s="1452"/>
      <c r="G70" s="1438"/>
      <c r="H70" s="1439">
        <v>3482</v>
      </c>
      <c r="I70" s="1440"/>
      <c r="J70" s="102"/>
    </row>
    <row r="71" spans="1:11" x14ac:dyDescent="0.35">
      <c r="A71" s="102"/>
      <c r="B71" s="1437" t="s">
        <v>50</v>
      </c>
      <c r="C71" s="1452"/>
      <c r="D71" s="1452"/>
      <c r="E71" s="1452"/>
      <c r="F71" s="1452"/>
      <c r="G71" s="1438"/>
      <c r="H71" s="1439" t="s">
        <v>1025</v>
      </c>
      <c r="I71" s="1440"/>
      <c r="J71" s="102"/>
    </row>
    <row r="72" spans="1:11" x14ac:dyDescent="0.35">
      <c r="A72" s="102"/>
      <c r="B72" s="1441"/>
      <c r="C72" s="1441"/>
      <c r="D72" s="1441"/>
      <c r="E72" s="1441"/>
      <c r="F72" s="1441"/>
      <c r="G72" s="1441"/>
      <c r="H72" s="109" t="s">
        <v>191</v>
      </c>
      <c r="I72" s="109" t="s">
        <v>191</v>
      </c>
      <c r="J72" s="102"/>
    </row>
    <row r="73" spans="1:11" x14ac:dyDescent="0.35">
      <c r="A73" s="540" t="s">
        <v>191</v>
      </c>
      <c r="B73" s="586"/>
      <c r="C73" s="586"/>
      <c r="D73" s="586"/>
      <c r="E73" s="586"/>
      <c r="F73" s="586"/>
      <c r="G73" s="586"/>
      <c r="H73" s="586"/>
      <c r="I73" s="586"/>
    </row>
    <row r="74" spans="1:11" ht="15.75" customHeight="1" x14ac:dyDescent="0.35">
      <c r="A74" s="102"/>
      <c r="B74" s="1444" t="s">
        <v>51</v>
      </c>
      <c r="C74" s="1445"/>
      <c r="D74" s="1445"/>
      <c r="E74" s="1445"/>
      <c r="F74" s="1445"/>
      <c r="G74" s="1445"/>
      <c r="H74" s="1445"/>
      <c r="I74" s="1445"/>
      <c r="J74" s="1445"/>
    </row>
    <row r="75" spans="1:11" ht="65.5" x14ac:dyDescent="0.35">
      <c r="A75" s="102"/>
      <c r="B75" s="585" t="s">
        <v>52</v>
      </c>
      <c r="C75" s="111" t="s">
        <v>53</v>
      </c>
      <c r="D75" s="111" t="s">
        <v>54</v>
      </c>
      <c r="E75" s="111" t="s">
        <v>55</v>
      </c>
      <c r="F75" s="111" t="s">
        <v>56</v>
      </c>
      <c r="G75" s="111" t="s">
        <v>57</v>
      </c>
      <c r="H75" s="111" t="s">
        <v>58</v>
      </c>
      <c r="I75" s="111" t="s">
        <v>59</v>
      </c>
      <c r="J75" s="112" t="s">
        <v>60</v>
      </c>
    </row>
    <row r="76" spans="1:11" ht="126.5" x14ac:dyDescent="0.35">
      <c r="A76" s="102"/>
      <c r="B76" s="583" t="s">
        <v>1026</v>
      </c>
      <c r="C76" s="114" t="s">
        <v>1027</v>
      </c>
      <c r="D76" s="115" t="s">
        <v>1028</v>
      </c>
      <c r="E76" s="114" t="s">
        <v>1029</v>
      </c>
      <c r="F76" s="117" t="s">
        <v>1030</v>
      </c>
      <c r="G76" s="117" t="s">
        <v>200</v>
      </c>
      <c r="H76" s="119">
        <v>2.9990000000000001</v>
      </c>
      <c r="I76" s="119" t="s">
        <v>1031</v>
      </c>
      <c r="J76" s="264" t="s">
        <v>988</v>
      </c>
      <c r="K76" s="649"/>
    </row>
    <row r="77" spans="1:11" ht="92" x14ac:dyDescent="0.35">
      <c r="A77" s="102"/>
      <c r="B77" s="583" t="s">
        <v>1032</v>
      </c>
      <c r="C77" s="114" t="s">
        <v>1033</v>
      </c>
      <c r="D77" s="115" t="s">
        <v>1034</v>
      </c>
      <c r="E77" s="114" t="s">
        <v>1035</v>
      </c>
      <c r="F77" s="117" t="s">
        <v>1036</v>
      </c>
      <c r="G77" s="118">
        <v>40425</v>
      </c>
      <c r="H77" s="119">
        <v>1.48</v>
      </c>
      <c r="I77" s="119" t="s">
        <v>1037</v>
      </c>
      <c r="J77" s="265" t="s">
        <v>1007</v>
      </c>
      <c r="K77" s="649"/>
    </row>
    <row r="78" spans="1:11" ht="140.5" x14ac:dyDescent="0.35">
      <c r="A78" s="102"/>
      <c r="B78" s="583" t="s">
        <v>1038</v>
      </c>
      <c r="C78" s="114" t="s">
        <v>1039</v>
      </c>
      <c r="D78" s="115" t="s">
        <v>1040</v>
      </c>
      <c r="E78" s="114" t="s">
        <v>1041</v>
      </c>
      <c r="F78" s="118">
        <v>42011</v>
      </c>
      <c r="G78" s="117" t="s">
        <v>1042</v>
      </c>
      <c r="H78" s="119">
        <v>29</v>
      </c>
      <c r="I78" s="119" t="s">
        <v>1043</v>
      </c>
      <c r="J78" s="265" t="s">
        <v>1007</v>
      </c>
      <c r="K78" s="649"/>
    </row>
    <row r="79" spans="1:11" ht="98.5" x14ac:dyDescent="0.35">
      <c r="A79" s="102"/>
      <c r="B79" s="583" t="s">
        <v>1038</v>
      </c>
      <c r="C79" s="114" t="s">
        <v>1039</v>
      </c>
      <c r="D79" s="115" t="s">
        <v>1040</v>
      </c>
      <c r="E79" s="114" t="s">
        <v>1044</v>
      </c>
      <c r="F79" s="118">
        <v>42132</v>
      </c>
      <c r="G79" s="117" t="s">
        <v>1045</v>
      </c>
      <c r="H79" s="119">
        <v>179</v>
      </c>
      <c r="I79" s="119" t="s">
        <v>1046</v>
      </c>
      <c r="J79" s="265" t="s">
        <v>1007</v>
      </c>
      <c r="K79" s="649"/>
    </row>
    <row r="80" spans="1:11" ht="98.5" x14ac:dyDescent="0.35">
      <c r="A80" s="102"/>
      <c r="B80" s="583" t="s">
        <v>1038</v>
      </c>
      <c r="C80" s="114" t="s">
        <v>1039</v>
      </c>
      <c r="D80" s="115" t="s">
        <v>1040</v>
      </c>
      <c r="E80" s="114" t="s">
        <v>1047</v>
      </c>
      <c r="F80" s="118">
        <v>42492</v>
      </c>
      <c r="G80" s="117" t="s">
        <v>1048</v>
      </c>
      <c r="H80" s="119">
        <v>85</v>
      </c>
      <c r="I80" s="119" t="s">
        <v>1049</v>
      </c>
      <c r="J80" s="265" t="s">
        <v>1007</v>
      </c>
      <c r="K80" s="649"/>
    </row>
    <row r="81" spans="1:11" ht="98.5" x14ac:dyDescent="0.35">
      <c r="A81" s="113">
        <v>1</v>
      </c>
      <c r="B81" s="584" t="s">
        <v>1038</v>
      </c>
      <c r="C81" s="114" t="s">
        <v>1039</v>
      </c>
      <c r="D81" s="115" t="s">
        <v>1040</v>
      </c>
      <c r="E81" s="114" t="s">
        <v>1050</v>
      </c>
      <c r="F81" s="118">
        <v>42405</v>
      </c>
      <c r="G81" s="117" t="s">
        <v>1051</v>
      </c>
      <c r="H81" s="119">
        <v>121</v>
      </c>
      <c r="I81" s="119" t="s">
        <v>1052</v>
      </c>
      <c r="J81" s="265" t="s">
        <v>1007</v>
      </c>
      <c r="K81" s="649"/>
    </row>
    <row r="82" spans="1:11" x14ac:dyDescent="0.35">
      <c r="A82" s="102"/>
      <c r="B82" s="122" t="s">
        <v>75</v>
      </c>
      <c r="C82" s="109" t="s">
        <v>191</v>
      </c>
      <c r="D82" s="109" t="s">
        <v>191</v>
      </c>
      <c r="E82" s="109" t="s">
        <v>191</v>
      </c>
      <c r="F82" s="109" t="s">
        <v>191</v>
      </c>
      <c r="G82" s="108" t="s">
        <v>191</v>
      </c>
      <c r="H82" s="123">
        <v>4.8929999999999998</v>
      </c>
      <c r="I82" s="123" t="s">
        <v>1053</v>
      </c>
      <c r="J82" s="124" t="s">
        <v>191</v>
      </c>
    </row>
    <row r="83" spans="1:11" x14ac:dyDescent="0.35">
      <c r="A83" s="102"/>
      <c r="B83" s="102"/>
      <c r="G83" s="125"/>
      <c r="H83" s="102"/>
      <c r="I83" s="102"/>
      <c r="J83" s="103"/>
    </row>
    <row r="84" spans="1:11" x14ac:dyDescent="0.35">
      <c r="A84" s="102"/>
      <c r="B84" s="102"/>
      <c r="G84" s="125"/>
      <c r="H84" s="102"/>
      <c r="I84" s="102"/>
      <c r="J84" s="103"/>
    </row>
    <row r="85" spans="1:11" ht="14.5" customHeight="1" x14ac:dyDescent="0.35">
      <c r="A85" s="934" t="s">
        <v>76</v>
      </c>
      <c r="B85" s="935"/>
      <c r="C85" s="935"/>
      <c r="D85" s="935"/>
      <c r="E85" s="935"/>
      <c r="F85" s="935"/>
      <c r="G85" s="936"/>
      <c r="H85" s="126" t="s">
        <v>77</v>
      </c>
      <c r="I85" s="126" t="s">
        <v>78</v>
      </c>
      <c r="J85" s="103"/>
    </row>
    <row r="86" spans="1:11" ht="111.5" x14ac:dyDescent="0.35">
      <c r="A86" s="911" t="s">
        <v>79</v>
      </c>
      <c r="B86" s="912"/>
      <c r="C86" s="912"/>
      <c r="D86" s="912"/>
      <c r="E86" s="912"/>
      <c r="F86" s="912"/>
      <c r="G86" s="933"/>
      <c r="H86" s="127" t="s">
        <v>81</v>
      </c>
      <c r="I86" s="128" t="s">
        <v>1054</v>
      </c>
      <c r="J86" s="103"/>
    </row>
    <row r="87" spans="1:11" x14ac:dyDescent="0.35">
      <c r="A87" s="911" t="s">
        <v>82</v>
      </c>
      <c r="B87" s="912"/>
      <c r="C87" s="912"/>
      <c r="D87" s="912"/>
      <c r="E87" s="912"/>
      <c r="F87" s="912"/>
      <c r="G87" s="933"/>
      <c r="H87" s="127" t="s">
        <v>81</v>
      </c>
      <c r="I87" s="128" t="s">
        <v>191</v>
      </c>
      <c r="J87" s="103"/>
    </row>
    <row r="88" spans="1:11" x14ac:dyDescent="0.35">
      <c r="A88" s="911" t="s">
        <v>111</v>
      </c>
      <c r="B88" s="912"/>
      <c r="C88" s="912"/>
      <c r="D88" s="912"/>
      <c r="E88" s="912"/>
      <c r="F88" s="912"/>
      <c r="G88" s="913"/>
      <c r="H88" s="127" t="s">
        <v>80</v>
      </c>
      <c r="I88" s="128" t="s">
        <v>191</v>
      </c>
      <c r="J88" s="103"/>
    </row>
    <row r="90" spans="1:11" x14ac:dyDescent="0.35">
      <c r="A90" s="102"/>
      <c r="B90" s="1446" t="s">
        <v>190</v>
      </c>
      <c r="C90" s="1446"/>
      <c r="D90" s="1446"/>
      <c r="E90" s="1446"/>
      <c r="F90" s="1446"/>
      <c r="G90" s="1446"/>
      <c r="H90" s="1446"/>
      <c r="I90" s="1446"/>
      <c r="J90" s="102"/>
    </row>
    <row r="91" spans="1:11" x14ac:dyDescent="0.35">
      <c r="A91" s="102"/>
      <c r="B91" s="1446"/>
      <c r="C91" s="1446"/>
      <c r="D91" s="1446"/>
      <c r="E91" s="1446"/>
      <c r="F91" s="1446"/>
      <c r="G91" s="1446"/>
      <c r="H91" s="1446"/>
      <c r="I91" s="1446"/>
      <c r="J91" s="102"/>
    </row>
    <row r="92" spans="1:11" ht="19" x14ac:dyDescent="0.4">
      <c r="A92" s="102"/>
      <c r="B92" s="1447" t="s">
        <v>253</v>
      </c>
      <c r="C92" s="1448"/>
      <c r="D92" s="1448"/>
      <c r="E92" s="1448"/>
      <c r="F92" s="1449"/>
      <c r="G92" s="102"/>
      <c r="H92" s="102"/>
      <c r="I92" s="102"/>
      <c r="J92" s="102"/>
    </row>
    <row r="93" spans="1:11" x14ac:dyDescent="0.35">
      <c r="A93" s="102"/>
      <c r="B93" s="923" t="s">
        <v>664</v>
      </c>
      <c r="C93" s="924"/>
      <c r="D93" s="925"/>
      <c r="E93" s="1450" t="s">
        <v>191</v>
      </c>
      <c r="F93" s="104" t="s">
        <v>37</v>
      </c>
      <c r="G93" s="102"/>
      <c r="H93" s="102"/>
      <c r="I93" s="102"/>
      <c r="J93" s="102"/>
    </row>
    <row r="94" spans="1:11" x14ac:dyDescent="0.35">
      <c r="B94" s="914"/>
      <c r="C94" s="915"/>
      <c r="D94" s="916"/>
      <c r="E94" s="1451"/>
      <c r="F94" s="105"/>
    </row>
    <row r="95" spans="1:11" x14ac:dyDescent="0.35">
      <c r="A95" s="106">
        <v>1</v>
      </c>
      <c r="B95" s="1442" t="s">
        <v>192</v>
      </c>
      <c r="C95" s="1442"/>
      <c r="D95" s="1443"/>
      <c r="F95" s="107">
        <v>0</v>
      </c>
      <c r="G95" s="102"/>
      <c r="H95" s="102"/>
      <c r="I95" s="102"/>
      <c r="J95" s="102"/>
    </row>
    <row r="96" spans="1:11" x14ac:dyDescent="0.35">
      <c r="A96" s="102"/>
      <c r="B96" s="102"/>
      <c r="C96" s="102"/>
      <c r="D96" s="102"/>
      <c r="E96" s="102"/>
      <c r="F96" s="102"/>
      <c r="G96" s="102"/>
      <c r="H96" s="102"/>
      <c r="I96" s="102"/>
      <c r="J96" s="102"/>
    </row>
    <row r="97" spans="1:10" x14ac:dyDescent="0.35">
      <c r="A97" s="102"/>
      <c r="B97" s="1437" t="s">
        <v>39</v>
      </c>
      <c r="C97" s="1438"/>
      <c r="D97" s="1439" t="s">
        <v>1055</v>
      </c>
      <c r="E97" s="1440"/>
      <c r="F97" s="102"/>
      <c r="G97" s="102"/>
      <c r="H97" s="102"/>
      <c r="I97" s="102"/>
      <c r="J97" s="102"/>
    </row>
    <row r="98" spans="1:10" x14ac:dyDescent="0.35">
      <c r="A98" s="102"/>
      <c r="B98" s="1437" t="s">
        <v>41</v>
      </c>
      <c r="C98" s="1438"/>
      <c r="D98" s="1439">
        <v>52413607</v>
      </c>
      <c r="E98" s="1440"/>
      <c r="F98" s="102"/>
      <c r="G98" s="102"/>
      <c r="H98" s="102"/>
      <c r="I98" s="102"/>
      <c r="J98" s="102"/>
    </row>
    <row r="99" spans="1:10" x14ac:dyDescent="0.35">
      <c r="A99" s="102"/>
      <c r="B99" s="1437" t="s">
        <v>43</v>
      </c>
      <c r="C99" s="1438"/>
      <c r="D99" s="1439" t="s">
        <v>253</v>
      </c>
      <c r="E99" s="1440"/>
      <c r="F99" s="102"/>
      <c r="G99" s="102"/>
      <c r="H99" s="102"/>
      <c r="I99" s="102"/>
      <c r="J99" s="102"/>
    </row>
    <row r="100" spans="1:10" x14ac:dyDescent="0.35">
      <c r="A100" s="102"/>
      <c r="B100" s="1437" t="s">
        <v>44</v>
      </c>
      <c r="C100" s="1438"/>
      <c r="D100" s="1439" t="s">
        <v>1056</v>
      </c>
      <c r="E100" s="1440"/>
      <c r="F100" s="102"/>
      <c r="G100" s="102"/>
      <c r="H100" s="102"/>
      <c r="I100" s="102"/>
      <c r="J100" s="102"/>
    </row>
    <row r="101" spans="1:10" x14ac:dyDescent="0.35">
      <c r="A101" s="102"/>
      <c r="B101" s="1437" t="s">
        <v>46</v>
      </c>
      <c r="C101" s="1438"/>
      <c r="D101" s="1439" t="s">
        <v>1057</v>
      </c>
      <c r="E101" s="1440"/>
      <c r="F101" s="102"/>
      <c r="G101" s="102"/>
      <c r="H101" s="102"/>
      <c r="I101" s="102"/>
      <c r="J101" s="102"/>
    </row>
    <row r="102" spans="1:10" x14ac:dyDescent="0.35">
      <c r="A102" s="102"/>
      <c r="B102" s="1437" t="s">
        <v>48</v>
      </c>
      <c r="C102" s="1438"/>
      <c r="D102" s="1439" t="s">
        <v>1058</v>
      </c>
      <c r="E102" s="1440"/>
      <c r="F102" s="102"/>
      <c r="G102" s="102"/>
      <c r="H102" s="102"/>
      <c r="I102" s="102"/>
      <c r="J102" s="102"/>
    </row>
    <row r="103" spans="1:10" x14ac:dyDescent="0.35">
      <c r="A103" s="102"/>
      <c r="B103" s="1437" t="s">
        <v>50</v>
      </c>
      <c r="C103" s="1438"/>
      <c r="D103" s="1439" t="s">
        <v>1059</v>
      </c>
      <c r="E103" s="1440"/>
      <c r="F103" s="102"/>
      <c r="G103" s="102"/>
      <c r="H103" s="102"/>
      <c r="I103" s="102"/>
      <c r="J103" s="102"/>
    </row>
    <row r="104" spans="1:10" x14ac:dyDescent="0.35">
      <c r="A104" s="102"/>
      <c r="B104" s="1441"/>
      <c r="C104" s="1441"/>
      <c r="D104" s="109" t="s">
        <v>191</v>
      </c>
      <c r="E104" s="109" t="s">
        <v>191</v>
      </c>
      <c r="F104" s="102"/>
      <c r="G104" s="102"/>
      <c r="H104" s="102"/>
      <c r="I104" s="102"/>
      <c r="J104" s="102"/>
    </row>
    <row r="105" spans="1:10" x14ac:dyDescent="0.35">
      <c r="A105" s="911" t="s">
        <v>191</v>
      </c>
      <c r="B105" s="912"/>
      <c r="C105" s="912"/>
      <c r="D105" s="912"/>
      <c r="E105" s="912"/>
      <c r="F105" s="912"/>
      <c r="G105" s="912"/>
      <c r="H105" s="912"/>
      <c r="I105" s="912"/>
      <c r="J105" s="913"/>
    </row>
    <row r="106" spans="1:10" ht="15.5" x14ac:dyDescent="0.35">
      <c r="A106" s="102"/>
      <c r="B106" s="1432" t="s">
        <v>51</v>
      </c>
      <c r="C106" s="1433"/>
      <c r="D106" s="1433"/>
      <c r="E106" s="1433"/>
      <c r="F106" s="1433"/>
      <c r="G106" s="1433"/>
      <c r="H106" s="1433"/>
      <c r="I106" s="1433"/>
      <c r="J106" s="1434"/>
    </row>
    <row r="107" spans="1:10" ht="65.5" x14ac:dyDescent="0.35">
      <c r="A107" s="102"/>
      <c r="B107" s="110" t="s">
        <v>52</v>
      </c>
      <c r="C107" s="111" t="s">
        <v>53</v>
      </c>
      <c r="D107" s="111" t="s">
        <v>54</v>
      </c>
      <c r="E107" s="111" t="s">
        <v>55</v>
      </c>
      <c r="F107" s="111" t="s">
        <v>56</v>
      </c>
      <c r="G107" s="111" t="s">
        <v>57</v>
      </c>
      <c r="H107" s="111" t="s">
        <v>58</v>
      </c>
      <c r="I107" s="111" t="s">
        <v>59</v>
      </c>
      <c r="J107" s="112" t="s">
        <v>60</v>
      </c>
    </row>
    <row r="108" spans="1:10" ht="70.5" x14ac:dyDescent="0.35">
      <c r="A108" s="102"/>
      <c r="B108" s="1435" t="s">
        <v>1060</v>
      </c>
      <c r="C108" s="1435" t="s">
        <v>1060</v>
      </c>
      <c r="D108" s="1435" t="s">
        <v>1061</v>
      </c>
      <c r="E108" s="114" t="s">
        <v>1062</v>
      </c>
      <c r="F108" s="118">
        <v>45140</v>
      </c>
      <c r="G108" s="117" t="s">
        <v>1063</v>
      </c>
      <c r="H108" s="119">
        <v>111</v>
      </c>
      <c r="I108" s="119" t="s">
        <v>1064</v>
      </c>
      <c r="J108" s="1429" t="s">
        <v>1065</v>
      </c>
    </row>
    <row r="109" spans="1:10" ht="42.5" x14ac:dyDescent="0.35">
      <c r="A109" s="102"/>
      <c r="B109" s="1435"/>
      <c r="C109" s="1435"/>
      <c r="D109" s="1435"/>
      <c r="E109" s="114" t="s">
        <v>1066</v>
      </c>
      <c r="F109" s="117" t="s">
        <v>1067</v>
      </c>
      <c r="G109" s="117" t="s">
        <v>1068</v>
      </c>
      <c r="H109" s="119">
        <v>153</v>
      </c>
      <c r="I109" s="119" t="s">
        <v>1069</v>
      </c>
      <c r="J109" s="1430"/>
    </row>
    <row r="110" spans="1:10" ht="154.5" x14ac:dyDescent="0.35">
      <c r="A110" s="102"/>
      <c r="B110" s="1435"/>
      <c r="C110" s="1435"/>
      <c r="D110" s="1435"/>
      <c r="E110" s="114" t="s">
        <v>1070</v>
      </c>
      <c r="F110" s="118">
        <v>44236</v>
      </c>
      <c r="G110" s="117" t="s">
        <v>1071</v>
      </c>
      <c r="H110" s="119">
        <v>424</v>
      </c>
      <c r="I110" s="119" t="s">
        <v>1072</v>
      </c>
      <c r="J110" s="1430"/>
    </row>
    <row r="111" spans="1:10" ht="42.5" x14ac:dyDescent="0.35">
      <c r="A111" s="102"/>
      <c r="B111" s="1435"/>
      <c r="C111" s="1435"/>
      <c r="D111" s="1435"/>
      <c r="E111" s="114" t="s">
        <v>1073</v>
      </c>
      <c r="F111" s="117" t="s">
        <v>1074</v>
      </c>
      <c r="G111" s="118">
        <v>44653</v>
      </c>
      <c r="H111" s="119">
        <v>196</v>
      </c>
      <c r="I111" s="119" t="s">
        <v>1075</v>
      </c>
      <c r="J111" s="1430"/>
    </row>
    <row r="112" spans="1:10" ht="70.5" x14ac:dyDescent="0.35">
      <c r="A112" s="102"/>
      <c r="B112" s="1435"/>
      <c r="C112" s="1435"/>
      <c r="D112" s="1435"/>
      <c r="E112" s="114" t="s">
        <v>1076</v>
      </c>
      <c r="F112" s="118">
        <v>44359</v>
      </c>
      <c r="G112" s="117" t="s">
        <v>373</v>
      </c>
      <c r="H112" s="119">
        <v>374</v>
      </c>
      <c r="I112" s="119" t="s">
        <v>1077</v>
      </c>
      <c r="J112" s="1430"/>
    </row>
    <row r="113" spans="1:10" ht="182.5" x14ac:dyDescent="0.35">
      <c r="A113" s="113">
        <v>1</v>
      </c>
      <c r="B113" s="1435"/>
      <c r="C113" s="1435"/>
      <c r="D113" s="1435"/>
      <c r="E113" s="114" t="s">
        <v>1078</v>
      </c>
      <c r="F113" s="118">
        <v>43805</v>
      </c>
      <c r="G113" s="118">
        <v>43781</v>
      </c>
      <c r="H113" s="119">
        <v>182</v>
      </c>
      <c r="I113" s="119" t="s">
        <v>1079</v>
      </c>
      <c r="J113" s="1430"/>
    </row>
    <row r="114" spans="1:10" x14ac:dyDescent="0.35">
      <c r="A114" s="120">
        <v>2</v>
      </c>
      <c r="B114" s="1435"/>
      <c r="C114" s="1435"/>
      <c r="D114" s="1435"/>
      <c r="E114" s="587" t="s">
        <v>1080</v>
      </c>
      <c r="F114" s="117" t="s">
        <v>1017</v>
      </c>
      <c r="G114" s="118">
        <v>43811</v>
      </c>
      <c r="H114" s="119">
        <v>287</v>
      </c>
      <c r="I114" s="119" t="s">
        <v>1081</v>
      </c>
      <c r="J114" s="1430"/>
    </row>
    <row r="115" spans="1:10" x14ac:dyDescent="0.35">
      <c r="A115" s="120">
        <v>3</v>
      </c>
      <c r="B115" s="1436"/>
      <c r="C115" s="1436"/>
      <c r="D115" s="1436"/>
      <c r="E115" s="587" t="s">
        <v>1082</v>
      </c>
      <c r="F115" s="117" t="s">
        <v>1083</v>
      </c>
      <c r="G115" s="118">
        <v>43446</v>
      </c>
      <c r="H115" s="119">
        <v>169</v>
      </c>
      <c r="I115" s="119" t="s">
        <v>1084</v>
      </c>
      <c r="J115" s="1431"/>
    </row>
    <row r="116" spans="1:10" ht="182.5" x14ac:dyDescent="0.35">
      <c r="A116" s="120">
        <v>4</v>
      </c>
      <c r="B116" s="114" t="s">
        <v>932</v>
      </c>
      <c r="C116" s="114" t="s">
        <v>932</v>
      </c>
      <c r="D116" s="114" t="s">
        <v>1085</v>
      </c>
      <c r="E116" s="114" t="s">
        <v>1086</v>
      </c>
      <c r="F116" s="118">
        <v>39093</v>
      </c>
      <c r="G116" s="117" t="s">
        <v>1087</v>
      </c>
      <c r="H116" s="119">
        <v>2.234</v>
      </c>
      <c r="I116" s="119" t="s">
        <v>1088</v>
      </c>
      <c r="J116" s="265" t="s">
        <v>1007</v>
      </c>
    </row>
    <row r="117" spans="1:10" x14ac:dyDescent="0.35">
      <c r="A117" s="102"/>
      <c r="B117" s="122" t="s">
        <v>75</v>
      </c>
      <c r="C117" s="109" t="s">
        <v>191</v>
      </c>
      <c r="D117" s="109" t="s">
        <v>191</v>
      </c>
      <c r="E117" s="109" t="s">
        <v>191</v>
      </c>
      <c r="F117" s="109" t="s">
        <v>191</v>
      </c>
      <c r="G117" s="108" t="s">
        <v>191</v>
      </c>
      <c r="H117" s="123">
        <v>4.13</v>
      </c>
      <c r="I117" s="123" t="s">
        <v>1089</v>
      </c>
      <c r="J117" s="124" t="s">
        <v>191</v>
      </c>
    </row>
    <row r="118" spans="1:10" x14ac:dyDescent="0.35">
      <c r="A118" s="102"/>
      <c r="B118" s="102"/>
      <c r="C118" s="125"/>
      <c r="D118" s="102"/>
      <c r="E118" s="102"/>
      <c r="F118" s="103"/>
      <c r="G118" s="102"/>
      <c r="H118" s="102"/>
      <c r="I118" s="102"/>
      <c r="J118" s="102"/>
    </row>
    <row r="119" spans="1:10" x14ac:dyDescent="0.35">
      <c r="A119" s="102"/>
      <c r="B119" s="102"/>
      <c r="C119" s="125"/>
      <c r="D119" s="102"/>
      <c r="E119" s="102"/>
      <c r="F119" s="103"/>
      <c r="G119" s="102"/>
      <c r="H119" s="102"/>
      <c r="I119" s="102"/>
      <c r="J119" s="102"/>
    </row>
    <row r="120" spans="1:10" x14ac:dyDescent="0.35">
      <c r="A120" s="934" t="s">
        <v>76</v>
      </c>
      <c r="B120" s="935"/>
      <c r="C120" s="936"/>
      <c r="D120" s="126" t="s">
        <v>77</v>
      </c>
      <c r="E120" s="126" t="s">
        <v>78</v>
      </c>
      <c r="F120" s="103"/>
      <c r="G120" s="102"/>
      <c r="H120" s="102"/>
      <c r="I120" s="102"/>
      <c r="J120" s="102"/>
    </row>
    <row r="121" spans="1:10" x14ac:dyDescent="0.35">
      <c r="A121" s="911" t="s">
        <v>79</v>
      </c>
      <c r="B121" s="912"/>
      <c r="C121" s="933"/>
      <c r="D121" s="127" t="s">
        <v>81</v>
      </c>
      <c r="E121" s="128" t="s">
        <v>1090</v>
      </c>
      <c r="F121" s="103"/>
      <c r="G121" s="102"/>
      <c r="H121" s="102"/>
      <c r="I121" s="102"/>
      <c r="J121" s="102"/>
    </row>
    <row r="122" spans="1:10" x14ac:dyDescent="0.35">
      <c r="A122" s="911" t="s">
        <v>82</v>
      </c>
      <c r="B122" s="912"/>
      <c r="C122" s="933"/>
      <c r="D122" s="127" t="s">
        <v>81</v>
      </c>
      <c r="E122" s="128" t="s">
        <v>1090</v>
      </c>
      <c r="F122" s="103"/>
      <c r="G122" s="102"/>
      <c r="H122" s="102"/>
      <c r="I122" s="102"/>
      <c r="J122" s="102"/>
    </row>
    <row r="123" spans="1:10" x14ac:dyDescent="0.35">
      <c r="A123" s="911" t="s">
        <v>111</v>
      </c>
      <c r="B123" s="912"/>
      <c r="C123" s="913"/>
      <c r="D123" s="127" t="s">
        <v>80</v>
      </c>
      <c r="E123" s="128" t="s">
        <v>191</v>
      </c>
      <c r="F123" s="103"/>
      <c r="G123" s="102"/>
      <c r="H123" s="102"/>
      <c r="I123" s="102"/>
      <c r="J123" s="102"/>
    </row>
  </sheetData>
  <mergeCells count="107">
    <mergeCell ref="B41:C41"/>
    <mergeCell ref="D41:E41"/>
    <mergeCell ref="A54:C54"/>
    <mergeCell ref="A55:C55"/>
    <mergeCell ref="A56:C56"/>
    <mergeCell ref="B42:C42"/>
    <mergeCell ref="D42:E42"/>
    <mergeCell ref="B43:C43"/>
    <mergeCell ref="A44:J44"/>
    <mergeCell ref="B45:J45"/>
    <mergeCell ref="A53:C53"/>
    <mergeCell ref="B36:C36"/>
    <mergeCell ref="D36:E36"/>
    <mergeCell ref="B37:C37"/>
    <mergeCell ref="D37:E37"/>
    <mergeCell ref="B38:C38"/>
    <mergeCell ref="D38:E38"/>
    <mergeCell ref="B39:C39"/>
    <mergeCell ref="D39:E39"/>
    <mergeCell ref="B40:C40"/>
    <mergeCell ref="D40:E40"/>
    <mergeCell ref="B17:J17"/>
    <mergeCell ref="A24:C24"/>
    <mergeCell ref="A25:C25"/>
    <mergeCell ref="A26:C26"/>
    <mergeCell ref="A27:C27"/>
    <mergeCell ref="B29:I30"/>
    <mergeCell ref="B31:F31"/>
    <mergeCell ref="B32:D33"/>
    <mergeCell ref="E32:E33"/>
    <mergeCell ref="B1:I2"/>
    <mergeCell ref="B3:F3"/>
    <mergeCell ref="B4:D5"/>
    <mergeCell ref="E4:E5"/>
    <mergeCell ref="B6:D6"/>
    <mergeCell ref="B9:C9"/>
    <mergeCell ref="D9:E9"/>
    <mergeCell ref="B10:C10"/>
    <mergeCell ref="D10:E10"/>
    <mergeCell ref="B65:G65"/>
    <mergeCell ref="H65:I65"/>
    <mergeCell ref="B66:G66"/>
    <mergeCell ref="H66:I66"/>
    <mergeCell ref="B67:G67"/>
    <mergeCell ref="H67:I67"/>
    <mergeCell ref="B8:C8"/>
    <mergeCell ref="D8:E8"/>
    <mergeCell ref="B59:J60"/>
    <mergeCell ref="B61:F61"/>
    <mergeCell ref="B62:H62"/>
    <mergeCell ref="I62:I63"/>
    <mergeCell ref="B63:H63"/>
    <mergeCell ref="B11:C11"/>
    <mergeCell ref="D11:E11"/>
    <mergeCell ref="B12:C12"/>
    <mergeCell ref="D12:E12"/>
    <mergeCell ref="B13:C13"/>
    <mergeCell ref="D13:E13"/>
    <mergeCell ref="B14:C14"/>
    <mergeCell ref="D14:E14"/>
    <mergeCell ref="B34:D34"/>
    <mergeCell ref="B15:C15"/>
    <mergeCell ref="A16:J16"/>
    <mergeCell ref="B71:G71"/>
    <mergeCell ref="H71:I71"/>
    <mergeCell ref="B72:G72"/>
    <mergeCell ref="B68:G68"/>
    <mergeCell ref="H68:I68"/>
    <mergeCell ref="B69:G69"/>
    <mergeCell ref="H69:I69"/>
    <mergeCell ref="B70:G70"/>
    <mergeCell ref="H70:I70"/>
    <mergeCell ref="B95:D95"/>
    <mergeCell ref="B97:C97"/>
    <mergeCell ref="D97:E97"/>
    <mergeCell ref="B98:C98"/>
    <mergeCell ref="D98:E98"/>
    <mergeCell ref="B74:J74"/>
    <mergeCell ref="B90:I91"/>
    <mergeCell ref="B92:F92"/>
    <mergeCell ref="B93:D94"/>
    <mergeCell ref="E93:E94"/>
    <mergeCell ref="A85:G85"/>
    <mergeCell ref="A86:G86"/>
    <mergeCell ref="A87:G87"/>
    <mergeCell ref="A88:G88"/>
    <mergeCell ref="B102:C102"/>
    <mergeCell ref="D102:E102"/>
    <mergeCell ref="B103:C103"/>
    <mergeCell ref="D103:E103"/>
    <mergeCell ref="B104:C104"/>
    <mergeCell ref="B99:C99"/>
    <mergeCell ref="D99:E99"/>
    <mergeCell ref="B100:C100"/>
    <mergeCell ref="D100:E100"/>
    <mergeCell ref="B101:C101"/>
    <mergeCell ref="D101:E101"/>
    <mergeCell ref="A120:C120"/>
    <mergeCell ref="A121:C121"/>
    <mergeCell ref="A122:C122"/>
    <mergeCell ref="A123:C123"/>
    <mergeCell ref="J108:J115"/>
    <mergeCell ref="A105:J105"/>
    <mergeCell ref="B106:J106"/>
    <mergeCell ref="B108:B115"/>
    <mergeCell ref="C108:C115"/>
    <mergeCell ref="D108:D115"/>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369A0-2917-4E55-9BBB-AB2DD1EA9498}">
  <sheetPr>
    <tabColor theme="7"/>
  </sheetPr>
  <dimension ref="A1:P74"/>
  <sheetViews>
    <sheetView topLeftCell="E1" zoomScale="80" zoomScaleNormal="80" workbookViewId="0">
      <selection activeCell="P6" sqref="P6:P9"/>
    </sheetView>
  </sheetViews>
  <sheetFormatPr baseColWidth="10" defaultColWidth="11.453125" defaultRowHeight="14.5" x14ac:dyDescent="0.35"/>
  <cols>
    <col min="12" max="12" width="15.7265625" customWidth="1"/>
    <col min="16" max="16" width="19.81640625" customWidth="1"/>
  </cols>
  <sheetData>
    <row r="1" spans="1:16" ht="14.5" customHeight="1" x14ac:dyDescent="0.35">
      <c r="A1" s="1484" t="s">
        <v>0</v>
      </c>
      <c r="B1" s="1484"/>
      <c r="C1" s="1484"/>
      <c r="D1" s="1484"/>
      <c r="E1" s="1484"/>
      <c r="F1" s="1484"/>
      <c r="G1" s="1484"/>
      <c r="H1" s="1484"/>
      <c r="I1" s="1484"/>
      <c r="J1" s="1484"/>
      <c r="K1" s="1484"/>
      <c r="L1" s="1484"/>
      <c r="M1" s="1484"/>
      <c r="N1" s="1484"/>
      <c r="O1" s="1484"/>
      <c r="P1" s="1484"/>
    </row>
    <row r="2" spans="1:16" x14ac:dyDescent="0.35">
      <c r="A2" s="1485" t="s">
        <v>126</v>
      </c>
      <c r="B2" s="1485"/>
      <c r="C2" s="1485"/>
      <c r="D2" s="1485"/>
      <c r="E2" s="1485"/>
      <c r="F2" s="1485"/>
      <c r="G2" s="1485"/>
      <c r="H2" s="1485"/>
      <c r="I2" s="1485"/>
      <c r="J2" s="1485"/>
      <c r="K2" s="1485"/>
      <c r="L2" s="1485"/>
      <c r="M2" s="1485"/>
      <c r="N2" s="1485"/>
      <c r="O2" s="1485"/>
      <c r="P2" s="1485"/>
    </row>
    <row r="3" spans="1:16" x14ac:dyDescent="0.35">
      <c r="A3" s="1484" t="s">
        <v>2</v>
      </c>
      <c r="B3" s="1484"/>
      <c r="C3" s="1484"/>
      <c r="D3" s="1484"/>
      <c r="E3" s="1484"/>
      <c r="F3" s="1484"/>
      <c r="G3" s="1484"/>
      <c r="H3" s="1484"/>
      <c r="I3" s="1484"/>
      <c r="J3" s="1484"/>
      <c r="K3" s="1484"/>
      <c r="L3" s="1484"/>
      <c r="M3" s="1484"/>
      <c r="N3" s="1484"/>
      <c r="O3" s="1484"/>
      <c r="P3" s="1484"/>
    </row>
    <row r="4" spans="1:16" x14ac:dyDescent="0.35">
      <c r="A4" s="1484" t="s">
        <v>127</v>
      </c>
      <c r="B4" s="1484"/>
      <c r="C4" s="1484"/>
      <c r="D4" s="1484"/>
      <c r="E4" s="1484"/>
      <c r="F4" s="1484"/>
      <c r="G4" s="1484"/>
      <c r="H4" s="1484"/>
      <c r="I4" s="1484"/>
      <c r="J4" s="1484"/>
      <c r="K4" s="1484"/>
      <c r="L4" s="1484"/>
      <c r="M4" s="1484"/>
      <c r="N4" s="1484"/>
      <c r="O4" s="1484"/>
      <c r="P4" s="1484"/>
    </row>
    <row r="5" spans="1:16" ht="15" customHeight="1" x14ac:dyDescent="0.35">
      <c r="A5" s="1486" t="s">
        <v>128</v>
      </c>
      <c r="B5" s="1487"/>
      <c r="C5" s="1487"/>
      <c r="D5" s="1487"/>
      <c r="E5" s="1487"/>
      <c r="F5" s="1487"/>
      <c r="G5" s="1487"/>
      <c r="H5" s="1487"/>
      <c r="I5" s="1488"/>
      <c r="J5" s="460" t="s">
        <v>129</v>
      </c>
      <c r="K5" s="461" t="s">
        <v>130</v>
      </c>
      <c r="L5" s="1489" t="s">
        <v>131</v>
      </c>
      <c r="M5" s="1489"/>
      <c r="N5" s="1490"/>
      <c r="O5" s="462" t="s">
        <v>132</v>
      </c>
      <c r="P5" s="463" t="s">
        <v>133</v>
      </c>
    </row>
    <row r="6" spans="1:16" x14ac:dyDescent="0.35">
      <c r="A6" s="1457" t="s">
        <v>277</v>
      </c>
      <c r="B6" s="1458"/>
      <c r="C6" s="1458"/>
      <c r="D6" s="1458"/>
      <c r="E6" s="1458"/>
      <c r="F6" s="1458"/>
      <c r="G6" s="1458"/>
      <c r="H6" s="1458"/>
      <c r="I6" s="1459"/>
      <c r="J6" s="1466">
        <v>25.5</v>
      </c>
      <c r="K6" s="1469">
        <v>31</v>
      </c>
      <c r="L6" s="1472" t="s">
        <v>1060</v>
      </c>
      <c r="M6" s="1473"/>
      <c r="N6" s="1474"/>
      <c r="O6" s="1469">
        <f>L69</f>
        <v>18</v>
      </c>
      <c r="P6" s="1481">
        <f>J6*(O6/K6)</f>
        <v>14.806451612903226</v>
      </c>
    </row>
    <row r="7" spans="1:16" ht="14.5" customHeight="1" x14ac:dyDescent="0.35">
      <c r="A7" s="1460"/>
      <c r="B7" s="1461"/>
      <c r="C7" s="1461"/>
      <c r="D7" s="1461"/>
      <c r="E7" s="1461"/>
      <c r="F7" s="1461"/>
      <c r="G7" s="1461"/>
      <c r="H7" s="1461"/>
      <c r="I7" s="1462"/>
      <c r="J7" s="1467"/>
      <c r="K7" s="1470"/>
      <c r="L7" s="1475"/>
      <c r="M7" s="1476"/>
      <c r="N7" s="1477"/>
      <c r="O7" s="1470"/>
      <c r="P7" s="1482"/>
    </row>
    <row r="8" spans="1:16" ht="14.5" customHeight="1" x14ac:dyDescent="0.35">
      <c r="A8" s="1460"/>
      <c r="B8" s="1461"/>
      <c r="C8" s="1461"/>
      <c r="D8" s="1461"/>
      <c r="E8" s="1461"/>
      <c r="F8" s="1461"/>
      <c r="G8" s="1461"/>
      <c r="H8" s="1461"/>
      <c r="I8" s="1462"/>
      <c r="J8" s="1467"/>
      <c r="K8" s="1470"/>
      <c r="L8" s="1475"/>
      <c r="M8" s="1476"/>
      <c r="N8" s="1477"/>
      <c r="O8" s="1470"/>
      <c r="P8" s="1482"/>
    </row>
    <row r="9" spans="1:16" ht="14.5" customHeight="1" x14ac:dyDescent="0.35">
      <c r="A9" s="1463"/>
      <c r="B9" s="1464"/>
      <c r="C9" s="1464"/>
      <c r="D9" s="1464"/>
      <c r="E9" s="1464"/>
      <c r="F9" s="1464"/>
      <c r="G9" s="1464"/>
      <c r="H9" s="1464"/>
      <c r="I9" s="1465"/>
      <c r="J9" s="1468"/>
      <c r="K9" s="1471"/>
      <c r="L9" s="1478"/>
      <c r="M9" s="1479"/>
      <c r="N9" s="1480"/>
      <c r="O9" s="1471"/>
      <c r="P9" s="1483"/>
    </row>
    <row r="10" spans="1:16" x14ac:dyDescent="0.35">
      <c r="A10" s="1500" t="s">
        <v>135</v>
      </c>
      <c r="B10" s="1500"/>
      <c r="C10" s="1500"/>
      <c r="D10" s="1500"/>
      <c r="E10" s="1500"/>
      <c r="F10" s="1500"/>
      <c r="G10" s="1500"/>
      <c r="H10" s="1500"/>
      <c r="I10" s="1500"/>
      <c r="J10" s="1500"/>
      <c r="K10" s="1500"/>
      <c r="L10" s="1500"/>
      <c r="M10" s="1500"/>
      <c r="N10" s="464" t="s">
        <v>191</v>
      </c>
      <c r="O10" s="464" t="s">
        <v>191</v>
      </c>
      <c r="P10" s="464" t="s">
        <v>191</v>
      </c>
    </row>
    <row r="11" spans="1:16" x14ac:dyDescent="0.35">
      <c r="A11" s="1099" t="s">
        <v>136</v>
      </c>
      <c r="B11" s="1099"/>
      <c r="C11" s="1099"/>
      <c r="D11" s="1099"/>
      <c r="E11" s="1099"/>
      <c r="F11" s="1099"/>
      <c r="G11" s="1099"/>
      <c r="H11" s="1099"/>
      <c r="I11" s="1099"/>
      <c r="J11" s="425" t="s">
        <v>191</v>
      </c>
      <c r="K11" s="1068" t="s">
        <v>191</v>
      </c>
      <c r="L11" s="1068"/>
      <c r="M11" s="1068"/>
      <c r="N11" s="459" t="s">
        <v>191</v>
      </c>
      <c r="O11" s="459" t="s">
        <v>191</v>
      </c>
      <c r="P11" s="464" t="s">
        <v>191</v>
      </c>
    </row>
    <row r="12" spans="1:16" x14ac:dyDescent="0.35">
      <c r="A12" s="459" t="s">
        <v>191</v>
      </c>
      <c r="B12" s="465" t="s">
        <v>191</v>
      </c>
      <c r="C12" s="459" t="s">
        <v>191</v>
      </c>
      <c r="D12" s="459" t="s">
        <v>191</v>
      </c>
      <c r="E12" s="459" t="s">
        <v>191</v>
      </c>
      <c r="F12" s="459" t="s">
        <v>191</v>
      </c>
      <c r="G12" s="459" t="s">
        <v>191</v>
      </c>
      <c r="H12" s="459" t="s">
        <v>191</v>
      </c>
      <c r="I12" s="459" t="s">
        <v>191</v>
      </c>
      <c r="J12" s="459" t="s">
        <v>191</v>
      </c>
      <c r="K12" s="459" t="s">
        <v>191</v>
      </c>
      <c r="L12" s="459" t="s">
        <v>191</v>
      </c>
      <c r="M12" s="459" t="s">
        <v>191</v>
      </c>
      <c r="N12" s="459" t="s">
        <v>191</v>
      </c>
      <c r="O12" s="459" t="s">
        <v>191</v>
      </c>
      <c r="P12" s="464" t="s">
        <v>191</v>
      </c>
    </row>
    <row r="13" spans="1:16" ht="14.5" customHeight="1" x14ac:dyDescent="0.35">
      <c r="A13" s="1501" t="s">
        <v>131</v>
      </c>
      <c r="B13" s="1503" t="s">
        <v>137</v>
      </c>
      <c r="C13" s="1053" t="s">
        <v>138</v>
      </c>
      <c r="D13" s="1506" t="s">
        <v>139</v>
      </c>
      <c r="E13" s="1506" t="s">
        <v>53</v>
      </c>
      <c r="F13" s="1508" t="s">
        <v>140</v>
      </c>
      <c r="G13" s="1508" t="s">
        <v>141</v>
      </c>
      <c r="H13" s="961" t="s">
        <v>142</v>
      </c>
      <c r="I13" s="962"/>
      <c r="J13" s="961" t="s">
        <v>143</v>
      </c>
      <c r="K13" s="962"/>
      <c r="L13" s="1508" t="s">
        <v>144</v>
      </c>
      <c r="M13" s="1508" t="s">
        <v>145</v>
      </c>
      <c r="N13" s="1513" t="s">
        <v>60</v>
      </c>
      <c r="O13" s="1052"/>
      <c r="P13" s="1053"/>
    </row>
    <row r="14" spans="1:16" ht="14.5" customHeight="1" x14ac:dyDescent="0.35">
      <c r="A14" s="1502"/>
      <c r="B14" s="1504"/>
      <c r="C14" s="1505"/>
      <c r="D14" s="1507"/>
      <c r="E14" s="1507"/>
      <c r="F14" s="1509"/>
      <c r="G14" s="1509"/>
      <c r="H14" s="467" t="s">
        <v>146</v>
      </c>
      <c r="I14" s="467" t="s">
        <v>147</v>
      </c>
      <c r="J14" s="466" t="s">
        <v>148</v>
      </c>
      <c r="K14" s="469" t="s">
        <v>149</v>
      </c>
      <c r="L14" s="1512"/>
      <c r="M14" s="1509"/>
      <c r="N14" s="1514"/>
      <c r="O14" s="1515"/>
      <c r="P14" s="1505"/>
    </row>
    <row r="15" spans="1:16" ht="24" customHeight="1" x14ac:dyDescent="0.35">
      <c r="A15" s="1491" t="s">
        <v>191</v>
      </c>
      <c r="B15" s="1492">
        <v>1</v>
      </c>
      <c r="C15" s="471" t="s">
        <v>1091</v>
      </c>
      <c r="D15" s="471">
        <v>36</v>
      </c>
      <c r="E15" s="472" t="s">
        <v>1092</v>
      </c>
      <c r="F15" s="473" t="s">
        <v>292</v>
      </c>
      <c r="G15" s="473" t="s">
        <v>292</v>
      </c>
      <c r="H15" s="473" t="s">
        <v>292</v>
      </c>
      <c r="I15" s="471" t="s">
        <v>334</v>
      </c>
      <c r="J15" s="474">
        <v>42015</v>
      </c>
      <c r="K15" s="475" t="s">
        <v>1093</v>
      </c>
      <c r="L15" s="477" t="s">
        <v>1094</v>
      </c>
      <c r="M15" s="473">
        <v>1</v>
      </c>
      <c r="N15" s="1494" t="s">
        <v>1095</v>
      </c>
      <c r="O15" s="1494"/>
      <c r="P15" s="1495"/>
    </row>
    <row r="16" spans="1:16" ht="24" customHeight="1" x14ac:dyDescent="0.35">
      <c r="A16" s="1491"/>
      <c r="B16" s="1492"/>
      <c r="C16" s="1496" t="s">
        <v>285</v>
      </c>
      <c r="D16" s="1496"/>
      <c r="E16" s="1496"/>
      <c r="F16" s="1496"/>
      <c r="G16" s="1496"/>
      <c r="H16" s="1496"/>
      <c r="I16" s="1496"/>
      <c r="J16" s="1496"/>
      <c r="K16" s="1496"/>
      <c r="L16" s="1496"/>
      <c r="M16" s="1496"/>
      <c r="N16" s="1496"/>
      <c r="O16" s="1496"/>
      <c r="P16" s="1497"/>
    </row>
    <row r="17" spans="1:16" ht="24" customHeight="1" x14ac:dyDescent="0.35">
      <c r="A17" s="1491"/>
      <c r="B17" s="1493"/>
      <c r="C17" s="1498" t="s">
        <v>1096</v>
      </c>
      <c r="D17" s="1498"/>
      <c r="E17" s="1498"/>
      <c r="F17" s="1498"/>
      <c r="G17" s="1498"/>
      <c r="H17" s="1498"/>
      <c r="I17" s="1498"/>
      <c r="J17" s="1498"/>
      <c r="K17" s="1498"/>
      <c r="L17" s="1498"/>
      <c r="M17" s="1498"/>
      <c r="N17" s="1498"/>
      <c r="O17" s="1498"/>
      <c r="P17" s="1499"/>
    </row>
    <row r="18" spans="1:16" ht="24" customHeight="1" x14ac:dyDescent="0.35">
      <c r="A18" s="1491"/>
      <c r="B18" s="1510">
        <v>2</v>
      </c>
      <c r="C18" s="481" t="s">
        <v>1097</v>
      </c>
      <c r="D18" s="481">
        <v>35</v>
      </c>
      <c r="E18" s="507" t="s">
        <v>1092</v>
      </c>
      <c r="F18" s="473" t="s">
        <v>292</v>
      </c>
      <c r="G18" s="473" t="s">
        <v>292</v>
      </c>
      <c r="H18" s="473" t="s">
        <v>292</v>
      </c>
      <c r="I18" s="483">
        <v>2</v>
      </c>
      <c r="J18" s="484">
        <v>41680</v>
      </c>
      <c r="K18" s="483" t="s">
        <v>1098</v>
      </c>
      <c r="L18" s="485" t="s">
        <v>1046</v>
      </c>
      <c r="M18" s="473">
        <v>1</v>
      </c>
      <c r="N18" s="1494" t="s">
        <v>1095</v>
      </c>
      <c r="O18" s="1494"/>
      <c r="P18" s="1495"/>
    </row>
    <row r="19" spans="1:16" ht="24" customHeight="1" x14ac:dyDescent="0.35">
      <c r="A19" s="1491"/>
      <c r="B19" s="1510"/>
      <c r="C19" s="1496" t="s">
        <v>285</v>
      </c>
      <c r="D19" s="1496"/>
      <c r="E19" s="1496"/>
      <c r="F19" s="1496"/>
      <c r="G19" s="1496"/>
      <c r="H19" s="1496"/>
      <c r="I19" s="1496"/>
      <c r="J19" s="1496"/>
      <c r="K19" s="1496"/>
      <c r="L19" s="1496"/>
      <c r="M19" s="1496"/>
      <c r="N19" s="1496"/>
      <c r="O19" s="1496"/>
      <c r="P19" s="1497"/>
    </row>
    <row r="20" spans="1:16" ht="24" customHeight="1" x14ac:dyDescent="0.35">
      <c r="A20" s="1491"/>
      <c r="B20" s="1511"/>
      <c r="C20" s="1498" t="s">
        <v>1099</v>
      </c>
      <c r="D20" s="1498"/>
      <c r="E20" s="1498"/>
      <c r="F20" s="1498"/>
      <c r="G20" s="1498"/>
      <c r="H20" s="1498"/>
      <c r="I20" s="1498"/>
      <c r="J20" s="1498"/>
      <c r="K20" s="1498"/>
      <c r="L20" s="1498"/>
      <c r="M20" s="1498"/>
      <c r="N20" s="1498"/>
      <c r="O20" s="1498"/>
      <c r="P20" s="1499"/>
    </row>
    <row r="21" spans="1:16" ht="24" customHeight="1" x14ac:dyDescent="0.35">
      <c r="A21" s="1491"/>
      <c r="B21" s="1510">
        <v>3</v>
      </c>
      <c r="C21" s="481">
        <v>2013152</v>
      </c>
      <c r="D21" s="486">
        <v>19</v>
      </c>
      <c r="E21" s="511" t="s">
        <v>1100</v>
      </c>
      <c r="F21" s="473" t="s">
        <v>292</v>
      </c>
      <c r="G21" s="473" t="s">
        <v>292</v>
      </c>
      <c r="H21" s="473" t="s">
        <v>292</v>
      </c>
      <c r="I21" s="483">
        <v>3</v>
      </c>
      <c r="J21" s="483" t="s">
        <v>1101</v>
      </c>
      <c r="K21" s="483" t="s">
        <v>1102</v>
      </c>
      <c r="L21" s="485" t="s">
        <v>1103</v>
      </c>
      <c r="M21" s="473">
        <v>1</v>
      </c>
      <c r="N21" s="1494" t="s">
        <v>1095</v>
      </c>
      <c r="O21" s="1494"/>
      <c r="P21" s="1495"/>
    </row>
    <row r="22" spans="1:16" ht="24" customHeight="1" x14ac:dyDescent="0.35">
      <c r="A22" s="1491"/>
      <c r="B22" s="1510"/>
      <c r="C22" s="1496" t="s">
        <v>285</v>
      </c>
      <c r="D22" s="1496"/>
      <c r="E22" s="1496"/>
      <c r="F22" s="1496"/>
      <c r="G22" s="1496"/>
      <c r="H22" s="1496"/>
      <c r="I22" s="1496"/>
      <c r="J22" s="1496"/>
      <c r="K22" s="1496"/>
      <c r="L22" s="1496"/>
      <c r="M22" s="1496"/>
      <c r="N22" s="1496"/>
      <c r="O22" s="1496"/>
      <c r="P22" s="1497"/>
    </row>
    <row r="23" spans="1:16" ht="24" customHeight="1" x14ac:dyDescent="0.35">
      <c r="A23" s="1491"/>
      <c r="B23" s="1511"/>
      <c r="C23" s="1498" t="s">
        <v>1104</v>
      </c>
      <c r="D23" s="1498"/>
      <c r="E23" s="1498"/>
      <c r="F23" s="1498"/>
      <c r="G23" s="1498"/>
      <c r="H23" s="1498"/>
      <c r="I23" s="1498"/>
      <c r="J23" s="1498"/>
      <c r="K23" s="1498"/>
      <c r="L23" s="1498"/>
      <c r="M23" s="1498"/>
      <c r="N23" s="1498"/>
      <c r="O23" s="1498"/>
      <c r="P23" s="1499"/>
    </row>
    <row r="24" spans="1:16" ht="24" customHeight="1" x14ac:dyDescent="0.35">
      <c r="A24" s="1491"/>
      <c r="B24" s="1510">
        <v>4</v>
      </c>
      <c r="C24" s="481" t="s">
        <v>1105</v>
      </c>
      <c r="D24" s="481">
        <v>84</v>
      </c>
      <c r="E24" s="507" t="s">
        <v>1106</v>
      </c>
      <c r="F24" s="473" t="s">
        <v>292</v>
      </c>
      <c r="G24" s="473" t="s">
        <v>292</v>
      </c>
      <c r="H24" s="473" t="s">
        <v>292</v>
      </c>
      <c r="I24" s="483">
        <v>4</v>
      </c>
      <c r="J24" s="483" t="s">
        <v>1107</v>
      </c>
      <c r="K24" s="484">
        <v>43741</v>
      </c>
      <c r="L24" s="527" t="s">
        <v>1108</v>
      </c>
      <c r="M24" s="473">
        <v>1</v>
      </c>
      <c r="N24" s="1494" t="s">
        <v>1095</v>
      </c>
      <c r="O24" s="1494"/>
      <c r="P24" s="1495"/>
    </row>
    <row r="25" spans="1:16" ht="24" customHeight="1" x14ac:dyDescent="0.35">
      <c r="A25" s="1491"/>
      <c r="B25" s="1510"/>
      <c r="C25" s="1496" t="s">
        <v>285</v>
      </c>
      <c r="D25" s="1496"/>
      <c r="E25" s="1496"/>
      <c r="F25" s="1496"/>
      <c r="G25" s="1496"/>
      <c r="H25" s="1496"/>
      <c r="I25" s="1496"/>
      <c r="J25" s="1496"/>
      <c r="K25" s="1496"/>
      <c r="L25" s="1496"/>
      <c r="M25" s="1496"/>
      <c r="N25" s="1496"/>
      <c r="O25" s="1496"/>
      <c r="P25" s="1497"/>
    </row>
    <row r="26" spans="1:16" ht="24" customHeight="1" x14ac:dyDescent="0.35">
      <c r="A26" s="1491"/>
      <c r="B26" s="1511"/>
      <c r="C26" s="1516" t="s">
        <v>1109</v>
      </c>
      <c r="D26" s="1516"/>
      <c r="E26" s="1516"/>
      <c r="F26" s="1516"/>
      <c r="G26" s="1516"/>
      <c r="H26" s="1516"/>
      <c r="I26" s="1516"/>
      <c r="J26" s="1516"/>
      <c r="K26" s="1516"/>
      <c r="L26" s="1516"/>
      <c r="M26" s="1516"/>
      <c r="N26" s="1516"/>
      <c r="O26" s="1516"/>
      <c r="P26" s="1517"/>
    </row>
    <row r="27" spans="1:16" ht="24" customHeight="1" x14ac:dyDescent="0.35">
      <c r="A27" s="1491"/>
      <c r="B27" s="1510">
        <v>5</v>
      </c>
      <c r="C27" s="488" t="s">
        <v>1110</v>
      </c>
      <c r="D27" s="488">
        <v>2</v>
      </c>
      <c r="E27" s="514" t="s">
        <v>1111</v>
      </c>
      <c r="F27" s="473" t="s">
        <v>292</v>
      </c>
      <c r="G27" s="473" t="s">
        <v>292</v>
      </c>
      <c r="H27" s="473" t="s">
        <v>292</v>
      </c>
      <c r="I27" s="492">
        <v>5</v>
      </c>
      <c r="J27" s="493">
        <v>42378</v>
      </c>
      <c r="K27" s="492" t="s">
        <v>1112</v>
      </c>
      <c r="L27" s="497" t="s">
        <v>1113</v>
      </c>
      <c r="M27" s="473">
        <v>1</v>
      </c>
      <c r="N27" s="1494" t="s">
        <v>1095</v>
      </c>
      <c r="O27" s="1494"/>
      <c r="P27" s="1495"/>
    </row>
    <row r="28" spans="1:16" ht="24" customHeight="1" x14ac:dyDescent="0.35">
      <c r="A28" s="1491"/>
      <c r="B28" s="1510"/>
      <c r="C28" s="1496" t="s">
        <v>285</v>
      </c>
      <c r="D28" s="1496"/>
      <c r="E28" s="1496"/>
      <c r="F28" s="1496"/>
      <c r="G28" s="1496"/>
      <c r="H28" s="1496"/>
      <c r="I28" s="1496"/>
      <c r="J28" s="1496"/>
      <c r="K28" s="1496"/>
      <c r="L28" s="1496"/>
      <c r="M28" s="1496"/>
      <c r="N28" s="1496"/>
      <c r="O28" s="1496"/>
      <c r="P28" s="1497"/>
    </row>
    <row r="29" spans="1:16" ht="24" customHeight="1" x14ac:dyDescent="0.35">
      <c r="A29" s="1491"/>
      <c r="B29" s="1511"/>
      <c r="C29" s="1518" t="s">
        <v>1114</v>
      </c>
      <c r="D29" s="1518"/>
      <c r="E29" s="1518"/>
      <c r="F29" s="1518"/>
      <c r="G29" s="1518"/>
      <c r="H29" s="1518"/>
      <c r="I29" s="1518"/>
      <c r="J29" s="1518"/>
      <c r="K29" s="1518"/>
      <c r="L29" s="1518"/>
      <c r="M29" s="1518"/>
      <c r="N29" s="1518"/>
      <c r="O29" s="1518"/>
      <c r="P29" s="1519"/>
    </row>
    <row r="30" spans="1:16" ht="24" customHeight="1" x14ac:dyDescent="0.35">
      <c r="A30" s="1491"/>
      <c r="B30" s="1510">
        <v>6</v>
      </c>
      <c r="C30" s="488">
        <v>4600003487</v>
      </c>
      <c r="D30" s="488">
        <v>5</v>
      </c>
      <c r="E30" s="514" t="s">
        <v>1115</v>
      </c>
      <c r="F30" s="473" t="s">
        <v>292</v>
      </c>
      <c r="G30" s="473" t="s">
        <v>292</v>
      </c>
      <c r="H30" s="473" t="s">
        <v>292</v>
      </c>
      <c r="I30" s="492">
        <v>6</v>
      </c>
      <c r="J30" s="492" t="s">
        <v>1116</v>
      </c>
      <c r="K30" s="492" t="s">
        <v>1117</v>
      </c>
      <c r="L30" s="477" t="s">
        <v>1079</v>
      </c>
      <c r="M30" s="473">
        <v>1</v>
      </c>
      <c r="N30" s="1494" t="s">
        <v>1095</v>
      </c>
      <c r="O30" s="1494"/>
      <c r="P30" s="1495"/>
    </row>
    <row r="31" spans="1:16" ht="24" customHeight="1" x14ac:dyDescent="0.35">
      <c r="A31" s="1491"/>
      <c r="B31" s="1510"/>
      <c r="C31" s="1496" t="s">
        <v>285</v>
      </c>
      <c r="D31" s="1496"/>
      <c r="E31" s="1496"/>
      <c r="F31" s="1496"/>
      <c r="G31" s="1496"/>
      <c r="H31" s="1496"/>
      <c r="I31" s="1496"/>
      <c r="J31" s="1496"/>
      <c r="K31" s="1496"/>
      <c r="L31" s="1496"/>
      <c r="M31" s="1496"/>
      <c r="N31" s="1496"/>
      <c r="O31" s="1496"/>
      <c r="P31" s="1497"/>
    </row>
    <row r="32" spans="1:16" ht="24" customHeight="1" x14ac:dyDescent="0.35">
      <c r="A32" s="1491"/>
      <c r="B32" s="1511"/>
      <c r="C32" s="1498" t="s">
        <v>1118</v>
      </c>
      <c r="D32" s="1498"/>
      <c r="E32" s="1498"/>
      <c r="F32" s="1498"/>
      <c r="G32" s="1498"/>
      <c r="H32" s="1498"/>
      <c r="I32" s="1498"/>
      <c r="J32" s="1498"/>
      <c r="K32" s="1498"/>
      <c r="L32" s="1498"/>
      <c r="M32" s="1498"/>
      <c r="N32" s="1498"/>
      <c r="O32" s="1498"/>
      <c r="P32" s="1499"/>
    </row>
    <row r="33" spans="1:16" ht="24" customHeight="1" x14ac:dyDescent="0.35">
      <c r="A33" s="1491"/>
      <c r="B33" s="1510">
        <v>7</v>
      </c>
      <c r="C33" s="488" t="s">
        <v>1110</v>
      </c>
      <c r="D33" s="486">
        <v>70</v>
      </c>
      <c r="E33" s="528" t="s">
        <v>1119</v>
      </c>
      <c r="F33" s="473" t="s">
        <v>292</v>
      </c>
      <c r="G33" s="473" t="s">
        <v>292</v>
      </c>
      <c r="H33" s="473" t="s">
        <v>292</v>
      </c>
      <c r="I33" s="492">
        <v>7</v>
      </c>
      <c r="J33" s="492" t="s">
        <v>1120</v>
      </c>
      <c r="K33" s="492" t="s">
        <v>1121</v>
      </c>
      <c r="L33" s="497">
        <v>4233333333</v>
      </c>
      <c r="M33" s="473">
        <v>1</v>
      </c>
      <c r="N33" s="1494" t="s">
        <v>1095</v>
      </c>
      <c r="O33" s="1494"/>
      <c r="P33" s="1495"/>
    </row>
    <row r="34" spans="1:16" ht="24" customHeight="1" x14ac:dyDescent="0.35">
      <c r="A34" s="1491"/>
      <c r="B34" s="1510"/>
      <c r="C34" s="1496" t="s">
        <v>285</v>
      </c>
      <c r="D34" s="1496"/>
      <c r="E34" s="1496"/>
      <c r="F34" s="1496"/>
      <c r="G34" s="1496"/>
      <c r="H34" s="1496"/>
      <c r="I34" s="1496"/>
      <c r="J34" s="1496"/>
      <c r="K34" s="1496"/>
      <c r="L34" s="1496"/>
      <c r="M34" s="1496"/>
      <c r="N34" s="1496"/>
      <c r="O34" s="1496"/>
      <c r="P34" s="1497"/>
    </row>
    <row r="35" spans="1:16" ht="24" customHeight="1" x14ac:dyDescent="0.35">
      <c r="A35" s="1491"/>
      <c r="B35" s="1511"/>
      <c r="C35" s="1498" t="s">
        <v>1122</v>
      </c>
      <c r="D35" s="1498"/>
      <c r="E35" s="1498"/>
      <c r="F35" s="1498"/>
      <c r="G35" s="1498"/>
      <c r="H35" s="1498"/>
      <c r="I35" s="1498"/>
      <c r="J35" s="1498"/>
      <c r="K35" s="1498"/>
      <c r="L35" s="1498"/>
      <c r="M35" s="1498"/>
      <c r="N35" s="1498"/>
      <c r="O35" s="1498"/>
      <c r="P35" s="1499"/>
    </row>
    <row r="36" spans="1:16" ht="30" customHeight="1" x14ac:dyDescent="0.35">
      <c r="A36" s="1491"/>
      <c r="B36" s="1510">
        <v>8</v>
      </c>
      <c r="C36" s="479" t="s">
        <v>1123</v>
      </c>
      <c r="D36" s="479">
        <v>64</v>
      </c>
      <c r="E36" s="479" t="s">
        <v>1124</v>
      </c>
      <c r="F36" s="490" t="s">
        <v>81</v>
      </c>
      <c r="G36" s="490" t="s">
        <v>81</v>
      </c>
      <c r="H36" s="490" t="s">
        <v>81</v>
      </c>
      <c r="I36" s="491" t="s">
        <v>1125</v>
      </c>
      <c r="J36" s="515">
        <v>43263</v>
      </c>
      <c r="K36" s="478" t="s">
        <v>1126</v>
      </c>
      <c r="L36" s="516" t="s">
        <v>1127</v>
      </c>
      <c r="M36" s="473">
        <v>0</v>
      </c>
      <c r="N36" s="875" t="s">
        <v>1128</v>
      </c>
      <c r="O36" s="1405"/>
      <c r="P36" s="1406"/>
    </row>
    <row r="37" spans="1:16" ht="24" customHeight="1" x14ac:dyDescent="0.35">
      <c r="A37" s="1491"/>
      <c r="B37" s="1510"/>
      <c r="C37" s="1496" t="s">
        <v>285</v>
      </c>
      <c r="D37" s="1496"/>
      <c r="E37" s="1496"/>
      <c r="F37" s="1496"/>
      <c r="G37" s="1496"/>
      <c r="H37" s="1496"/>
      <c r="I37" s="1496"/>
      <c r="J37" s="1496"/>
      <c r="K37" s="1496"/>
      <c r="L37" s="1496"/>
      <c r="M37" s="1496"/>
      <c r="N37" s="1496"/>
      <c r="O37" s="1496"/>
      <c r="P37" s="1497"/>
    </row>
    <row r="38" spans="1:16" ht="24" customHeight="1" x14ac:dyDescent="0.35">
      <c r="A38" s="1491"/>
      <c r="B38" s="1511"/>
      <c r="C38" s="1498" t="s">
        <v>1129</v>
      </c>
      <c r="D38" s="1498"/>
      <c r="E38" s="1498"/>
      <c r="F38" s="1498"/>
      <c r="G38" s="1498"/>
      <c r="H38" s="1498"/>
      <c r="I38" s="1498"/>
      <c r="J38" s="1498"/>
      <c r="K38" s="1498"/>
      <c r="L38" s="1498"/>
      <c r="M38" s="1498"/>
      <c r="N38" s="1498"/>
      <c r="O38" s="1498"/>
      <c r="P38" s="1499"/>
    </row>
    <row r="39" spans="1:16" ht="24" customHeight="1" x14ac:dyDescent="0.35">
      <c r="A39" s="1491"/>
      <c r="B39" s="1510">
        <v>9</v>
      </c>
      <c r="C39" s="479">
        <v>76000001866</v>
      </c>
      <c r="D39" s="479">
        <v>98</v>
      </c>
      <c r="E39" s="479" t="s">
        <v>1130</v>
      </c>
      <c r="F39" s="473" t="s">
        <v>292</v>
      </c>
      <c r="G39" s="473" t="s">
        <v>292</v>
      </c>
      <c r="H39" s="473" t="s">
        <v>292</v>
      </c>
      <c r="I39" s="491" t="s">
        <v>1131</v>
      </c>
      <c r="J39" s="515">
        <v>43958</v>
      </c>
      <c r="K39" s="518">
        <v>44150</v>
      </c>
      <c r="L39" s="516" t="s">
        <v>361</v>
      </c>
      <c r="M39" s="473">
        <v>1</v>
      </c>
      <c r="N39" s="1494" t="s">
        <v>1095</v>
      </c>
      <c r="O39" s="1494"/>
      <c r="P39" s="1495"/>
    </row>
    <row r="40" spans="1:16" ht="24" customHeight="1" x14ac:dyDescent="0.35">
      <c r="A40" s="1491"/>
      <c r="B40" s="1510"/>
      <c r="C40" s="1496" t="s">
        <v>285</v>
      </c>
      <c r="D40" s="1496"/>
      <c r="E40" s="1496"/>
      <c r="F40" s="1496"/>
      <c r="G40" s="1496"/>
      <c r="H40" s="1496"/>
      <c r="I40" s="1496"/>
      <c r="J40" s="1496"/>
      <c r="K40" s="1496"/>
      <c r="L40" s="1496"/>
      <c r="M40" s="1496"/>
      <c r="N40" s="1496"/>
      <c r="O40" s="1496"/>
      <c r="P40" s="1497"/>
    </row>
    <row r="41" spans="1:16" ht="24" customHeight="1" x14ac:dyDescent="0.35">
      <c r="A41" s="1491"/>
      <c r="B41" s="1511"/>
      <c r="C41" s="1498" t="s">
        <v>1132</v>
      </c>
      <c r="D41" s="1498"/>
      <c r="E41" s="1498"/>
      <c r="F41" s="1498"/>
      <c r="G41" s="1498"/>
      <c r="H41" s="1498"/>
      <c r="I41" s="1498"/>
      <c r="J41" s="1498"/>
      <c r="K41" s="1498"/>
      <c r="L41" s="1498"/>
      <c r="M41" s="1498"/>
      <c r="N41" s="1498"/>
      <c r="O41" s="1498"/>
      <c r="P41" s="1499"/>
    </row>
    <row r="42" spans="1:16" ht="24" customHeight="1" x14ac:dyDescent="0.35">
      <c r="A42" s="1491"/>
      <c r="B42" s="1510">
        <v>10</v>
      </c>
      <c r="C42" s="479" t="s">
        <v>1110</v>
      </c>
      <c r="D42" s="479">
        <v>52</v>
      </c>
      <c r="E42" s="479" t="s">
        <v>1133</v>
      </c>
      <c r="F42" s="473" t="s">
        <v>292</v>
      </c>
      <c r="G42" s="473" t="s">
        <v>292</v>
      </c>
      <c r="H42" s="473" t="s">
        <v>292</v>
      </c>
      <c r="I42" s="491" t="s">
        <v>1134</v>
      </c>
      <c r="J42" s="515">
        <v>40998</v>
      </c>
      <c r="K42" s="518">
        <v>43009</v>
      </c>
      <c r="L42" s="516" t="s">
        <v>1135</v>
      </c>
      <c r="M42" s="473">
        <v>1</v>
      </c>
      <c r="N42" s="1494" t="s">
        <v>1095</v>
      </c>
      <c r="O42" s="1494"/>
      <c r="P42" s="1495"/>
    </row>
    <row r="43" spans="1:16" ht="24" customHeight="1" x14ac:dyDescent="0.35">
      <c r="A43" s="1491"/>
      <c r="B43" s="1510"/>
      <c r="C43" s="1496" t="s">
        <v>285</v>
      </c>
      <c r="D43" s="1496"/>
      <c r="E43" s="1496"/>
      <c r="F43" s="1496"/>
      <c r="G43" s="1496"/>
      <c r="H43" s="1496"/>
      <c r="I43" s="1496"/>
      <c r="J43" s="1496"/>
      <c r="K43" s="1496"/>
      <c r="L43" s="1496"/>
      <c r="M43" s="1496"/>
      <c r="N43" s="1496"/>
      <c r="O43" s="1496"/>
      <c r="P43" s="1497"/>
    </row>
    <row r="44" spans="1:16" ht="24" customHeight="1" x14ac:dyDescent="0.35">
      <c r="A44" s="1491"/>
      <c r="B44" s="1511"/>
      <c r="C44" s="1498" t="s">
        <v>1136</v>
      </c>
      <c r="D44" s="1498"/>
      <c r="E44" s="1498"/>
      <c r="F44" s="1498"/>
      <c r="G44" s="1498"/>
      <c r="H44" s="1498"/>
      <c r="I44" s="1498"/>
      <c r="J44" s="1498"/>
      <c r="K44" s="1498"/>
      <c r="L44" s="1498"/>
      <c r="M44" s="1498"/>
      <c r="N44" s="1498"/>
      <c r="O44" s="1498"/>
      <c r="P44" s="1499"/>
    </row>
    <row r="45" spans="1:16" ht="24" customHeight="1" x14ac:dyDescent="0.35">
      <c r="A45" s="1491"/>
      <c r="B45" s="1510">
        <v>11</v>
      </c>
      <c r="C45" s="479" t="s">
        <v>1137</v>
      </c>
      <c r="D45" s="479">
        <v>118</v>
      </c>
      <c r="E45" s="479" t="s">
        <v>1138</v>
      </c>
      <c r="F45" s="473" t="s">
        <v>292</v>
      </c>
      <c r="G45" s="473" t="s">
        <v>292</v>
      </c>
      <c r="H45" s="473" t="s">
        <v>292</v>
      </c>
      <c r="I45" s="491" t="s">
        <v>1139</v>
      </c>
      <c r="J45" s="479" t="s">
        <v>1140</v>
      </c>
      <c r="K45" s="518">
        <v>44973</v>
      </c>
      <c r="L45" s="516" t="s">
        <v>1141</v>
      </c>
      <c r="M45" s="473">
        <v>1</v>
      </c>
      <c r="N45" s="1494" t="s">
        <v>1095</v>
      </c>
      <c r="O45" s="1494"/>
      <c r="P45" s="1495"/>
    </row>
    <row r="46" spans="1:16" ht="24" customHeight="1" x14ac:dyDescent="0.35">
      <c r="A46" s="1491"/>
      <c r="B46" s="1510"/>
      <c r="C46" s="1496" t="s">
        <v>285</v>
      </c>
      <c r="D46" s="1496"/>
      <c r="E46" s="1496"/>
      <c r="F46" s="1496"/>
      <c r="G46" s="1496"/>
      <c r="H46" s="1496"/>
      <c r="I46" s="1496"/>
      <c r="J46" s="1496"/>
      <c r="K46" s="1496"/>
      <c r="L46" s="1496"/>
      <c r="M46" s="1496"/>
      <c r="N46" s="1496"/>
      <c r="O46" s="1496"/>
      <c r="P46" s="1497"/>
    </row>
    <row r="47" spans="1:16" ht="24" customHeight="1" x14ac:dyDescent="0.35">
      <c r="A47" s="1491"/>
      <c r="B47" s="1511"/>
      <c r="C47" s="1498" t="s">
        <v>1142</v>
      </c>
      <c r="D47" s="1498"/>
      <c r="E47" s="1498"/>
      <c r="F47" s="1498"/>
      <c r="G47" s="1498"/>
      <c r="H47" s="1498"/>
      <c r="I47" s="1498"/>
      <c r="J47" s="1498"/>
      <c r="K47" s="1498"/>
      <c r="L47" s="1498"/>
      <c r="M47" s="1498"/>
      <c r="N47" s="1498"/>
      <c r="O47" s="1498"/>
      <c r="P47" s="1499"/>
    </row>
    <row r="48" spans="1:16" ht="24" customHeight="1" x14ac:dyDescent="0.35">
      <c r="A48" s="1491"/>
      <c r="B48" s="1510">
        <v>12</v>
      </c>
      <c r="C48" s="479" t="s">
        <v>1143</v>
      </c>
      <c r="D48" s="479">
        <v>97</v>
      </c>
      <c r="E48" s="479" t="s">
        <v>1144</v>
      </c>
      <c r="F48" s="473" t="s">
        <v>292</v>
      </c>
      <c r="G48" s="473" t="s">
        <v>292</v>
      </c>
      <c r="H48" s="473" t="s">
        <v>292</v>
      </c>
      <c r="I48" s="491" t="s">
        <v>1145</v>
      </c>
      <c r="J48" s="515">
        <v>44452</v>
      </c>
      <c r="K48" s="478" t="s">
        <v>1146</v>
      </c>
      <c r="L48" s="516" t="s">
        <v>1147</v>
      </c>
      <c r="M48" s="473">
        <v>1</v>
      </c>
      <c r="N48" s="1494" t="s">
        <v>1095</v>
      </c>
      <c r="O48" s="1494"/>
      <c r="P48" s="1495"/>
    </row>
    <row r="49" spans="1:16" ht="24" customHeight="1" x14ac:dyDescent="0.35">
      <c r="A49" s="1491"/>
      <c r="B49" s="1510"/>
      <c r="C49" s="1496" t="s">
        <v>285</v>
      </c>
      <c r="D49" s="1496"/>
      <c r="E49" s="1496"/>
      <c r="F49" s="1496"/>
      <c r="G49" s="1496"/>
      <c r="H49" s="1496"/>
      <c r="I49" s="1496"/>
      <c r="J49" s="1496"/>
      <c r="K49" s="1496"/>
      <c r="L49" s="1496"/>
      <c r="M49" s="1496"/>
      <c r="N49" s="1496"/>
      <c r="O49" s="1496"/>
      <c r="P49" s="1497"/>
    </row>
    <row r="50" spans="1:16" ht="24" customHeight="1" x14ac:dyDescent="0.35">
      <c r="A50" s="1491"/>
      <c r="B50" s="1511"/>
      <c r="C50" s="1498" t="s">
        <v>1148</v>
      </c>
      <c r="D50" s="1498"/>
      <c r="E50" s="1498"/>
      <c r="F50" s="1498"/>
      <c r="G50" s="1498"/>
      <c r="H50" s="1498"/>
      <c r="I50" s="1498"/>
      <c r="J50" s="1498"/>
      <c r="K50" s="1498"/>
      <c r="L50" s="1498"/>
      <c r="M50" s="1498"/>
      <c r="N50" s="1498"/>
      <c r="O50" s="1498"/>
      <c r="P50" s="1499"/>
    </row>
    <row r="51" spans="1:16" ht="24" customHeight="1" x14ac:dyDescent="0.35">
      <c r="A51" s="1491"/>
      <c r="B51" s="1510">
        <v>13</v>
      </c>
      <c r="C51" s="500" t="s">
        <v>1149</v>
      </c>
      <c r="D51" s="500">
        <v>61</v>
      </c>
      <c r="E51" s="500" t="s">
        <v>1144</v>
      </c>
      <c r="F51" s="473" t="s">
        <v>292</v>
      </c>
      <c r="G51" s="473" t="s">
        <v>292</v>
      </c>
      <c r="H51" s="473" t="s">
        <v>292</v>
      </c>
      <c r="I51" s="471" t="s">
        <v>1150</v>
      </c>
      <c r="J51" s="500" t="s">
        <v>1151</v>
      </c>
      <c r="K51" s="508" t="s">
        <v>1152</v>
      </c>
      <c r="L51" s="480" t="s">
        <v>1153</v>
      </c>
      <c r="M51" s="473">
        <v>1</v>
      </c>
      <c r="N51" s="1494" t="s">
        <v>1095</v>
      </c>
      <c r="O51" s="1494"/>
      <c r="P51" s="1495"/>
    </row>
    <row r="52" spans="1:16" ht="24" customHeight="1" x14ac:dyDescent="0.35">
      <c r="A52" s="1491"/>
      <c r="B52" s="1510"/>
      <c r="C52" s="1496" t="s">
        <v>285</v>
      </c>
      <c r="D52" s="1496"/>
      <c r="E52" s="1496"/>
      <c r="F52" s="1496"/>
      <c r="G52" s="1496"/>
      <c r="H52" s="1496"/>
      <c r="I52" s="1496"/>
      <c r="J52" s="1496"/>
      <c r="K52" s="1496"/>
      <c r="L52" s="1496"/>
      <c r="M52" s="1496"/>
      <c r="N52" s="1496"/>
      <c r="O52" s="1496"/>
      <c r="P52" s="1497"/>
    </row>
    <row r="53" spans="1:16" ht="24" customHeight="1" x14ac:dyDescent="0.35">
      <c r="A53" s="1491"/>
      <c r="B53" s="1511"/>
      <c r="C53" s="1516" t="s">
        <v>1154</v>
      </c>
      <c r="D53" s="1516"/>
      <c r="E53" s="1516"/>
      <c r="F53" s="1516"/>
      <c r="G53" s="1516"/>
      <c r="H53" s="1516"/>
      <c r="I53" s="1516"/>
      <c r="J53" s="1516"/>
      <c r="K53" s="1516"/>
      <c r="L53" s="1516"/>
      <c r="M53" s="1516"/>
      <c r="N53" s="1516"/>
      <c r="O53" s="1516"/>
      <c r="P53" s="1517"/>
    </row>
    <row r="54" spans="1:16" ht="24" customHeight="1" x14ac:dyDescent="0.35">
      <c r="A54" s="1491"/>
      <c r="B54" s="1520">
        <v>14</v>
      </c>
      <c r="C54" s="501" t="s">
        <v>1155</v>
      </c>
      <c r="D54" s="488">
        <v>79</v>
      </c>
      <c r="E54" s="488" t="s">
        <v>1144</v>
      </c>
      <c r="F54" s="473" t="s">
        <v>292</v>
      </c>
      <c r="G54" s="473" t="s">
        <v>292</v>
      </c>
      <c r="H54" s="473" t="s">
        <v>292</v>
      </c>
      <c r="I54" s="492">
        <v>17</v>
      </c>
      <c r="J54" s="492" t="s">
        <v>1156</v>
      </c>
      <c r="K54" s="492" t="s">
        <v>1157</v>
      </c>
      <c r="L54" s="477" t="s">
        <v>1069</v>
      </c>
      <c r="M54" s="473">
        <v>1</v>
      </c>
      <c r="N54" s="1494" t="s">
        <v>1095</v>
      </c>
      <c r="O54" s="1494"/>
      <c r="P54" s="1495"/>
    </row>
    <row r="55" spans="1:16" ht="24" customHeight="1" x14ac:dyDescent="0.35">
      <c r="A55" s="1491"/>
      <c r="B55" s="1520"/>
      <c r="C55" s="1521" t="s">
        <v>285</v>
      </c>
      <c r="D55" s="1496"/>
      <c r="E55" s="1496"/>
      <c r="F55" s="1496"/>
      <c r="G55" s="1496"/>
      <c r="H55" s="1496"/>
      <c r="I55" s="1496"/>
      <c r="J55" s="1496"/>
      <c r="K55" s="1496"/>
      <c r="L55" s="1496"/>
      <c r="M55" s="1496"/>
      <c r="N55" s="1496"/>
      <c r="O55" s="1496"/>
      <c r="P55" s="1497"/>
    </row>
    <row r="56" spans="1:16" ht="24" customHeight="1" x14ac:dyDescent="0.35">
      <c r="A56" s="1491"/>
      <c r="B56" s="1520"/>
      <c r="C56" s="1522" t="s">
        <v>1158</v>
      </c>
      <c r="D56" s="1498"/>
      <c r="E56" s="1498"/>
      <c r="F56" s="1498"/>
      <c r="G56" s="1498"/>
      <c r="H56" s="1498"/>
      <c r="I56" s="1498"/>
      <c r="J56" s="1498"/>
      <c r="K56" s="1498"/>
      <c r="L56" s="1498"/>
      <c r="M56" s="1498"/>
      <c r="N56" s="1498"/>
      <c r="O56" s="1498"/>
      <c r="P56" s="1499"/>
    </row>
    <row r="57" spans="1:16" ht="24" customHeight="1" x14ac:dyDescent="0.35">
      <c r="A57" s="1491"/>
      <c r="B57" s="1492">
        <v>15</v>
      </c>
      <c r="C57" s="471" t="s">
        <v>1159</v>
      </c>
      <c r="D57" s="471">
        <v>73</v>
      </c>
      <c r="E57" s="471" t="s">
        <v>1160</v>
      </c>
      <c r="F57" s="473" t="s">
        <v>292</v>
      </c>
      <c r="G57" s="473" t="s">
        <v>292</v>
      </c>
      <c r="H57" s="473" t="s">
        <v>292</v>
      </c>
      <c r="I57" s="471" t="s">
        <v>1161</v>
      </c>
      <c r="J57" s="520">
        <v>43524</v>
      </c>
      <c r="K57" s="521" t="s">
        <v>1162</v>
      </c>
      <c r="L57" s="480" t="s">
        <v>1081</v>
      </c>
      <c r="M57" s="473">
        <v>1</v>
      </c>
      <c r="N57" s="1494" t="s">
        <v>1095</v>
      </c>
      <c r="O57" s="1494"/>
      <c r="P57" s="1495"/>
    </row>
    <row r="58" spans="1:16" ht="24" customHeight="1" x14ac:dyDescent="0.35">
      <c r="A58" s="1491"/>
      <c r="B58" s="1492"/>
      <c r="C58" s="1496" t="s">
        <v>285</v>
      </c>
      <c r="D58" s="1496"/>
      <c r="E58" s="1496"/>
      <c r="F58" s="1496"/>
      <c r="G58" s="1496"/>
      <c r="H58" s="1496"/>
      <c r="I58" s="1496"/>
      <c r="J58" s="1496"/>
      <c r="K58" s="1496"/>
      <c r="L58" s="1496"/>
      <c r="M58" s="1496"/>
      <c r="N58" s="1496"/>
      <c r="O58" s="1496"/>
      <c r="P58" s="1497"/>
    </row>
    <row r="59" spans="1:16" ht="24" customHeight="1" x14ac:dyDescent="0.35">
      <c r="A59" s="1491"/>
      <c r="B59" s="1523"/>
      <c r="C59" s="1498" t="s">
        <v>1163</v>
      </c>
      <c r="D59" s="1498"/>
      <c r="E59" s="1498"/>
      <c r="F59" s="1498"/>
      <c r="G59" s="1498"/>
      <c r="H59" s="1498"/>
      <c r="I59" s="1498"/>
      <c r="J59" s="1498"/>
      <c r="K59" s="1498"/>
      <c r="L59" s="1498"/>
      <c r="M59" s="1498"/>
      <c r="N59" s="1498"/>
      <c r="O59" s="1498"/>
      <c r="P59" s="1499"/>
    </row>
    <row r="60" spans="1:16" ht="24" customHeight="1" x14ac:dyDescent="0.35">
      <c r="A60" s="1491"/>
      <c r="B60" s="1492">
        <v>16</v>
      </c>
      <c r="C60" s="471" t="s">
        <v>1164</v>
      </c>
      <c r="D60" s="471">
        <v>24</v>
      </c>
      <c r="E60" s="471" t="s">
        <v>1165</v>
      </c>
      <c r="F60" s="473" t="s">
        <v>292</v>
      </c>
      <c r="G60" s="473" t="s">
        <v>292</v>
      </c>
      <c r="H60" s="473" t="s">
        <v>292</v>
      </c>
      <c r="I60" s="471" t="s">
        <v>1166</v>
      </c>
      <c r="J60" s="529">
        <v>43145</v>
      </c>
      <c r="K60" s="530">
        <v>43250</v>
      </c>
      <c r="L60" s="480" t="s">
        <v>1167</v>
      </c>
      <c r="M60" s="473">
        <v>1</v>
      </c>
      <c r="N60" s="1494" t="s">
        <v>1095</v>
      </c>
      <c r="O60" s="1494"/>
      <c r="P60" s="1495"/>
    </row>
    <row r="61" spans="1:16" ht="24" customHeight="1" x14ac:dyDescent="0.35">
      <c r="A61" s="1491"/>
      <c r="B61" s="1492"/>
      <c r="C61" s="1496" t="s">
        <v>285</v>
      </c>
      <c r="D61" s="1496"/>
      <c r="E61" s="1496"/>
      <c r="F61" s="1496"/>
      <c r="G61" s="1496"/>
      <c r="H61" s="1496"/>
      <c r="I61" s="1496"/>
      <c r="J61" s="1496"/>
      <c r="K61" s="1496"/>
      <c r="L61" s="1496"/>
      <c r="M61" s="1496"/>
      <c r="N61" s="1496"/>
      <c r="O61" s="1496"/>
      <c r="P61" s="1497"/>
    </row>
    <row r="62" spans="1:16" ht="24" customHeight="1" x14ac:dyDescent="0.35">
      <c r="A62" s="1491"/>
      <c r="B62" s="1493"/>
      <c r="C62" s="1525" t="s">
        <v>1168</v>
      </c>
      <c r="D62" s="1525"/>
      <c r="E62" s="1525"/>
      <c r="F62" s="1525"/>
      <c r="G62" s="1525"/>
      <c r="H62" s="1525"/>
      <c r="I62" s="1525"/>
      <c r="J62" s="1525"/>
      <c r="K62" s="1525"/>
      <c r="L62" s="1525"/>
      <c r="M62" s="1525"/>
      <c r="N62" s="1525"/>
      <c r="O62" s="1525"/>
      <c r="P62" s="1526"/>
    </row>
    <row r="63" spans="1:16" ht="24" customHeight="1" x14ac:dyDescent="0.35">
      <c r="A63" s="1491"/>
      <c r="B63" s="1492">
        <v>17</v>
      </c>
      <c r="C63" s="471" t="s">
        <v>1169</v>
      </c>
      <c r="D63" s="471">
        <v>60</v>
      </c>
      <c r="E63" s="471" t="s">
        <v>1170</v>
      </c>
      <c r="F63" s="473" t="s">
        <v>292</v>
      </c>
      <c r="G63" s="473" t="s">
        <v>292</v>
      </c>
      <c r="H63" s="473" t="s">
        <v>292</v>
      </c>
      <c r="I63" s="471" t="s">
        <v>1171</v>
      </c>
      <c r="J63" s="520">
        <v>43363</v>
      </c>
      <c r="K63" s="521" t="s">
        <v>1172</v>
      </c>
      <c r="L63" s="480" t="s">
        <v>272</v>
      </c>
      <c r="M63" s="473">
        <v>1</v>
      </c>
      <c r="N63" s="1524" t="s">
        <v>1095</v>
      </c>
      <c r="O63" s="1494"/>
      <c r="P63" s="1495"/>
    </row>
    <row r="64" spans="1:16" ht="24" customHeight="1" x14ac:dyDescent="0.35">
      <c r="A64" s="1491"/>
      <c r="B64" s="1492"/>
      <c r="C64" s="1496" t="s">
        <v>285</v>
      </c>
      <c r="D64" s="1496"/>
      <c r="E64" s="1496"/>
      <c r="F64" s="1496"/>
      <c r="G64" s="1496"/>
      <c r="H64" s="1496"/>
      <c r="I64" s="1496"/>
      <c r="J64" s="1496"/>
      <c r="K64" s="1496"/>
      <c r="L64" s="1496"/>
      <c r="M64" s="1496"/>
      <c r="N64" s="1496"/>
      <c r="O64" s="1496"/>
      <c r="P64" s="1497"/>
    </row>
    <row r="65" spans="1:16" ht="24" customHeight="1" x14ac:dyDescent="0.35">
      <c r="A65" s="1491"/>
      <c r="B65" s="1493"/>
      <c r="C65" s="1525" t="s">
        <v>1173</v>
      </c>
      <c r="D65" s="1525"/>
      <c r="E65" s="1525"/>
      <c r="F65" s="1525"/>
      <c r="G65" s="1525"/>
      <c r="H65" s="1525"/>
      <c r="I65" s="1525"/>
      <c r="J65" s="1525"/>
      <c r="K65" s="1525"/>
      <c r="L65" s="1525"/>
      <c r="M65" s="1525"/>
      <c r="N65" s="1525"/>
      <c r="O65" s="1525"/>
      <c r="P65" s="1526"/>
    </row>
    <row r="66" spans="1:16" ht="24" customHeight="1" x14ac:dyDescent="0.35">
      <c r="A66" s="1491"/>
      <c r="B66" s="1492">
        <v>18</v>
      </c>
      <c r="C66" s="471" t="s">
        <v>1110</v>
      </c>
      <c r="D66" s="471">
        <v>56</v>
      </c>
      <c r="E66" s="471" t="s">
        <v>1174</v>
      </c>
      <c r="F66" s="473" t="s">
        <v>292</v>
      </c>
      <c r="G66" s="473" t="s">
        <v>292</v>
      </c>
      <c r="H66" s="473" t="s">
        <v>292</v>
      </c>
      <c r="I66" s="471">
        <v>38</v>
      </c>
      <c r="J66" s="520">
        <v>42170</v>
      </c>
      <c r="K66" s="522">
        <v>42415</v>
      </c>
      <c r="L66" s="531" t="s">
        <v>1175</v>
      </c>
      <c r="M66" s="473">
        <v>1</v>
      </c>
      <c r="N66" s="1524" t="s">
        <v>1095</v>
      </c>
      <c r="O66" s="1494"/>
      <c r="P66" s="1495"/>
    </row>
    <row r="67" spans="1:16" ht="24" customHeight="1" x14ac:dyDescent="0.35">
      <c r="A67" s="1491"/>
      <c r="B67" s="1492"/>
      <c r="C67" s="1496" t="s">
        <v>285</v>
      </c>
      <c r="D67" s="1496"/>
      <c r="E67" s="1496"/>
      <c r="F67" s="1496"/>
      <c r="G67" s="1496"/>
      <c r="H67" s="1496"/>
      <c r="I67" s="1496"/>
      <c r="J67" s="1496"/>
      <c r="K67" s="1496"/>
      <c r="L67" s="1496"/>
      <c r="M67" s="1496"/>
      <c r="N67" s="1496"/>
      <c r="O67" s="1496"/>
      <c r="P67" s="1497"/>
    </row>
    <row r="68" spans="1:16" ht="24" customHeight="1" x14ac:dyDescent="0.35">
      <c r="A68" s="1491"/>
      <c r="B68" s="1493"/>
      <c r="C68" s="1525" t="s">
        <v>1176</v>
      </c>
      <c r="D68" s="1525"/>
      <c r="E68" s="1525"/>
      <c r="F68" s="1525"/>
      <c r="G68" s="1525"/>
      <c r="H68" s="1525"/>
      <c r="I68" s="1525"/>
      <c r="J68" s="1525"/>
      <c r="K68" s="1525"/>
      <c r="L68" s="1525"/>
      <c r="M68" s="1525"/>
      <c r="N68" s="1525"/>
      <c r="O68" s="1525"/>
      <c r="P68" s="1526"/>
    </row>
    <row r="69" spans="1:16" x14ac:dyDescent="0.35">
      <c r="A69" s="523" t="s">
        <v>191</v>
      </c>
      <c r="B69" s="524">
        <v>24</v>
      </c>
      <c r="C69" s="1496" t="s">
        <v>162</v>
      </c>
      <c r="D69" s="1496"/>
      <c r="E69" s="1496"/>
      <c r="F69" s="1496"/>
      <c r="G69" s="1496"/>
      <c r="H69" s="1496"/>
      <c r="I69" s="1496"/>
      <c r="J69" s="1496"/>
      <c r="K69" s="1497"/>
      <c r="L69" s="1527">
        <f>M66+M63+M60+M57+M54+M51+M48+M48+M45+M42+M39+M36+M33+M30+M27+M24+M21+M18+M15</f>
        <v>18</v>
      </c>
      <c r="M69" s="1527"/>
      <c r="N69" s="1527"/>
      <c r="O69" s="1527"/>
      <c r="P69" s="1528"/>
    </row>
    <row r="70" spans="1:16" x14ac:dyDescent="0.35">
      <c r="A70" s="523" t="s">
        <v>191</v>
      </c>
      <c r="B70" s="1530" t="s">
        <v>191</v>
      </c>
      <c r="C70" s="1496" t="s">
        <v>163</v>
      </c>
      <c r="D70" s="1496"/>
      <c r="E70" s="1496"/>
      <c r="F70" s="1497"/>
      <c r="G70" s="1496" t="s">
        <v>164</v>
      </c>
      <c r="H70" s="1496"/>
      <c r="I70" s="1497"/>
      <c r="J70" s="1496" t="s">
        <v>165</v>
      </c>
      <c r="K70" s="1496"/>
      <c r="L70" s="1496"/>
      <c r="M70" s="1496"/>
      <c r="N70" s="1496"/>
      <c r="O70" s="1496"/>
      <c r="P70" s="1497"/>
    </row>
    <row r="71" spans="1:16" ht="14.5" customHeight="1" x14ac:dyDescent="0.35">
      <c r="A71" s="523" t="s">
        <v>191</v>
      </c>
      <c r="B71" s="1530"/>
      <c r="C71" s="1532" t="s">
        <v>166</v>
      </c>
      <c r="D71" s="1532"/>
      <c r="E71" s="1532"/>
      <c r="F71" s="1533"/>
      <c r="G71" s="1534" t="s">
        <v>81</v>
      </c>
      <c r="H71" s="1534"/>
      <c r="I71" s="1535"/>
      <c r="J71" s="1534" t="s">
        <v>1177</v>
      </c>
      <c r="K71" s="1534"/>
      <c r="L71" s="1534"/>
      <c r="M71" s="1534"/>
      <c r="N71" s="1534"/>
      <c r="O71" s="1534"/>
      <c r="P71" s="1535"/>
    </row>
    <row r="72" spans="1:16" ht="14.5" customHeight="1" x14ac:dyDescent="0.35">
      <c r="A72" s="525" t="s">
        <v>191</v>
      </c>
      <c r="B72" s="1531"/>
      <c r="C72" s="1532" t="s">
        <v>1178</v>
      </c>
      <c r="D72" s="1532"/>
      <c r="E72" s="1532"/>
      <c r="F72" s="1533"/>
      <c r="G72" s="1534" t="s">
        <v>81</v>
      </c>
      <c r="H72" s="1534"/>
      <c r="I72" s="1535"/>
      <c r="J72" s="1534" t="s">
        <v>1179</v>
      </c>
      <c r="K72" s="1534"/>
      <c r="L72" s="1534"/>
      <c r="M72" s="1534"/>
      <c r="N72" s="1534"/>
      <c r="O72" s="1534"/>
      <c r="P72" s="1535"/>
    </row>
    <row r="73" spans="1:16" x14ac:dyDescent="0.35">
      <c r="A73" s="142" t="s">
        <v>191</v>
      </c>
      <c r="B73" s="129" t="s">
        <v>191</v>
      </c>
      <c r="C73" s="142" t="s">
        <v>191</v>
      </c>
      <c r="D73" s="142" t="s">
        <v>191</v>
      </c>
      <c r="E73" s="142" t="s">
        <v>191</v>
      </c>
      <c r="F73" s="142" t="s">
        <v>191</v>
      </c>
      <c r="G73" s="142" t="s">
        <v>191</v>
      </c>
      <c r="H73" s="142" t="s">
        <v>191</v>
      </c>
      <c r="I73" s="142" t="s">
        <v>191</v>
      </c>
      <c r="J73" s="142" t="s">
        <v>191</v>
      </c>
      <c r="K73" s="142" t="s">
        <v>191</v>
      </c>
      <c r="L73" s="142" t="s">
        <v>191</v>
      </c>
      <c r="M73" s="459" t="s">
        <v>191</v>
      </c>
      <c r="N73" s="459" t="s">
        <v>191</v>
      </c>
      <c r="O73" s="459" t="s">
        <v>191</v>
      </c>
      <c r="P73" s="464" t="s">
        <v>191</v>
      </c>
    </row>
    <row r="74" spans="1:16" ht="14.5" customHeight="1" x14ac:dyDescent="0.45">
      <c r="A74" s="1529" t="s">
        <v>191</v>
      </c>
      <c r="B74" s="1529"/>
      <c r="C74" s="1529"/>
      <c r="D74" s="1529"/>
      <c r="E74" s="1529"/>
      <c r="F74" s="1529"/>
      <c r="G74" s="1529"/>
      <c r="H74" s="1529"/>
      <c r="I74" s="1529"/>
      <c r="J74" s="1529"/>
      <c r="K74" s="1529"/>
      <c r="L74" s="1529"/>
      <c r="M74" s="1529"/>
      <c r="N74" s="1529"/>
      <c r="O74" s="1529"/>
      <c r="P74" s="1529"/>
    </row>
  </sheetData>
  <mergeCells count="113">
    <mergeCell ref="A74:P74"/>
    <mergeCell ref="B70:B72"/>
    <mergeCell ref="C70:F70"/>
    <mergeCell ref="G70:I70"/>
    <mergeCell ref="J70:P70"/>
    <mergeCell ref="C71:F71"/>
    <mergeCell ref="G71:I71"/>
    <mergeCell ref="J71:P71"/>
    <mergeCell ref="C72:F72"/>
    <mergeCell ref="G72:I72"/>
    <mergeCell ref="J72:P72"/>
    <mergeCell ref="B66:B68"/>
    <mergeCell ref="N66:P66"/>
    <mergeCell ref="C67:P67"/>
    <mergeCell ref="C68:P68"/>
    <mergeCell ref="C69:K69"/>
    <mergeCell ref="L69:P69"/>
    <mergeCell ref="B60:B62"/>
    <mergeCell ref="N60:P60"/>
    <mergeCell ref="C61:P61"/>
    <mergeCell ref="C62:P62"/>
    <mergeCell ref="B63:B65"/>
    <mergeCell ref="N63:P63"/>
    <mergeCell ref="C64:P64"/>
    <mergeCell ref="C65:P65"/>
    <mergeCell ref="B54:B56"/>
    <mergeCell ref="N54:P54"/>
    <mergeCell ref="C55:P55"/>
    <mergeCell ref="C56:P56"/>
    <mergeCell ref="B57:B59"/>
    <mergeCell ref="N57:P57"/>
    <mergeCell ref="C58:P58"/>
    <mergeCell ref="C59:P59"/>
    <mergeCell ref="B48:B50"/>
    <mergeCell ref="N48:P48"/>
    <mergeCell ref="C49:P49"/>
    <mergeCell ref="C50:P50"/>
    <mergeCell ref="B51:B53"/>
    <mergeCell ref="N51:P51"/>
    <mergeCell ref="C52:P52"/>
    <mergeCell ref="C53:P53"/>
    <mergeCell ref="B42:B44"/>
    <mergeCell ref="N42:P42"/>
    <mergeCell ref="C43:P43"/>
    <mergeCell ref="C44:P44"/>
    <mergeCell ref="B45:B47"/>
    <mergeCell ref="N45:P45"/>
    <mergeCell ref="C46:P46"/>
    <mergeCell ref="C47:P47"/>
    <mergeCell ref="B36:B38"/>
    <mergeCell ref="N36:P36"/>
    <mergeCell ref="C37:P37"/>
    <mergeCell ref="C38:P38"/>
    <mergeCell ref="B39:B41"/>
    <mergeCell ref="N39:P39"/>
    <mergeCell ref="C40:P40"/>
    <mergeCell ref="C41:P41"/>
    <mergeCell ref="J13:K13"/>
    <mergeCell ref="L13:L14"/>
    <mergeCell ref="M13:M14"/>
    <mergeCell ref="N13:P14"/>
    <mergeCell ref="B30:B32"/>
    <mergeCell ref="N30:P30"/>
    <mergeCell ref="C31:P31"/>
    <mergeCell ref="C32:P32"/>
    <mergeCell ref="B33:B35"/>
    <mergeCell ref="N33:P33"/>
    <mergeCell ref="C34:P34"/>
    <mergeCell ref="C35:P35"/>
    <mergeCell ref="B24:B26"/>
    <mergeCell ref="N24:P24"/>
    <mergeCell ref="C25:P25"/>
    <mergeCell ref="C26:P26"/>
    <mergeCell ref="B27:B29"/>
    <mergeCell ref="N27:P27"/>
    <mergeCell ref="C28:P28"/>
    <mergeCell ref="C29:P29"/>
    <mergeCell ref="A15:A68"/>
    <mergeCell ref="B15:B17"/>
    <mergeCell ref="N15:P15"/>
    <mergeCell ref="C16:P16"/>
    <mergeCell ref="C17:P17"/>
    <mergeCell ref="A10:M10"/>
    <mergeCell ref="A11:I11"/>
    <mergeCell ref="K11:M11"/>
    <mergeCell ref="A13:A14"/>
    <mergeCell ref="B13:B14"/>
    <mergeCell ref="C13:C14"/>
    <mergeCell ref="D13:D14"/>
    <mergeCell ref="E13:E14"/>
    <mergeCell ref="F13:F14"/>
    <mergeCell ref="G13:G14"/>
    <mergeCell ref="B18:B20"/>
    <mergeCell ref="N18:P18"/>
    <mergeCell ref="C19:P19"/>
    <mergeCell ref="C20:P20"/>
    <mergeCell ref="B21:B23"/>
    <mergeCell ref="N21:P21"/>
    <mergeCell ref="C22:P22"/>
    <mergeCell ref="C23:P23"/>
    <mergeCell ref="H13:I13"/>
    <mergeCell ref="A6:I9"/>
    <mergeCell ref="J6:J9"/>
    <mergeCell ref="K6:K9"/>
    <mergeCell ref="L6:N9"/>
    <mergeCell ref="O6:O9"/>
    <mergeCell ref="P6:P9"/>
    <mergeCell ref="A1:P1"/>
    <mergeCell ref="A2:P2"/>
    <mergeCell ref="A3:P3"/>
    <mergeCell ref="A4:P4"/>
    <mergeCell ref="A5:I5"/>
    <mergeCell ref="L5:N5"/>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405C7-2BE9-4BB7-82E0-1B7D1B92080F}">
  <sheetPr>
    <tabColor theme="7"/>
  </sheetPr>
  <dimension ref="A1:K15"/>
  <sheetViews>
    <sheetView topLeftCell="A5" workbookViewId="0">
      <selection activeCell="I13" sqref="I13:K13"/>
    </sheetView>
  </sheetViews>
  <sheetFormatPr baseColWidth="10" defaultColWidth="8.7265625" defaultRowHeight="14.5" x14ac:dyDescent="0.35"/>
  <cols>
    <col min="2" max="2" width="11.26953125" customWidth="1"/>
    <col min="3" max="3" width="37.7265625" customWidth="1"/>
    <col min="4" max="4" width="18" customWidth="1"/>
    <col min="5" max="5" width="20" customWidth="1"/>
    <col min="6" max="6" width="27" customWidth="1"/>
    <col min="9" max="9" width="20.54296875" customWidth="1"/>
    <col min="10" max="10" width="12.54296875" customWidth="1"/>
  </cols>
  <sheetData>
    <row r="1" spans="1:11" ht="23.25" customHeight="1" x14ac:dyDescent="0.35">
      <c r="A1" s="130"/>
      <c r="B1" s="1540" t="s">
        <v>168</v>
      </c>
      <c r="C1" s="1540"/>
      <c r="D1" s="1540"/>
      <c r="E1" s="1540"/>
      <c r="F1" s="1540"/>
    </row>
    <row r="2" spans="1:11" ht="34.5" customHeight="1" x14ac:dyDescent="0.35">
      <c r="A2" s="130"/>
      <c r="B2" s="1540"/>
      <c r="C2" s="1540"/>
      <c r="D2" s="1540"/>
      <c r="E2" s="1540"/>
      <c r="F2" s="1540"/>
    </row>
    <row r="3" spans="1:11" x14ac:dyDescent="0.35">
      <c r="A3" s="130"/>
      <c r="B3" s="130"/>
      <c r="C3" s="130"/>
      <c r="D3" s="130"/>
      <c r="E3" s="130"/>
      <c r="F3" s="131"/>
    </row>
    <row r="4" spans="1:11" x14ac:dyDescent="0.35">
      <c r="A4" s="130"/>
      <c r="B4" s="1237" t="s">
        <v>39</v>
      </c>
      <c r="C4" s="1237"/>
      <c r="D4" s="1541" t="s">
        <v>1055</v>
      </c>
      <c r="E4" s="1541"/>
      <c r="F4" s="1541"/>
    </row>
    <row r="5" spans="1:11" x14ac:dyDescent="0.35">
      <c r="A5" s="130"/>
      <c r="B5" s="1237" t="s">
        <v>169</v>
      </c>
      <c r="C5" s="1237"/>
      <c r="D5" s="1539" t="s">
        <v>401</v>
      </c>
      <c r="E5" s="1539"/>
      <c r="F5" s="1539"/>
    </row>
    <row r="6" spans="1:11" x14ac:dyDescent="0.35">
      <c r="A6" s="130"/>
      <c r="B6" s="1237" t="s">
        <v>44</v>
      </c>
      <c r="C6" s="1237"/>
      <c r="D6" s="1539" t="s">
        <v>1056</v>
      </c>
      <c r="E6" s="1539"/>
      <c r="F6" s="1539"/>
    </row>
    <row r="7" spans="1:11" x14ac:dyDescent="0.35">
      <c r="A7" s="130"/>
      <c r="B7" s="1237" t="s">
        <v>46</v>
      </c>
      <c r="C7" s="1237"/>
      <c r="D7" s="1539" t="s">
        <v>1057</v>
      </c>
      <c r="E7" s="1539"/>
      <c r="F7" s="1539"/>
    </row>
    <row r="8" spans="1:11" x14ac:dyDescent="0.35">
      <c r="A8" s="130"/>
      <c r="B8" s="1237" t="s">
        <v>48</v>
      </c>
      <c r="C8" s="1237"/>
      <c r="D8" s="1539" t="s">
        <v>1058</v>
      </c>
      <c r="E8" s="1539"/>
      <c r="F8" s="1539"/>
    </row>
    <row r="9" spans="1:11" x14ac:dyDescent="0.35">
      <c r="A9" s="130"/>
      <c r="B9" s="1237" t="s">
        <v>50</v>
      </c>
      <c r="C9" s="1237"/>
      <c r="D9" s="1539" t="s">
        <v>1059</v>
      </c>
      <c r="E9" s="1539"/>
      <c r="F9" s="1539"/>
    </row>
    <row r="10" spans="1:11" x14ac:dyDescent="0.35">
      <c r="A10" s="130"/>
      <c r="B10" s="1237" t="s">
        <v>173</v>
      </c>
      <c r="C10" s="1237"/>
      <c r="D10" s="1237"/>
      <c r="E10" s="1237"/>
      <c r="F10" s="1237"/>
    </row>
    <row r="11" spans="1:11" x14ac:dyDescent="0.35">
      <c r="A11" s="130"/>
      <c r="B11" s="130"/>
      <c r="C11" s="130"/>
      <c r="D11" s="130"/>
      <c r="E11" s="130"/>
      <c r="F11" s="131"/>
    </row>
    <row r="12" spans="1:11" ht="39.5" x14ac:dyDescent="0.35">
      <c r="A12" s="130"/>
      <c r="B12" s="133" t="s">
        <v>174</v>
      </c>
      <c r="C12" s="134" t="s">
        <v>175</v>
      </c>
      <c r="D12" s="134" t="s">
        <v>176</v>
      </c>
      <c r="E12" s="134" t="s">
        <v>177</v>
      </c>
      <c r="F12" s="135" t="s">
        <v>178</v>
      </c>
    </row>
    <row r="13" spans="1:11" ht="58.5" x14ac:dyDescent="0.35">
      <c r="A13" s="267">
        <v>1</v>
      </c>
      <c r="B13" s="138" t="s">
        <v>1180</v>
      </c>
      <c r="C13" s="137" t="s">
        <v>1181</v>
      </c>
      <c r="D13" s="138" t="s">
        <v>1182</v>
      </c>
      <c r="E13" s="137">
        <v>2016</v>
      </c>
      <c r="F13" s="139" t="s">
        <v>1183</v>
      </c>
      <c r="I13" s="1537" t="s">
        <v>1184</v>
      </c>
      <c r="J13" s="1538"/>
      <c r="K13" s="1538"/>
    </row>
    <row r="14" spans="1:11" ht="38.15" customHeight="1" x14ac:dyDescent="0.35">
      <c r="A14" s="268">
        <v>2</v>
      </c>
      <c r="B14" s="138" t="s">
        <v>1185</v>
      </c>
      <c r="C14" s="137" t="s">
        <v>659</v>
      </c>
      <c r="D14" s="138" t="s">
        <v>1186</v>
      </c>
      <c r="E14" s="137">
        <v>2015</v>
      </c>
      <c r="F14" s="139" t="s">
        <v>191</v>
      </c>
    </row>
    <row r="15" spans="1:11" x14ac:dyDescent="0.35">
      <c r="A15" s="272" t="s">
        <v>191</v>
      </c>
      <c r="B15" s="1536" t="s">
        <v>75</v>
      </c>
      <c r="C15" s="1536"/>
      <c r="D15" s="1536"/>
      <c r="E15" s="1536"/>
      <c r="F15" s="140" t="s">
        <v>1187</v>
      </c>
    </row>
  </sheetData>
  <mergeCells count="16">
    <mergeCell ref="B6:C6"/>
    <mergeCell ref="D6:F6"/>
    <mergeCell ref="B1:F2"/>
    <mergeCell ref="B4:C4"/>
    <mergeCell ref="D4:F4"/>
    <mergeCell ref="B5:C5"/>
    <mergeCell ref="D5:F5"/>
    <mergeCell ref="B10:F10"/>
    <mergeCell ref="B15:E15"/>
    <mergeCell ref="I13:K13"/>
    <mergeCell ref="B7:C7"/>
    <mergeCell ref="D7:F7"/>
    <mergeCell ref="B8:C8"/>
    <mergeCell ref="D8:F8"/>
    <mergeCell ref="B9:C9"/>
    <mergeCell ref="D9:F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0A303-690A-4DC3-A86B-A5CE9AC10CD8}">
  <sheetPr>
    <tabColor rgb="FFFFC000"/>
  </sheetPr>
  <dimension ref="A1:M119"/>
  <sheetViews>
    <sheetView topLeftCell="A75" zoomScale="80" zoomScaleNormal="80" zoomScaleSheetLayoutView="75" workbookViewId="0">
      <selection activeCell="M83" sqref="M83"/>
    </sheetView>
  </sheetViews>
  <sheetFormatPr baseColWidth="10" defaultColWidth="11.453125" defaultRowHeight="13" x14ac:dyDescent="0.3"/>
  <cols>
    <col min="1" max="1" width="3.1796875" style="8" customWidth="1"/>
    <col min="2" max="2" width="32.7265625" style="8" customWidth="1"/>
    <col min="3" max="3" width="20" style="8" customWidth="1"/>
    <col min="4" max="4" width="22.54296875" style="8" customWidth="1"/>
    <col min="5" max="5" width="30.7265625" style="8" customWidth="1"/>
    <col min="6" max="6" width="34.81640625" style="8" customWidth="1"/>
    <col min="7" max="7" width="27.453125" style="8" customWidth="1"/>
    <col min="8" max="8" width="20" style="8" customWidth="1"/>
    <col min="9" max="9" width="23.26953125" style="8" customWidth="1"/>
    <col min="10" max="10" width="28.81640625" style="8" customWidth="1"/>
    <col min="11" max="16384" width="11.453125" style="8"/>
  </cols>
  <sheetData>
    <row r="1" spans="1:10" ht="12.75" customHeight="1" x14ac:dyDescent="0.4">
      <c r="A1" s="102"/>
      <c r="B1" s="1542" t="s">
        <v>225</v>
      </c>
      <c r="C1" s="1542"/>
      <c r="D1" s="1542"/>
      <c r="E1" s="1542"/>
      <c r="F1" s="103"/>
      <c r="G1" s="102"/>
      <c r="H1" s="102"/>
      <c r="I1" s="102"/>
      <c r="J1" s="102"/>
    </row>
    <row r="2" spans="1:10" ht="41.25" customHeight="1" x14ac:dyDescent="0.3">
      <c r="A2" s="102"/>
      <c r="B2" s="1446" t="s">
        <v>190</v>
      </c>
      <c r="C2" s="1446"/>
      <c r="D2" s="1446"/>
      <c r="E2" s="1446"/>
      <c r="F2" s="1446"/>
      <c r="G2" s="1446"/>
      <c r="H2" s="1446"/>
      <c r="I2" s="1446"/>
      <c r="J2" s="102"/>
    </row>
    <row r="3" spans="1:10" ht="25.5" customHeight="1" x14ac:dyDescent="0.3">
      <c r="A3" s="102"/>
      <c r="B3" s="1446"/>
      <c r="C3" s="1446"/>
      <c r="D3" s="1446"/>
      <c r="E3" s="1446"/>
      <c r="F3" s="1446"/>
      <c r="G3" s="1446"/>
      <c r="H3" s="1446"/>
      <c r="I3" s="1446"/>
      <c r="J3" s="102"/>
    </row>
    <row r="4" spans="1:10" ht="19.5" customHeight="1" x14ac:dyDescent="0.4">
      <c r="A4" s="102"/>
      <c r="B4" s="1447" t="s">
        <v>112</v>
      </c>
      <c r="C4" s="1448"/>
      <c r="D4" s="1448"/>
      <c r="E4" s="1448"/>
      <c r="F4" s="1449"/>
      <c r="G4" s="102"/>
      <c r="H4" s="102"/>
      <c r="I4" s="102"/>
      <c r="J4" s="102"/>
    </row>
    <row r="5" spans="1:10" ht="38.15" customHeight="1" x14ac:dyDescent="0.3">
      <c r="A5" s="102"/>
      <c r="B5" s="923" t="s">
        <v>664</v>
      </c>
      <c r="C5" s="924"/>
      <c r="D5" s="925"/>
      <c r="E5" s="1450" t="s">
        <v>191</v>
      </c>
      <c r="F5" s="104" t="s">
        <v>37</v>
      </c>
      <c r="G5" s="102"/>
      <c r="H5" s="102"/>
      <c r="I5" s="102"/>
      <c r="J5" s="102"/>
    </row>
    <row r="6" spans="1:10" ht="21.75" customHeight="1" x14ac:dyDescent="0.35">
      <c r="A6"/>
      <c r="B6" s="914"/>
      <c r="C6" s="915"/>
      <c r="D6" s="916"/>
      <c r="E6" s="1451"/>
      <c r="F6" s="105"/>
      <c r="G6"/>
      <c r="H6"/>
      <c r="I6"/>
      <c r="J6"/>
    </row>
    <row r="7" spans="1:10" ht="14.5" x14ac:dyDescent="0.35">
      <c r="A7" s="106">
        <v>1</v>
      </c>
      <c r="B7" s="1442" t="s">
        <v>192</v>
      </c>
      <c r="C7" s="1442"/>
      <c r="D7" s="1443"/>
      <c r="E7"/>
      <c r="F7" s="107">
        <v>11</v>
      </c>
      <c r="G7" s="102"/>
      <c r="H7" s="102"/>
      <c r="I7" s="102"/>
      <c r="J7" s="102"/>
    </row>
    <row r="8" spans="1:10" ht="18.75" customHeight="1" x14ac:dyDescent="0.3">
      <c r="A8" s="102"/>
      <c r="B8" s="102"/>
      <c r="C8" s="102"/>
      <c r="D8" s="102"/>
      <c r="E8" s="102"/>
      <c r="F8" s="102"/>
      <c r="G8" s="102"/>
      <c r="H8" s="102"/>
      <c r="I8" s="102"/>
      <c r="J8" s="102"/>
    </row>
    <row r="9" spans="1:10" ht="18" customHeight="1" x14ac:dyDescent="0.3">
      <c r="A9" s="102"/>
      <c r="B9" s="1437" t="s">
        <v>39</v>
      </c>
      <c r="C9" s="1438"/>
      <c r="D9" s="1439" t="s">
        <v>1188</v>
      </c>
      <c r="E9" s="1440"/>
      <c r="F9" s="102"/>
      <c r="G9" s="102"/>
      <c r="H9" s="102"/>
      <c r="I9" s="102"/>
      <c r="J9" s="102"/>
    </row>
    <row r="10" spans="1:10" ht="16.5" customHeight="1" x14ac:dyDescent="0.3">
      <c r="A10" s="102"/>
      <c r="B10" s="1437" t="s">
        <v>41</v>
      </c>
      <c r="C10" s="1438"/>
      <c r="D10" s="1439">
        <v>7695220</v>
      </c>
      <c r="E10" s="1440"/>
      <c r="F10" s="102"/>
      <c r="G10" s="102"/>
      <c r="H10" s="102"/>
      <c r="I10" s="102"/>
      <c r="J10" s="102"/>
    </row>
    <row r="11" spans="1:10" ht="21.75" customHeight="1" x14ac:dyDescent="0.3">
      <c r="A11" s="102"/>
      <c r="B11" s="1437" t="s">
        <v>43</v>
      </c>
      <c r="C11" s="1438"/>
      <c r="D11" s="108" t="s">
        <v>191</v>
      </c>
      <c r="E11" s="108" t="s">
        <v>112</v>
      </c>
      <c r="F11" s="102"/>
      <c r="G11" s="102"/>
      <c r="H11" s="102"/>
      <c r="I11" s="102"/>
      <c r="J11" s="102"/>
    </row>
    <row r="12" spans="1:10" ht="17.25" customHeight="1" x14ac:dyDescent="0.3">
      <c r="A12" s="102"/>
      <c r="B12" s="1437" t="s">
        <v>44</v>
      </c>
      <c r="C12" s="1438"/>
      <c r="D12" s="1439" t="s">
        <v>1189</v>
      </c>
      <c r="E12" s="1440"/>
      <c r="F12" s="102"/>
      <c r="G12" s="102"/>
      <c r="H12" s="102"/>
      <c r="I12" s="102"/>
      <c r="J12" s="102"/>
    </row>
    <row r="13" spans="1:10" ht="27.75" customHeight="1" x14ac:dyDescent="0.3">
      <c r="A13" s="102"/>
      <c r="B13" s="1437" t="s">
        <v>46</v>
      </c>
      <c r="C13" s="1438"/>
      <c r="D13" s="1439" t="s">
        <v>1190</v>
      </c>
      <c r="E13" s="1440"/>
      <c r="F13" s="102"/>
      <c r="G13" s="102"/>
      <c r="H13" s="102"/>
      <c r="I13" s="102"/>
      <c r="J13" s="102"/>
    </row>
    <row r="14" spans="1:10" ht="34.4" customHeight="1" x14ac:dyDescent="0.3">
      <c r="A14" s="102"/>
      <c r="B14" s="1437" t="s">
        <v>48</v>
      </c>
      <c r="C14" s="1438"/>
      <c r="D14" s="1439">
        <v>5262</v>
      </c>
      <c r="E14" s="1440"/>
      <c r="F14" s="102"/>
      <c r="G14" s="102"/>
      <c r="H14" s="102"/>
      <c r="I14" s="102"/>
      <c r="J14" s="102"/>
    </row>
    <row r="15" spans="1:10" ht="16.5" customHeight="1" x14ac:dyDescent="0.3">
      <c r="A15" s="102"/>
      <c r="B15" s="1437" t="s">
        <v>50</v>
      </c>
      <c r="C15" s="1438"/>
      <c r="D15" s="1439" t="s">
        <v>1191</v>
      </c>
      <c r="E15" s="1440"/>
      <c r="F15" s="102"/>
      <c r="G15" s="102"/>
      <c r="H15" s="102"/>
      <c r="I15" s="102"/>
      <c r="J15" s="102"/>
    </row>
    <row r="16" spans="1:10" ht="16.5" customHeight="1" x14ac:dyDescent="0.3">
      <c r="A16" s="102"/>
      <c r="B16" s="1441"/>
      <c r="C16" s="1441"/>
      <c r="D16" s="109" t="s">
        <v>191</v>
      </c>
      <c r="E16" s="109" t="s">
        <v>191</v>
      </c>
      <c r="F16" s="102"/>
      <c r="G16" s="102"/>
      <c r="H16" s="102"/>
      <c r="I16" s="102"/>
      <c r="J16" s="102"/>
    </row>
    <row r="17" spans="1:11" s="9" customFormat="1" ht="19.399999999999999" customHeight="1" x14ac:dyDescent="0.3">
      <c r="A17" s="911" t="s">
        <v>191</v>
      </c>
      <c r="B17" s="912"/>
      <c r="C17" s="912"/>
      <c r="D17" s="912"/>
      <c r="E17" s="912"/>
      <c r="F17" s="912"/>
      <c r="G17" s="912"/>
      <c r="H17" s="912"/>
      <c r="I17" s="912"/>
      <c r="J17" s="913"/>
    </row>
    <row r="18" spans="1:11" ht="45" customHeight="1" x14ac:dyDescent="0.35">
      <c r="A18" s="102"/>
      <c r="B18" s="1432" t="s">
        <v>51</v>
      </c>
      <c r="C18" s="1433"/>
      <c r="D18" s="1433"/>
      <c r="E18" s="1433"/>
      <c r="F18" s="1433"/>
      <c r="G18" s="1433"/>
      <c r="H18" s="1433"/>
      <c r="I18" s="1433"/>
      <c r="J18" s="1434"/>
    </row>
    <row r="19" spans="1:11" ht="89.25" customHeight="1" x14ac:dyDescent="0.3">
      <c r="A19" s="102"/>
      <c r="B19" s="110" t="s">
        <v>52</v>
      </c>
      <c r="C19" s="111" t="s">
        <v>53</v>
      </c>
      <c r="D19" s="111" t="s">
        <v>54</v>
      </c>
      <c r="E19" s="111" t="s">
        <v>55</v>
      </c>
      <c r="F19" s="111" t="s">
        <v>56</v>
      </c>
      <c r="G19" s="111" t="s">
        <v>57</v>
      </c>
      <c r="H19" s="111" t="s">
        <v>58</v>
      </c>
      <c r="I19" s="111" t="s">
        <v>59</v>
      </c>
      <c r="J19" s="112" t="s">
        <v>60</v>
      </c>
    </row>
    <row r="20" spans="1:11" s="21" customFormat="1" ht="149.5" x14ac:dyDescent="0.3">
      <c r="A20" s="113">
        <v>1</v>
      </c>
      <c r="B20" s="751" t="s">
        <v>1192</v>
      </c>
      <c r="C20" s="751" t="s">
        <v>1193</v>
      </c>
      <c r="D20" s="752" t="s">
        <v>495</v>
      </c>
      <c r="E20" s="751" t="s">
        <v>1194</v>
      </c>
      <c r="F20" s="753">
        <v>43045</v>
      </c>
      <c r="G20" s="754">
        <v>44478</v>
      </c>
      <c r="H20" s="755">
        <v>1.552</v>
      </c>
      <c r="I20" s="755" t="s">
        <v>1195</v>
      </c>
      <c r="J20" s="264" t="s">
        <v>988</v>
      </c>
      <c r="K20" s="588"/>
    </row>
    <row r="21" spans="1:11" s="21" customFormat="1" ht="70" x14ac:dyDescent="0.3">
      <c r="A21" s="120">
        <v>2</v>
      </c>
      <c r="B21" s="751" t="s">
        <v>1196</v>
      </c>
      <c r="C21" s="751" t="s">
        <v>1197</v>
      </c>
      <c r="D21" s="752" t="s">
        <v>1198</v>
      </c>
      <c r="E21" s="751" t="s">
        <v>1199</v>
      </c>
      <c r="F21" s="754">
        <v>37990</v>
      </c>
      <c r="G21" s="756" t="s">
        <v>1200</v>
      </c>
      <c r="H21" s="755">
        <v>851</v>
      </c>
      <c r="I21" s="755" t="s">
        <v>1201</v>
      </c>
      <c r="J21" s="265" t="s">
        <v>1202</v>
      </c>
      <c r="K21" s="588"/>
    </row>
    <row r="22" spans="1:11" s="21" customFormat="1" ht="168" customHeight="1" x14ac:dyDescent="0.3">
      <c r="A22" s="120">
        <v>3</v>
      </c>
      <c r="B22" s="751" t="s">
        <v>1203</v>
      </c>
      <c r="C22" s="751" t="s">
        <v>1204</v>
      </c>
      <c r="D22" s="752" t="s">
        <v>1205</v>
      </c>
      <c r="E22" s="751" t="s">
        <v>1203</v>
      </c>
      <c r="F22" s="754">
        <v>37841</v>
      </c>
      <c r="G22" s="756" t="s">
        <v>1206</v>
      </c>
      <c r="H22" s="755">
        <v>511</v>
      </c>
      <c r="I22" s="755" t="s">
        <v>1207</v>
      </c>
      <c r="J22" s="265" t="s">
        <v>1208</v>
      </c>
      <c r="K22" s="588"/>
    </row>
    <row r="23" spans="1:11" s="22" customFormat="1" ht="22.5" customHeight="1" x14ac:dyDescent="0.3">
      <c r="A23" s="102"/>
      <c r="B23" s="122" t="s">
        <v>75</v>
      </c>
      <c r="C23" s="109" t="s">
        <v>191</v>
      </c>
      <c r="D23" s="109" t="s">
        <v>191</v>
      </c>
      <c r="E23" s="109" t="s">
        <v>191</v>
      </c>
      <c r="F23" s="109" t="s">
        <v>191</v>
      </c>
      <c r="G23" s="108" t="s">
        <v>191</v>
      </c>
      <c r="H23" s="123">
        <v>2.9140000000000001</v>
      </c>
      <c r="I23" s="123" t="s">
        <v>1209</v>
      </c>
      <c r="J23" s="124" t="s">
        <v>191</v>
      </c>
    </row>
    <row r="24" spans="1:11" ht="22.5" customHeight="1" x14ac:dyDescent="0.35">
      <c r="A24" s="102"/>
      <c r="B24" s="102"/>
      <c r="C24" s="125"/>
      <c r="D24" s="102"/>
      <c r="E24" s="102"/>
      <c r="F24" s="103"/>
      <c r="G24" s="102"/>
      <c r="H24" s="102"/>
      <c r="I24" s="102"/>
      <c r="J24" s="102"/>
    </row>
    <row r="25" spans="1:11" ht="22.5" customHeight="1" x14ac:dyDescent="0.35">
      <c r="A25" s="102"/>
      <c r="B25" s="102"/>
      <c r="C25" s="125"/>
      <c r="D25" s="102"/>
      <c r="E25" s="102"/>
      <c r="F25" s="103"/>
      <c r="G25" s="102"/>
      <c r="H25" s="102"/>
      <c r="I25" s="102"/>
      <c r="J25" s="102"/>
    </row>
    <row r="26" spans="1:11" ht="22.5" customHeight="1" x14ac:dyDescent="0.3">
      <c r="A26" s="934" t="s">
        <v>76</v>
      </c>
      <c r="B26" s="935"/>
      <c r="C26" s="936"/>
      <c r="D26" s="126" t="s">
        <v>77</v>
      </c>
      <c r="E26" s="126" t="s">
        <v>78</v>
      </c>
      <c r="F26" s="103"/>
      <c r="G26" s="102"/>
      <c r="H26" s="102"/>
      <c r="I26" s="102"/>
      <c r="J26" s="102"/>
    </row>
    <row r="27" spans="1:11" ht="22.5" customHeight="1" x14ac:dyDescent="0.3">
      <c r="A27" s="911" t="s">
        <v>79</v>
      </c>
      <c r="B27" s="912"/>
      <c r="C27" s="933"/>
      <c r="D27" s="127" t="s">
        <v>237</v>
      </c>
      <c r="E27" s="128" t="s">
        <v>1210</v>
      </c>
      <c r="F27" s="103"/>
      <c r="G27" s="102"/>
      <c r="H27" s="102"/>
      <c r="I27" s="102"/>
      <c r="J27" s="102"/>
    </row>
    <row r="28" spans="1:11" ht="22.5" customHeight="1" x14ac:dyDescent="0.3">
      <c r="A28" s="911" t="s">
        <v>82</v>
      </c>
      <c r="B28" s="912"/>
      <c r="C28" s="933"/>
      <c r="D28" s="127" t="s">
        <v>94</v>
      </c>
      <c r="E28" s="128" t="s">
        <v>191</v>
      </c>
      <c r="F28" s="103"/>
      <c r="G28" s="102"/>
      <c r="H28" s="102"/>
      <c r="I28" s="102"/>
      <c r="J28" s="102"/>
    </row>
    <row r="29" spans="1:11" ht="22.5" customHeight="1" x14ac:dyDescent="0.3">
      <c r="A29" s="911" t="s">
        <v>111</v>
      </c>
      <c r="B29" s="912"/>
      <c r="C29" s="913"/>
      <c r="D29" s="127" t="s">
        <v>94</v>
      </c>
      <c r="E29" s="128" t="s">
        <v>191</v>
      </c>
      <c r="F29" s="103"/>
      <c r="G29" s="102"/>
      <c r="H29" s="102"/>
      <c r="I29" s="102"/>
      <c r="J29" s="102"/>
    </row>
    <row r="30" spans="1:11" ht="16.5" customHeight="1" x14ac:dyDescent="0.3">
      <c r="A30" s="102"/>
      <c r="B30" s="102"/>
      <c r="C30" s="102"/>
      <c r="D30" s="102"/>
      <c r="E30" s="102"/>
      <c r="F30" s="103"/>
      <c r="G30" s="102"/>
      <c r="H30" s="102"/>
      <c r="I30" s="102"/>
      <c r="J30" s="102"/>
    </row>
    <row r="31" spans="1:11" ht="21.75" customHeight="1" x14ac:dyDescent="0.3">
      <c r="A31" s="102"/>
      <c r="B31" s="102"/>
      <c r="C31" s="102"/>
      <c r="D31" s="102"/>
      <c r="E31" s="102"/>
      <c r="F31" s="103"/>
      <c r="G31" s="102"/>
      <c r="H31" s="102"/>
      <c r="I31" s="102"/>
      <c r="J31" s="102"/>
    </row>
    <row r="32" spans="1:11" ht="17.25" customHeight="1" x14ac:dyDescent="0.3">
      <c r="A32" s="102"/>
      <c r="B32" s="1446" t="s">
        <v>190</v>
      </c>
      <c r="C32" s="1446"/>
      <c r="D32" s="1446"/>
      <c r="E32" s="1446"/>
      <c r="F32" s="1446"/>
      <c r="G32" s="1446"/>
      <c r="H32" s="1446"/>
      <c r="I32" s="1446"/>
      <c r="J32" s="102"/>
    </row>
    <row r="33" spans="1:10" ht="27.75" customHeight="1" x14ac:dyDescent="0.3">
      <c r="A33" s="102"/>
      <c r="B33" s="1446"/>
      <c r="C33" s="1446"/>
      <c r="D33" s="1446"/>
      <c r="E33" s="1446"/>
      <c r="F33" s="1446"/>
      <c r="G33" s="1446"/>
      <c r="H33" s="1446"/>
      <c r="I33" s="1446"/>
      <c r="J33" s="102"/>
    </row>
    <row r="34" spans="1:10" ht="34.4" customHeight="1" x14ac:dyDescent="0.4">
      <c r="A34" s="102"/>
      <c r="B34" s="1447" t="s">
        <v>170</v>
      </c>
      <c r="C34" s="1448"/>
      <c r="D34" s="1448"/>
      <c r="E34" s="1448"/>
      <c r="F34" s="1449"/>
      <c r="G34" s="102"/>
      <c r="H34" s="102"/>
      <c r="I34" s="102"/>
      <c r="J34" s="102"/>
    </row>
    <row r="35" spans="1:10" ht="16.5" customHeight="1" x14ac:dyDescent="0.3">
      <c r="A35" s="102"/>
      <c r="B35" s="923" t="s">
        <v>664</v>
      </c>
      <c r="C35" s="924"/>
      <c r="D35" s="925"/>
      <c r="E35" s="1450" t="s">
        <v>191</v>
      </c>
      <c r="F35" s="104" t="s">
        <v>37</v>
      </c>
      <c r="G35" s="102"/>
      <c r="H35" s="102"/>
      <c r="I35" s="102"/>
      <c r="J35" s="102"/>
    </row>
    <row r="36" spans="1:10" ht="16.5" customHeight="1" x14ac:dyDescent="0.35">
      <c r="A36"/>
      <c r="B36" s="914"/>
      <c r="C36" s="915"/>
      <c r="D36" s="916"/>
      <c r="E36" s="1451"/>
      <c r="F36" s="105"/>
      <c r="G36"/>
      <c r="H36"/>
      <c r="I36"/>
      <c r="J36"/>
    </row>
    <row r="37" spans="1:10" s="9" customFormat="1" ht="19.399999999999999" customHeight="1" x14ac:dyDescent="0.35">
      <c r="A37" s="106">
        <v>1</v>
      </c>
      <c r="B37" s="1442" t="s">
        <v>192</v>
      </c>
      <c r="C37" s="1442"/>
      <c r="D37" s="1443"/>
      <c r="E37"/>
      <c r="F37" s="107">
        <v>11</v>
      </c>
      <c r="G37" s="102"/>
      <c r="H37" s="102"/>
      <c r="I37" s="102"/>
      <c r="J37" s="102"/>
    </row>
    <row r="38" spans="1:10" ht="45" customHeight="1" x14ac:dyDescent="0.3">
      <c r="A38" s="102"/>
      <c r="B38" s="102"/>
      <c r="C38" s="102"/>
      <c r="D38" s="102"/>
      <c r="E38" s="102"/>
      <c r="F38" s="102"/>
      <c r="G38" s="102"/>
      <c r="H38" s="102"/>
      <c r="I38" s="102"/>
      <c r="J38" s="102"/>
    </row>
    <row r="39" spans="1:10" x14ac:dyDescent="0.3">
      <c r="A39" s="102"/>
      <c r="B39" s="1437" t="s">
        <v>39</v>
      </c>
      <c r="C39" s="1438"/>
      <c r="D39" s="1439" t="s">
        <v>1211</v>
      </c>
      <c r="E39" s="1440"/>
      <c r="F39" s="102"/>
      <c r="G39" s="102"/>
      <c r="H39" s="102"/>
      <c r="I39" s="102"/>
      <c r="J39" s="102"/>
    </row>
    <row r="40" spans="1:10" s="21" customFormat="1" x14ac:dyDescent="0.3">
      <c r="A40" s="102"/>
      <c r="B40" s="1437" t="s">
        <v>41</v>
      </c>
      <c r="C40" s="1438"/>
      <c r="D40" s="1439">
        <v>1018422717</v>
      </c>
      <c r="E40" s="1440"/>
      <c r="F40" s="102"/>
      <c r="G40" s="102"/>
      <c r="H40" s="102"/>
      <c r="I40" s="102"/>
      <c r="J40" s="102"/>
    </row>
    <row r="41" spans="1:10" s="21" customFormat="1" x14ac:dyDescent="0.3">
      <c r="A41" s="102"/>
      <c r="B41" s="1437" t="s">
        <v>43</v>
      </c>
      <c r="C41" s="1438"/>
      <c r="D41" s="108" t="s">
        <v>191</v>
      </c>
      <c r="E41" s="108" t="s">
        <v>170</v>
      </c>
      <c r="F41" s="102"/>
      <c r="G41" s="102"/>
      <c r="H41" s="102"/>
      <c r="I41" s="102"/>
      <c r="J41" s="102"/>
    </row>
    <row r="42" spans="1:10" s="21" customFormat="1" ht="16.5" customHeight="1" x14ac:dyDescent="0.3">
      <c r="A42" s="102"/>
      <c r="B42" s="1437" t="s">
        <v>44</v>
      </c>
      <c r="C42" s="1438"/>
      <c r="D42" s="1439" t="s">
        <v>1212</v>
      </c>
      <c r="E42" s="1440"/>
      <c r="F42" s="102"/>
      <c r="G42" s="102"/>
      <c r="H42" s="102"/>
      <c r="I42" s="102"/>
      <c r="J42" s="102"/>
    </row>
    <row r="43" spans="1:10" s="21" customFormat="1" ht="17.25" customHeight="1" x14ac:dyDescent="0.3">
      <c r="A43" s="102"/>
      <c r="B43" s="1437" t="s">
        <v>46</v>
      </c>
      <c r="C43" s="1438"/>
      <c r="D43" s="1439" t="s">
        <v>1213</v>
      </c>
      <c r="E43" s="1440"/>
      <c r="F43" s="102"/>
      <c r="G43" s="102"/>
      <c r="H43" s="102"/>
      <c r="I43" s="102"/>
      <c r="J43" s="102"/>
    </row>
    <row r="44" spans="1:10" ht="23.25" customHeight="1" x14ac:dyDescent="0.3">
      <c r="A44" s="102"/>
      <c r="B44" s="1437" t="s">
        <v>48</v>
      </c>
      <c r="C44" s="1438"/>
      <c r="D44" s="1439" t="s">
        <v>577</v>
      </c>
      <c r="E44" s="1440"/>
      <c r="F44" s="102"/>
      <c r="G44" s="102"/>
      <c r="H44" s="102"/>
      <c r="I44" s="102"/>
      <c r="J44" s="102"/>
    </row>
    <row r="45" spans="1:10" x14ac:dyDescent="0.3">
      <c r="A45" s="102"/>
      <c r="B45" s="1437" t="s">
        <v>50</v>
      </c>
      <c r="C45" s="1438"/>
      <c r="D45" s="1439" t="s">
        <v>577</v>
      </c>
      <c r="E45" s="1440"/>
      <c r="F45" s="102"/>
      <c r="G45" s="102"/>
      <c r="H45" s="102"/>
      <c r="I45" s="102"/>
      <c r="J45" s="102"/>
    </row>
    <row r="46" spans="1:10" x14ac:dyDescent="0.3">
      <c r="A46" s="102"/>
      <c r="B46" s="1441"/>
      <c r="C46" s="1441"/>
      <c r="D46" s="109" t="s">
        <v>191</v>
      </c>
      <c r="E46" s="109" t="s">
        <v>191</v>
      </c>
      <c r="F46" s="102"/>
      <c r="G46" s="102"/>
      <c r="H46" s="102"/>
      <c r="I46" s="102"/>
      <c r="J46" s="102"/>
    </row>
    <row r="47" spans="1:10" s="22" customFormat="1" ht="11.5" x14ac:dyDescent="0.25">
      <c r="A47" s="911" t="s">
        <v>191</v>
      </c>
      <c r="B47" s="912"/>
      <c r="C47" s="912"/>
      <c r="D47" s="912"/>
      <c r="E47" s="912"/>
      <c r="F47" s="912"/>
      <c r="G47" s="912"/>
      <c r="H47" s="912"/>
      <c r="I47" s="912"/>
      <c r="J47" s="913"/>
    </row>
    <row r="48" spans="1:10" s="22" customFormat="1" ht="34.5" customHeight="1" x14ac:dyDescent="0.35">
      <c r="A48" s="102"/>
      <c r="B48" s="1432" t="s">
        <v>51</v>
      </c>
      <c r="C48" s="1433"/>
      <c r="D48" s="1433"/>
      <c r="E48" s="1433"/>
      <c r="F48" s="1433"/>
      <c r="G48" s="1433"/>
      <c r="H48" s="1433"/>
      <c r="I48" s="1433"/>
      <c r="J48" s="1434"/>
    </row>
    <row r="49" spans="1:11" s="22" customFormat="1" ht="34.5" customHeight="1" x14ac:dyDescent="0.3">
      <c r="A49" s="102"/>
      <c r="B49" s="110" t="s">
        <v>52</v>
      </c>
      <c r="C49" s="111" t="s">
        <v>53</v>
      </c>
      <c r="D49" s="111" t="s">
        <v>54</v>
      </c>
      <c r="E49" s="111" t="s">
        <v>55</v>
      </c>
      <c r="F49" s="111" t="s">
        <v>56</v>
      </c>
      <c r="G49" s="111" t="s">
        <v>57</v>
      </c>
      <c r="H49" s="111" t="s">
        <v>58</v>
      </c>
      <c r="I49" s="111" t="s">
        <v>59</v>
      </c>
      <c r="J49" s="112" t="s">
        <v>60</v>
      </c>
    </row>
    <row r="50" spans="1:11" s="22" customFormat="1" ht="34.5" customHeight="1" x14ac:dyDescent="0.3">
      <c r="A50" s="113">
        <v>1</v>
      </c>
      <c r="B50" s="114" t="s">
        <v>1214</v>
      </c>
      <c r="C50" s="114" t="s">
        <v>1215</v>
      </c>
      <c r="D50" s="115" t="s">
        <v>1214</v>
      </c>
      <c r="E50" s="114" t="s">
        <v>1216</v>
      </c>
      <c r="F50" s="118">
        <v>43374</v>
      </c>
      <c r="G50" s="117" t="s">
        <v>216</v>
      </c>
      <c r="H50" s="119">
        <v>1.085</v>
      </c>
      <c r="I50" s="119" t="s">
        <v>1217</v>
      </c>
      <c r="J50" s="264" t="s">
        <v>988</v>
      </c>
    </row>
    <row r="51" spans="1:11" ht="138" x14ac:dyDescent="0.3">
      <c r="A51" s="120">
        <v>3</v>
      </c>
      <c r="B51" s="114" t="s">
        <v>1218</v>
      </c>
      <c r="C51" s="114" t="s">
        <v>1219</v>
      </c>
      <c r="D51" s="115" t="s">
        <v>1220</v>
      </c>
      <c r="E51" s="114" t="s">
        <v>1221</v>
      </c>
      <c r="F51" s="117" t="s">
        <v>1222</v>
      </c>
      <c r="G51" s="118">
        <v>44197</v>
      </c>
      <c r="H51" s="119">
        <v>352</v>
      </c>
      <c r="I51" s="119"/>
      <c r="J51" s="265" t="s">
        <v>1223</v>
      </c>
    </row>
    <row r="52" spans="1:11" ht="38.15" customHeight="1" x14ac:dyDescent="0.3">
      <c r="A52" s="120">
        <v>4</v>
      </c>
      <c r="B52" s="114" t="s">
        <v>1224</v>
      </c>
      <c r="C52" s="114" t="s">
        <v>1225</v>
      </c>
      <c r="D52" s="115" t="s">
        <v>1220</v>
      </c>
      <c r="E52" s="114" t="s">
        <v>1226</v>
      </c>
      <c r="F52" s="118">
        <v>42887</v>
      </c>
      <c r="G52" s="117" t="s">
        <v>1227</v>
      </c>
      <c r="H52" s="119">
        <v>358</v>
      </c>
      <c r="I52" s="119" t="s">
        <v>1228</v>
      </c>
      <c r="J52" s="264" t="s">
        <v>988</v>
      </c>
    </row>
    <row r="53" spans="1:11" ht="21.75" customHeight="1" x14ac:dyDescent="0.3">
      <c r="A53" s="120">
        <v>5</v>
      </c>
      <c r="B53" s="114" t="s">
        <v>1229</v>
      </c>
      <c r="C53" s="114" t="s">
        <v>1230</v>
      </c>
      <c r="D53" s="115" t="s">
        <v>1220</v>
      </c>
      <c r="E53" s="114" t="s">
        <v>1231</v>
      </c>
      <c r="F53" s="118">
        <v>41734</v>
      </c>
      <c r="G53" s="118">
        <v>43101</v>
      </c>
      <c r="H53" s="119">
        <v>1.3380000000000001</v>
      </c>
      <c r="I53" s="119" t="s">
        <v>1232</v>
      </c>
      <c r="J53" s="264" t="s">
        <v>988</v>
      </c>
    </row>
    <row r="54" spans="1:11" ht="64.5" customHeight="1" x14ac:dyDescent="0.3">
      <c r="A54" s="120">
        <v>6</v>
      </c>
      <c r="B54" s="114" t="s">
        <v>1233</v>
      </c>
      <c r="C54" s="114" t="s">
        <v>1234</v>
      </c>
      <c r="D54" s="115" t="s">
        <v>1220</v>
      </c>
      <c r="E54" s="114" t="s">
        <v>1235</v>
      </c>
      <c r="F54" s="118">
        <v>41278</v>
      </c>
      <c r="G54" s="117" t="s">
        <v>1236</v>
      </c>
      <c r="H54" s="119">
        <v>424</v>
      </c>
      <c r="I54" s="119" t="s">
        <v>1072</v>
      </c>
      <c r="J54" s="264" t="s">
        <v>988</v>
      </c>
    </row>
    <row r="55" spans="1:11" ht="17.25" customHeight="1" x14ac:dyDescent="0.3">
      <c r="A55" s="102"/>
      <c r="B55" s="122" t="s">
        <v>75</v>
      </c>
      <c r="C55" s="109" t="s">
        <v>191</v>
      </c>
      <c r="D55" s="109" t="s">
        <v>191</v>
      </c>
      <c r="E55" s="109" t="s">
        <v>191</v>
      </c>
      <c r="F55" s="109" t="s">
        <v>191</v>
      </c>
      <c r="G55" s="108" t="s">
        <v>191</v>
      </c>
      <c r="H55" s="123">
        <v>3.5569999999999999</v>
      </c>
      <c r="I55" s="123" t="s">
        <v>1237</v>
      </c>
      <c r="J55" s="124" t="s">
        <v>191</v>
      </c>
    </row>
    <row r="56" spans="1:11" ht="27.75" customHeight="1" x14ac:dyDescent="0.35">
      <c r="A56" s="102"/>
      <c r="B56" s="102"/>
      <c r="C56" s="125"/>
      <c r="D56" s="102"/>
      <c r="E56" s="102"/>
      <c r="F56" s="103"/>
      <c r="G56" s="102"/>
      <c r="H56" s="102"/>
      <c r="I56" s="102"/>
      <c r="J56" s="102"/>
    </row>
    <row r="57" spans="1:11" ht="34.4" customHeight="1" x14ac:dyDescent="0.35">
      <c r="A57" s="102"/>
      <c r="B57" s="102"/>
      <c r="C57" s="125"/>
      <c r="D57" s="102"/>
      <c r="E57" s="102"/>
      <c r="F57" s="103"/>
      <c r="G57" s="102"/>
      <c r="H57" s="102"/>
      <c r="I57" s="102"/>
      <c r="J57" s="102"/>
    </row>
    <row r="58" spans="1:11" ht="16.5" customHeight="1" x14ac:dyDescent="0.3">
      <c r="A58" s="934" t="s">
        <v>76</v>
      </c>
      <c r="B58" s="935"/>
      <c r="C58" s="936"/>
      <c r="D58" s="126" t="s">
        <v>77</v>
      </c>
      <c r="E58" s="126" t="s">
        <v>78</v>
      </c>
      <c r="F58" s="103"/>
      <c r="G58" s="102"/>
      <c r="H58" s="102"/>
      <c r="I58" s="102"/>
      <c r="J58" s="102"/>
    </row>
    <row r="59" spans="1:11" ht="16.5" customHeight="1" x14ac:dyDescent="0.3">
      <c r="A59" s="911" t="s">
        <v>79</v>
      </c>
      <c r="B59" s="912"/>
      <c r="C59" s="933"/>
      <c r="D59" s="127" t="s">
        <v>237</v>
      </c>
      <c r="E59" s="128" t="s">
        <v>1238</v>
      </c>
      <c r="F59" s="103"/>
      <c r="G59" s="102"/>
      <c r="H59" s="102"/>
      <c r="I59" s="102"/>
      <c r="J59" s="102"/>
    </row>
    <row r="60" spans="1:11" s="9" customFormat="1" ht="19.399999999999999" customHeight="1" x14ac:dyDescent="0.3">
      <c r="A60" s="911" t="s">
        <v>82</v>
      </c>
      <c r="B60" s="912"/>
      <c r="C60" s="933"/>
      <c r="D60" s="127" t="s">
        <v>94</v>
      </c>
      <c r="E60" s="128" t="s">
        <v>191</v>
      </c>
      <c r="F60" s="103"/>
      <c r="G60" s="102"/>
      <c r="H60" s="102"/>
      <c r="I60" s="102"/>
      <c r="J60" s="102"/>
    </row>
    <row r="61" spans="1:11" ht="45" customHeight="1" x14ac:dyDescent="0.3">
      <c r="A61" s="911" t="s">
        <v>83</v>
      </c>
      <c r="B61" s="912"/>
      <c r="C61" s="913"/>
      <c r="D61" s="127" t="s">
        <v>81</v>
      </c>
      <c r="E61" s="128" t="s">
        <v>191</v>
      </c>
      <c r="F61" s="103"/>
      <c r="G61" s="102"/>
      <c r="H61" s="102"/>
      <c r="I61" s="102"/>
      <c r="J61" s="102"/>
    </row>
    <row r="62" spans="1:11" ht="89.25" customHeight="1" x14ac:dyDescent="0.3"/>
    <row r="63" spans="1:11" s="21" customFormat="1" ht="12.75" customHeight="1" x14ac:dyDescent="0.3">
      <c r="B63" s="568" t="s">
        <v>190</v>
      </c>
      <c r="C63" s="568"/>
      <c r="D63" s="568"/>
      <c r="E63" s="568"/>
      <c r="F63" s="568"/>
      <c r="G63" s="568"/>
      <c r="H63" s="568"/>
      <c r="I63" s="568"/>
      <c r="K63" s="102"/>
    </row>
    <row r="64" spans="1:11" s="21" customFormat="1" x14ac:dyDescent="0.3">
      <c r="B64" s="568"/>
      <c r="C64" s="568"/>
      <c r="D64" s="568"/>
      <c r="E64" s="568"/>
      <c r="F64" s="568"/>
      <c r="G64" s="568"/>
      <c r="H64" s="568"/>
      <c r="I64" s="568"/>
      <c r="K64" s="102"/>
    </row>
    <row r="65" spans="1:11" s="21" customFormat="1" ht="19.5" customHeight="1" x14ac:dyDescent="0.4">
      <c r="A65" s="32"/>
      <c r="B65" s="555" t="s">
        <v>239</v>
      </c>
      <c r="C65" s="556"/>
      <c r="D65" s="556"/>
      <c r="E65" s="556"/>
      <c r="F65" s="557"/>
      <c r="G65" s="102"/>
      <c r="H65" s="102"/>
      <c r="I65" s="102"/>
      <c r="K65" s="102"/>
    </row>
    <row r="66" spans="1:11" s="21" customFormat="1" ht="12.75" customHeight="1" x14ac:dyDescent="0.3">
      <c r="B66" s="546" t="s">
        <v>664</v>
      </c>
      <c r="C66" s="547"/>
      <c r="D66" s="548"/>
      <c r="E66" s="572" t="s">
        <v>191</v>
      </c>
      <c r="F66" s="104" t="s">
        <v>37</v>
      </c>
      <c r="G66" s="102"/>
      <c r="H66" s="102"/>
      <c r="I66" s="102"/>
      <c r="K66" s="102"/>
    </row>
    <row r="67" spans="1:11" ht="23.25" customHeight="1" x14ac:dyDescent="0.35">
      <c r="B67" s="543"/>
      <c r="C67" s="544"/>
      <c r="D67" s="545"/>
      <c r="E67" s="573"/>
      <c r="F67" s="105"/>
      <c r="G67"/>
      <c r="H67"/>
      <c r="I67"/>
      <c r="K67"/>
    </row>
    <row r="68" spans="1:11" ht="15" customHeight="1" x14ac:dyDescent="0.35">
      <c r="B68" s="569" t="s">
        <v>192</v>
      </c>
      <c r="C68" s="569"/>
      <c r="D68" s="570"/>
      <c r="E68"/>
      <c r="F68" s="107">
        <v>6</v>
      </c>
      <c r="G68" s="102"/>
      <c r="H68" s="102"/>
      <c r="I68" s="102"/>
      <c r="K68" s="102"/>
    </row>
    <row r="69" spans="1:11" x14ac:dyDescent="0.3">
      <c r="B69" s="102"/>
      <c r="C69" s="102"/>
      <c r="D69" s="102"/>
      <c r="E69" s="102"/>
      <c r="F69" s="102"/>
      <c r="G69" s="102"/>
      <c r="H69" s="102"/>
      <c r="I69" s="102"/>
      <c r="K69" s="102"/>
    </row>
    <row r="70" spans="1:11" s="22" customFormat="1" ht="13" customHeight="1" x14ac:dyDescent="0.3">
      <c r="A70" s="11"/>
      <c r="B70" s="575" t="s">
        <v>39</v>
      </c>
      <c r="C70" s="577"/>
      <c r="D70" s="578" t="s">
        <v>1239</v>
      </c>
      <c r="E70" s="579"/>
      <c r="F70" s="102"/>
      <c r="G70" s="102"/>
      <c r="H70" s="102"/>
      <c r="I70" s="102"/>
      <c r="K70" s="102"/>
    </row>
    <row r="71" spans="1:11" s="22" customFormat="1" ht="34.5" customHeight="1" x14ac:dyDescent="0.3">
      <c r="A71" s="11"/>
      <c r="B71" s="575" t="s">
        <v>41</v>
      </c>
      <c r="C71" s="577"/>
      <c r="D71" s="578">
        <v>1057595982</v>
      </c>
      <c r="E71" s="579"/>
      <c r="F71" s="102"/>
      <c r="G71" s="102"/>
      <c r="H71" s="102"/>
      <c r="I71" s="102"/>
      <c r="K71" s="102"/>
    </row>
    <row r="72" spans="1:11" s="22" customFormat="1" ht="34.5" customHeight="1" x14ac:dyDescent="0.3">
      <c r="A72" s="11"/>
      <c r="B72" s="575" t="s">
        <v>43</v>
      </c>
      <c r="C72" s="577"/>
      <c r="D72" s="108" t="s">
        <v>191</v>
      </c>
      <c r="E72" s="108" t="s">
        <v>239</v>
      </c>
      <c r="F72" s="102"/>
      <c r="G72" s="102"/>
      <c r="H72" s="102"/>
      <c r="I72" s="102"/>
      <c r="K72" s="102"/>
    </row>
    <row r="73" spans="1:11" s="22" customFormat="1" ht="34.5" customHeight="1" x14ac:dyDescent="0.3">
      <c r="A73" s="11"/>
      <c r="B73" s="575" t="s">
        <v>44</v>
      </c>
      <c r="C73" s="577"/>
      <c r="D73" s="578" t="s">
        <v>1240</v>
      </c>
      <c r="E73" s="579"/>
      <c r="F73" s="102"/>
      <c r="G73" s="102"/>
      <c r="H73" s="102"/>
      <c r="I73" s="102"/>
      <c r="K73" s="102"/>
    </row>
    <row r="74" spans="1:11" ht="12.75" customHeight="1" x14ac:dyDescent="0.3">
      <c r="B74" s="575" t="s">
        <v>46</v>
      </c>
      <c r="C74" s="577"/>
      <c r="D74" s="580" t="s">
        <v>1241</v>
      </c>
      <c r="E74" s="581"/>
      <c r="F74" s="102"/>
      <c r="G74" s="102"/>
      <c r="H74" s="102"/>
      <c r="I74" s="102"/>
      <c r="K74" s="102"/>
    </row>
    <row r="75" spans="1:11" ht="38.15" customHeight="1" x14ac:dyDescent="0.3">
      <c r="B75" s="575" t="s">
        <v>48</v>
      </c>
      <c r="C75" s="577"/>
      <c r="D75" s="578" t="s">
        <v>1242</v>
      </c>
      <c r="E75" s="579"/>
      <c r="F75" s="102"/>
      <c r="G75" s="102"/>
      <c r="H75" s="102"/>
      <c r="I75" s="102"/>
      <c r="K75" s="102"/>
    </row>
    <row r="76" spans="1:11" ht="21.75" customHeight="1" x14ac:dyDescent="0.3">
      <c r="B76" s="575" t="s">
        <v>50</v>
      </c>
      <c r="C76" s="577"/>
      <c r="D76" s="578" t="s">
        <v>1243</v>
      </c>
      <c r="E76" s="579"/>
      <c r="F76" s="102"/>
      <c r="G76" s="102"/>
      <c r="H76" s="102"/>
      <c r="I76" s="102"/>
      <c r="K76" s="102"/>
    </row>
    <row r="77" spans="1:11" ht="61.5" customHeight="1" x14ac:dyDescent="0.3">
      <c r="B77" s="102"/>
      <c r="C77" s="1441"/>
      <c r="D77" s="1441"/>
      <c r="E77" s="109" t="s">
        <v>191</v>
      </c>
      <c r="F77" s="109" t="s">
        <v>191</v>
      </c>
      <c r="G77" s="102"/>
      <c r="H77" s="102"/>
      <c r="I77" s="102"/>
      <c r="J77" s="102"/>
      <c r="K77" s="102"/>
    </row>
    <row r="78" spans="1:11" ht="18.75" customHeight="1" x14ac:dyDescent="0.3">
      <c r="B78" s="911" t="s">
        <v>191</v>
      </c>
      <c r="C78" s="912"/>
      <c r="D78" s="912"/>
      <c r="E78" s="912"/>
      <c r="F78" s="912"/>
      <c r="G78" s="912"/>
      <c r="H78" s="912"/>
      <c r="I78" s="912"/>
      <c r="J78" s="912"/>
      <c r="K78" s="913"/>
    </row>
    <row r="79" spans="1:11" ht="18" customHeight="1" x14ac:dyDescent="0.35">
      <c r="B79" s="552" t="s">
        <v>51</v>
      </c>
      <c r="C79" s="553"/>
      <c r="D79" s="553"/>
      <c r="E79" s="553"/>
      <c r="F79" s="553"/>
      <c r="G79" s="553"/>
      <c r="H79" s="553"/>
      <c r="I79" s="553"/>
      <c r="J79" s="554"/>
    </row>
    <row r="80" spans="1:11" ht="31.5" customHeight="1" x14ac:dyDescent="0.3">
      <c r="B80" s="110" t="s">
        <v>52</v>
      </c>
      <c r="C80" s="111" t="s">
        <v>53</v>
      </c>
      <c r="D80" s="111" t="s">
        <v>54</v>
      </c>
      <c r="E80" s="111" t="s">
        <v>55</v>
      </c>
      <c r="F80" s="111" t="s">
        <v>56</v>
      </c>
      <c r="G80" s="111" t="s">
        <v>57</v>
      </c>
      <c r="H80" s="111" t="s">
        <v>58</v>
      </c>
      <c r="I80" s="111" t="s">
        <v>59</v>
      </c>
      <c r="J80" s="112" t="s">
        <v>60</v>
      </c>
    </row>
    <row r="81" spans="1:13" ht="123" customHeight="1" x14ac:dyDescent="0.3">
      <c r="B81" s="114" t="s">
        <v>1244</v>
      </c>
      <c r="C81" s="114" t="s">
        <v>1245</v>
      </c>
      <c r="D81" s="115" t="s">
        <v>1246</v>
      </c>
      <c r="E81" s="114" t="s">
        <v>1247</v>
      </c>
      <c r="F81" s="118">
        <v>44321</v>
      </c>
      <c r="G81" s="117" t="s">
        <v>1248</v>
      </c>
      <c r="H81" s="119">
        <v>756</v>
      </c>
      <c r="I81" s="119" t="s">
        <v>1249</v>
      </c>
      <c r="J81" s="593" t="s">
        <v>1250</v>
      </c>
      <c r="K81" s="760"/>
    </row>
    <row r="82" spans="1:13" ht="26.25" customHeight="1" x14ac:dyDescent="0.3">
      <c r="B82" s="114" t="s">
        <v>1251</v>
      </c>
      <c r="C82" s="114" t="s">
        <v>1252</v>
      </c>
      <c r="D82" s="115" t="s">
        <v>495</v>
      </c>
      <c r="E82" s="114" t="s">
        <v>1253</v>
      </c>
      <c r="F82" s="118">
        <v>44230</v>
      </c>
      <c r="G82" s="118">
        <v>44291</v>
      </c>
      <c r="H82" s="119">
        <v>63</v>
      </c>
      <c r="I82" s="119" t="s">
        <v>1254</v>
      </c>
      <c r="J82" s="592" t="s">
        <v>1255</v>
      </c>
      <c r="K82" s="760"/>
    </row>
    <row r="83" spans="1:13" ht="162" customHeight="1" x14ac:dyDescent="0.3">
      <c r="B83" s="114" t="s">
        <v>1256</v>
      </c>
      <c r="C83" s="114" t="s">
        <v>1257</v>
      </c>
      <c r="D83" s="115" t="s">
        <v>1258</v>
      </c>
      <c r="E83" s="114" t="s">
        <v>1259</v>
      </c>
      <c r="F83" s="117" t="s">
        <v>1260</v>
      </c>
      <c r="G83" s="117" t="s">
        <v>1261</v>
      </c>
      <c r="H83" s="119">
        <v>49</v>
      </c>
      <c r="I83" s="119" t="s">
        <v>1262</v>
      </c>
      <c r="J83" s="589" t="s">
        <v>1263</v>
      </c>
      <c r="K83" s="760"/>
    </row>
    <row r="84" spans="1:13" ht="27.75" customHeight="1" x14ac:dyDescent="0.3">
      <c r="A84" s="102"/>
      <c r="B84" s="122" t="s">
        <v>75</v>
      </c>
      <c r="C84" s="109" t="s">
        <v>191</v>
      </c>
      <c r="D84" s="109" t="s">
        <v>191</v>
      </c>
      <c r="E84" s="109" t="s">
        <v>191</v>
      </c>
      <c r="F84" s="576" t="s">
        <v>191</v>
      </c>
      <c r="G84" s="577" t="s">
        <v>191</v>
      </c>
      <c r="H84" s="590">
        <v>0</v>
      </c>
      <c r="I84" s="590" t="s">
        <v>1264</v>
      </c>
      <c r="J84" s="591" t="s">
        <v>1265</v>
      </c>
      <c r="K84" s="591" t="s">
        <v>191</v>
      </c>
      <c r="L84" s="102"/>
      <c r="M84" s="102"/>
    </row>
    <row r="85" spans="1:13" s="21" customFormat="1" ht="42.75" customHeight="1" x14ac:dyDescent="0.35">
      <c r="B85" s="102"/>
      <c r="C85" s="102"/>
      <c r="D85" s="125"/>
      <c r="E85" s="102"/>
      <c r="F85" s="102"/>
      <c r="G85" s="103"/>
      <c r="H85" s="102"/>
      <c r="I85" s="102"/>
      <c r="J85" s="102"/>
      <c r="K85" s="102"/>
    </row>
    <row r="86" spans="1:13" ht="42.75" customHeight="1" x14ac:dyDescent="0.3">
      <c r="B86" s="934" t="s">
        <v>76</v>
      </c>
      <c r="C86" s="935"/>
      <c r="D86" s="936"/>
      <c r="E86" s="126" t="s">
        <v>77</v>
      </c>
      <c r="F86" s="126" t="s">
        <v>78</v>
      </c>
      <c r="G86" s="103"/>
      <c r="H86" s="102"/>
      <c r="I86" s="102"/>
      <c r="J86" s="102"/>
      <c r="K86" s="102"/>
    </row>
    <row r="87" spans="1:13" ht="42.75" customHeight="1" x14ac:dyDescent="0.3">
      <c r="B87" s="911" t="s">
        <v>79</v>
      </c>
      <c r="C87" s="912"/>
      <c r="D87" s="933"/>
      <c r="E87" s="127" t="s">
        <v>237</v>
      </c>
      <c r="F87" s="128" t="s">
        <v>1266</v>
      </c>
      <c r="G87" s="103"/>
      <c r="H87" s="102"/>
      <c r="I87" s="102"/>
      <c r="J87" s="102"/>
      <c r="K87" s="102"/>
    </row>
    <row r="88" spans="1:13" ht="42.75" customHeight="1" x14ac:dyDescent="0.3">
      <c r="B88" s="911" t="s">
        <v>82</v>
      </c>
      <c r="C88" s="912"/>
      <c r="D88" s="933"/>
      <c r="E88" s="127" t="s">
        <v>94</v>
      </c>
      <c r="F88" s="128" t="s">
        <v>191</v>
      </c>
      <c r="G88" s="103"/>
      <c r="H88" s="102"/>
      <c r="I88" s="102"/>
      <c r="J88" s="102"/>
      <c r="K88" s="102"/>
    </row>
    <row r="89" spans="1:13" s="22" customFormat="1" ht="42.75" customHeight="1" x14ac:dyDescent="0.3">
      <c r="A89" s="11"/>
      <c r="B89" s="911" t="s">
        <v>111</v>
      </c>
      <c r="C89" s="912"/>
      <c r="D89" s="913"/>
      <c r="E89" s="127" t="s">
        <v>94</v>
      </c>
      <c r="F89" s="128" t="s">
        <v>191</v>
      </c>
      <c r="G89" s="103"/>
      <c r="H89" s="102"/>
      <c r="I89" s="102"/>
      <c r="J89" s="102"/>
      <c r="K89" s="102"/>
    </row>
    <row r="90" spans="1:13" s="22" customFormat="1" ht="42.75" customHeight="1" x14ac:dyDescent="0.3">
      <c r="A90" s="11"/>
    </row>
    <row r="91" spans="1:13" s="22" customFormat="1" ht="42.75" customHeight="1" x14ac:dyDescent="0.3">
      <c r="A91" s="102"/>
      <c r="B91" s="568" t="s">
        <v>190</v>
      </c>
      <c r="C91" s="568"/>
      <c r="D91" s="568"/>
      <c r="E91" s="568"/>
      <c r="F91" s="568"/>
      <c r="G91" s="568"/>
      <c r="H91" s="568"/>
      <c r="I91" s="568"/>
      <c r="J91" s="102"/>
    </row>
    <row r="92" spans="1:13" s="22" customFormat="1" ht="42.75" customHeight="1" x14ac:dyDescent="0.3">
      <c r="A92" s="102"/>
      <c r="B92" s="568"/>
      <c r="C92" s="568"/>
      <c r="D92" s="568"/>
      <c r="E92" s="568"/>
      <c r="F92" s="568"/>
      <c r="G92" s="568"/>
      <c r="H92" s="568"/>
      <c r="I92" s="568"/>
      <c r="J92" s="102"/>
    </row>
    <row r="93" spans="1:13" ht="42.75" customHeight="1" x14ac:dyDescent="0.4">
      <c r="A93" s="102"/>
      <c r="B93" s="555" t="s">
        <v>253</v>
      </c>
      <c r="C93" s="556"/>
      <c r="D93" s="556"/>
      <c r="E93" s="556"/>
      <c r="F93" s="557"/>
      <c r="G93" s="102"/>
      <c r="H93" s="102"/>
      <c r="I93" s="102"/>
      <c r="J93" s="102"/>
    </row>
    <row r="94" spans="1:13" ht="12.75" customHeight="1" x14ac:dyDescent="0.3">
      <c r="A94" s="102"/>
      <c r="B94" s="546" t="s">
        <v>664</v>
      </c>
      <c r="C94" s="547"/>
      <c r="D94" s="548"/>
      <c r="E94" s="572" t="s">
        <v>191</v>
      </c>
      <c r="F94" s="104" t="s">
        <v>37</v>
      </c>
      <c r="G94" s="102"/>
      <c r="H94" s="102"/>
      <c r="I94" s="102"/>
      <c r="J94" s="102"/>
    </row>
    <row r="95" spans="1:13" ht="13" customHeight="1" x14ac:dyDescent="0.35">
      <c r="A95"/>
      <c r="B95" s="543"/>
      <c r="C95" s="544"/>
      <c r="D95" s="545"/>
      <c r="E95" s="573"/>
      <c r="F95" s="105"/>
      <c r="G95"/>
      <c r="H95"/>
      <c r="I95"/>
      <c r="J95"/>
    </row>
    <row r="96" spans="1:13" ht="15" customHeight="1" x14ac:dyDescent="0.35">
      <c r="A96" s="106">
        <v>1</v>
      </c>
      <c r="B96" s="569" t="s">
        <v>192</v>
      </c>
      <c r="C96" s="569"/>
      <c r="D96" s="570"/>
      <c r="E96"/>
      <c r="F96" s="107">
        <v>0</v>
      </c>
      <c r="G96" s="102"/>
      <c r="H96" s="102"/>
      <c r="I96" s="102"/>
      <c r="J96" s="102"/>
    </row>
    <row r="97" spans="1:10" x14ac:dyDescent="0.3">
      <c r="A97" s="102"/>
      <c r="B97" s="102"/>
      <c r="C97" s="102"/>
      <c r="D97" s="102"/>
      <c r="E97" s="102"/>
      <c r="F97" s="102"/>
      <c r="G97" s="102"/>
      <c r="H97" s="102"/>
      <c r="I97" s="102"/>
      <c r="J97" s="102"/>
    </row>
    <row r="98" spans="1:10" ht="13" customHeight="1" x14ac:dyDescent="0.3">
      <c r="A98" s="102"/>
      <c r="B98" s="575" t="s">
        <v>39</v>
      </c>
      <c r="C98" s="577"/>
      <c r="D98" s="578" t="s">
        <v>1267</v>
      </c>
      <c r="E98" s="579"/>
      <c r="F98" s="102"/>
      <c r="G98" s="102"/>
      <c r="H98" s="102"/>
      <c r="I98" s="102"/>
      <c r="J98" s="102"/>
    </row>
    <row r="99" spans="1:10" x14ac:dyDescent="0.3">
      <c r="A99" s="102"/>
      <c r="B99" s="575" t="s">
        <v>41</v>
      </c>
      <c r="C99" s="577"/>
      <c r="D99" s="578">
        <v>79655485</v>
      </c>
      <c r="E99" s="579"/>
      <c r="F99" s="102"/>
      <c r="G99" s="102"/>
      <c r="H99" s="102"/>
      <c r="I99" s="102"/>
      <c r="J99" s="102"/>
    </row>
    <row r="100" spans="1:10" x14ac:dyDescent="0.3">
      <c r="A100" s="102"/>
      <c r="B100" s="575" t="s">
        <v>43</v>
      </c>
      <c r="C100" s="577"/>
      <c r="D100" s="108" t="s">
        <v>253</v>
      </c>
      <c r="E100" s="108" t="s">
        <v>191</v>
      </c>
      <c r="F100" s="102"/>
      <c r="G100" s="102"/>
      <c r="H100" s="102"/>
      <c r="I100" s="102"/>
      <c r="J100" s="102"/>
    </row>
    <row r="101" spans="1:10" x14ac:dyDescent="0.3">
      <c r="A101" s="102"/>
      <c r="B101" s="575" t="s">
        <v>44</v>
      </c>
      <c r="C101" s="577"/>
      <c r="D101" s="578" t="s">
        <v>1268</v>
      </c>
      <c r="E101" s="579"/>
      <c r="F101" s="102"/>
      <c r="G101" s="102"/>
      <c r="H101" s="102"/>
      <c r="I101" s="102"/>
      <c r="J101" s="102"/>
    </row>
    <row r="102" spans="1:10" ht="12.75" customHeight="1" x14ac:dyDescent="0.3">
      <c r="A102" s="102"/>
      <c r="B102" s="575" t="s">
        <v>46</v>
      </c>
      <c r="C102" s="577"/>
      <c r="D102" s="580" t="s">
        <v>1269</v>
      </c>
      <c r="E102" s="581"/>
      <c r="F102" s="102"/>
      <c r="G102" s="102"/>
      <c r="H102" s="102"/>
      <c r="I102" s="102"/>
      <c r="J102" s="102"/>
    </row>
    <row r="103" spans="1:10" x14ac:dyDescent="0.3">
      <c r="A103" s="102"/>
      <c r="B103" s="575" t="s">
        <v>48</v>
      </c>
      <c r="C103" s="577"/>
      <c r="D103" s="578" t="s">
        <v>1270</v>
      </c>
      <c r="E103" s="579"/>
      <c r="F103" s="102"/>
      <c r="G103" s="102"/>
      <c r="H103" s="102"/>
      <c r="I103" s="102"/>
      <c r="J103" s="102"/>
    </row>
    <row r="104" spans="1:10" x14ac:dyDescent="0.3">
      <c r="A104" s="102"/>
      <c r="B104" s="575" t="s">
        <v>50</v>
      </c>
      <c r="C104" s="577"/>
      <c r="D104" s="594">
        <v>41976</v>
      </c>
      <c r="E104" s="579"/>
      <c r="F104" s="102"/>
      <c r="G104" s="102"/>
      <c r="H104" s="102"/>
      <c r="I104" s="102"/>
      <c r="J104" s="102"/>
    </row>
    <row r="105" spans="1:10" x14ac:dyDescent="0.3">
      <c r="A105" s="102"/>
      <c r="B105" s="582"/>
      <c r="C105" s="582"/>
      <c r="D105" s="109" t="s">
        <v>191</v>
      </c>
      <c r="E105" s="109" t="s">
        <v>191</v>
      </c>
      <c r="F105" s="102"/>
      <c r="G105" s="102"/>
      <c r="H105" s="102"/>
      <c r="I105" s="102"/>
      <c r="J105" s="102"/>
    </row>
    <row r="106" spans="1:10" x14ac:dyDescent="0.3">
      <c r="A106" s="540" t="s">
        <v>191</v>
      </c>
      <c r="B106" s="541"/>
      <c r="C106" s="541"/>
      <c r="D106" s="541"/>
      <c r="E106" s="541"/>
      <c r="F106" s="541"/>
      <c r="G106" s="541"/>
      <c r="H106" s="541"/>
      <c r="I106" s="541"/>
      <c r="J106" s="542"/>
    </row>
    <row r="107" spans="1:10" ht="15.75" customHeight="1" x14ac:dyDescent="0.35">
      <c r="A107" s="102"/>
      <c r="B107" s="552" t="s">
        <v>51</v>
      </c>
      <c r="C107" s="553"/>
      <c r="D107" s="553"/>
      <c r="E107" s="553"/>
      <c r="F107" s="553"/>
      <c r="G107" s="553"/>
      <c r="H107" s="553"/>
      <c r="I107" s="553"/>
      <c r="J107" s="554"/>
    </row>
    <row r="108" spans="1:10" ht="91" x14ac:dyDescent="0.3">
      <c r="A108" s="102"/>
      <c r="B108" s="110" t="s">
        <v>52</v>
      </c>
      <c r="C108" s="111" t="s">
        <v>53</v>
      </c>
      <c r="D108" s="111" t="s">
        <v>54</v>
      </c>
      <c r="E108" s="111" t="s">
        <v>55</v>
      </c>
      <c r="F108" s="111" t="s">
        <v>56</v>
      </c>
      <c r="G108" s="111" t="s">
        <v>57</v>
      </c>
      <c r="H108" s="111" t="s">
        <v>58</v>
      </c>
      <c r="I108" s="111" t="s">
        <v>59</v>
      </c>
      <c r="J108" s="112" t="s">
        <v>60</v>
      </c>
    </row>
    <row r="109" spans="1:10" ht="200.5" x14ac:dyDescent="0.3">
      <c r="A109" s="113">
        <v>1</v>
      </c>
      <c r="B109" s="114" t="s">
        <v>1271</v>
      </c>
      <c r="C109" s="114" t="s">
        <v>1272</v>
      </c>
      <c r="D109" s="115" t="s">
        <v>1273</v>
      </c>
      <c r="E109" s="114" t="s">
        <v>1274</v>
      </c>
      <c r="F109" s="117" t="s">
        <v>1275</v>
      </c>
      <c r="G109" s="118">
        <v>43596</v>
      </c>
      <c r="H109" s="119">
        <v>1.7549999999999999</v>
      </c>
      <c r="I109" s="119" t="s">
        <v>1276</v>
      </c>
      <c r="J109" s="589" t="s">
        <v>1277</v>
      </c>
    </row>
    <row r="110" spans="1:10" ht="210" x14ac:dyDescent="0.3">
      <c r="A110" s="120">
        <v>2</v>
      </c>
      <c r="B110" s="114" t="s">
        <v>1278</v>
      </c>
      <c r="C110" s="114" t="s">
        <v>1279</v>
      </c>
      <c r="D110" s="115" t="s">
        <v>1280</v>
      </c>
      <c r="E110" s="114" t="s">
        <v>1281</v>
      </c>
      <c r="F110" s="118">
        <v>44239</v>
      </c>
      <c r="G110" s="117" t="s">
        <v>1282</v>
      </c>
      <c r="H110" s="119">
        <v>29</v>
      </c>
      <c r="I110" s="119" t="s">
        <v>1043</v>
      </c>
      <c r="J110" s="589" t="s">
        <v>1277</v>
      </c>
    </row>
    <row r="111" spans="1:10" ht="210" x14ac:dyDescent="0.3">
      <c r="A111" s="120">
        <v>3</v>
      </c>
      <c r="B111" s="114" t="s">
        <v>1278</v>
      </c>
      <c r="C111" s="114" t="s">
        <v>1279</v>
      </c>
      <c r="D111" s="115" t="s">
        <v>1280</v>
      </c>
      <c r="E111" s="114" t="s">
        <v>1283</v>
      </c>
      <c r="F111" s="118">
        <v>44896</v>
      </c>
      <c r="G111" s="117" t="s">
        <v>1284</v>
      </c>
      <c r="H111" s="119">
        <v>39</v>
      </c>
      <c r="I111" s="119" t="s">
        <v>1285</v>
      </c>
      <c r="J111" s="589" t="s">
        <v>1277</v>
      </c>
    </row>
    <row r="112" spans="1:10" ht="200.5" x14ac:dyDescent="0.3">
      <c r="A112" s="120">
        <v>4</v>
      </c>
      <c r="B112" s="114" t="s">
        <v>1286</v>
      </c>
      <c r="C112" s="114" t="s">
        <v>1287</v>
      </c>
      <c r="D112" s="115" t="s">
        <v>495</v>
      </c>
      <c r="E112" s="114" t="s">
        <v>1288</v>
      </c>
      <c r="F112" s="118">
        <v>43872</v>
      </c>
      <c r="G112" s="117" t="s">
        <v>1289</v>
      </c>
      <c r="H112" s="119">
        <v>878</v>
      </c>
      <c r="I112" s="119" t="s">
        <v>1290</v>
      </c>
      <c r="J112" s="589" t="s">
        <v>1277</v>
      </c>
    </row>
    <row r="113" spans="1:10" x14ac:dyDescent="0.3">
      <c r="A113" s="102"/>
      <c r="B113" s="122" t="s">
        <v>75</v>
      </c>
      <c r="C113" s="109" t="s">
        <v>191</v>
      </c>
      <c r="D113" s="109" t="s">
        <v>191</v>
      </c>
      <c r="E113" s="109" t="s">
        <v>191</v>
      </c>
      <c r="F113" s="109" t="s">
        <v>191</v>
      </c>
      <c r="G113" s="108" t="s">
        <v>191</v>
      </c>
      <c r="H113" s="123">
        <v>2.7010000000000001</v>
      </c>
      <c r="I113" s="123" t="s">
        <v>1291</v>
      </c>
      <c r="J113" s="124" t="s">
        <v>191</v>
      </c>
    </row>
    <row r="114" spans="1:10" ht="14.5" x14ac:dyDescent="0.35">
      <c r="A114" s="102"/>
      <c r="B114" s="102"/>
      <c r="C114" s="125"/>
      <c r="D114" s="102"/>
      <c r="E114" s="102"/>
      <c r="F114" s="103"/>
      <c r="G114" s="102"/>
      <c r="H114" s="102"/>
      <c r="I114" s="102"/>
      <c r="J114" s="102"/>
    </row>
    <row r="115" spans="1:10" ht="14.5" x14ac:dyDescent="0.35">
      <c r="A115" s="102"/>
      <c r="B115" s="102"/>
      <c r="C115" s="125"/>
      <c r="D115" s="102"/>
      <c r="E115" s="102"/>
      <c r="F115" s="103"/>
      <c r="G115" s="102"/>
      <c r="H115" s="102"/>
      <c r="I115" s="102"/>
      <c r="J115" s="102"/>
    </row>
    <row r="116" spans="1:10" ht="13" customHeight="1" x14ac:dyDescent="0.3">
      <c r="A116" s="550" t="s">
        <v>76</v>
      </c>
      <c r="B116" s="551"/>
      <c r="C116" s="126"/>
      <c r="D116" s="126" t="s">
        <v>77</v>
      </c>
      <c r="E116" s="126" t="s">
        <v>78</v>
      </c>
      <c r="F116" s="103"/>
      <c r="G116" s="102"/>
      <c r="H116" s="102"/>
      <c r="I116" s="102"/>
      <c r="J116" s="102"/>
    </row>
    <row r="117" spans="1:10" ht="92.5" x14ac:dyDescent="0.3">
      <c r="A117" s="540" t="s">
        <v>79</v>
      </c>
      <c r="B117" s="541"/>
      <c r="C117" s="549"/>
      <c r="D117" s="127" t="s">
        <v>237</v>
      </c>
      <c r="E117" s="128" t="s">
        <v>1292</v>
      </c>
      <c r="F117" s="103"/>
      <c r="G117" s="102"/>
      <c r="H117" s="102"/>
      <c r="I117" s="102"/>
      <c r="J117" s="102"/>
    </row>
    <row r="118" spans="1:10" ht="115.5" x14ac:dyDescent="0.3">
      <c r="A118" s="540" t="s">
        <v>82</v>
      </c>
      <c r="B118" s="541"/>
      <c r="C118" s="549"/>
      <c r="D118" s="127" t="s">
        <v>94</v>
      </c>
      <c r="E118" s="128" t="s">
        <v>191</v>
      </c>
      <c r="F118" s="103"/>
      <c r="G118" s="102"/>
      <c r="H118" s="102"/>
      <c r="I118" s="102"/>
      <c r="J118" s="102"/>
    </row>
    <row r="119" spans="1:10" ht="81" x14ac:dyDescent="0.3">
      <c r="A119" s="540" t="s">
        <v>111</v>
      </c>
      <c r="B119" s="541"/>
      <c r="C119" s="542"/>
      <c r="D119" s="127" t="s">
        <v>94</v>
      </c>
      <c r="E119" s="128" t="s">
        <v>191</v>
      </c>
      <c r="F119" s="103"/>
      <c r="G119" s="102"/>
      <c r="H119" s="102"/>
      <c r="I119" s="102"/>
      <c r="J119" s="102"/>
    </row>
  </sheetData>
  <mergeCells count="57">
    <mergeCell ref="B14:C14"/>
    <mergeCell ref="D14:E14"/>
    <mergeCell ref="B15:C15"/>
    <mergeCell ref="D15:E15"/>
    <mergeCell ref="B16:C16"/>
    <mergeCell ref="A17:J17"/>
    <mergeCell ref="B1:E1"/>
    <mergeCell ref="B2:I3"/>
    <mergeCell ref="B4:F4"/>
    <mergeCell ref="B5:D6"/>
    <mergeCell ref="E5:E6"/>
    <mergeCell ref="B7:D7"/>
    <mergeCell ref="B9:C9"/>
    <mergeCell ref="B12:C12"/>
    <mergeCell ref="D12:E12"/>
    <mergeCell ref="B13:C13"/>
    <mergeCell ref="D13:E13"/>
    <mergeCell ref="D9:E9"/>
    <mergeCell ref="B10:C10"/>
    <mergeCell ref="D10:E10"/>
    <mergeCell ref="B11:C11"/>
    <mergeCell ref="A26:C26"/>
    <mergeCell ref="A27:C27"/>
    <mergeCell ref="A28:C28"/>
    <mergeCell ref="A29:C29"/>
    <mergeCell ref="B18:J18"/>
    <mergeCell ref="B32:I33"/>
    <mergeCell ref="B34:F34"/>
    <mergeCell ref="B35:D36"/>
    <mergeCell ref="E35:E36"/>
    <mergeCell ref="B37:D37"/>
    <mergeCell ref="B39:C39"/>
    <mergeCell ref="D39:E39"/>
    <mergeCell ref="B40:C40"/>
    <mergeCell ref="D40:E40"/>
    <mergeCell ref="B41:C41"/>
    <mergeCell ref="D45:E45"/>
    <mergeCell ref="B46:C46"/>
    <mergeCell ref="A47:J47"/>
    <mergeCell ref="B48:J48"/>
    <mergeCell ref="B42:C42"/>
    <mergeCell ref="D42:E42"/>
    <mergeCell ref="B43:C43"/>
    <mergeCell ref="D43:E43"/>
    <mergeCell ref="B44:C44"/>
    <mergeCell ref="D44:E44"/>
    <mergeCell ref="A58:C58"/>
    <mergeCell ref="A59:C59"/>
    <mergeCell ref="A60:C60"/>
    <mergeCell ref="A61:C61"/>
    <mergeCell ref="B45:C45"/>
    <mergeCell ref="B88:D88"/>
    <mergeCell ref="B89:D89"/>
    <mergeCell ref="C77:D77"/>
    <mergeCell ref="B78:K78"/>
    <mergeCell ref="B86:D86"/>
    <mergeCell ref="B87:D87"/>
  </mergeCells>
  <pageMargins left="0.7" right="0.7" top="0.75" bottom="0.75" header="0.3" footer="0.3"/>
  <pageSetup paperSize="9" scale="44" orientation="portrait"/>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47D37-364B-446F-9FAC-E3EF2E4EFEDA}">
  <sheetPr>
    <tabColor theme="0"/>
  </sheetPr>
  <dimension ref="A1:P106"/>
  <sheetViews>
    <sheetView topLeftCell="F1" zoomScale="80" zoomScaleNormal="80" workbookViewId="0">
      <selection activeCell="P6" sqref="P6:P9"/>
    </sheetView>
  </sheetViews>
  <sheetFormatPr baseColWidth="10" defaultColWidth="11.453125" defaultRowHeight="14.5" x14ac:dyDescent="0.35"/>
  <cols>
    <col min="1" max="18" width="14" customWidth="1"/>
  </cols>
  <sheetData>
    <row r="1" spans="1:16" ht="14.5" customHeight="1" x14ac:dyDescent="0.35">
      <c r="A1" s="1484" t="s">
        <v>0</v>
      </c>
      <c r="B1" s="1484"/>
      <c r="C1" s="1484"/>
      <c r="D1" s="1484"/>
      <c r="E1" s="1484"/>
      <c r="F1" s="1484"/>
      <c r="G1" s="1484"/>
      <c r="H1" s="1484"/>
      <c r="I1" s="1484"/>
      <c r="J1" s="1484"/>
      <c r="K1" s="1484"/>
      <c r="L1" s="1484"/>
      <c r="M1" s="1484"/>
      <c r="N1" s="1484"/>
      <c r="O1" s="1484"/>
      <c r="P1" s="1484"/>
    </row>
    <row r="2" spans="1:16" x14ac:dyDescent="0.35">
      <c r="A2" s="1485" t="s">
        <v>126</v>
      </c>
      <c r="B2" s="1485"/>
      <c r="C2" s="1485"/>
      <c r="D2" s="1485"/>
      <c r="E2" s="1485"/>
      <c r="F2" s="1485"/>
      <c r="G2" s="1485"/>
      <c r="H2" s="1485"/>
      <c r="I2" s="1485"/>
      <c r="J2" s="1485"/>
      <c r="K2" s="1485"/>
      <c r="L2" s="1485"/>
      <c r="M2" s="1485"/>
      <c r="N2" s="1485"/>
      <c r="O2" s="1485"/>
      <c r="P2" s="1485"/>
    </row>
    <row r="3" spans="1:16" x14ac:dyDescent="0.35">
      <c r="A3" s="1484" t="s">
        <v>2</v>
      </c>
      <c r="B3" s="1484"/>
      <c r="C3" s="1484"/>
      <c r="D3" s="1484"/>
      <c r="E3" s="1484"/>
      <c r="F3" s="1484"/>
      <c r="G3" s="1484"/>
      <c r="H3" s="1484"/>
      <c r="I3" s="1484"/>
      <c r="J3" s="1484"/>
      <c r="K3" s="1484"/>
      <c r="L3" s="1484"/>
      <c r="M3" s="1484"/>
      <c r="N3" s="1484"/>
      <c r="O3" s="1484"/>
      <c r="P3" s="1484"/>
    </row>
    <row r="4" spans="1:16" x14ac:dyDescent="0.35">
      <c r="A4" s="1484" t="s">
        <v>127</v>
      </c>
      <c r="B4" s="1484"/>
      <c r="C4" s="1484"/>
      <c r="D4" s="1484"/>
      <c r="E4" s="1484"/>
      <c r="F4" s="1484"/>
      <c r="G4" s="1484"/>
      <c r="H4" s="1484"/>
      <c r="I4" s="1484"/>
      <c r="J4" s="1484"/>
      <c r="K4" s="1484"/>
      <c r="L4" s="1484"/>
      <c r="M4" s="1484"/>
      <c r="N4" s="1484"/>
      <c r="O4" s="1484"/>
      <c r="P4" s="1484"/>
    </row>
    <row r="5" spans="1:16" ht="15" customHeight="1" x14ac:dyDescent="0.35">
      <c r="A5" s="1486" t="s">
        <v>128</v>
      </c>
      <c r="B5" s="1487"/>
      <c r="C5" s="1487"/>
      <c r="D5" s="1487"/>
      <c r="E5" s="1487"/>
      <c r="F5" s="1487"/>
      <c r="G5" s="1487"/>
      <c r="H5" s="1487"/>
      <c r="I5" s="1488"/>
      <c r="J5" s="460" t="s">
        <v>129</v>
      </c>
      <c r="K5" s="461" t="s">
        <v>130</v>
      </c>
      <c r="L5" s="1489" t="s">
        <v>131</v>
      </c>
      <c r="M5" s="1489"/>
      <c r="N5" s="1490"/>
      <c r="O5" s="462" t="s">
        <v>132</v>
      </c>
      <c r="P5" s="463" t="s">
        <v>133</v>
      </c>
    </row>
    <row r="6" spans="1:16" x14ac:dyDescent="0.35">
      <c r="A6" s="1457" t="s">
        <v>277</v>
      </c>
      <c r="B6" s="1458"/>
      <c r="C6" s="1458"/>
      <c r="D6" s="1458"/>
      <c r="E6" s="1458"/>
      <c r="F6" s="1458"/>
      <c r="G6" s="1458"/>
      <c r="H6" s="1458"/>
      <c r="I6" s="1459"/>
      <c r="J6" s="1466">
        <v>25.5</v>
      </c>
      <c r="K6" s="1469">
        <v>31</v>
      </c>
      <c r="L6" s="1472" t="s">
        <v>1293</v>
      </c>
      <c r="M6" s="1473"/>
      <c r="N6" s="1474"/>
      <c r="O6" s="1469">
        <f>L102</f>
        <v>10</v>
      </c>
      <c r="P6" s="1481">
        <f>(J6*O6)/K6</f>
        <v>8.2258064516129039</v>
      </c>
    </row>
    <row r="7" spans="1:16" ht="14.5" customHeight="1" x14ac:dyDescent="0.35">
      <c r="A7" s="1460"/>
      <c r="B7" s="1461"/>
      <c r="C7" s="1461"/>
      <c r="D7" s="1461"/>
      <c r="E7" s="1461"/>
      <c r="F7" s="1461"/>
      <c r="G7" s="1461"/>
      <c r="H7" s="1461"/>
      <c r="I7" s="1462"/>
      <c r="J7" s="1467"/>
      <c r="K7" s="1470"/>
      <c r="L7" s="1475"/>
      <c r="M7" s="1476"/>
      <c r="N7" s="1477"/>
      <c r="O7" s="1470"/>
      <c r="P7" s="1482"/>
    </row>
    <row r="8" spans="1:16" ht="14.5" customHeight="1" x14ac:dyDescent="0.35">
      <c r="A8" s="1460"/>
      <c r="B8" s="1461"/>
      <c r="C8" s="1461"/>
      <c r="D8" s="1461"/>
      <c r="E8" s="1461"/>
      <c r="F8" s="1461"/>
      <c r="G8" s="1461"/>
      <c r="H8" s="1461"/>
      <c r="I8" s="1462"/>
      <c r="J8" s="1467"/>
      <c r="K8" s="1470"/>
      <c r="L8" s="1475"/>
      <c r="M8" s="1476"/>
      <c r="N8" s="1477"/>
      <c r="O8" s="1470"/>
      <c r="P8" s="1482"/>
    </row>
    <row r="9" spans="1:16" ht="14.5" customHeight="1" x14ac:dyDescent="0.35">
      <c r="A9" s="1463"/>
      <c r="B9" s="1464"/>
      <c r="C9" s="1464"/>
      <c r="D9" s="1464"/>
      <c r="E9" s="1464"/>
      <c r="F9" s="1464"/>
      <c r="G9" s="1464"/>
      <c r="H9" s="1464"/>
      <c r="I9" s="1465"/>
      <c r="J9" s="1468"/>
      <c r="K9" s="1471"/>
      <c r="L9" s="1478"/>
      <c r="M9" s="1479"/>
      <c r="N9" s="1480"/>
      <c r="O9" s="1471"/>
      <c r="P9" s="1483"/>
    </row>
    <row r="10" spans="1:16" x14ac:dyDescent="0.35">
      <c r="A10" s="1500" t="s">
        <v>135</v>
      </c>
      <c r="B10" s="1500"/>
      <c r="C10" s="1500"/>
      <c r="D10" s="1500"/>
      <c r="E10" s="1500"/>
      <c r="F10" s="1500"/>
      <c r="G10" s="1500"/>
      <c r="H10" s="1500"/>
      <c r="I10" s="1500"/>
      <c r="J10" s="1500"/>
      <c r="K10" s="1500"/>
      <c r="L10" s="1500"/>
      <c r="M10" s="1500"/>
      <c r="N10" s="464" t="s">
        <v>191</v>
      </c>
      <c r="O10" s="464" t="s">
        <v>191</v>
      </c>
      <c r="P10" s="464" t="s">
        <v>191</v>
      </c>
    </row>
    <row r="11" spans="1:16" x14ac:dyDescent="0.35">
      <c r="A11" s="1099" t="s">
        <v>136</v>
      </c>
      <c r="B11" s="1099"/>
      <c r="C11" s="1099"/>
      <c r="D11" s="1099"/>
      <c r="E11" s="1099"/>
      <c r="F11" s="1099"/>
      <c r="G11" s="1099"/>
      <c r="H11" s="1099"/>
      <c r="I11" s="1099"/>
      <c r="J11" s="425" t="s">
        <v>191</v>
      </c>
      <c r="K11" s="1068" t="s">
        <v>191</v>
      </c>
      <c r="L11" s="1068"/>
      <c r="M11" s="1068"/>
      <c r="N11" s="459" t="s">
        <v>191</v>
      </c>
      <c r="O11" s="459" t="s">
        <v>191</v>
      </c>
      <c r="P11" s="464" t="s">
        <v>191</v>
      </c>
    </row>
    <row r="12" spans="1:16" x14ac:dyDescent="0.35">
      <c r="A12" s="459" t="s">
        <v>191</v>
      </c>
      <c r="B12" s="465" t="s">
        <v>191</v>
      </c>
      <c r="C12" s="459" t="s">
        <v>191</v>
      </c>
      <c r="D12" s="459" t="s">
        <v>191</v>
      </c>
      <c r="E12" s="459" t="s">
        <v>191</v>
      </c>
      <c r="F12" s="459" t="s">
        <v>191</v>
      </c>
      <c r="G12" s="459" t="s">
        <v>191</v>
      </c>
      <c r="H12" s="459" t="s">
        <v>191</v>
      </c>
      <c r="I12" s="459" t="s">
        <v>191</v>
      </c>
      <c r="J12" s="459" t="s">
        <v>191</v>
      </c>
      <c r="K12" s="459" t="s">
        <v>191</v>
      </c>
      <c r="L12" s="459" t="s">
        <v>191</v>
      </c>
      <c r="M12" s="459" t="s">
        <v>191</v>
      </c>
      <c r="N12" s="459" t="s">
        <v>191</v>
      </c>
      <c r="O12" s="459" t="s">
        <v>191</v>
      </c>
      <c r="P12" s="464" t="s">
        <v>191</v>
      </c>
    </row>
    <row r="13" spans="1:16" ht="35.25" customHeight="1" x14ac:dyDescent="0.35">
      <c r="A13" s="1501" t="s">
        <v>131</v>
      </c>
      <c r="B13" s="1503" t="s">
        <v>137</v>
      </c>
      <c r="C13" s="1543" t="s">
        <v>138</v>
      </c>
      <c r="D13" s="1545" t="s">
        <v>139</v>
      </c>
      <c r="E13" s="1545" t="s">
        <v>53</v>
      </c>
      <c r="F13" s="1547" t="s">
        <v>140</v>
      </c>
      <c r="G13" s="1547" t="s">
        <v>141</v>
      </c>
      <c r="H13" s="1549" t="s">
        <v>142</v>
      </c>
      <c r="I13" s="1550"/>
      <c r="J13" s="1549" t="s">
        <v>143</v>
      </c>
      <c r="K13" s="1550"/>
      <c r="L13" s="1547" t="s">
        <v>144</v>
      </c>
      <c r="M13" s="1547" t="s">
        <v>145</v>
      </c>
      <c r="N13" s="1552" t="s">
        <v>60</v>
      </c>
      <c r="O13" s="1553"/>
      <c r="P13" s="1543"/>
    </row>
    <row r="14" spans="1:16" ht="24" customHeight="1" x14ac:dyDescent="0.35">
      <c r="A14" s="1502"/>
      <c r="B14" s="1504"/>
      <c r="C14" s="1544"/>
      <c r="D14" s="1546"/>
      <c r="E14" s="1546"/>
      <c r="F14" s="1548"/>
      <c r="G14" s="1548"/>
      <c r="H14" s="559" t="s">
        <v>146</v>
      </c>
      <c r="I14" s="559" t="s">
        <v>147</v>
      </c>
      <c r="J14" s="558" t="s">
        <v>148</v>
      </c>
      <c r="K14" s="560" t="s">
        <v>149</v>
      </c>
      <c r="L14" s="1551"/>
      <c r="M14" s="1548"/>
      <c r="N14" s="1554"/>
      <c r="O14" s="1555"/>
      <c r="P14" s="1544"/>
    </row>
    <row r="15" spans="1:16" ht="35.25" customHeight="1" x14ac:dyDescent="0.35">
      <c r="A15" s="1491" t="s">
        <v>1293</v>
      </c>
      <c r="B15" s="1492">
        <v>1</v>
      </c>
      <c r="C15" s="471" t="s">
        <v>1294</v>
      </c>
      <c r="D15" s="471">
        <v>39</v>
      </c>
      <c r="E15" s="373" t="s">
        <v>1295</v>
      </c>
      <c r="F15" s="473" t="s">
        <v>81</v>
      </c>
      <c r="G15" s="473" t="s">
        <v>292</v>
      </c>
      <c r="H15" s="473" t="s">
        <v>292</v>
      </c>
      <c r="I15" s="471" t="s">
        <v>334</v>
      </c>
      <c r="J15" s="474">
        <v>41981</v>
      </c>
      <c r="K15" s="475" t="s">
        <v>1296</v>
      </c>
      <c r="L15" s="477" t="s">
        <v>1297</v>
      </c>
      <c r="M15" s="473">
        <v>1</v>
      </c>
      <c r="N15" s="1494" t="s">
        <v>1095</v>
      </c>
      <c r="O15" s="1494"/>
      <c r="P15" s="1495"/>
    </row>
    <row r="16" spans="1:16" ht="27" customHeight="1" x14ac:dyDescent="0.35">
      <c r="A16" s="1491"/>
      <c r="B16" s="1492"/>
      <c r="C16" s="1496" t="s">
        <v>285</v>
      </c>
      <c r="D16" s="1496"/>
      <c r="E16" s="1496"/>
      <c r="F16" s="1496"/>
      <c r="G16" s="1496"/>
      <c r="H16" s="1496"/>
      <c r="I16" s="1496"/>
      <c r="J16" s="1496"/>
      <c r="K16" s="1496"/>
      <c r="L16" s="1496"/>
      <c r="M16" s="1496"/>
      <c r="N16" s="1496"/>
      <c r="O16" s="1496"/>
      <c r="P16" s="1497"/>
    </row>
    <row r="17" spans="1:16" ht="27" customHeight="1" x14ac:dyDescent="0.35">
      <c r="A17" s="1491"/>
      <c r="B17" s="1493"/>
      <c r="C17" s="1556" t="s">
        <v>1298</v>
      </c>
      <c r="D17" s="1556"/>
      <c r="E17" s="1556"/>
      <c r="F17" s="1556"/>
      <c r="G17" s="1556"/>
      <c r="H17" s="1556"/>
      <c r="I17" s="1556"/>
      <c r="J17" s="1556"/>
      <c r="K17" s="1556"/>
      <c r="L17" s="1556"/>
      <c r="M17" s="1556"/>
      <c r="N17" s="1556"/>
      <c r="O17" s="1556"/>
      <c r="P17" s="1557"/>
    </row>
    <row r="18" spans="1:16" ht="34.5" customHeight="1" x14ac:dyDescent="0.35">
      <c r="A18" s="1491"/>
      <c r="B18" s="1510">
        <v>2</v>
      </c>
      <c r="C18" s="481" t="s">
        <v>1299</v>
      </c>
      <c r="D18" s="481">
        <v>96</v>
      </c>
      <c r="E18" s="507" t="s">
        <v>1300</v>
      </c>
      <c r="F18" s="660" t="s">
        <v>799</v>
      </c>
      <c r="G18" s="660" t="s">
        <v>81</v>
      </c>
      <c r="H18" s="473" t="s">
        <v>81</v>
      </c>
      <c r="I18" s="483">
        <v>11</v>
      </c>
      <c r="J18" s="483" t="s">
        <v>1301</v>
      </c>
      <c r="K18" s="483" t="s">
        <v>1107</v>
      </c>
      <c r="L18" s="485" t="s">
        <v>1302</v>
      </c>
      <c r="M18" s="473">
        <v>0</v>
      </c>
      <c r="N18" s="875" t="s">
        <v>957</v>
      </c>
      <c r="O18" s="1405"/>
      <c r="P18" s="1406"/>
    </row>
    <row r="19" spans="1:16" ht="27" customHeight="1" x14ac:dyDescent="0.35">
      <c r="A19" s="1491"/>
      <c r="B19" s="1510"/>
      <c r="C19" s="1496" t="s">
        <v>285</v>
      </c>
      <c r="D19" s="1496"/>
      <c r="E19" s="1496"/>
      <c r="F19" s="1496"/>
      <c r="G19" s="1496"/>
      <c r="H19" s="1496"/>
      <c r="I19" s="1496"/>
      <c r="J19" s="1496"/>
      <c r="K19" s="1496"/>
      <c r="L19" s="1496"/>
      <c r="M19" s="1496"/>
      <c r="N19" s="1496"/>
      <c r="O19" s="1496"/>
      <c r="P19" s="1497"/>
    </row>
    <row r="20" spans="1:16" ht="27" customHeight="1" x14ac:dyDescent="0.35">
      <c r="A20" s="1491"/>
      <c r="B20" s="1511"/>
      <c r="C20" s="1556" t="s">
        <v>1303</v>
      </c>
      <c r="D20" s="1556"/>
      <c r="E20" s="1556"/>
      <c r="F20" s="1556"/>
      <c r="G20" s="1556"/>
      <c r="H20" s="1556"/>
      <c r="I20" s="1556"/>
      <c r="J20" s="1556"/>
      <c r="K20" s="1556"/>
      <c r="L20" s="1556"/>
      <c r="M20" s="1556"/>
      <c r="N20" s="1556"/>
      <c r="O20" s="1556"/>
      <c r="P20" s="1557"/>
    </row>
    <row r="21" spans="1:16" ht="27" customHeight="1" x14ac:dyDescent="0.35">
      <c r="A21" s="1491"/>
      <c r="B21" s="1510">
        <v>3</v>
      </c>
      <c r="C21" s="481" t="s">
        <v>1304</v>
      </c>
      <c r="D21" s="486">
        <v>51</v>
      </c>
      <c r="E21" s="511" t="s">
        <v>1305</v>
      </c>
      <c r="F21" s="473" t="s">
        <v>799</v>
      </c>
      <c r="G21" s="473" t="s">
        <v>81</v>
      </c>
      <c r="H21" s="473" t="s">
        <v>81</v>
      </c>
      <c r="I21" s="483">
        <v>16</v>
      </c>
      <c r="J21" s="483" t="s">
        <v>1306</v>
      </c>
      <c r="K21" s="483" t="s">
        <v>1307</v>
      </c>
      <c r="L21" s="485" t="s">
        <v>1308</v>
      </c>
      <c r="M21" s="473">
        <v>0</v>
      </c>
      <c r="N21" s="875" t="s">
        <v>957</v>
      </c>
      <c r="O21" s="1405"/>
      <c r="P21" s="1406"/>
    </row>
    <row r="22" spans="1:16" ht="27" customHeight="1" x14ac:dyDescent="0.35">
      <c r="A22" s="1491"/>
      <c r="B22" s="1510"/>
      <c r="C22" s="1496" t="s">
        <v>285</v>
      </c>
      <c r="D22" s="1496"/>
      <c r="E22" s="1496"/>
      <c r="F22" s="1496"/>
      <c r="G22" s="1496"/>
      <c r="H22" s="1496"/>
      <c r="I22" s="1496"/>
      <c r="J22" s="1496"/>
      <c r="K22" s="1496"/>
      <c r="L22" s="1496"/>
      <c r="M22" s="1496"/>
      <c r="N22" s="1496"/>
      <c r="O22" s="1496"/>
      <c r="P22" s="1497"/>
    </row>
    <row r="23" spans="1:16" ht="27" customHeight="1" x14ac:dyDescent="0.35">
      <c r="A23" s="1491"/>
      <c r="B23" s="1511"/>
      <c r="C23" s="1556" t="s">
        <v>1309</v>
      </c>
      <c r="D23" s="1556"/>
      <c r="E23" s="1556"/>
      <c r="F23" s="1556"/>
      <c r="G23" s="1556"/>
      <c r="H23" s="1556"/>
      <c r="I23" s="1556"/>
      <c r="J23" s="1556"/>
      <c r="K23" s="1556"/>
      <c r="L23" s="1556"/>
      <c r="M23" s="1556"/>
      <c r="N23" s="1556"/>
      <c r="O23" s="1556"/>
      <c r="P23" s="1557"/>
    </row>
    <row r="24" spans="1:16" ht="27" customHeight="1" x14ac:dyDescent="0.35">
      <c r="A24" s="1491"/>
      <c r="B24" s="1510">
        <v>4</v>
      </c>
      <c r="C24" s="481" t="s">
        <v>1310</v>
      </c>
      <c r="D24" s="481">
        <v>91</v>
      </c>
      <c r="E24" s="507" t="s">
        <v>117</v>
      </c>
      <c r="F24" s="473" t="s">
        <v>799</v>
      </c>
      <c r="G24" s="473" t="s">
        <v>292</v>
      </c>
      <c r="H24" s="473" t="s">
        <v>292</v>
      </c>
      <c r="I24" s="483">
        <v>20</v>
      </c>
      <c r="J24" s="483" t="s">
        <v>1311</v>
      </c>
      <c r="K24" s="483" t="s">
        <v>1107</v>
      </c>
      <c r="L24" s="485" t="s">
        <v>1312</v>
      </c>
      <c r="M24" s="473">
        <v>0</v>
      </c>
      <c r="N24" s="875" t="s">
        <v>957</v>
      </c>
      <c r="O24" s="1405"/>
      <c r="P24" s="1406"/>
    </row>
    <row r="25" spans="1:16" ht="27" customHeight="1" x14ac:dyDescent="0.35">
      <c r="A25" s="1491"/>
      <c r="B25" s="1510"/>
      <c r="C25" s="1496" t="s">
        <v>285</v>
      </c>
      <c r="D25" s="1496"/>
      <c r="E25" s="1496"/>
      <c r="F25" s="1496"/>
      <c r="G25" s="1496"/>
      <c r="H25" s="1496"/>
      <c r="I25" s="1496"/>
      <c r="J25" s="1496"/>
      <c r="K25" s="1496"/>
      <c r="L25" s="1496"/>
      <c r="M25" s="1496"/>
      <c r="N25" s="1496"/>
      <c r="O25" s="1496"/>
      <c r="P25" s="1497"/>
    </row>
    <row r="26" spans="1:16" ht="27" customHeight="1" x14ac:dyDescent="0.35">
      <c r="A26" s="1491"/>
      <c r="B26" s="1511"/>
      <c r="C26" s="1558" t="s">
        <v>1313</v>
      </c>
      <c r="D26" s="1558"/>
      <c r="E26" s="1558"/>
      <c r="F26" s="1558"/>
      <c r="G26" s="1558"/>
      <c r="H26" s="1558"/>
      <c r="I26" s="1558"/>
      <c r="J26" s="1558"/>
      <c r="K26" s="1558"/>
      <c r="L26" s="1558"/>
      <c r="M26" s="1558"/>
      <c r="N26" s="1558"/>
      <c r="O26" s="1558"/>
      <c r="P26" s="1559"/>
    </row>
    <row r="27" spans="1:16" ht="27" customHeight="1" x14ac:dyDescent="0.35">
      <c r="A27" s="1491"/>
      <c r="B27" s="1510">
        <v>5</v>
      </c>
      <c r="C27" s="488" t="s">
        <v>1314</v>
      </c>
      <c r="D27" s="488">
        <v>104</v>
      </c>
      <c r="E27" s="514" t="s">
        <v>1315</v>
      </c>
      <c r="F27" s="490" t="s">
        <v>292</v>
      </c>
      <c r="G27" s="490" t="s">
        <v>81</v>
      </c>
      <c r="H27" s="490" t="s">
        <v>292</v>
      </c>
      <c r="I27" s="492">
        <v>24</v>
      </c>
      <c r="J27" s="493">
        <v>43414</v>
      </c>
      <c r="K27" s="492" t="s">
        <v>1316</v>
      </c>
      <c r="L27" s="477" t="s">
        <v>1317</v>
      </c>
      <c r="M27" s="494">
        <v>1</v>
      </c>
      <c r="N27" s="1494" t="s">
        <v>1095</v>
      </c>
      <c r="O27" s="1494"/>
      <c r="P27" s="1495"/>
    </row>
    <row r="28" spans="1:16" ht="27" customHeight="1" x14ac:dyDescent="0.35">
      <c r="A28" s="1491"/>
      <c r="B28" s="1510"/>
      <c r="C28" s="1496" t="s">
        <v>285</v>
      </c>
      <c r="D28" s="1496"/>
      <c r="E28" s="1496"/>
      <c r="F28" s="1496"/>
      <c r="G28" s="1496"/>
      <c r="H28" s="1496"/>
      <c r="I28" s="1496"/>
      <c r="J28" s="1496"/>
      <c r="K28" s="1496"/>
      <c r="L28" s="1496"/>
      <c r="M28" s="1496"/>
      <c r="N28" s="1496"/>
      <c r="O28" s="1496"/>
      <c r="P28" s="1497"/>
    </row>
    <row r="29" spans="1:16" ht="27" customHeight="1" x14ac:dyDescent="0.35">
      <c r="A29" s="1491"/>
      <c r="B29" s="1511"/>
      <c r="C29" s="1560" t="s">
        <v>1318</v>
      </c>
      <c r="D29" s="1560"/>
      <c r="E29" s="1560"/>
      <c r="F29" s="1560"/>
      <c r="G29" s="1560"/>
      <c r="H29" s="1560"/>
      <c r="I29" s="1560"/>
      <c r="J29" s="1560"/>
      <c r="K29" s="1560"/>
      <c r="L29" s="1560"/>
      <c r="M29" s="1560"/>
      <c r="N29" s="1560"/>
      <c r="O29" s="1560"/>
      <c r="P29" s="1561"/>
    </row>
    <row r="30" spans="1:16" ht="27" customHeight="1" x14ac:dyDescent="0.35">
      <c r="A30" s="1491"/>
      <c r="B30" s="1510">
        <v>6</v>
      </c>
      <c r="C30" s="488" t="s">
        <v>1319</v>
      </c>
      <c r="D30" s="488">
        <v>85</v>
      </c>
      <c r="E30" s="514" t="s">
        <v>1320</v>
      </c>
      <c r="F30" s="490" t="s">
        <v>799</v>
      </c>
      <c r="G30" s="490" t="s">
        <v>81</v>
      </c>
      <c r="H30" s="490" t="s">
        <v>292</v>
      </c>
      <c r="I30" s="492">
        <v>26</v>
      </c>
      <c r="J30" s="492" t="s">
        <v>1074</v>
      </c>
      <c r="K30" s="492" t="s">
        <v>1321</v>
      </c>
      <c r="L30" s="477" t="s">
        <v>1322</v>
      </c>
      <c r="M30" s="495">
        <v>0</v>
      </c>
      <c r="N30" s="875" t="s">
        <v>957</v>
      </c>
      <c r="O30" s="1405"/>
      <c r="P30" s="1406"/>
    </row>
    <row r="31" spans="1:16" ht="27" customHeight="1" x14ac:dyDescent="0.35">
      <c r="A31" s="1491"/>
      <c r="B31" s="1510"/>
      <c r="C31" s="1496" t="s">
        <v>285</v>
      </c>
      <c r="D31" s="1496"/>
      <c r="E31" s="1496"/>
      <c r="F31" s="1496"/>
      <c r="G31" s="1496"/>
      <c r="H31" s="1496"/>
      <c r="I31" s="1496"/>
      <c r="J31" s="1496"/>
      <c r="K31" s="1496"/>
      <c r="L31" s="1496"/>
      <c r="M31" s="1496"/>
      <c r="N31" s="1496"/>
      <c r="O31" s="1496"/>
      <c r="P31" s="1497"/>
    </row>
    <row r="32" spans="1:16" ht="27" customHeight="1" x14ac:dyDescent="0.35">
      <c r="A32" s="1491"/>
      <c r="B32" s="1511"/>
      <c r="C32" s="1556" t="s">
        <v>1323</v>
      </c>
      <c r="D32" s="1556"/>
      <c r="E32" s="1556"/>
      <c r="F32" s="1556"/>
      <c r="G32" s="1556"/>
      <c r="H32" s="1556"/>
      <c r="I32" s="1556"/>
      <c r="J32" s="1556"/>
      <c r="K32" s="1556"/>
      <c r="L32" s="1556"/>
      <c r="M32" s="1556"/>
      <c r="N32" s="1556"/>
      <c r="O32" s="1556"/>
      <c r="P32" s="1557"/>
    </row>
    <row r="33" spans="1:16" ht="27" customHeight="1" x14ac:dyDescent="0.35">
      <c r="A33" s="1491"/>
      <c r="B33" s="1510">
        <v>7</v>
      </c>
      <c r="C33" s="488" t="s">
        <v>1324</v>
      </c>
      <c r="D33" s="486">
        <v>77</v>
      </c>
      <c r="E33" s="528" t="s">
        <v>1325</v>
      </c>
      <c r="F33" s="490" t="s">
        <v>799</v>
      </c>
      <c r="G33" s="490" t="s">
        <v>292</v>
      </c>
      <c r="H33" s="490" t="s">
        <v>292</v>
      </c>
      <c r="I33" s="492">
        <v>28</v>
      </c>
      <c r="J33" s="493">
        <v>41489</v>
      </c>
      <c r="K33" s="493">
        <v>43680</v>
      </c>
      <c r="L33" s="497">
        <v>72</v>
      </c>
      <c r="M33" s="495">
        <v>0</v>
      </c>
      <c r="N33" s="875" t="s">
        <v>957</v>
      </c>
      <c r="O33" s="1405"/>
      <c r="P33" s="1406"/>
    </row>
    <row r="34" spans="1:16" ht="27" customHeight="1" x14ac:dyDescent="0.35">
      <c r="A34" s="1491"/>
      <c r="B34" s="1510"/>
      <c r="C34" s="1496" t="s">
        <v>285</v>
      </c>
      <c r="D34" s="1496"/>
      <c r="E34" s="1496"/>
      <c r="F34" s="1496"/>
      <c r="G34" s="1496"/>
      <c r="H34" s="1496"/>
      <c r="I34" s="1496"/>
      <c r="J34" s="1496"/>
      <c r="K34" s="1496"/>
      <c r="L34" s="1496"/>
      <c r="M34" s="1496"/>
      <c r="N34" s="1496"/>
      <c r="O34" s="1496"/>
      <c r="P34" s="1497"/>
    </row>
    <row r="35" spans="1:16" ht="27" customHeight="1" x14ac:dyDescent="0.35">
      <c r="A35" s="1491"/>
      <c r="B35" s="1511"/>
      <c r="C35" s="1556" t="s">
        <v>1326</v>
      </c>
      <c r="D35" s="1556"/>
      <c r="E35" s="1556"/>
      <c r="F35" s="1556"/>
      <c r="G35" s="1556"/>
      <c r="H35" s="1556"/>
      <c r="I35" s="1556"/>
      <c r="J35" s="1556"/>
      <c r="K35" s="1556"/>
      <c r="L35" s="1556"/>
      <c r="M35" s="1556"/>
      <c r="N35" s="1556"/>
      <c r="O35" s="1556"/>
      <c r="P35" s="1557"/>
    </row>
    <row r="36" spans="1:16" ht="27" customHeight="1" x14ac:dyDescent="0.35">
      <c r="A36" s="1491"/>
      <c r="B36" s="1510">
        <v>8</v>
      </c>
      <c r="C36" s="488" t="s">
        <v>1327</v>
      </c>
      <c r="D36" s="479">
        <v>76</v>
      </c>
      <c r="E36" s="532" t="s">
        <v>1325</v>
      </c>
      <c r="F36" s="490" t="s">
        <v>799</v>
      </c>
      <c r="G36" s="490" t="s">
        <v>292</v>
      </c>
      <c r="H36" s="490" t="s">
        <v>81</v>
      </c>
      <c r="I36" s="492">
        <v>47</v>
      </c>
      <c r="J36" s="515">
        <v>40802</v>
      </c>
      <c r="K36" s="518">
        <v>41168</v>
      </c>
      <c r="L36" s="516" t="s">
        <v>335</v>
      </c>
      <c r="M36" s="495">
        <v>0</v>
      </c>
      <c r="N36" s="875" t="s">
        <v>957</v>
      </c>
      <c r="O36" s="1405"/>
      <c r="P36" s="1406"/>
    </row>
    <row r="37" spans="1:16" ht="27" customHeight="1" x14ac:dyDescent="0.35">
      <c r="A37" s="1491"/>
      <c r="B37" s="1510"/>
      <c r="C37" s="1496" t="s">
        <v>285</v>
      </c>
      <c r="D37" s="1496"/>
      <c r="E37" s="1496"/>
      <c r="F37" s="1496"/>
      <c r="G37" s="1496"/>
      <c r="H37" s="1496"/>
      <c r="I37" s="1496"/>
      <c r="J37" s="1496"/>
      <c r="K37" s="1496"/>
      <c r="L37" s="1496"/>
      <c r="M37" s="1496"/>
      <c r="N37" s="1496"/>
      <c r="O37" s="1496"/>
      <c r="P37" s="1497"/>
    </row>
    <row r="38" spans="1:16" ht="27" customHeight="1" x14ac:dyDescent="0.35">
      <c r="A38" s="1491"/>
      <c r="B38" s="1511"/>
      <c r="C38" s="1556" t="s">
        <v>1328</v>
      </c>
      <c r="D38" s="1556"/>
      <c r="E38" s="1556"/>
      <c r="F38" s="1556"/>
      <c r="G38" s="1556"/>
      <c r="H38" s="1556"/>
      <c r="I38" s="1556"/>
      <c r="J38" s="1556"/>
      <c r="K38" s="1556"/>
      <c r="L38" s="1556"/>
      <c r="M38" s="1556"/>
      <c r="N38" s="1556"/>
      <c r="O38" s="1556"/>
      <c r="P38" s="1557"/>
    </row>
    <row r="39" spans="1:16" ht="27" customHeight="1" x14ac:dyDescent="0.35">
      <c r="A39" s="1491"/>
      <c r="B39" s="1510">
        <v>9</v>
      </c>
      <c r="C39" s="491" t="s">
        <v>1329</v>
      </c>
      <c r="D39" s="491">
        <v>78</v>
      </c>
      <c r="E39" s="491" t="s">
        <v>1330</v>
      </c>
      <c r="F39" s="490" t="s">
        <v>799</v>
      </c>
      <c r="G39" s="490" t="s">
        <v>292</v>
      </c>
      <c r="H39" s="490" t="s">
        <v>292</v>
      </c>
      <c r="I39" s="491" t="s">
        <v>1331</v>
      </c>
      <c r="J39" s="479" t="s">
        <v>1332</v>
      </c>
      <c r="K39" s="478" t="s">
        <v>1333</v>
      </c>
      <c r="L39" s="516" t="s">
        <v>1334</v>
      </c>
      <c r="M39" s="495">
        <v>0</v>
      </c>
      <c r="N39" s="875" t="s">
        <v>957</v>
      </c>
      <c r="O39" s="1405"/>
      <c r="P39" s="1406"/>
    </row>
    <row r="40" spans="1:16" ht="27" customHeight="1" x14ac:dyDescent="0.35">
      <c r="A40" s="1491"/>
      <c r="B40" s="1510"/>
      <c r="C40" s="1496" t="s">
        <v>285</v>
      </c>
      <c r="D40" s="1496"/>
      <c r="E40" s="1496"/>
      <c r="F40" s="1496"/>
      <c r="G40" s="1496"/>
      <c r="H40" s="1496"/>
      <c r="I40" s="1496"/>
      <c r="J40" s="1496"/>
      <c r="K40" s="1496"/>
      <c r="L40" s="1496"/>
      <c r="M40" s="1496"/>
      <c r="N40" s="1496"/>
      <c r="O40" s="1496"/>
      <c r="P40" s="1497"/>
    </row>
    <row r="41" spans="1:16" ht="27" customHeight="1" x14ac:dyDescent="0.35">
      <c r="A41" s="1491"/>
      <c r="B41" s="1511"/>
      <c r="C41" s="1562" t="s">
        <v>1335</v>
      </c>
      <c r="D41" s="1562"/>
      <c r="E41" s="1562"/>
      <c r="F41" s="1562"/>
      <c r="G41" s="1562"/>
      <c r="H41" s="1562"/>
      <c r="I41" s="1562"/>
      <c r="J41" s="1562"/>
      <c r="K41" s="1562"/>
      <c r="L41" s="1562"/>
      <c r="M41" s="1562"/>
      <c r="N41" s="1562"/>
      <c r="O41" s="1562"/>
      <c r="P41" s="1563"/>
    </row>
    <row r="42" spans="1:16" ht="27" customHeight="1" x14ac:dyDescent="0.35">
      <c r="A42" s="1491"/>
      <c r="B42" s="1510">
        <v>10</v>
      </c>
      <c r="C42" s="491" t="s">
        <v>1336</v>
      </c>
      <c r="D42" s="491">
        <v>88</v>
      </c>
      <c r="E42" s="491" t="s">
        <v>1337</v>
      </c>
      <c r="F42" s="673" t="s">
        <v>81</v>
      </c>
      <c r="G42" s="490" t="s">
        <v>292</v>
      </c>
      <c r="H42" s="490" t="s">
        <v>292</v>
      </c>
      <c r="I42" s="491" t="s">
        <v>1338</v>
      </c>
      <c r="J42" s="519">
        <v>44377</v>
      </c>
      <c r="K42" s="504" t="s">
        <v>1339</v>
      </c>
      <c r="L42" s="516" t="s">
        <v>1340</v>
      </c>
      <c r="M42" s="495">
        <v>1</v>
      </c>
      <c r="N42" s="1494" t="s">
        <v>1095</v>
      </c>
      <c r="O42" s="1494"/>
      <c r="P42" s="1495"/>
    </row>
    <row r="43" spans="1:16" ht="27" customHeight="1" x14ac:dyDescent="0.35">
      <c r="A43" s="1491"/>
      <c r="B43" s="1510"/>
      <c r="C43" s="1565" t="s">
        <v>285</v>
      </c>
      <c r="D43" s="1565"/>
      <c r="E43" s="1565"/>
      <c r="F43" s="1565"/>
      <c r="G43" s="1565"/>
      <c r="H43" s="1565"/>
      <c r="I43" s="1565"/>
      <c r="J43" s="1565"/>
      <c r="K43" s="1565"/>
      <c r="L43" s="1565"/>
      <c r="M43" s="1565"/>
      <c r="N43" s="1565"/>
      <c r="O43" s="1565"/>
      <c r="P43" s="1566"/>
    </row>
    <row r="44" spans="1:16" ht="27" customHeight="1" x14ac:dyDescent="0.35">
      <c r="A44" s="1491"/>
      <c r="B44" s="1511"/>
      <c r="C44" s="1556" t="s">
        <v>1341</v>
      </c>
      <c r="D44" s="1562"/>
      <c r="E44" s="1562"/>
      <c r="F44" s="1562"/>
      <c r="G44" s="1562"/>
      <c r="H44" s="1562"/>
      <c r="I44" s="1562"/>
      <c r="J44" s="1562"/>
      <c r="K44" s="1562"/>
      <c r="L44" s="1562"/>
      <c r="M44" s="1562"/>
      <c r="N44" s="1562"/>
      <c r="O44" s="1562"/>
      <c r="P44" s="1563"/>
    </row>
    <row r="45" spans="1:16" ht="27" customHeight="1" x14ac:dyDescent="0.35">
      <c r="A45" s="1491"/>
      <c r="B45" s="1510">
        <v>11</v>
      </c>
      <c r="C45" s="479" t="s">
        <v>1342</v>
      </c>
      <c r="D45" s="479">
        <v>46</v>
      </c>
      <c r="E45" s="479" t="s">
        <v>1295</v>
      </c>
      <c r="F45" s="673" t="s">
        <v>81</v>
      </c>
      <c r="G45" s="490" t="s">
        <v>292</v>
      </c>
      <c r="H45" s="490" t="s">
        <v>292</v>
      </c>
      <c r="I45" s="491" t="s">
        <v>1343</v>
      </c>
      <c r="J45" s="515">
        <v>42167</v>
      </c>
      <c r="K45" s="478" t="s">
        <v>1344</v>
      </c>
      <c r="L45" s="516" t="s">
        <v>1345</v>
      </c>
      <c r="M45" s="495">
        <v>1</v>
      </c>
      <c r="N45" s="1494" t="s">
        <v>1095</v>
      </c>
      <c r="O45" s="1494"/>
      <c r="P45" s="1495"/>
    </row>
    <row r="46" spans="1:16" ht="27" customHeight="1" x14ac:dyDescent="0.35">
      <c r="A46" s="1491"/>
      <c r="B46" s="1510"/>
      <c r="C46" s="1496" t="s">
        <v>285</v>
      </c>
      <c r="D46" s="1496"/>
      <c r="E46" s="1496"/>
      <c r="F46" s="1496"/>
      <c r="G46" s="1496"/>
      <c r="H46" s="1496"/>
      <c r="I46" s="1496"/>
      <c r="J46" s="1496"/>
      <c r="K46" s="1496"/>
      <c r="L46" s="1496"/>
      <c r="M46" s="1496"/>
      <c r="N46" s="1496"/>
      <c r="O46" s="1496"/>
      <c r="P46" s="1497"/>
    </row>
    <row r="47" spans="1:16" ht="27" customHeight="1" x14ac:dyDescent="0.35">
      <c r="A47" s="1491"/>
      <c r="B47" s="1511"/>
      <c r="C47" s="1558" t="s">
        <v>1346</v>
      </c>
      <c r="D47" s="1558"/>
      <c r="E47" s="1558"/>
      <c r="F47" s="1558"/>
      <c r="G47" s="1558"/>
      <c r="H47" s="1558"/>
      <c r="I47" s="1558"/>
      <c r="J47" s="1558"/>
      <c r="K47" s="1558"/>
      <c r="L47" s="1558"/>
      <c r="M47" s="1558"/>
      <c r="N47" s="1558"/>
      <c r="O47" s="1558"/>
      <c r="P47" s="1559"/>
    </row>
    <row r="48" spans="1:16" ht="27" customHeight="1" x14ac:dyDescent="0.35">
      <c r="A48" s="1491"/>
      <c r="B48" s="1520">
        <v>12</v>
      </c>
      <c r="C48" s="501" t="s">
        <v>1347</v>
      </c>
      <c r="D48" s="488">
        <v>36</v>
      </c>
      <c r="E48" s="488" t="s">
        <v>1348</v>
      </c>
      <c r="F48" s="494" t="s">
        <v>799</v>
      </c>
      <c r="G48" s="490" t="s">
        <v>292</v>
      </c>
      <c r="H48" s="490" t="s">
        <v>292</v>
      </c>
      <c r="I48" s="492" t="s">
        <v>1349</v>
      </c>
      <c r="J48" s="492" t="s">
        <v>1350</v>
      </c>
      <c r="K48" s="492" t="s">
        <v>1296</v>
      </c>
      <c r="L48" s="477" t="s">
        <v>1167</v>
      </c>
      <c r="M48" s="502">
        <v>0</v>
      </c>
      <c r="N48" s="875" t="s">
        <v>957</v>
      </c>
      <c r="O48" s="1405"/>
      <c r="P48" s="1406"/>
    </row>
    <row r="49" spans="1:16" ht="27" customHeight="1" x14ac:dyDescent="0.35">
      <c r="A49" s="1491"/>
      <c r="B49" s="1520"/>
      <c r="C49" s="1521" t="s">
        <v>285</v>
      </c>
      <c r="D49" s="1496"/>
      <c r="E49" s="1496"/>
      <c r="F49" s="1496"/>
      <c r="G49" s="1496"/>
      <c r="H49" s="1496"/>
      <c r="I49" s="1496"/>
      <c r="J49" s="1496"/>
      <c r="K49" s="1496"/>
      <c r="L49" s="1496"/>
      <c r="M49" s="1496"/>
      <c r="N49" s="1496"/>
      <c r="O49" s="1496"/>
      <c r="P49" s="1497"/>
    </row>
    <row r="50" spans="1:16" ht="27" customHeight="1" x14ac:dyDescent="0.35">
      <c r="A50" s="1491"/>
      <c r="B50" s="1520"/>
      <c r="C50" s="1564" t="s">
        <v>1351</v>
      </c>
      <c r="D50" s="1556"/>
      <c r="E50" s="1556"/>
      <c r="F50" s="1556"/>
      <c r="G50" s="1556"/>
      <c r="H50" s="1556"/>
      <c r="I50" s="1556"/>
      <c r="J50" s="1556"/>
      <c r="K50" s="1556"/>
      <c r="L50" s="1556"/>
      <c r="M50" s="1556"/>
      <c r="N50" s="1556"/>
      <c r="O50" s="1556"/>
      <c r="P50" s="1557"/>
    </row>
    <row r="51" spans="1:16" ht="27" customHeight="1" x14ac:dyDescent="0.35">
      <c r="A51" s="1491"/>
      <c r="B51" s="1492">
        <v>13</v>
      </c>
      <c r="C51" s="471" t="s">
        <v>1352</v>
      </c>
      <c r="D51" s="471">
        <v>107</v>
      </c>
      <c r="E51" s="471" t="s">
        <v>1295</v>
      </c>
      <c r="F51" s="503" t="s">
        <v>799</v>
      </c>
      <c r="G51" s="490" t="s">
        <v>292</v>
      </c>
      <c r="H51" s="490" t="s">
        <v>292</v>
      </c>
      <c r="I51" s="471" t="s">
        <v>1353</v>
      </c>
      <c r="J51" s="520">
        <v>42989</v>
      </c>
      <c r="K51" s="521" t="s">
        <v>1354</v>
      </c>
      <c r="L51" s="480" t="s">
        <v>1355</v>
      </c>
      <c r="M51" s="473">
        <v>0</v>
      </c>
      <c r="N51" s="875" t="s">
        <v>957</v>
      </c>
      <c r="O51" s="1405"/>
      <c r="P51" s="1406"/>
    </row>
    <row r="52" spans="1:16" ht="27" customHeight="1" x14ac:dyDescent="0.35">
      <c r="A52" s="1491"/>
      <c r="B52" s="1492"/>
      <c r="C52" s="1496" t="s">
        <v>285</v>
      </c>
      <c r="D52" s="1496"/>
      <c r="E52" s="1496"/>
      <c r="F52" s="1496"/>
      <c r="G52" s="1496"/>
      <c r="H52" s="1496"/>
      <c r="I52" s="1496"/>
      <c r="J52" s="1496"/>
      <c r="K52" s="1496"/>
      <c r="L52" s="1496"/>
      <c r="M52" s="1496"/>
      <c r="N52" s="1496"/>
      <c r="O52" s="1496"/>
      <c r="P52" s="1497"/>
    </row>
    <row r="53" spans="1:16" ht="27" customHeight="1" x14ac:dyDescent="0.35">
      <c r="A53" s="1491"/>
      <c r="B53" s="1523"/>
      <c r="C53" s="1556" t="s">
        <v>1356</v>
      </c>
      <c r="D53" s="1556"/>
      <c r="E53" s="1556"/>
      <c r="F53" s="1556"/>
      <c r="G53" s="1556"/>
      <c r="H53" s="1556"/>
      <c r="I53" s="1556"/>
      <c r="J53" s="1556"/>
      <c r="K53" s="1556"/>
      <c r="L53" s="1556"/>
      <c r="M53" s="1556"/>
      <c r="N53" s="1556"/>
      <c r="O53" s="1556"/>
      <c r="P53" s="1557"/>
    </row>
    <row r="54" spans="1:16" ht="27" customHeight="1" x14ac:dyDescent="0.35">
      <c r="A54" s="1491"/>
      <c r="B54" s="1492">
        <v>14</v>
      </c>
      <c r="C54" s="471" t="s">
        <v>1357</v>
      </c>
      <c r="D54" s="471">
        <v>26</v>
      </c>
      <c r="E54" s="471" t="s">
        <v>1337</v>
      </c>
      <c r="F54" s="503" t="s">
        <v>292</v>
      </c>
      <c r="G54" s="503" t="s">
        <v>292</v>
      </c>
      <c r="H54" s="503" t="s">
        <v>292</v>
      </c>
      <c r="I54" s="471" t="s">
        <v>1358</v>
      </c>
      <c r="J54" s="471" t="s">
        <v>1359</v>
      </c>
      <c r="K54" s="521" t="s">
        <v>1360</v>
      </c>
      <c r="L54" s="480" t="s">
        <v>1361</v>
      </c>
      <c r="M54" s="473">
        <v>1</v>
      </c>
      <c r="N54" s="1494" t="s">
        <v>1095</v>
      </c>
      <c r="O54" s="1494"/>
      <c r="P54" s="1495"/>
    </row>
    <row r="55" spans="1:16" ht="27" customHeight="1" x14ac:dyDescent="0.35">
      <c r="A55" s="1491"/>
      <c r="B55" s="1492"/>
      <c r="C55" s="1496" t="s">
        <v>285</v>
      </c>
      <c r="D55" s="1496"/>
      <c r="E55" s="1496"/>
      <c r="F55" s="1496"/>
      <c r="G55" s="1496"/>
      <c r="H55" s="1496"/>
      <c r="I55" s="1496"/>
      <c r="J55" s="1496"/>
      <c r="K55" s="1496"/>
      <c r="L55" s="1496"/>
      <c r="M55" s="1496"/>
      <c r="N55" s="1496"/>
      <c r="O55" s="1496"/>
      <c r="P55" s="1497"/>
    </row>
    <row r="56" spans="1:16" ht="27" customHeight="1" x14ac:dyDescent="0.35">
      <c r="A56" s="1491"/>
      <c r="B56" s="1493"/>
      <c r="C56" s="1562" t="s">
        <v>1362</v>
      </c>
      <c r="D56" s="1562"/>
      <c r="E56" s="1562"/>
      <c r="F56" s="1562"/>
      <c r="G56" s="1562"/>
      <c r="H56" s="1562"/>
      <c r="I56" s="1562"/>
      <c r="J56" s="1562"/>
      <c r="K56" s="1562"/>
      <c r="L56" s="1562"/>
      <c r="M56" s="1562"/>
      <c r="N56" s="1562"/>
      <c r="O56" s="1562"/>
      <c r="P56" s="1563"/>
    </row>
    <row r="57" spans="1:16" ht="27" customHeight="1" x14ac:dyDescent="0.35">
      <c r="A57" s="1491"/>
      <c r="B57" s="1492">
        <v>15</v>
      </c>
      <c r="C57" s="471" t="s">
        <v>1363</v>
      </c>
      <c r="D57" s="471">
        <v>86</v>
      </c>
      <c r="E57" s="471" t="s">
        <v>1337</v>
      </c>
      <c r="F57" s="503" t="s">
        <v>292</v>
      </c>
      <c r="G57" s="503" t="s">
        <v>292</v>
      </c>
      <c r="H57" s="503" t="s">
        <v>292</v>
      </c>
      <c r="I57" s="471" t="s">
        <v>1364</v>
      </c>
      <c r="J57" s="471" t="s">
        <v>1365</v>
      </c>
      <c r="K57" s="521" t="s">
        <v>1360</v>
      </c>
      <c r="L57" s="480" t="s">
        <v>1366</v>
      </c>
      <c r="M57" s="473">
        <v>1</v>
      </c>
      <c r="N57" s="1494" t="s">
        <v>1095</v>
      </c>
      <c r="O57" s="1494"/>
      <c r="P57" s="1495"/>
    </row>
    <row r="58" spans="1:16" ht="27" customHeight="1" x14ac:dyDescent="0.35">
      <c r="A58" s="1491"/>
      <c r="B58" s="1492"/>
      <c r="C58" s="1496" t="s">
        <v>285</v>
      </c>
      <c r="D58" s="1496"/>
      <c r="E58" s="1496"/>
      <c r="F58" s="1496"/>
      <c r="G58" s="1496"/>
      <c r="H58" s="1496"/>
      <c r="I58" s="1496"/>
      <c r="J58" s="1496"/>
      <c r="K58" s="1496"/>
      <c r="L58" s="1496"/>
      <c r="M58" s="1496"/>
      <c r="N58" s="1496"/>
      <c r="O58" s="1496"/>
      <c r="P58" s="1497"/>
    </row>
    <row r="59" spans="1:16" ht="27" customHeight="1" x14ac:dyDescent="0.35">
      <c r="A59" s="1491"/>
      <c r="B59" s="1493"/>
      <c r="C59" s="1562" t="s">
        <v>1367</v>
      </c>
      <c r="D59" s="1562"/>
      <c r="E59" s="1562"/>
      <c r="F59" s="1562"/>
      <c r="G59" s="1562"/>
      <c r="H59" s="1562"/>
      <c r="I59" s="1562"/>
      <c r="J59" s="1562"/>
      <c r="K59" s="1562"/>
      <c r="L59" s="1562"/>
      <c r="M59" s="1562"/>
      <c r="N59" s="1562"/>
      <c r="O59" s="1562"/>
      <c r="P59" s="1563"/>
    </row>
    <row r="60" spans="1:16" ht="27" customHeight="1" x14ac:dyDescent="0.35">
      <c r="A60" s="1491"/>
      <c r="B60" s="1492">
        <v>16</v>
      </c>
      <c r="C60" s="471" t="s">
        <v>1368</v>
      </c>
      <c r="D60" s="471">
        <v>68</v>
      </c>
      <c r="E60" s="471" t="s">
        <v>1337</v>
      </c>
      <c r="F60" s="503" t="s">
        <v>292</v>
      </c>
      <c r="G60" s="503" t="s">
        <v>292</v>
      </c>
      <c r="H60" s="503" t="s">
        <v>292</v>
      </c>
      <c r="I60" s="471" t="s">
        <v>1369</v>
      </c>
      <c r="J60" s="471" t="s">
        <v>1370</v>
      </c>
      <c r="K60" s="521" t="s">
        <v>1360</v>
      </c>
      <c r="L60" s="480" t="s">
        <v>1371</v>
      </c>
      <c r="M60" s="473">
        <v>1</v>
      </c>
      <c r="N60" s="1494" t="s">
        <v>1095</v>
      </c>
      <c r="O60" s="1494"/>
      <c r="P60" s="1495"/>
    </row>
    <row r="61" spans="1:16" ht="27" customHeight="1" x14ac:dyDescent="0.35">
      <c r="A61" s="1491"/>
      <c r="B61" s="1492"/>
      <c r="C61" s="1496" t="s">
        <v>285</v>
      </c>
      <c r="D61" s="1496"/>
      <c r="E61" s="1496"/>
      <c r="F61" s="1496"/>
      <c r="G61" s="1496"/>
      <c r="H61" s="1496"/>
      <c r="I61" s="1496"/>
      <c r="J61" s="1496"/>
      <c r="K61" s="1496"/>
      <c r="L61" s="1496"/>
      <c r="M61" s="1496"/>
      <c r="N61" s="1496"/>
      <c r="O61" s="1496"/>
      <c r="P61" s="1497"/>
    </row>
    <row r="62" spans="1:16" ht="27" customHeight="1" x14ac:dyDescent="0.35">
      <c r="A62" s="1491"/>
      <c r="B62" s="1493"/>
      <c r="C62" s="1562" t="s">
        <v>1372</v>
      </c>
      <c r="D62" s="1562"/>
      <c r="E62" s="1562"/>
      <c r="F62" s="1562"/>
      <c r="G62" s="1562"/>
      <c r="H62" s="1562"/>
      <c r="I62" s="1562"/>
      <c r="J62" s="1562"/>
      <c r="K62" s="1562"/>
      <c r="L62" s="1562"/>
      <c r="M62" s="1562"/>
      <c r="N62" s="1562"/>
      <c r="O62" s="1562"/>
      <c r="P62" s="1563"/>
    </row>
    <row r="63" spans="1:16" ht="27" customHeight="1" x14ac:dyDescent="0.35">
      <c r="A63" s="1491"/>
      <c r="B63" s="1492">
        <v>17</v>
      </c>
      <c r="C63" s="471" t="s">
        <v>1373</v>
      </c>
      <c r="D63" s="471">
        <v>66</v>
      </c>
      <c r="E63" s="471" t="s">
        <v>1374</v>
      </c>
      <c r="F63" s="503" t="s">
        <v>799</v>
      </c>
      <c r="G63" s="503" t="s">
        <v>292</v>
      </c>
      <c r="H63" s="503" t="s">
        <v>292</v>
      </c>
      <c r="I63" s="471">
        <v>186</v>
      </c>
      <c r="J63" s="520">
        <v>44014</v>
      </c>
      <c r="K63" s="522">
        <v>44165</v>
      </c>
      <c r="L63" s="480" t="s">
        <v>987</v>
      </c>
      <c r="M63" s="503">
        <v>0</v>
      </c>
      <c r="N63" s="875" t="s">
        <v>957</v>
      </c>
      <c r="O63" s="1405"/>
      <c r="P63" s="1406"/>
    </row>
    <row r="64" spans="1:16" ht="27" customHeight="1" x14ac:dyDescent="0.35">
      <c r="A64" s="1491"/>
      <c r="B64" s="1492"/>
      <c r="C64" s="1496" t="s">
        <v>285</v>
      </c>
      <c r="D64" s="1496"/>
      <c r="E64" s="1496"/>
      <c r="F64" s="1496"/>
      <c r="G64" s="1496"/>
      <c r="H64" s="1496"/>
      <c r="I64" s="1496"/>
      <c r="J64" s="1496"/>
      <c r="K64" s="1496"/>
      <c r="L64" s="1496"/>
      <c r="M64" s="1496"/>
      <c r="N64" s="1496"/>
      <c r="O64" s="1496"/>
      <c r="P64" s="1497"/>
    </row>
    <row r="65" spans="1:16" ht="27" customHeight="1" x14ac:dyDescent="0.35">
      <c r="A65" s="1491"/>
      <c r="B65" s="1493"/>
      <c r="C65" s="1562" t="s">
        <v>1375</v>
      </c>
      <c r="D65" s="1562"/>
      <c r="E65" s="1562"/>
      <c r="F65" s="1562"/>
      <c r="G65" s="1562"/>
      <c r="H65" s="1562"/>
      <c r="I65" s="1562"/>
      <c r="J65" s="1562"/>
      <c r="K65" s="1562"/>
      <c r="L65" s="1562"/>
      <c r="M65" s="1562"/>
      <c r="N65" s="1562"/>
      <c r="O65" s="1562"/>
      <c r="P65" s="1563"/>
    </row>
    <row r="66" spans="1:16" ht="27" customHeight="1" x14ac:dyDescent="0.35">
      <c r="A66" s="1491"/>
      <c r="B66" s="1492">
        <v>18</v>
      </c>
      <c r="C66" s="471" t="s">
        <v>1376</v>
      </c>
      <c r="D66" s="471">
        <v>99</v>
      </c>
      <c r="E66" s="339" t="s">
        <v>1377</v>
      </c>
      <c r="F66" s="503" t="s">
        <v>799</v>
      </c>
      <c r="G66" s="503" t="s">
        <v>292</v>
      </c>
      <c r="H66" s="503" t="s">
        <v>292</v>
      </c>
      <c r="I66" s="471">
        <v>190</v>
      </c>
      <c r="J66" s="520">
        <v>43235</v>
      </c>
      <c r="K66" s="522">
        <v>44377</v>
      </c>
      <c r="L66" s="480" t="s">
        <v>1378</v>
      </c>
      <c r="M66" s="503">
        <v>0</v>
      </c>
      <c r="N66" s="875" t="s">
        <v>957</v>
      </c>
      <c r="O66" s="1405"/>
      <c r="P66" s="1406"/>
    </row>
    <row r="67" spans="1:16" ht="27" customHeight="1" x14ac:dyDescent="0.35">
      <c r="A67" s="1491"/>
      <c r="B67" s="1492"/>
      <c r="C67" s="1496" t="s">
        <v>285</v>
      </c>
      <c r="D67" s="1496"/>
      <c r="E67" s="1496"/>
      <c r="F67" s="1496"/>
      <c r="G67" s="1496"/>
      <c r="H67" s="1496"/>
      <c r="I67" s="1496"/>
      <c r="J67" s="1496"/>
      <c r="K67" s="1496"/>
      <c r="L67" s="1496"/>
      <c r="M67" s="1496"/>
      <c r="N67" s="1496"/>
      <c r="O67" s="1496"/>
      <c r="P67" s="1497"/>
    </row>
    <row r="68" spans="1:16" ht="27" customHeight="1" x14ac:dyDescent="0.35">
      <c r="A68" s="1491"/>
      <c r="B68" s="1493"/>
      <c r="C68" s="1562" t="s">
        <v>1379</v>
      </c>
      <c r="D68" s="1562"/>
      <c r="E68" s="1562"/>
      <c r="F68" s="1562"/>
      <c r="G68" s="1562"/>
      <c r="H68" s="1562"/>
      <c r="I68" s="1562"/>
      <c r="J68" s="1562"/>
      <c r="K68" s="1562"/>
      <c r="L68" s="1562"/>
      <c r="M68" s="1562"/>
      <c r="N68" s="1562"/>
      <c r="O68" s="1562"/>
      <c r="P68" s="1563"/>
    </row>
    <row r="69" spans="1:16" ht="27" customHeight="1" x14ac:dyDescent="0.35">
      <c r="A69" s="510" t="s">
        <v>191</v>
      </c>
      <c r="B69" s="1492">
        <v>19</v>
      </c>
      <c r="C69" s="471" t="s">
        <v>1380</v>
      </c>
      <c r="D69" s="471">
        <v>105</v>
      </c>
      <c r="E69" s="339" t="s">
        <v>1381</v>
      </c>
      <c r="F69" s="503" t="s">
        <v>292</v>
      </c>
      <c r="G69" s="503" t="s">
        <v>292</v>
      </c>
      <c r="H69" s="503" t="s">
        <v>292</v>
      </c>
      <c r="I69" s="471">
        <v>196</v>
      </c>
      <c r="J69" s="471" t="s">
        <v>1382</v>
      </c>
      <c r="K69" s="521" t="s">
        <v>1383</v>
      </c>
      <c r="L69" s="480" t="s">
        <v>1384</v>
      </c>
      <c r="M69" s="503">
        <v>1</v>
      </c>
      <c r="N69" s="1494" t="s">
        <v>1095</v>
      </c>
      <c r="O69" s="1494"/>
      <c r="P69" s="1495"/>
    </row>
    <row r="70" spans="1:16" ht="27" customHeight="1" x14ac:dyDescent="0.35">
      <c r="A70" s="510" t="s">
        <v>191</v>
      </c>
      <c r="B70" s="1492"/>
      <c r="C70" s="1496" t="s">
        <v>285</v>
      </c>
      <c r="D70" s="1496"/>
      <c r="E70" s="1496"/>
      <c r="F70" s="1496"/>
      <c r="G70" s="1496"/>
      <c r="H70" s="1496"/>
      <c r="I70" s="1496"/>
      <c r="J70" s="1496"/>
      <c r="K70" s="1496"/>
      <c r="L70" s="1496"/>
      <c r="M70" s="1496"/>
      <c r="N70" s="1496"/>
      <c r="O70" s="1496"/>
      <c r="P70" s="1497"/>
    </row>
    <row r="71" spans="1:16" ht="27" customHeight="1" x14ac:dyDescent="0.35">
      <c r="A71" s="510" t="s">
        <v>191</v>
      </c>
      <c r="B71" s="1493"/>
      <c r="C71" s="1556" t="s">
        <v>1385</v>
      </c>
      <c r="D71" s="1562"/>
      <c r="E71" s="1562"/>
      <c r="F71" s="1562"/>
      <c r="G71" s="1562"/>
      <c r="H71" s="1562"/>
      <c r="I71" s="1562"/>
      <c r="J71" s="1562"/>
      <c r="K71" s="1562"/>
      <c r="L71" s="1562"/>
      <c r="M71" s="1562"/>
      <c r="N71" s="1562"/>
      <c r="O71" s="1562"/>
      <c r="P71" s="1563"/>
    </row>
    <row r="72" spans="1:16" ht="27" customHeight="1" x14ac:dyDescent="0.35">
      <c r="A72" s="510" t="s">
        <v>191</v>
      </c>
      <c r="B72" s="1492">
        <v>20</v>
      </c>
      <c r="C72" s="471" t="s">
        <v>1386</v>
      </c>
      <c r="D72" s="471">
        <v>84</v>
      </c>
      <c r="E72" s="339" t="s">
        <v>1387</v>
      </c>
      <c r="F72" s="503" t="s">
        <v>292</v>
      </c>
      <c r="G72" s="503" t="s">
        <v>292</v>
      </c>
      <c r="H72" s="503" t="s">
        <v>292</v>
      </c>
      <c r="I72" s="471">
        <v>200</v>
      </c>
      <c r="J72" s="520">
        <v>44510</v>
      </c>
      <c r="K72" s="522">
        <v>44757</v>
      </c>
      <c r="L72" s="480" t="s">
        <v>1388</v>
      </c>
      <c r="M72" s="503">
        <v>1</v>
      </c>
      <c r="N72" s="1494" t="s">
        <v>1095</v>
      </c>
      <c r="O72" s="1494"/>
      <c r="P72" s="1495"/>
    </row>
    <row r="73" spans="1:16" ht="27" customHeight="1" x14ac:dyDescent="0.35">
      <c r="A73" s="510" t="s">
        <v>191</v>
      </c>
      <c r="B73" s="1492"/>
      <c r="C73" s="1496" t="s">
        <v>285</v>
      </c>
      <c r="D73" s="1496"/>
      <c r="E73" s="1496"/>
      <c r="F73" s="1496"/>
      <c r="G73" s="1496"/>
      <c r="H73" s="1496"/>
      <c r="I73" s="1496"/>
      <c r="J73" s="1496"/>
      <c r="K73" s="1496"/>
      <c r="L73" s="1496"/>
      <c r="M73" s="1496"/>
      <c r="N73" s="1496"/>
      <c r="O73" s="1496"/>
      <c r="P73" s="1497"/>
    </row>
    <row r="74" spans="1:16" ht="27" customHeight="1" x14ac:dyDescent="0.35">
      <c r="A74" s="510" t="s">
        <v>191</v>
      </c>
      <c r="B74" s="1493"/>
      <c r="C74" s="1562" t="s">
        <v>1389</v>
      </c>
      <c r="D74" s="1562"/>
      <c r="E74" s="1562"/>
      <c r="F74" s="1562"/>
      <c r="G74" s="1562"/>
      <c r="H74" s="1562"/>
      <c r="I74" s="1562"/>
      <c r="J74" s="1562"/>
      <c r="K74" s="1562"/>
      <c r="L74" s="1562"/>
      <c r="M74" s="1562"/>
      <c r="N74" s="1562"/>
      <c r="O74" s="1562"/>
      <c r="P74" s="1563"/>
    </row>
    <row r="75" spans="1:16" ht="27" customHeight="1" x14ac:dyDescent="0.35">
      <c r="A75" s="510" t="s">
        <v>191</v>
      </c>
      <c r="B75" s="1492">
        <v>21</v>
      </c>
      <c r="C75" s="471" t="s">
        <v>1390</v>
      </c>
      <c r="D75" s="471">
        <v>83</v>
      </c>
      <c r="E75" s="339" t="s">
        <v>1391</v>
      </c>
      <c r="F75" s="503" t="s">
        <v>799</v>
      </c>
      <c r="G75" s="503" t="s">
        <v>292</v>
      </c>
      <c r="H75" s="503" t="s">
        <v>292</v>
      </c>
      <c r="I75" s="471">
        <v>204</v>
      </c>
      <c r="J75" s="471" t="s">
        <v>1392</v>
      </c>
      <c r="K75" s="521" t="s">
        <v>1146</v>
      </c>
      <c r="L75" s="480" t="s">
        <v>1393</v>
      </c>
      <c r="M75" s="503">
        <v>0</v>
      </c>
      <c r="N75" s="875" t="s">
        <v>957</v>
      </c>
      <c r="O75" s="1405"/>
      <c r="P75" s="1406"/>
    </row>
    <row r="76" spans="1:16" ht="27" customHeight="1" x14ac:dyDescent="0.35">
      <c r="A76" s="510" t="s">
        <v>191</v>
      </c>
      <c r="B76" s="1492"/>
      <c r="C76" s="1496" t="s">
        <v>285</v>
      </c>
      <c r="D76" s="1496"/>
      <c r="E76" s="1496"/>
      <c r="F76" s="1496"/>
      <c r="G76" s="1496"/>
      <c r="H76" s="1496"/>
      <c r="I76" s="1496"/>
      <c r="J76" s="1496"/>
      <c r="K76" s="1496"/>
      <c r="L76" s="1496"/>
      <c r="M76" s="1496"/>
      <c r="N76" s="1496"/>
      <c r="O76" s="1496"/>
      <c r="P76" s="1497"/>
    </row>
    <row r="77" spans="1:16" ht="27" customHeight="1" x14ac:dyDescent="0.35">
      <c r="A77" s="510" t="s">
        <v>191</v>
      </c>
      <c r="B77" s="1493"/>
      <c r="C77" s="1562" t="s">
        <v>1394</v>
      </c>
      <c r="D77" s="1562"/>
      <c r="E77" s="1562"/>
      <c r="F77" s="1562"/>
      <c r="G77" s="1562"/>
      <c r="H77" s="1562"/>
      <c r="I77" s="1562"/>
      <c r="J77" s="1562"/>
      <c r="K77" s="1562"/>
      <c r="L77" s="1562"/>
      <c r="M77" s="1562"/>
      <c r="N77" s="1562"/>
      <c r="O77" s="1562"/>
      <c r="P77" s="1563"/>
    </row>
    <row r="78" spans="1:16" ht="27" customHeight="1" x14ac:dyDescent="0.35">
      <c r="A78" s="510" t="s">
        <v>191</v>
      </c>
      <c r="B78" s="1492">
        <v>22</v>
      </c>
      <c r="C78" s="471" t="s">
        <v>1395</v>
      </c>
      <c r="D78" s="471">
        <v>69</v>
      </c>
      <c r="E78" s="339" t="s">
        <v>1396</v>
      </c>
      <c r="F78" s="503" t="s">
        <v>799</v>
      </c>
      <c r="G78" s="503" t="s">
        <v>292</v>
      </c>
      <c r="H78" s="503" t="s">
        <v>292</v>
      </c>
      <c r="I78" s="471">
        <v>209</v>
      </c>
      <c r="J78" s="520">
        <v>42821</v>
      </c>
      <c r="K78" s="522">
        <v>43639</v>
      </c>
      <c r="L78" s="480" t="s">
        <v>1397</v>
      </c>
      <c r="M78" s="503">
        <v>0</v>
      </c>
      <c r="N78" s="875" t="s">
        <v>957</v>
      </c>
      <c r="O78" s="1405"/>
      <c r="P78" s="1406"/>
    </row>
    <row r="79" spans="1:16" ht="27" customHeight="1" x14ac:dyDescent="0.35">
      <c r="A79" s="510" t="s">
        <v>191</v>
      </c>
      <c r="B79" s="1492"/>
      <c r="C79" s="1496" t="s">
        <v>285</v>
      </c>
      <c r="D79" s="1496"/>
      <c r="E79" s="1496"/>
      <c r="F79" s="1496"/>
      <c r="G79" s="1496"/>
      <c r="H79" s="1496"/>
      <c r="I79" s="1496"/>
      <c r="J79" s="1496"/>
      <c r="K79" s="1496"/>
      <c r="L79" s="1496"/>
      <c r="M79" s="1496"/>
      <c r="N79" s="1496"/>
      <c r="O79" s="1496"/>
      <c r="P79" s="1497"/>
    </row>
    <row r="80" spans="1:16" ht="27" customHeight="1" x14ac:dyDescent="0.35">
      <c r="A80" s="510" t="s">
        <v>191</v>
      </c>
      <c r="B80" s="1493"/>
      <c r="C80" s="1562" t="s">
        <v>1398</v>
      </c>
      <c r="D80" s="1562"/>
      <c r="E80" s="1562"/>
      <c r="F80" s="1562"/>
      <c r="G80" s="1562"/>
      <c r="H80" s="1562"/>
      <c r="I80" s="1562"/>
      <c r="J80" s="1562"/>
      <c r="K80" s="1562"/>
      <c r="L80" s="1562"/>
      <c r="M80" s="1562"/>
      <c r="N80" s="1562"/>
      <c r="O80" s="1562"/>
      <c r="P80" s="1563"/>
    </row>
    <row r="81" spans="1:16" ht="27" customHeight="1" x14ac:dyDescent="0.35">
      <c r="A81" s="510" t="s">
        <v>191</v>
      </c>
      <c r="B81" s="1492">
        <v>23</v>
      </c>
      <c r="C81" s="471" t="s">
        <v>1399</v>
      </c>
      <c r="D81" s="471">
        <v>67</v>
      </c>
      <c r="E81" s="339" t="s">
        <v>1396</v>
      </c>
      <c r="F81" s="503" t="s">
        <v>799</v>
      </c>
      <c r="G81" s="503" t="s">
        <v>292</v>
      </c>
      <c r="H81" s="503" t="s">
        <v>292</v>
      </c>
      <c r="I81" s="471">
        <v>212</v>
      </c>
      <c r="J81" s="520">
        <v>43538</v>
      </c>
      <c r="K81" s="522">
        <v>44102</v>
      </c>
      <c r="L81" s="480" t="s">
        <v>1400</v>
      </c>
      <c r="M81" s="503">
        <v>0</v>
      </c>
      <c r="N81" s="875" t="s">
        <v>957</v>
      </c>
      <c r="O81" s="1405"/>
      <c r="P81" s="1406"/>
    </row>
    <row r="82" spans="1:16" ht="27" customHeight="1" x14ac:dyDescent="0.35">
      <c r="A82" s="510" t="s">
        <v>191</v>
      </c>
      <c r="B82" s="1492"/>
      <c r="C82" s="1496" t="s">
        <v>285</v>
      </c>
      <c r="D82" s="1496"/>
      <c r="E82" s="1496"/>
      <c r="F82" s="1496"/>
      <c r="G82" s="1496"/>
      <c r="H82" s="1496"/>
      <c r="I82" s="1496"/>
      <c r="J82" s="1496"/>
      <c r="K82" s="1496"/>
      <c r="L82" s="1496"/>
      <c r="M82" s="1496"/>
      <c r="N82" s="1496"/>
      <c r="O82" s="1496"/>
      <c r="P82" s="1497"/>
    </row>
    <row r="83" spans="1:16" ht="27" customHeight="1" x14ac:dyDescent="0.35">
      <c r="A83" s="510" t="s">
        <v>191</v>
      </c>
      <c r="B83" s="1493"/>
      <c r="C83" s="1562" t="s">
        <v>1401</v>
      </c>
      <c r="D83" s="1562"/>
      <c r="E83" s="1562"/>
      <c r="F83" s="1562"/>
      <c r="G83" s="1562"/>
      <c r="H83" s="1562"/>
      <c r="I83" s="1562"/>
      <c r="J83" s="1562"/>
      <c r="K83" s="1562"/>
      <c r="L83" s="1562"/>
      <c r="M83" s="1562"/>
      <c r="N83" s="1562"/>
      <c r="O83" s="1562"/>
      <c r="P83" s="1563"/>
    </row>
    <row r="84" spans="1:16" ht="27" customHeight="1" x14ac:dyDescent="0.35">
      <c r="A84" s="510" t="s">
        <v>191</v>
      </c>
      <c r="B84" s="1492">
        <v>24</v>
      </c>
      <c r="C84" s="471" t="s">
        <v>1402</v>
      </c>
      <c r="D84" s="471">
        <v>56</v>
      </c>
      <c r="E84" s="339" t="s">
        <v>1403</v>
      </c>
      <c r="F84" s="503" t="s">
        <v>799</v>
      </c>
      <c r="G84" s="503" t="s">
        <v>292</v>
      </c>
      <c r="H84" s="503" t="s">
        <v>292</v>
      </c>
      <c r="I84" s="471">
        <v>221</v>
      </c>
      <c r="J84" s="520">
        <v>43066</v>
      </c>
      <c r="K84" s="522">
        <v>43775</v>
      </c>
      <c r="L84" s="480" t="s">
        <v>1404</v>
      </c>
      <c r="M84" s="503">
        <v>0</v>
      </c>
      <c r="N84" s="875" t="s">
        <v>957</v>
      </c>
      <c r="O84" s="1405"/>
      <c r="P84" s="1406"/>
    </row>
    <row r="85" spans="1:16" ht="27" customHeight="1" x14ac:dyDescent="0.35">
      <c r="A85" s="510" t="s">
        <v>191</v>
      </c>
      <c r="B85" s="1492"/>
      <c r="C85" s="1496" t="s">
        <v>285</v>
      </c>
      <c r="D85" s="1496"/>
      <c r="E85" s="1496"/>
      <c r="F85" s="1496"/>
      <c r="G85" s="1496"/>
      <c r="H85" s="1496"/>
      <c r="I85" s="1496"/>
      <c r="J85" s="1496"/>
      <c r="K85" s="1496"/>
      <c r="L85" s="1496"/>
      <c r="M85" s="1496"/>
      <c r="N85" s="1496"/>
      <c r="O85" s="1496"/>
      <c r="P85" s="1497"/>
    </row>
    <row r="86" spans="1:16" ht="27" customHeight="1" x14ac:dyDescent="0.35">
      <c r="A86" s="510" t="s">
        <v>191</v>
      </c>
      <c r="B86" s="1493"/>
      <c r="C86" s="1562" t="s">
        <v>1405</v>
      </c>
      <c r="D86" s="1562"/>
      <c r="E86" s="1562"/>
      <c r="F86" s="1562"/>
      <c r="G86" s="1562"/>
      <c r="H86" s="1562"/>
      <c r="I86" s="1562"/>
      <c r="J86" s="1562"/>
      <c r="K86" s="1562"/>
      <c r="L86" s="1562"/>
      <c r="M86" s="1562"/>
      <c r="N86" s="1562"/>
      <c r="O86" s="1562"/>
      <c r="P86" s="1563"/>
    </row>
    <row r="87" spans="1:16" ht="27" customHeight="1" x14ac:dyDescent="0.35">
      <c r="A87" s="510" t="s">
        <v>191</v>
      </c>
      <c r="B87" s="1492">
        <v>25</v>
      </c>
      <c r="C87" s="471" t="s">
        <v>1406</v>
      </c>
      <c r="D87" s="471">
        <v>53</v>
      </c>
      <c r="E87" s="339" t="s">
        <v>1407</v>
      </c>
      <c r="F87" s="503" t="s">
        <v>799</v>
      </c>
      <c r="G87" s="503" t="s">
        <v>292</v>
      </c>
      <c r="H87" s="503" t="s">
        <v>292</v>
      </c>
      <c r="I87" s="471">
        <v>224</v>
      </c>
      <c r="J87" s="520">
        <v>42809</v>
      </c>
      <c r="K87" s="521" t="s">
        <v>1408</v>
      </c>
      <c r="L87" s="480" t="s">
        <v>1409</v>
      </c>
      <c r="M87" s="503">
        <v>0</v>
      </c>
      <c r="N87" s="875" t="s">
        <v>957</v>
      </c>
      <c r="O87" s="1405"/>
      <c r="P87" s="1406"/>
    </row>
    <row r="88" spans="1:16" ht="27" customHeight="1" x14ac:dyDescent="0.35">
      <c r="A88" s="510" t="s">
        <v>191</v>
      </c>
      <c r="B88" s="1492"/>
      <c r="C88" s="1496" t="s">
        <v>285</v>
      </c>
      <c r="D88" s="1496"/>
      <c r="E88" s="1496"/>
      <c r="F88" s="1496"/>
      <c r="G88" s="1496"/>
      <c r="H88" s="1496"/>
      <c r="I88" s="1496"/>
      <c r="J88" s="1496"/>
      <c r="K88" s="1496"/>
      <c r="L88" s="1496"/>
      <c r="M88" s="1496"/>
      <c r="N88" s="1496"/>
      <c r="O88" s="1496"/>
      <c r="P88" s="1497"/>
    </row>
    <row r="89" spans="1:16" ht="27" customHeight="1" x14ac:dyDescent="0.35">
      <c r="A89" s="510" t="s">
        <v>191</v>
      </c>
      <c r="B89" s="1493"/>
      <c r="C89" s="1556" t="s">
        <v>1410</v>
      </c>
      <c r="D89" s="1562"/>
      <c r="E89" s="1562"/>
      <c r="F89" s="1562"/>
      <c r="G89" s="1562"/>
      <c r="H89" s="1562"/>
      <c r="I89" s="1562"/>
      <c r="J89" s="1562"/>
      <c r="K89" s="1562"/>
      <c r="L89" s="1562"/>
      <c r="M89" s="1562"/>
      <c r="N89" s="1562"/>
      <c r="O89" s="1562"/>
      <c r="P89" s="1563"/>
    </row>
    <row r="90" spans="1:16" ht="27" customHeight="1" x14ac:dyDescent="0.35">
      <c r="A90" s="510" t="s">
        <v>191</v>
      </c>
      <c r="B90" s="1492">
        <v>26</v>
      </c>
      <c r="C90" s="471" t="s">
        <v>1411</v>
      </c>
      <c r="D90" s="471">
        <v>54</v>
      </c>
      <c r="E90" s="339" t="s">
        <v>1412</v>
      </c>
      <c r="F90" s="503" t="s">
        <v>799</v>
      </c>
      <c r="G90" s="503" t="s">
        <v>292</v>
      </c>
      <c r="H90" s="503" t="s">
        <v>292</v>
      </c>
      <c r="I90" s="471">
        <v>228</v>
      </c>
      <c r="J90" s="520">
        <v>43049</v>
      </c>
      <c r="K90" s="522">
        <v>43738</v>
      </c>
      <c r="L90" s="480" t="s">
        <v>1413</v>
      </c>
      <c r="M90" s="503">
        <v>0</v>
      </c>
      <c r="N90" s="875" t="s">
        <v>957</v>
      </c>
      <c r="O90" s="1405"/>
      <c r="P90" s="1406"/>
    </row>
    <row r="91" spans="1:16" ht="27" customHeight="1" x14ac:dyDescent="0.35">
      <c r="A91" s="510" t="s">
        <v>191</v>
      </c>
      <c r="B91" s="1492"/>
      <c r="C91" s="1496" t="s">
        <v>285</v>
      </c>
      <c r="D91" s="1496"/>
      <c r="E91" s="1496"/>
      <c r="F91" s="1496"/>
      <c r="G91" s="1496"/>
      <c r="H91" s="1496"/>
      <c r="I91" s="1496"/>
      <c r="J91" s="1496"/>
      <c r="K91" s="1496"/>
      <c r="L91" s="1496"/>
      <c r="M91" s="1496"/>
      <c r="N91" s="1496"/>
      <c r="O91" s="1496"/>
      <c r="P91" s="1497"/>
    </row>
    <row r="92" spans="1:16" ht="27" customHeight="1" x14ac:dyDescent="0.35">
      <c r="A92" s="510" t="s">
        <v>191</v>
      </c>
      <c r="B92" s="1493"/>
      <c r="C92" s="1562" t="s">
        <v>1414</v>
      </c>
      <c r="D92" s="1562"/>
      <c r="E92" s="1562"/>
      <c r="F92" s="1562"/>
      <c r="G92" s="1562"/>
      <c r="H92" s="1562"/>
      <c r="I92" s="1562"/>
      <c r="J92" s="1562"/>
      <c r="K92" s="1562"/>
      <c r="L92" s="1562"/>
      <c r="M92" s="1562"/>
      <c r="N92" s="1562"/>
      <c r="O92" s="1562"/>
      <c r="P92" s="1563"/>
    </row>
    <row r="93" spans="1:16" ht="27" customHeight="1" x14ac:dyDescent="0.35">
      <c r="A93" s="510" t="s">
        <v>191</v>
      </c>
      <c r="B93" s="1492">
        <v>27</v>
      </c>
      <c r="C93" s="471" t="s">
        <v>1415</v>
      </c>
      <c r="D93" s="471">
        <v>49</v>
      </c>
      <c r="E93" s="339" t="s">
        <v>1396</v>
      </c>
      <c r="F93" s="503" t="s">
        <v>799</v>
      </c>
      <c r="G93" s="503" t="s">
        <v>292</v>
      </c>
      <c r="H93" s="503" t="s">
        <v>292</v>
      </c>
      <c r="I93" s="471">
        <v>229</v>
      </c>
      <c r="J93" s="520">
        <v>42153</v>
      </c>
      <c r="K93" s="522">
        <v>42457</v>
      </c>
      <c r="L93" s="480" t="s">
        <v>1416</v>
      </c>
      <c r="M93" s="503">
        <v>0</v>
      </c>
      <c r="N93" s="875" t="s">
        <v>957</v>
      </c>
      <c r="O93" s="1405"/>
      <c r="P93" s="1406"/>
    </row>
    <row r="94" spans="1:16" ht="27" customHeight="1" x14ac:dyDescent="0.35">
      <c r="A94" s="510" t="s">
        <v>191</v>
      </c>
      <c r="B94" s="1492"/>
      <c r="C94" s="1496" t="s">
        <v>285</v>
      </c>
      <c r="D94" s="1496"/>
      <c r="E94" s="1496"/>
      <c r="F94" s="1496"/>
      <c r="G94" s="1496"/>
      <c r="H94" s="1496"/>
      <c r="I94" s="1496"/>
      <c r="J94" s="1496"/>
      <c r="K94" s="1496"/>
      <c r="L94" s="1496"/>
      <c r="M94" s="1496"/>
      <c r="N94" s="1496"/>
      <c r="O94" s="1496"/>
      <c r="P94" s="1497"/>
    </row>
    <row r="95" spans="1:16" ht="27" customHeight="1" x14ac:dyDescent="0.35">
      <c r="A95" s="510" t="s">
        <v>191</v>
      </c>
      <c r="B95" s="1493"/>
      <c r="C95" s="1562" t="s">
        <v>1417</v>
      </c>
      <c r="D95" s="1562"/>
      <c r="E95" s="1562"/>
      <c r="F95" s="1562"/>
      <c r="G95" s="1562"/>
      <c r="H95" s="1562"/>
      <c r="I95" s="1562"/>
      <c r="J95" s="1562"/>
      <c r="K95" s="1562"/>
      <c r="L95" s="1562"/>
      <c r="M95" s="1562"/>
      <c r="N95" s="1562"/>
      <c r="O95" s="1562"/>
      <c r="P95" s="1563"/>
    </row>
    <row r="96" spans="1:16" ht="27" customHeight="1" x14ac:dyDescent="0.35">
      <c r="A96" s="510" t="s">
        <v>191</v>
      </c>
      <c r="B96" s="1492">
        <v>28</v>
      </c>
      <c r="C96" s="471" t="s">
        <v>1418</v>
      </c>
      <c r="D96" s="471">
        <v>42</v>
      </c>
      <c r="E96" s="339" t="s">
        <v>117</v>
      </c>
      <c r="F96" s="503" t="s">
        <v>799</v>
      </c>
      <c r="G96" s="503" t="s">
        <v>292</v>
      </c>
      <c r="H96" s="503" t="s">
        <v>292</v>
      </c>
      <c r="I96" s="471">
        <v>232</v>
      </c>
      <c r="J96" s="520">
        <v>41548</v>
      </c>
      <c r="K96" s="521" t="s">
        <v>1419</v>
      </c>
      <c r="L96" s="480" t="s">
        <v>272</v>
      </c>
      <c r="M96" s="503">
        <v>0</v>
      </c>
      <c r="N96" s="875" t="s">
        <v>957</v>
      </c>
      <c r="O96" s="1405"/>
      <c r="P96" s="1406"/>
    </row>
    <row r="97" spans="1:16" ht="27" customHeight="1" x14ac:dyDescent="0.35">
      <c r="A97" s="510" t="s">
        <v>191</v>
      </c>
      <c r="B97" s="1492"/>
      <c r="C97" s="1496" t="s">
        <v>285</v>
      </c>
      <c r="D97" s="1496"/>
      <c r="E97" s="1496"/>
      <c r="F97" s="1496"/>
      <c r="G97" s="1496"/>
      <c r="H97" s="1496"/>
      <c r="I97" s="1496"/>
      <c r="J97" s="1496"/>
      <c r="K97" s="1496"/>
      <c r="L97" s="1496"/>
      <c r="M97" s="1496"/>
      <c r="N97" s="1496"/>
      <c r="O97" s="1496"/>
      <c r="P97" s="1497"/>
    </row>
    <row r="98" spans="1:16" ht="27" customHeight="1" x14ac:dyDescent="0.35">
      <c r="A98" s="510" t="s">
        <v>191</v>
      </c>
      <c r="B98" s="1493"/>
      <c r="C98" s="1562" t="s">
        <v>1420</v>
      </c>
      <c r="D98" s="1562"/>
      <c r="E98" s="1562"/>
      <c r="F98" s="1562"/>
      <c r="G98" s="1562"/>
      <c r="H98" s="1562"/>
      <c r="I98" s="1562"/>
      <c r="J98" s="1562"/>
      <c r="K98" s="1562"/>
      <c r="L98" s="1562"/>
      <c r="M98" s="1562"/>
      <c r="N98" s="1562"/>
      <c r="O98" s="1562"/>
      <c r="P98" s="1563"/>
    </row>
    <row r="99" spans="1:16" ht="27" customHeight="1" x14ac:dyDescent="0.35">
      <c r="A99" s="510" t="s">
        <v>191</v>
      </c>
      <c r="B99" s="1492">
        <v>29</v>
      </c>
      <c r="C99" s="471" t="s">
        <v>1421</v>
      </c>
      <c r="D99" s="471">
        <v>87</v>
      </c>
      <c r="E99" s="339" t="s">
        <v>1337</v>
      </c>
      <c r="F99" s="503" t="s">
        <v>292</v>
      </c>
      <c r="G99" s="503" t="s">
        <v>292</v>
      </c>
      <c r="H99" s="503" t="s">
        <v>292</v>
      </c>
      <c r="I99" s="471">
        <v>240</v>
      </c>
      <c r="J99" s="471" t="s">
        <v>1422</v>
      </c>
      <c r="K99" s="521" t="s">
        <v>1146</v>
      </c>
      <c r="L99" s="480" t="s">
        <v>1423</v>
      </c>
      <c r="M99" s="503">
        <v>1</v>
      </c>
      <c r="N99" s="1494" t="s">
        <v>1095</v>
      </c>
      <c r="O99" s="1494"/>
      <c r="P99" s="1495"/>
    </row>
    <row r="100" spans="1:16" ht="27" customHeight="1" x14ac:dyDescent="0.35">
      <c r="A100" s="510" t="s">
        <v>191</v>
      </c>
      <c r="B100" s="1492"/>
      <c r="C100" s="1496" t="s">
        <v>285</v>
      </c>
      <c r="D100" s="1496"/>
      <c r="E100" s="1496"/>
      <c r="F100" s="1496"/>
      <c r="G100" s="1496"/>
      <c r="H100" s="1496"/>
      <c r="I100" s="1496"/>
      <c r="J100" s="1496"/>
      <c r="K100" s="1496"/>
      <c r="L100" s="1496"/>
      <c r="M100" s="1496"/>
      <c r="N100" s="1496"/>
      <c r="O100" s="1496"/>
      <c r="P100" s="1497"/>
    </row>
    <row r="101" spans="1:16" ht="27" customHeight="1" x14ac:dyDescent="0.35">
      <c r="A101" s="510" t="s">
        <v>191</v>
      </c>
      <c r="B101" s="1493"/>
      <c r="C101" s="1562" t="s">
        <v>1424</v>
      </c>
      <c r="D101" s="1562"/>
      <c r="E101" s="1562"/>
      <c r="F101" s="1562"/>
      <c r="G101" s="1562"/>
      <c r="H101" s="1562"/>
      <c r="I101" s="1562"/>
      <c r="J101" s="1562"/>
      <c r="K101" s="1562"/>
      <c r="L101" s="1562"/>
      <c r="M101" s="1562"/>
      <c r="N101" s="1562"/>
      <c r="O101" s="1562"/>
      <c r="P101" s="1563"/>
    </row>
    <row r="102" spans="1:16" x14ac:dyDescent="0.35">
      <c r="A102" s="523" t="s">
        <v>191</v>
      </c>
      <c r="B102" s="524" t="s">
        <v>191</v>
      </c>
      <c r="C102" s="1496" t="s">
        <v>162</v>
      </c>
      <c r="D102" s="1496"/>
      <c r="E102" s="1496"/>
      <c r="F102" s="1496"/>
      <c r="G102" s="1496"/>
      <c r="H102" s="1496"/>
      <c r="I102" s="1496"/>
      <c r="J102" s="1496"/>
      <c r="K102" s="1497"/>
      <c r="L102" s="1527">
        <f>M15+M18+M21+M24+M27+M30+M33+M36+M39+M42+M45+M48+M51+M54+M57+M60+M63+M66+M69+M72+M75+M78+M81+M84+M87+M90+M93+M99</f>
        <v>10</v>
      </c>
      <c r="M102" s="1527"/>
      <c r="N102" s="1527"/>
      <c r="O102" s="1527"/>
      <c r="P102" s="1528"/>
    </row>
    <row r="103" spans="1:16" x14ac:dyDescent="0.35">
      <c r="A103" s="523" t="s">
        <v>191</v>
      </c>
      <c r="B103" s="1530" t="s">
        <v>191</v>
      </c>
      <c r="C103" s="1496" t="s">
        <v>163</v>
      </c>
      <c r="D103" s="1496"/>
      <c r="E103" s="1496"/>
      <c r="F103" s="1497"/>
      <c r="G103" s="1496" t="s">
        <v>164</v>
      </c>
      <c r="H103" s="1496"/>
      <c r="I103" s="1497"/>
      <c r="J103" s="1496" t="s">
        <v>165</v>
      </c>
      <c r="K103" s="1496"/>
      <c r="L103" s="1496"/>
      <c r="M103" s="1496"/>
      <c r="N103" s="1496"/>
      <c r="O103" s="1496"/>
      <c r="P103" s="1497"/>
    </row>
    <row r="104" spans="1:16" ht="14.5" customHeight="1" x14ac:dyDescent="0.35">
      <c r="A104" s="523" t="s">
        <v>191</v>
      </c>
      <c r="B104" s="1530"/>
      <c r="C104" s="1532" t="s">
        <v>166</v>
      </c>
      <c r="D104" s="1532"/>
      <c r="E104" s="1532"/>
      <c r="F104" s="1533"/>
      <c r="G104" s="1498" t="s">
        <v>81</v>
      </c>
      <c r="H104" s="1498"/>
      <c r="I104" s="1499"/>
      <c r="J104" s="1498" t="s">
        <v>1425</v>
      </c>
      <c r="K104" s="1498"/>
      <c r="L104" s="1498"/>
      <c r="M104" s="1498"/>
      <c r="N104" s="1498"/>
      <c r="O104" s="1498"/>
      <c r="P104" s="1499"/>
    </row>
    <row r="105" spans="1:16" ht="14.5" customHeight="1" x14ac:dyDescent="0.35">
      <c r="A105" s="525" t="s">
        <v>191</v>
      </c>
      <c r="B105" s="1531"/>
      <c r="C105" s="1532" t="s">
        <v>1178</v>
      </c>
      <c r="D105" s="1532"/>
      <c r="E105" s="1532"/>
      <c r="F105" s="1533"/>
      <c r="G105" s="1498" t="s">
        <v>81</v>
      </c>
      <c r="H105" s="1498"/>
      <c r="I105" s="1499"/>
      <c r="J105" s="1498" t="s">
        <v>1425</v>
      </c>
      <c r="K105" s="1498"/>
      <c r="L105" s="1498"/>
      <c r="M105" s="1498"/>
      <c r="N105" s="1498"/>
      <c r="O105" s="1498"/>
      <c r="P105" s="1499"/>
    </row>
    <row r="106" spans="1:16" x14ac:dyDescent="0.35">
      <c r="A106" s="142" t="s">
        <v>191</v>
      </c>
      <c r="B106" s="129" t="s">
        <v>191</v>
      </c>
      <c r="C106" s="142" t="s">
        <v>191</v>
      </c>
      <c r="D106" s="142" t="s">
        <v>191</v>
      </c>
      <c r="E106" s="142" t="s">
        <v>191</v>
      </c>
      <c r="F106" s="142" t="s">
        <v>191</v>
      </c>
      <c r="G106" s="142" t="s">
        <v>191</v>
      </c>
      <c r="H106" s="142" t="s">
        <v>191</v>
      </c>
      <c r="I106" s="142" t="s">
        <v>191</v>
      </c>
      <c r="J106" s="142" t="s">
        <v>191</v>
      </c>
      <c r="K106" s="142" t="s">
        <v>191</v>
      </c>
      <c r="L106" s="142" t="s">
        <v>191</v>
      </c>
      <c r="M106" s="459" t="s">
        <v>191</v>
      </c>
      <c r="N106" s="459" t="s">
        <v>191</v>
      </c>
      <c r="O106" s="459" t="s">
        <v>191</v>
      </c>
      <c r="P106" s="464" t="s">
        <v>191</v>
      </c>
    </row>
  </sheetData>
  <mergeCells count="156">
    <mergeCell ref="G105:I105"/>
    <mergeCell ref="J105:P105"/>
    <mergeCell ref="C102:K102"/>
    <mergeCell ref="L102:P102"/>
    <mergeCell ref="B103:B105"/>
    <mergeCell ref="C103:F103"/>
    <mergeCell ref="G103:I103"/>
    <mergeCell ref="J103:P103"/>
    <mergeCell ref="C104:F104"/>
    <mergeCell ref="G104:I104"/>
    <mergeCell ref="J104:P104"/>
    <mergeCell ref="C105:F105"/>
    <mergeCell ref="B96:B98"/>
    <mergeCell ref="N96:P96"/>
    <mergeCell ref="C97:P97"/>
    <mergeCell ref="C98:P98"/>
    <mergeCell ref="B99:B101"/>
    <mergeCell ref="N99:P99"/>
    <mergeCell ref="C100:P100"/>
    <mergeCell ref="C101:P101"/>
    <mergeCell ref="B90:B92"/>
    <mergeCell ref="N90:P90"/>
    <mergeCell ref="C91:P91"/>
    <mergeCell ref="C92:P92"/>
    <mergeCell ref="B93:B95"/>
    <mergeCell ref="N93:P93"/>
    <mergeCell ref="C94:P94"/>
    <mergeCell ref="C95:P95"/>
    <mergeCell ref="B84:B86"/>
    <mergeCell ref="N84:P84"/>
    <mergeCell ref="C85:P85"/>
    <mergeCell ref="C86:P86"/>
    <mergeCell ref="B87:B89"/>
    <mergeCell ref="N87:P87"/>
    <mergeCell ref="C88:P88"/>
    <mergeCell ref="C89:P89"/>
    <mergeCell ref="B78:B80"/>
    <mergeCell ref="N78:P78"/>
    <mergeCell ref="C79:P79"/>
    <mergeCell ref="C80:P80"/>
    <mergeCell ref="B81:B83"/>
    <mergeCell ref="N81:P81"/>
    <mergeCell ref="C82:P82"/>
    <mergeCell ref="C83:P83"/>
    <mergeCell ref="B72:B74"/>
    <mergeCell ref="N72:P72"/>
    <mergeCell ref="C73:P73"/>
    <mergeCell ref="C74:P74"/>
    <mergeCell ref="B75:B77"/>
    <mergeCell ref="N75:P75"/>
    <mergeCell ref="C76:P76"/>
    <mergeCell ref="C77:P77"/>
    <mergeCell ref="B66:B68"/>
    <mergeCell ref="N66:P66"/>
    <mergeCell ref="C67:P67"/>
    <mergeCell ref="C68:P68"/>
    <mergeCell ref="B69:B71"/>
    <mergeCell ref="N69:P69"/>
    <mergeCell ref="C70:P70"/>
    <mergeCell ref="C71:P71"/>
    <mergeCell ref="B60:B62"/>
    <mergeCell ref="N60:P60"/>
    <mergeCell ref="C61:P61"/>
    <mergeCell ref="C62:P62"/>
    <mergeCell ref="B63:B65"/>
    <mergeCell ref="N63:P63"/>
    <mergeCell ref="C64:P64"/>
    <mergeCell ref="C65:P65"/>
    <mergeCell ref="B54:B56"/>
    <mergeCell ref="N54:P54"/>
    <mergeCell ref="C55:P55"/>
    <mergeCell ref="C56:P56"/>
    <mergeCell ref="B57:B59"/>
    <mergeCell ref="N57:P57"/>
    <mergeCell ref="C58:P58"/>
    <mergeCell ref="C59:P59"/>
    <mergeCell ref="B48:B50"/>
    <mergeCell ref="N48:P48"/>
    <mergeCell ref="C49:P49"/>
    <mergeCell ref="C50:P50"/>
    <mergeCell ref="B51:B53"/>
    <mergeCell ref="N51:P51"/>
    <mergeCell ref="C52:P52"/>
    <mergeCell ref="C53:P53"/>
    <mergeCell ref="B42:B44"/>
    <mergeCell ref="N42:P42"/>
    <mergeCell ref="C43:P43"/>
    <mergeCell ref="C44:P44"/>
    <mergeCell ref="B45:B47"/>
    <mergeCell ref="N45:P45"/>
    <mergeCell ref="C46:P46"/>
    <mergeCell ref="C47:P47"/>
    <mergeCell ref="C37:P37"/>
    <mergeCell ref="C38:P38"/>
    <mergeCell ref="B39:B41"/>
    <mergeCell ref="N39:P39"/>
    <mergeCell ref="C40:P40"/>
    <mergeCell ref="C41:P41"/>
    <mergeCell ref="B30:B32"/>
    <mergeCell ref="N30:P30"/>
    <mergeCell ref="C31:P31"/>
    <mergeCell ref="C32:P32"/>
    <mergeCell ref="B33:B35"/>
    <mergeCell ref="N33:P33"/>
    <mergeCell ref="C34:P34"/>
    <mergeCell ref="C35:P35"/>
    <mergeCell ref="N13:P14"/>
    <mergeCell ref="A15:A68"/>
    <mergeCell ref="B15:B17"/>
    <mergeCell ref="N15:P15"/>
    <mergeCell ref="C16:P16"/>
    <mergeCell ref="C17:P17"/>
    <mergeCell ref="B24:B26"/>
    <mergeCell ref="N24:P24"/>
    <mergeCell ref="C25:P25"/>
    <mergeCell ref="C26:P26"/>
    <mergeCell ref="B27:B29"/>
    <mergeCell ref="N27:P27"/>
    <mergeCell ref="C28:P28"/>
    <mergeCell ref="C29:P29"/>
    <mergeCell ref="B18:B20"/>
    <mergeCell ref="N18:P18"/>
    <mergeCell ref="C19:P19"/>
    <mergeCell ref="C20:P20"/>
    <mergeCell ref="B21:B23"/>
    <mergeCell ref="N21:P21"/>
    <mergeCell ref="C22:P22"/>
    <mergeCell ref="C23:P23"/>
    <mergeCell ref="B36:B38"/>
    <mergeCell ref="N36:P36"/>
    <mergeCell ref="A10:M10"/>
    <mergeCell ref="A11:I11"/>
    <mergeCell ref="K11:M11"/>
    <mergeCell ref="A13:A14"/>
    <mergeCell ref="B13:B14"/>
    <mergeCell ref="C13:C14"/>
    <mergeCell ref="D13:D14"/>
    <mergeCell ref="E13:E14"/>
    <mergeCell ref="F13:F14"/>
    <mergeCell ref="G13:G14"/>
    <mergeCell ref="H13:I13"/>
    <mergeCell ref="J13:K13"/>
    <mergeCell ref="L13:L14"/>
    <mergeCell ref="M13:M14"/>
    <mergeCell ref="A6:I9"/>
    <mergeCell ref="J6:J9"/>
    <mergeCell ref="K6:K9"/>
    <mergeCell ref="L6:N9"/>
    <mergeCell ref="O6:O9"/>
    <mergeCell ref="P6:P9"/>
    <mergeCell ref="A1:P1"/>
    <mergeCell ref="A2:P2"/>
    <mergeCell ref="A3:P3"/>
    <mergeCell ref="A4:P4"/>
    <mergeCell ref="A5:I5"/>
    <mergeCell ref="L5:N5"/>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69DBD-9F9D-4B0D-BDDC-809B7EF51C97}">
  <sheetPr>
    <tabColor rgb="FFFFC000"/>
  </sheetPr>
  <dimension ref="A1:G73"/>
  <sheetViews>
    <sheetView topLeftCell="A63" workbookViewId="0">
      <selection activeCell="F72" sqref="F72"/>
    </sheetView>
  </sheetViews>
  <sheetFormatPr baseColWidth="10" defaultColWidth="11.453125" defaultRowHeight="14.5" x14ac:dyDescent="0.35"/>
  <cols>
    <col min="2" max="2" width="14.26953125" customWidth="1"/>
    <col min="3" max="3" width="21.1796875" customWidth="1"/>
    <col min="4" max="4" width="16.54296875" customWidth="1"/>
    <col min="5" max="5" width="17.81640625" customWidth="1"/>
    <col min="6" max="6" width="35.54296875" customWidth="1"/>
    <col min="7" max="7" width="22.7265625" customWidth="1"/>
  </cols>
  <sheetData>
    <row r="1" spans="1:7" ht="33" customHeight="1" x14ac:dyDescent="0.35">
      <c r="A1" s="130"/>
      <c r="B1" s="1540" t="s">
        <v>168</v>
      </c>
      <c r="C1" s="1540"/>
      <c r="D1" s="1540"/>
      <c r="E1" s="1540"/>
      <c r="F1" s="1540"/>
    </row>
    <row r="2" spans="1:7" ht="30" customHeight="1" x14ac:dyDescent="0.35">
      <c r="A2" s="130"/>
      <c r="B2" s="1540"/>
      <c r="C2" s="1540"/>
      <c r="D2" s="1540"/>
      <c r="E2" s="1540"/>
      <c r="F2" s="1540"/>
    </row>
    <row r="3" spans="1:7" x14ac:dyDescent="0.35">
      <c r="A3" s="130"/>
      <c r="B3" s="130"/>
      <c r="C3" s="130"/>
      <c r="D3" s="130"/>
      <c r="E3" s="130"/>
      <c r="F3" s="131"/>
    </row>
    <row r="4" spans="1:7" x14ac:dyDescent="0.35">
      <c r="A4" s="130"/>
      <c r="B4" s="1237" t="s">
        <v>39</v>
      </c>
      <c r="C4" s="1237"/>
      <c r="D4" s="1541" t="s">
        <v>1188</v>
      </c>
      <c r="E4" s="1541"/>
      <c r="F4" s="1541"/>
    </row>
    <row r="5" spans="1:7" x14ac:dyDescent="0.35">
      <c r="A5" s="130"/>
      <c r="B5" s="1237" t="s">
        <v>169</v>
      </c>
      <c r="C5" s="1237"/>
      <c r="D5" s="1539" t="s">
        <v>388</v>
      </c>
      <c r="E5" s="1539"/>
      <c r="F5" s="1539"/>
    </row>
    <row r="6" spans="1:7" x14ac:dyDescent="0.35">
      <c r="A6" s="130"/>
      <c r="B6" s="1237" t="s">
        <v>44</v>
      </c>
      <c r="C6" s="1237"/>
      <c r="D6" s="1539" t="s">
        <v>1189</v>
      </c>
      <c r="E6" s="1539"/>
      <c r="F6" s="1539"/>
    </row>
    <row r="7" spans="1:7" x14ac:dyDescent="0.35">
      <c r="A7" s="130"/>
      <c r="B7" s="1237" t="s">
        <v>46</v>
      </c>
      <c r="C7" s="1237"/>
      <c r="D7" s="1539" t="s">
        <v>1190</v>
      </c>
      <c r="E7" s="1539"/>
      <c r="F7" s="1539"/>
    </row>
    <row r="8" spans="1:7" x14ac:dyDescent="0.35">
      <c r="A8" s="130"/>
      <c r="B8" s="1237" t="s">
        <v>48</v>
      </c>
      <c r="C8" s="1237"/>
      <c r="D8" s="1539">
        <v>5262</v>
      </c>
      <c r="E8" s="1539"/>
      <c r="F8" s="1539"/>
    </row>
    <row r="9" spans="1:7" x14ac:dyDescent="0.35">
      <c r="A9" s="130"/>
      <c r="B9" s="1237" t="s">
        <v>50</v>
      </c>
      <c r="C9" s="1237"/>
      <c r="D9" s="1539" t="s">
        <v>1191</v>
      </c>
      <c r="E9" s="1539"/>
      <c r="F9" s="1539"/>
    </row>
    <row r="10" spans="1:7" x14ac:dyDescent="0.35">
      <c r="A10" s="130"/>
      <c r="B10" s="132"/>
      <c r="C10" s="132"/>
      <c r="D10" s="132"/>
      <c r="E10" s="132"/>
      <c r="F10" s="132"/>
    </row>
    <row r="11" spans="1:7" x14ac:dyDescent="0.35">
      <c r="A11" s="130"/>
      <c r="B11" s="130"/>
      <c r="C11" s="130"/>
      <c r="D11" s="130"/>
      <c r="E11" s="130"/>
      <c r="F11" s="131"/>
    </row>
    <row r="12" spans="1:7" x14ac:dyDescent="0.35">
      <c r="A12" s="130"/>
      <c r="B12" s="1237" t="s">
        <v>173</v>
      </c>
      <c r="C12" s="1237"/>
      <c r="D12" s="1237"/>
      <c r="E12" s="1237"/>
      <c r="F12" s="1237"/>
    </row>
    <row r="13" spans="1:7" x14ac:dyDescent="0.35">
      <c r="A13" s="130"/>
      <c r="B13" s="130"/>
      <c r="C13" s="130"/>
      <c r="D13" s="130"/>
      <c r="E13" s="130"/>
      <c r="F13" s="131"/>
    </row>
    <row r="14" spans="1:7" ht="26.5" x14ac:dyDescent="0.35">
      <c r="A14" s="130"/>
      <c r="B14" s="133" t="s">
        <v>174</v>
      </c>
      <c r="C14" s="134" t="s">
        <v>175</v>
      </c>
      <c r="D14" s="134" t="s">
        <v>176</v>
      </c>
      <c r="E14" s="134" t="s">
        <v>177</v>
      </c>
      <c r="F14" s="135" t="s">
        <v>178</v>
      </c>
    </row>
    <row r="15" spans="1:7" ht="81.5" x14ac:dyDescent="0.35">
      <c r="A15" s="267">
        <v>1</v>
      </c>
      <c r="B15" s="138" t="s">
        <v>1426</v>
      </c>
      <c r="C15" s="138" t="s">
        <v>659</v>
      </c>
      <c r="D15" s="138" t="s">
        <v>1427</v>
      </c>
      <c r="E15" s="137">
        <v>2019</v>
      </c>
      <c r="F15" s="139">
        <v>0</v>
      </c>
    </row>
    <row r="16" spans="1:7" ht="43.5" x14ac:dyDescent="0.35">
      <c r="A16" s="268">
        <v>2</v>
      </c>
      <c r="B16" s="269" t="s">
        <v>1428</v>
      </c>
      <c r="C16" s="273" t="s">
        <v>659</v>
      </c>
      <c r="D16" s="138" t="s">
        <v>1429</v>
      </c>
      <c r="E16" s="137">
        <v>2011</v>
      </c>
      <c r="F16" s="139">
        <v>0</v>
      </c>
      <c r="G16" s="757" t="s">
        <v>1430</v>
      </c>
    </row>
    <row r="17" spans="1:6" x14ac:dyDescent="0.35">
      <c r="A17" s="268">
        <v>3</v>
      </c>
      <c r="B17" s="271" t="s">
        <v>191</v>
      </c>
      <c r="C17" s="137" t="s">
        <v>191</v>
      </c>
      <c r="D17" s="137" t="s">
        <v>191</v>
      </c>
      <c r="E17" s="137" t="s">
        <v>191</v>
      </c>
      <c r="F17" s="139" t="s">
        <v>191</v>
      </c>
    </row>
    <row r="18" spans="1:6" x14ac:dyDescent="0.35">
      <c r="A18" s="272" t="s">
        <v>191</v>
      </c>
      <c r="B18" s="1536" t="s">
        <v>75</v>
      </c>
      <c r="C18" s="1536"/>
      <c r="D18" s="1536"/>
      <c r="E18" s="1536"/>
      <c r="F18" s="140">
        <v>0</v>
      </c>
    </row>
    <row r="19" spans="1:6" x14ac:dyDescent="0.35">
      <c r="A19" s="130"/>
      <c r="B19" s="130"/>
      <c r="C19" s="130"/>
      <c r="D19" s="130"/>
      <c r="E19" s="130"/>
      <c r="F19" s="131"/>
    </row>
    <row r="20" spans="1:6" x14ac:dyDescent="0.35">
      <c r="A20" s="130"/>
      <c r="B20" s="1567"/>
      <c r="C20" s="1567"/>
      <c r="D20" s="1567"/>
      <c r="E20" s="1567"/>
      <c r="F20" s="1567"/>
    </row>
    <row r="21" spans="1:6" x14ac:dyDescent="0.35">
      <c r="A21" s="130"/>
      <c r="B21" s="130"/>
      <c r="C21" s="130"/>
      <c r="D21" s="130"/>
      <c r="E21" s="130"/>
      <c r="F21" s="131"/>
    </row>
    <row r="22" spans="1:6" x14ac:dyDescent="0.35">
      <c r="A22" s="130"/>
      <c r="B22" s="1567" t="s">
        <v>181</v>
      </c>
      <c r="C22" s="1567"/>
      <c r="D22" s="1567"/>
      <c r="E22" s="1567"/>
      <c r="F22" s="131"/>
    </row>
    <row r="23" spans="1:6" x14ac:dyDescent="0.35">
      <c r="A23" s="130"/>
      <c r="B23" s="1237" t="s">
        <v>182</v>
      </c>
      <c r="C23" s="1237"/>
      <c r="D23" s="1237"/>
      <c r="E23" s="1237"/>
      <c r="F23" s="131"/>
    </row>
    <row r="24" spans="1:6" x14ac:dyDescent="0.35">
      <c r="A24" s="130"/>
      <c r="B24" s="1570" t="s">
        <v>183</v>
      </c>
      <c r="C24" s="1570"/>
      <c r="D24" s="1570"/>
      <c r="E24" s="1570"/>
      <c r="F24" s="131"/>
    </row>
    <row r="26" spans="1:6" x14ac:dyDescent="0.35">
      <c r="A26" s="130"/>
      <c r="B26" s="130"/>
      <c r="C26" s="130"/>
      <c r="D26" s="130"/>
      <c r="E26" s="130"/>
      <c r="F26" s="131"/>
    </row>
    <row r="27" spans="1:6" x14ac:dyDescent="0.35">
      <c r="A27" s="130"/>
      <c r="B27" s="1540" t="s">
        <v>168</v>
      </c>
      <c r="C27" s="1540"/>
      <c r="D27" s="1540"/>
      <c r="E27" s="1540"/>
      <c r="F27" s="1540"/>
    </row>
    <row r="28" spans="1:6" x14ac:dyDescent="0.35">
      <c r="A28" s="130"/>
      <c r="B28" s="1540"/>
      <c r="C28" s="1540"/>
      <c r="D28" s="1540"/>
      <c r="E28" s="1540"/>
      <c r="F28" s="1540"/>
    </row>
    <row r="29" spans="1:6" x14ac:dyDescent="0.35">
      <c r="A29" s="130"/>
      <c r="B29" s="130"/>
      <c r="C29" s="130"/>
      <c r="D29" s="130"/>
      <c r="E29" s="130"/>
      <c r="F29" s="131"/>
    </row>
    <row r="30" spans="1:6" x14ac:dyDescent="0.35">
      <c r="A30" s="130"/>
      <c r="B30" s="1237" t="s">
        <v>39</v>
      </c>
      <c r="C30" s="1237"/>
      <c r="D30" s="1541" t="s">
        <v>1239</v>
      </c>
      <c r="E30" s="1541"/>
      <c r="F30" s="1541"/>
    </row>
    <row r="31" spans="1:6" x14ac:dyDescent="0.35">
      <c r="A31" s="130"/>
      <c r="B31" s="1237" t="s">
        <v>169</v>
      </c>
      <c r="C31" s="1237"/>
      <c r="D31" s="1539" t="s">
        <v>396</v>
      </c>
      <c r="E31" s="1539"/>
      <c r="F31" s="1539"/>
    </row>
    <row r="32" spans="1:6" x14ac:dyDescent="0.35">
      <c r="A32" s="130"/>
      <c r="B32" s="1237" t="s">
        <v>44</v>
      </c>
      <c r="C32" s="1237"/>
      <c r="D32" s="1539" t="s">
        <v>1240</v>
      </c>
      <c r="E32" s="1539"/>
      <c r="F32" s="1539"/>
    </row>
    <row r="33" spans="1:7" x14ac:dyDescent="0.35">
      <c r="A33" s="130"/>
      <c r="B33" s="1237" t="s">
        <v>46</v>
      </c>
      <c r="C33" s="1237"/>
      <c r="D33" s="1568" t="s">
        <v>1431</v>
      </c>
      <c r="E33" s="1568"/>
      <c r="F33" s="1568"/>
    </row>
    <row r="34" spans="1:7" x14ac:dyDescent="0.35">
      <c r="A34" s="130"/>
      <c r="B34" s="1237" t="s">
        <v>48</v>
      </c>
      <c r="C34" s="1237"/>
      <c r="D34" s="1539" t="s">
        <v>1242</v>
      </c>
      <c r="E34" s="1539"/>
      <c r="F34" s="1539"/>
    </row>
    <row r="35" spans="1:7" x14ac:dyDescent="0.35">
      <c r="A35" s="130"/>
      <c r="B35" s="1237" t="s">
        <v>50</v>
      </c>
      <c r="C35" s="1237"/>
      <c r="D35" s="1539" t="s">
        <v>1243</v>
      </c>
      <c r="E35" s="1539"/>
      <c r="F35" s="1539"/>
    </row>
    <row r="36" spans="1:7" x14ac:dyDescent="0.35">
      <c r="A36" s="130"/>
      <c r="B36" s="132"/>
      <c r="C36" s="158"/>
      <c r="D36" s="132"/>
      <c r="E36" s="132"/>
      <c r="F36" s="132"/>
    </row>
    <row r="37" spans="1:7" x14ac:dyDescent="0.35">
      <c r="A37" s="130"/>
      <c r="B37" s="1237"/>
      <c r="C37" s="1237"/>
      <c r="D37" s="1237"/>
      <c r="E37" s="1237"/>
      <c r="F37" s="1237"/>
    </row>
    <row r="38" spans="1:7" x14ac:dyDescent="0.35">
      <c r="A38" s="130"/>
      <c r="B38" s="1237"/>
      <c r="C38" s="1237"/>
      <c r="D38" s="1237"/>
      <c r="E38" s="1237"/>
      <c r="F38" s="1237"/>
    </row>
    <row r="39" spans="1:7" x14ac:dyDescent="0.35">
      <c r="A39" s="130"/>
      <c r="B39" s="1237"/>
      <c r="C39" s="1237"/>
      <c r="D39" s="1237"/>
      <c r="E39" s="1237"/>
      <c r="F39" s="1237"/>
    </row>
    <row r="40" spans="1:7" x14ac:dyDescent="0.35">
      <c r="A40" s="130"/>
      <c r="B40" s="1237"/>
      <c r="C40" s="1237"/>
      <c r="D40" s="1237"/>
      <c r="E40" s="1237"/>
      <c r="F40" s="1237"/>
    </row>
    <row r="41" spans="1:7" x14ac:dyDescent="0.35">
      <c r="A41" s="130"/>
      <c r="B41" s="130"/>
      <c r="C41" s="130"/>
      <c r="D41" s="130"/>
      <c r="E41" s="130"/>
      <c r="F41" s="131"/>
    </row>
    <row r="42" spans="1:7" x14ac:dyDescent="0.35">
      <c r="A42" s="130"/>
      <c r="B42" s="1237" t="s">
        <v>173</v>
      </c>
      <c r="C42" s="1237"/>
      <c r="D42" s="1237"/>
      <c r="E42" s="1237"/>
      <c r="F42" s="1237"/>
    </row>
    <row r="43" spans="1:7" x14ac:dyDescent="0.35">
      <c r="A43" s="130"/>
      <c r="B43" s="130"/>
      <c r="C43" s="130"/>
      <c r="D43" s="130"/>
      <c r="E43" s="130"/>
      <c r="F43" s="131"/>
    </row>
    <row r="44" spans="1:7" ht="26.5" x14ac:dyDescent="0.35">
      <c r="A44" s="130"/>
      <c r="B44" s="133" t="s">
        <v>174</v>
      </c>
      <c r="C44" s="134" t="s">
        <v>175</v>
      </c>
      <c r="D44" s="134" t="s">
        <v>176</v>
      </c>
      <c r="E44" s="134" t="s">
        <v>177</v>
      </c>
      <c r="F44" s="135" t="s">
        <v>178</v>
      </c>
    </row>
    <row r="45" spans="1:7" ht="47" x14ac:dyDescent="0.35">
      <c r="A45" s="267">
        <v>1</v>
      </c>
      <c r="B45" s="138" t="s">
        <v>1432</v>
      </c>
      <c r="C45" s="137" t="s">
        <v>659</v>
      </c>
      <c r="D45" s="137" t="s">
        <v>1433</v>
      </c>
      <c r="E45" s="137">
        <v>2017</v>
      </c>
      <c r="F45" s="139">
        <v>0</v>
      </c>
      <c r="G45" s="757" t="s">
        <v>1430</v>
      </c>
    </row>
    <row r="46" spans="1:7" x14ac:dyDescent="0.35">
      <c r="A46" s="268">
        <v>2</v>
      </c>
      <c r="B46" s="137" t="s">
        <v>191</v>
      </c>
      <c r="C46" s="137" t="s">
        <v>191</v>
      </c>
      <c r="D46" s="137" t="s">
        <v>191</v>
      </c>
      <c r="E46" s="137" t="s">
        <v>191</v>
      </c>
      <c r="F46" s="139" t="s">
        <v>191</v>
      </c>
    </row>
    <row r="47" spans="1:7" x14ac:dyDescent="0.35">
      <c r="A47" s="272" t="s">
        <v>191</v>
      </c>
      <c r="B47" s="1536" t="s">
        <v>75</v>
      </c>
      <c r="C47" s="1536"/>
      <c r="D47" s="1536"/>
      <c r="E47" s="1536"/>
      <c r="F47" s="140">
        <v>0</v>
      </c>
    </row>
    <row r="48" spans="1:7" x14ac:dyDescent="0.35">
      <c r="A48" s="130"/>
      <c r="B48" s="130"/>
      <c r="C48" s="130"/>
      <c r="D48" s="130"/>
      <c r="E48" s="130"/>
      <c r="F48" s="131"/>
    </row>
    <row r="49" spans="1:6" x14ac:dyDescent="0.35">
      <c r="A49" s="130"/>
      <c r="B49" s="1567"/>
      <c r="C49" s="1567"/>
      <c r="D49" s="1567"/>
      <c r="E49" s="1567"/>
      <c r="F49" s="1567"/>
    </row>
    <row r="50" spans="1:6" x14ac:dyDescent="0.35">
      <c r="A50" s="130"/>
      <c r="B50" s="130"/>
      <c r="C50" s="130"/>
      <c r="D50" s="130"/>
      <c r="E50" s="130"/>
      <c r="F50" s="131"/>
    </row>
    <row r="51" spans="1:6" x14ac:dyDescent="0.35">
      <c r="A51" s="130"/>
      <c r="B51" s="1540" t="s">
        <v>168</v>
      </c>
      <c r="C51" s="1540"/>
      <c r="D51" s="1540"/>
      <c r="E51" s="1540"/>
      <c r="F51" s="1540"/>
    </row>
    <row r="52" spans="1:6" ht="24.75" customHeight="1" x14ac:dyDescent="0.35">
      <c r="A52" s="130"/>
      <c r="B52" s="1540"/>
      <c r="C52" s="1540"/>
      <c r="D52" s="1540"/>
      <c r="E52" s="1540"/>
      <c r="F52" s="1540"/>
    </row>
    <row r="53" spans="1:6" x14ac:dyDescent="0.35">
      <c r="A53" s="130"/>
      <c r="B53" s="130"/>
      <c r="C53" s="130"/>
      <c r="D53" s="130"/>
      <c r="E53" s="130"/>
      <c r="F53" s="131"/>
    </row>
    <row r="54" spans="1:6" x14ac:dyDescent="0.35">
      <c r="A54" s="130"/>
      <c r="B54" s="1237" t="s">
        <v>39</v>
      </c>
      <c r="C54" s="1237"/>
      <c r="D54" s="1541" t="s">
        <v>1267</v>
      </c>
      <c r="E54" s="1541"/>
      <c r="F54" s="1541"/>
    </row>
    <row r="55" spans="1:6" x14ac:dyDescent="0.35">
      <c r="A55" s="130"/>
      <c r="B55" s="1237" t="s">
        <v>169</v>
      </c>
      <c r="C55" s="1237"/>
      <c r="D55" s="1539" t="s">
        <v>401</v>
      </c>
      <c r="E55" s="1539"/>
      <c r="F55" s="1539"/>
    </row>
    <row r="56" spans="1:6" x14ac:dyDescent="0.35">
      <c r="A56" s="130"/>
      <c r="B56" s="1237" t="s">
        <v>44</v>
      </c>
      <c r="C56" s="1237"/>
      <c r="D56" s="1539" t="s">
        <v>1268</v>
      </c>
      <c r="E56" s="1539"/>
      <c r="F56" s="1539"/>
    </row>
    <row r="57" spans="1:6" x14ac:dyDescent="0.35">
      <c r="A57" s="130"/>
      <c r="B57" s="1237" t="s">
        <v>46</v>
      </c>
      <c r="C57" s="1237"/>
      <c r="D57" s="1568" t="s">
        <v>1434</v>
      </c>
      <c r="E57" s="1568"/>
      <c r="F57" s="1568"/>
    </row>
    <row r="58" spans="1:6" x14ac:dyDescent="0.35">
      <c r="A58" s="130"/>
      <c r="B58" s="1237" t="s">
        <v>48</v>
      </c>
      <c r="C58" s="1237"/>
      <c r="D58" s="1539" t="s">
        <v>1270</v>
      </c>
      <c r="E58" s="1539"/>
      <c r="F58" s="1539"/>
    </row>
    <row r="59" spans="1:6" x14ac:dyDescent="0.35">
      <c r="A59" s="130"/>
      <c r="B59" s="1237" t="s">
        <v>50</v>
      </c>
      <c r="C59" s="1237"/>
      <c r="D59" s="1569">
        <v>41976</v>
      </c>
      <c r="E59" s="1539"/>
      <c r="F59" s="1539"/>
    </row>
    <row r="60" spans="1:6" x14ac:dyDescent="0.35">
      <c r="A60" s="130"/>
      <c r="B60" s="132"/>
      <c r="C60" s="158"/>
      <c r="D60" s="132"/>
      <c r="E60" s="132"/>
      <c r="F60" s="132"/>
    </row>
    <row r="61" spans="1:6" x14ac:dyDescent="0.35">
      <c r="A61" s="130"/>
      <c r="B61" s="1237"/>
      <c r="C61" s="1237"/>
      <c r="D61" s="1237"/>
      <c r="E61" s="1237"/>
      <c r="F61" s="1237"/>
    </row>
    <row r="62" spans="1:6" x14ac:dyDescent="0.35">
      <c r="A62" s="130"/>
      <c r="B62" s="1237"/>
      <c r="C62" s="1237"/>
      <c r="D62" s="1237"/>
      <c r="E62" s="1237"/>
      <c r="F62" s="1237"/>
    </row>
    <row r="63" spans="1:6" x14ac:dyDescent="0.35">
      <c r="A63" s="130"/>
      <c r="B63" s="1237"/>
      <c r="C63" s="1237"/>
      <c r="D63" s="1237"/>
      <c r="E63" s="1237"/>
      <c r="F63" s="1237"/>
    </row>
    <row r="64" spans="1:6" x14ac:dyDescent="0.35">
      <c r="A64" s="130"/>
      <c r="B64" s="1237"/>
      <c r="C64" s="1237"/>
      <c r="D64" s="1237"/>
      <c r="E64" s="1237"/>
      <c r="F64" s="1237"/>
    </row>
    <row r="65" spans="1:7" x14ac:dyDescent="0.35">
      <c r="A65" s="130"/>
      <c r="B65" s="130"/>
      <c r="C65" s="130"/>
      <c r="D65" s="130"/>
      <c r="E65" s="130"/>
      <c r="F65" s="131"/>
    </row>
    <row r="66" spans="1:7" x14ac:dyDescent="0.35">
      <c r="A66" s="130"/>
      <c r="B66" s="1237" t="s">
        <v>173</v>
      </c>
      <c r="C66" s="1237"/>
      <c r="D66" s="1237"/>
      <c r="E66" s="1237"/>
      <c r="F66" s="1237"/>
    </row>
    <row r="67" spans="1:7" x14ac:dyDescent="0.35">
      <c r="A67" s="130"/>
      <c r="B67" s="130"/>
      <c r="C67" s="130"/>
      <c r="D67" s="130"/>
      <c r="E67" s="130"/>
      <c r="F67" s="131"/>
    </row>
    <row r="68" spans="1:7" ht="26.5" x14ac:dyDescent="0.35">
      <c r="A68" s="130"/>
      <c r="B68" s="133" t="s">
        <v>174</v>
      </c>
      <c r="C68" s="134" t="s">
        <v>175</v>
      </c>
      <c r="D68" s="134" t="s">
        <v>176</v>
      </c>
      <c r="E68" s="134" t="s">
        <v>177</v>
      </c>
      <c r="F68" s="135" t="s">
        <v>178</v>
      </c>
    </row>
    <row r="69" spans="1:7" ht="58.5" x14ac:dyDescent="0.35">
      <c r="A69" s="267">
        <v>1</v>
      </c>
      <c r="B69" s="138" t="s">
        <v>1435</v>
      </c>
      <c r="C69" s="137" t="s">
        <v>659</v>
      </c>
      <c r="D69" s="274" t="s">
        <v>1436</v>
      </c>
      <c r="E69" s="136">
        <v>2018</v>
      </c>
      <c r="F69" s="139">
        <v>0</v>
      </c>
      <c r="G69" s="757" t="s">
        <v>1430</v>
      </c>
    </row>
    <row r="70" spans="1:7" x14ac:dyDescent="0.35">
      <c r="A70" s="268">
        <v>2</v>
      </c>
      <c r="B70" s="274" t="s">
        <v>191</v>
      </c>
      <c r="C70" s="275" t="s">
        <v>191</v>
      </c>
      <c r="D70" s="274" t="s">
        <v>191</v>
      </c>
      <c r="E70" s="275" t="s">
        <v>191</v>
      </c>
      <c r="F70" s="276" t="s">
        <v>191</v>
      </c>
    </row>
    <row r="71" spans="1:7" x14ac:dyDescent="0.35">
      <c r="A71" s="272" t="s">
        <v>191</v>
      </c>
      <c r="B71" s="1536" t="s">
        <v>75</v>
      </c>
      <c r="C71" s="1536"/>
      <c r="D71" s="1536"/>
      <c r="E71" s="1536"/>
      <c r="F71" s="140">
        <v>0</v>
      </c>
    </row>
    <row r="72" spans="1:7" x14ac:dyDescent="0.35">
      <c r="A72" s="130"/>
      <c r="B72" s="130"/>
      <c r="C72" s="130"/>
      <c r="D72" s="130"/>
      <c r="E72" s="130"/>
      <c r="F72" s="131"/>
    </row>
    <row r="73" spans="1:7" x14ac:dyDescent="0.35">
      <c r="A73" s="130"/>
      <c r="B73" s="1567"/>
      <c r="C73" s="1567"/>
      <c r="D73" s="1567"/>
      <c r="E73" s="1567"/>
      <c r="F73" s="1567"/>
    </row>
  </sheetData>
  <mergeCells count="53">
    <mergeCell ref="B6:C6"/>
    <mergeCell ref="D6:F6"/>
    <mergeCell ref="B1:F2"/>
    <mergeCell ref="B4:C4"/>
    <mergeCell ref="D4:F4"/>
    <mergeCell ref="B5:C5"/>
    <mergeCell ref="D5:F5"/>
    <mergeCell ref="B7:C7"/>
    <mergeCell ref="D7:F7"/>
    <mergeCell ref="B8:C8"/>
    <mergeCell ref="D8:F8"/>
    <mergeCell ref="B9:C9"/>
    <mergeCell ref="D9:F9"/>
    <mergeCell ref="B12:F12"/>
    <mergeCell ref="B18:E18"/>
    <mergeCell ref="B20:F20"/>
    <mergeCell ref="B22:E22"/>
    <mergeCell ref="B23:E23"/>
    <mergeCell ref="B24:E24"/>
    <mergeCell ref="B27:F28"/>
    <mergeCell ref="B30:C30"/>
    <mergeCell ref="D30:F30"/>
    <mergeCell ref="B31:C31"/>
    <mergeCell ref="D31:F31"/>
    <mergeCell ref="B32:C32"/>
    <mergeCell ref="D32:F32"/>
    <mergeCell ref="B33:C33"/>
    <mergeCell ref="D33:F33"/>
    <mergeCell ref="B34:C34"/>
    <mergeCell ref="D34:F34"/>
    <mergeCell ref="B56:C56"/>
    <mergeCell ref="D56:F56"/>
    <mergeCell ref="B35:C35"/>
    <mergeCell ref="D35:F35"/>
    <mergeCell ref="B37:F40"/>
    <mergeCell ref="B42:F42"/>
    <mergeCell ref="B47:E47"/>
    <mergeCell ref="B49:F49"/>
    <mergeCell ref="B51:F52"/>
    <mergeCell ref="B54:C54"/>
    <mergeCell ref="D54:F54"/>
    <mergeCell ref="B55:C55"/>
    <mergeCell ref="D55:F55"/>
    <mergeCell ref="B61:F64"/>
    <mergeCell ref="B66:F66"/>
    <mergeCell ref="B71:E71"/>
    <mergeCell ref="B73:F73"/>
    <mergeCell ref="B57:C57"/>
    <mergeCell ref="D57:F57"/>
    <mergeCell ref="B58:C58"/>
    <mergeCell ref="D58:F58"/>
    <mergeCell ref="B59:C59"/>
    <mergeCell ref="D59:F5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04744-B93E-49DE-8D9D-6E52F7342098}">
  <sheetPr>
    <tabColor theme="6" tint="0.39997558519241921"/>
  </sheetPr>
  <dimension ref="A1:L140"/>
  <sheetViews>
    <sheetView topLeftCell="B124" zoomScale="70" zoomScaleNormal="70" workbookViewId="0">
      <selection activeCell="K20" sqref="K20"/>
    </sheetView>
  </sheetViews>
  <sheetFormatPr baseColWidth="10" defaultColWidth="8.7265625" defaultRowHeight="14.5" x14ac:dyDescent="0.35"/>
  <cols>
    <col min="2" max="2" width="20.453125" customWidth="1"/>
    <col min="3" max="3" width="14" customWidth="1"/>
    <col min="5" max="5" width="39.81640625" customWidth="1"/>
    <col min="6" max="6" width="17.26953125" customWidth="1"/>
    <col min="7" max="7" width="10.1796875" customWidth="1"/>
    <col min="10" max="10" width="31.81640625" customWidth="1"/>
    <col min="11" max="11" width="21.26953125" customWidth="1"/>
  </cols>
  <sheetData>
    <row r="1" spans="1:10" x14ac:dyDescent="0.35">
      <c r="A1" s="102"/>
      <c r="B1" s="102"/>
      <c r="C1" s="102"/>
      <c r="D1" s="102"/>
      <c r="E1" s="102"/>
      <c r="F1" s="102"/>
      <c r="G1" s="103"/>
      <c r="H1" s="102"/>
      <c r="I1" s="102"/>
      <c r="J1" s="102"/>
    </row>
    <row r="2" spans="1:10" ht="25.5" customHeight="1" x14ac:dyDescent="0.35">
      <c r="A2" s="102"/>
      <c r="B2" s="1446" t="s">
        <v>190</v>
      </c>
      <c r="C2" s="1446"/>
      <c r="D2" s="1446"/>
      <c r="E2" s="1446"/>
      <c r="F2" s="1446"/>
      <c r="G2" s="1446"/>
      <c r="H2" s="1446"/>
      <c r="I2" s="1446"/>
      <c r="J2" s="102"/>
    </row>
    <row r="3" spans="1:10" x14ac:dyDescent="0.35">
      <c r="A3" s="102"/>
      <c r="B3" s="1446"/>
      <c r="C3" s="1446"/>
      <c r="D3" s="1446"/>
      <c r="E3" s="1446"/>
      <c r="F3" s="1446"/>
      <c r="G3" s="1446"/>
      <c r="H3" s="1446"/>
      <c r="I3" s="1446"/>
      <c r="J3" s="102"/>
    </row>
    <row r="4" spans="1:10" ht="14.5" customHeight="1" x14ac:dyDescent="0.4">
      <c r="A4" s="102"/>
      <c r="B4" s="1447" t="s">
        <v>112</v>
      </c>
      <c r="C4" s="1448"/>
      <c r="D4" s="1448"/>
      <c r="E4" s="1448"/>
      <c r="F4" s="1449"/>
      <c r="G4" s="102"/>
      <c r="H4" s="102"/>
      <c r="I4" s="102"/>
      <c r="J4" s="102"/>
    </row>
    <row r="5" spans="1:10" x14ac:dyDescent="0.35">
      <c r="A5" s="102"/>
      <c r="B5" s="923" t="s">
        <v>664</v>
      </c>
      <c r="C5" s="924"/>
      <c r="D5" s="925"/>
      <c r="E5" s="1450" t="s">
        <v>191</v>
      </c>
      <c r="F5" s="104" t="s">
        <v>37</v>
      </c>
      <c r="G5" s="102"/>
      <c r="H5" s="102"/>
      <c r="I5" s="102"/>
      <c r="J5" s="102"/>
    </row>
    <row r="6" spans="1:10" x14ac:dyDescent="0.35">
      <c r="B6" s="914"/>
      <c r="C6" s="915"/>
      <c r="D6" s="916"/>
      <c r="E6" s="1451"/>
      <c r="F6" s="105"/>
    </row>
    <row r="7" spans="1:10" ht="14.5" customHeight="1" x14ac:dyDescent="0.35">
      <c r="A7" s="106">
        <v>1</v>
      </c>
      <c r="B7" s="1442" t="s">
        <v>192</v>
      </c>
      <c r="C7" s="1442"/>
      <c r="D7" s="1443"/>
      <c r="F7" s="107">
        <v>11</v>
      </c>
      <c r="G7" s="102"/>
      <c r="H7" s="102"/>
      <c r="I7" s="102"/>
      <c r="J7" s="102"/>
    </row>
    <row r="8" spans="1:10" x14ac:dyDescent="0.35">
      <c r="A8" s="102"/>
      <c r="B8" s="102"/>
      <c r="C8" s="102"/>
      <c r="D8" s="102"/>
      <c r="E8" s="102"/>
      <c r="F8" s="102"/>
      <c r="G8" s="102"/>
      <c r="H8" s="102"/>
      <c r="I8" s="102"/>
      <c r="J8" s="102"/>
    </row>
    <row r="9" spans="1:10" x14ac:dyDescent="0.35">
      <c r="A9" s="102"/>
      <c r="B9" s="1437" t="s">
        <v>39</v>
      </c>
      <c r="C9" s="1438"/>
      <c r="D9" s="1439" t="s">
        <v>1437</v>
      </c>
      <c r="E9" s="1440"/>
      <c r="F9" s="102"/>
      <c r="G9" s="102"/>
      <c r="H9" s="102"/>
      <c r="I9" s="102"/>
      <c r="J9" s="102"/>
    </row>
    <row r="10" spans="1:10" ht="14.5" customHeight="1" x14ac:dyDescent="0.35">
      <c r="A10" s="102"/>
      <c r="B10" s="1437" t="s">
        <v>41</v>
      </c>
      <c r="C10" s="1438"/>
      <c r="D10" s="1439" t="s">
        <v>1438</v>
      </c>
      <c r="E10" s="1440"/>
      <c r="F10" s="102"/>
      <c r="G10" s="102"/>
      <c r="H10" s="102"/>
      <c r="I10" s="102"/>
      <c r="J10" s="102"/>
    </row>
    <row r="11" spans="1:10" x14ac:dyDescent="0.35">
      <c r="A11" s="102"/>
      <c r="B11" s="1437" t="s">
        <v>43</v>
      </c>
      <c r="C11" s="1438"/>
      <c r="D11" s="108" t="s">
        <v>112</v>
      </c>
      <c r="E11" s="108" t="s">
        <v>191</v>
      </c>
      <c r="F11" s="102"/>
      <c r="G11" s="102"/>
      <c r="H11" s="102"/>
      <c r="I11" s="102"/>
      <c r="J11" s="102"/>
    </row>
    <row r="12" spans="1:10" x14ac:dyDescent="0.35">
      <c r="A12" s="102"/>
      <c r="B12" s="1437" t="s">
        <v>44</v>
      </c>
      <c r="C12" s="1438"/>
      <c r="D12" s="1439" t="s">
        <v>1439</v>
      </c>
      <c r="E12" s="1440"/>
      <c r="F12" s="102"/>
      <c r="G12" s="102"/>
      <c r="H12" s="102"/>
      <c r="I12" s="102"/>
      <c r="J12" s="102"/>
    </row>
    <row r="13" spans="1:10" x14ac:dyDescent="0.35">
      <c r="A13" s="102"/>
      <c r="B13" s="1437" t="s">
        <v>46</v>
      </c>
      <c r="C13" s="1438"/>
      <c r="D13" s="1439" t="s">
        <v>1440</v>
      </c>
      <c r="E13" s="1440"/>
      <c r="F13" s="102"/>
      <c r="G13" s="102"/>
      <c r="H13" s="102"/>
      <c r="I13" s="102"/>
      <c r="J13" s="102"/>
    </row>
    <row r="14" spans="1:10" x14ac:dyDescent="0.35">
      <c r="A14" s="102"/>
      <c r="B14" s="1437" t="s">
        <v>48</v>
      </c>
      <c r="C14" s="1438"/>
      <c r="D14" s="1439" t="s">
        <v>1441</v>
      </c>
      <c r="E14" s="1440"/>
      <c r="F14" s="102"/>
      <c r="G14" s="102"/>
      <c r="H14" s="102"/>
      <c r="I14" s="102"/>
      <c r="J14" s="102"/>
    </row>
    <row r="15" spans="1:10" x14ac:dyDescent="0.35">
      <c r="A15" s="102"/>
      <c r="B15" s="1437" t="s">
        <v>50</v>
      </c>
      <c r="C15" s="1438"/>
      <c r="D15" s="1439" t="s">
        <v>1442</v>
      </c>
      <c r="E15" s="1440"/>
      <c r="F15" s="102"/>
      <c r="G15" s="102"/>
      <c r="H15" s="102"/>
      <c r="I15" s="102"/>
      <c r="J15" s="102"/>
    </row>
    <row r="16" spans="1:10" x14ac:dyDescent="0.35">
      <c r="A16" s="102"/>
      <c r="B16" s="1441"/>
      <c r="C16" s="1441"/>
      <c r="D16" s="109" t="s">
        <v>191</v>
      </c>
      <c r="E16" s="109" t="s">
        <v>191</v>
      </c>
      <c r="F16" s="102"/>
      <c r="G16" s="102"/>
      <c r="H16" s="102"/>
      <c r="I16" s="102"/>
      <c r="J16" s="102"/>
    </row>
    <row r="17" spans="1:11" x14ac:dyDescent="0.35">
      <c r="A17" s="911" t="s">
        <v>191</v>
      </c>
      <c r="B17" s="912"/>
      <c r="C17" s="912"/>
      <c r="D17" s="912"/>
      <c r="E17" s="912"/>
      <c r="F17" s="912"/>
      <c r="G17" s="912"/>
      <c r="H17" s="912"/>
      <c r="I17" s="912"/>
      <c r="J17" s="913"/>
    </row>
    <row r="18" spans="1:11" ht="15.5" x14ac:dyDescent="0.35">
      <c r="A18" s="102"/>
      <c r="B18" s="1432" t="s">
        <v>51</v>
      </c>
      <c r="C18" s="1433"/>
      <c r="D18" s="1433"/>
      <c r="E18" s="1433"/>
      <c r="F18" s="1433"/>
      <c r="G18" s="1433"/>
      <c r="H18" s="1433"/>
      <c r="I18" s="1433"/>
      <c r="J18" s="1434"/>
    </row>
    <row r="19" spans="1:11" ht="65.5" x14ac:dyDescent="0.35">
      <c r="A19" s="102"/>
      <c r="B19" s="110" t="s">
        <v>52</v>
      </c>
      <c r="C19" s="111" t="s">
        <v>53</v>
      </c>
      <c r="D19" s="111" t="s">
        <v>54</v>
      </c>
      <c r="E19" s="111" t="s">
        <v>55</v>
      </c>
      <c r="F19" s="111" t="s">
        <v>56</v>
      </c>
      <c r="G19" s="111" t="s">
        <v>57</v>
      </c>
      <c r="H19" s="111" t="s">
        <v>58</v>
      </c>
      <c r="I19" s="111" t="s">
        <v>59</v>
      </c>
      <c r="J19" s="112" t="s">
        <v>60</v>
      </c>
    </row>
    <row r="20" spans="1:11" ht="168.5" x14ac:dyDescent="0.35">
      <c r="A20" s="113">
        <v>1</v>
      </c>
      <c r="B20" s="114" t="s">
        <v>191</v>
      </c>
      <c r="C20" s="114" t="s">
        <v>1443</v>
      </c>
      <c r="D20" s="115" t="s">
        <v>1444</v>
      </c>
      <c r="E20" s="114" t="s">
        <v>1445</v>
      </c>
      <c r="F20" s="117" t="s">
        <v>1446</v>
      </c>
      <c r="G20" s="118">
        <v>42468</v>
      </c>
      <c r="H20" s="119">
        <v>1.4770000000000001</v>
      </c>
      <c r="I20" s="119" t="s">
        <v>1447</v>
      </c>
      <c r="J20" s="264" t="s">
        <v>988</v>
      </c>
      <c r="K20" s="749"/>
    </row>
    <row r="21" spans="1:11" ht="252.5" x14ac:dyDescent="0.35">
      <c r="A21" s="120">
        <v>2</v>
      </c>
      <c r="B21" s="114" t="s">
        <v>191</v>
      </c>
      <c r="C21" s="114" t="s">
        <v>1448</v>
      </c>
      <c r="D21" s="115" t="s">
        <v>1449</v>
      </c>
      <c r="E21" s="114" t="s">
        <v>1450</v>
      </c>
      <c r="F21" s="118">
        <v>39785</v>
      </c>
      <c r="G21" s="118">
        <v>40725</v>
      </c>
      <c r="H21" s="119">
        <v>1.3959999999999999</v>
      </c>
      <c r="I21" s="119">
        <v>39.53</v>
      </c>
      <c r="J21" s="264" t="s">
        <v>988</v>
      </c>
    </row>
    <row r="22" spans="1:11" ht="140.5" x14ac:dyDescent="0.35">
      <c r="A22" s="120">
        <v>3</v>
      </c>
      <c r="B22" s="114" t="s">
        <v>191</v>
      </c>
      <c r="C22" s="114" t="s">
        <v>1451</v>
      </c>
      <c r="D22" s="115" t="s">
        <v>1452</v>
      </c>
      <c r="E22" s="114" t="s">
        <v>1453</v>
      </c>
      <c r="F22" s="118">
        <v>40550</v>
      </c>
      <c r="G22" s="117" t="s">
        <v>1454</v>
      </c>
      <c r="H22" s="119">
        <v>166</v>
      </c>
      <c r="I22" s="119" t="s">
        <v>1455</v>
      </c>
      <c r="J22" s="264" t="s">
        <v>988</v>
      </c>
    </row>
    <row r="23" spans="1:11" x14ac:dyDescent="0.35">
      <c r="A23" s="102"/>
      <c r="B23" s="122" t="s">
        <v>75</v>
      </c>
      <c r="C23" s="109" t="s">
        <v>191</v>
      </c>
      <c r="D23" s="109" t="s">
        <v>191</v>
      </c>
      <c r="E23" s="109" t="s">
        <v>191</v>
      </c>
      <c r="F23" s="109" t="s">
        <v>191</v>
      </c>
      <c r="G23" s="108" t="s">
        <v>191</v>
      </c>
      <c r="H23" s="123">
        <v>3.0390000000000001</v>
      </c>
      <c r="I23" s="123" t="s">
        <v>1456</v>
      </c>
      <c r="J23" s="124" t="s">
        <v>191</v>
      </c>
    </row>
    <row r="24" spans="1:11" x14ac:dyDescent="0.35">
      <c r="A24" s="102"/>
      <c r="B24" s="102"/>
      <c r="C24" s="125"/>
      <c r="D24" s="102"/>
      <c r="E24" s="102"/>
      <c r="F24" s="103"/>
      <c r="G24" s="102"/>
      <c r="H24" s="102"/>
      <c r="I24" s="102"/>
      <c r="J24" s="102"/>
    </row>
    <row r="25" spans="1:11" x14ac:dyDescent="0.35">
      <c r="A25" s="102"/>
      <c r="B25" s="102"/>
      <c r="C25" s="125"/>
      <c r="D25" s="102"/>
      <c r="E25" s="102"/>
      <c r="F25" s="103"/>
      <c r="G25" s="102"/>
      <c r="H25" s="102"/>
      <c r="I25" s="102"/>
      <c r="J25" s="102"/>
    </row>
    <row r="26" spans="1:11" ht="24" x14ac:dyDescent="0.35">
      <c r="A26" s="934" t="s">
        <v>76</v>
      </c>
      <c r="B26" s="935"/>
      <c r="C26" s="936"/>
      <c r="D26" s="126" t="s">
        <v>77</v>
      </c>
      <c r="E26" s="126" t="s">
        <v>78</v>
      </c>
      <c r="F26" s="103"/>
      <c r="G26" s="102"/>
      <c r="H26" s="102"/>
      <c r="I26" s="102"/>
      <c r="J26" s="102"/>
    </row>
    <row r="27" spans="1:11" ht="14.5" customHeight="1" x14ac:dyDescent="0.35">
      <c r="A27" s="911" t="s">
        <v>79</v>
      </c>
      <c r="B27" s="912"/>
      <c r="C27" s="933"/>
      <c r="D27" s="127" t="s">
        <v>237</v>
      </c>
      <c r="E27" s="128" t="s">
        <v>1457</v>
      </c>
      <c r="F27" s="103"/>
      <c r="G27" s="102"/>
      <c r="H27" s="102"/>
      <c r="I27" s="102"/>
      <c r="J27" s="102"/>
    </row>
    <row r="28" spans="1:11" x14ac:dyDescent="0.35">
      <c r="A28" s="911" t="s">
        <v>82</v>
      </c>
      <c r="B28" s="912"/>
      <c r="C28" s="933"/>
      <c r="D28" s="127" t="s">
        <v>94</v>
      </c>
      <c r="E28" s="128" t="s">
        <v>191</v>
      </c>
      <c r="F28" s="103"/>
      <c r="G28" s="102"/>
      <c r="H28" s="102"/>
      <c r="I28" s="102"/>
      <c r="J28" s="102"/>
    </row>
    <row r="29" spans="1:11" ht="21.5" x14ac:dyDescent="0.35">
      <c r="A29" s="911" t="s">
        <v>111</v>
      </c>
      <c r="B29" s="912"/>
      <c r="C29" s="913"/>
      <c r="D29" s="127" t="s">
        <v>237</v>
      </c>
      <c r="E29" s="128" t="s">
        <v>1458</v>
      </c>
      <c r="F29" s="103"/>
      <c r="G29" s="102"/>
      <c r="H29" s="102"/>
      <c r="I29" s="102"/>
      <c r="J29" s="102"/>
    </row>
    <row r="30" spans="1:11" x14ac:dyDescent="0.35">
      <c r="A30" s="102"/>
      <c r="B30" s="102"/>
      <c r="C30" s="102"/>
      <c r="D30" s="102"/>
      <c r="E30" s="102"/>
      <c r="F30" s="103"/>
      <c r="G30" s="102"/>
      <c r="H30" s="102"/>
      <c r="I30" s="102"/>
      <c r="J30" s="102"/>
    </row>
    <row r="31" spans="1:11" x14ac:dyDescent="0.35">
      <c r="A31" s="102"/>
      <c r="B31" s="102"/>
      <c r="C31" s="102"/>
      <c r="D31" s="102"/>
      <c r="E31" s="102"/>
      <c r="F31" s="103"/>
      <c r="G31" s="102"/>
      <c r="H31" s="102"/>
      <c r="I31" s="102"/>
      <c r="J31" s="102"/>
    </row>
    <row r="32" spans="1:11" x14ac:dyDescent="0.35">
      <c r="A32" s="102"/>
      <c r="B32" s="102"/>
      <c r="C32" s="102"/>
      <c r="D32" s="102"/>
      <c r="E32" s="102"/>
      <c r="F32" s="102"/>
      <c r="G32" s="103"/>
      <c r="H32" s="102"/>
      <c r="I32" s="102"/>
      <c r="J32" s="102"/>
      <c r="K32" s="102"/>
    </row>
    <row r="33" spans="1:11" ht="19" x14ac:dyDescent="0.4">
      <c r="A33" s="102"/>
      <c r="B33" s="102"/>
      <c r="C33" s="1542"/>
      <c r="D33" s="1542"/>
      <c r="E33" s="1542"/>
      <c r="F33" s="1542"/>
      <c r="G33" s="103"/>
      <c r="H33" s="102"/>
      <c r="I33" s="102"/>
      <c r="J33" s="102"/>
      <c r="K33" s="102"/>
    </row>
    <row r="34" spans="1:11" ht="15" customHeight="1" x14ac:dyDescent="0.35">
      <c r="A34" s="102"/>
      <c r="B34" s="568" t="s">
        <v>190</v>
      </c>
      <c r="C34" s="568"/>
      <c r="D34" s="568"/>
      <c r="E34" s="568"/>
      <c r="F34" s="568"/>
      <c r="G34" s="568"/>
      <c r="H34" s="568"/>
      <c r="I34" s="568"/>
      <c r="J34" s="102"/>
    </row>
    <row r="35" spans="1:11" x14ac:dyDescent="0.35">
      <c r="A35" s="102"/>
      <c r="B35" s="568"/>
      <c r="C35" s="568"/>
      <c r="D35" s="568"/>
      <c r="E35" s="568"/>
      <c r="F35" s="568"/>
      <c r="G35" s="568"/>
      <c r="H35" s="568"/>
      <c r="I35" s="568"/>
      <c r="J35" s="102"/>
    </row>
    <row r="36" spans="1:11" ht="19.5" customHeight="1" x14ac:dyDescent="0.4">
      <c r="A36" s="102"/>
      <c r="B36" s="555" t="s">
        <v>253</v>
      </c>
      <c r="C36" s="556"/>
      <c r="D36" s="556"/>
      <c r="E36" s="556"/>
      <c r="F36" s="557"/>
      <c r="G36" s="102"/>
      <c r="H36" s="102"/>
      <c r="I36" s="102"/>
      <c r="J36" s="102"/>
    </row>
    <row r="37" spans="1:11" ht="15" customHeight="1" x14ac:dyDescent="0.35">
      <c r="A37" s="102"/>
      <c r="B37" s="546" t="s">
        <v>664</v>
      </c>
      <c r="C37" s="547"/>
      <c r="D37" s="548"/>
      <c r="E37" s="572" t="s">
        <v>191</v>
      </c>
      <c r="F37" s="104" t="s">
        <v>37</v>
      </c>
      <c r="G37" s="102"/>
      <c r="H37" s="102"/>
      <c r="I37" s="102"/>
      <c r="J37" s="102"/>
    </row>
    <row r="38" spans="1:11" x14ac:dyDescent="0.35">
      <c r="B38" s="543"/>
      <c r="C38" s="544"/>
      <c r="D38" s="545"/>
      <c r="E38" s="573"/>
      <c r="F38" s="105"/>
    </row>
    <row r="39" spans="1:11" ht="15" customHeight="1" x14ac:dyDescent="0.35">
      <c r="A39" s="106">
        <v>1</v>
      </c>
      <c r="B39" s="569" t="s">
        <v>192</v>
      </c>
      <c r="C39" s="569"/>
      <c r="D39" s="570"/>
      <c r="F39" s="107">
        <v>0</v>
      </c>
      <c r="G39" s="102"/>
      <c r="H39" s="102"/>
      <c r="I39" s="102"/>
      <c r="J39" s="102"/>
    </row>
    <row r="40" spans="1:11" x14ac:dyDescent="0.35">
      <c r="A40" s="102"/>
      <c r="B40" s="102"/>
      <c r="C40" s="102"/>
      <c r="D40" s="102"/>
      <c r="E40" s="102"/>
      <c r="F40" s="102"/>
      <c r="G40" s="102"/>
      <c r="H40" s="102"/>
      <c r="I40" s="102"/>
      <c r="J40" s="102"/>
    </row>
    <row r="41" spans="1:11" x14ac:dyDescent="0.35">
      <c r="A41" s="102"/>
      <c r="B41" s="575" t="s">
        <v>39</v>
      </c>
      <c r="C41" s="577"/>
      <c r="D41" s="578" t="s">
        <v>1459</v>
      </c>
      <c r="E41" s="579"/>
      <c r="F41" s="102"/>
      <c r="G41" s="102"/>
      <c r="H41" s="102"/>
      <c r="I41" s="102"/>
      <c r="J41" s="102"/>
    </row>
    <row r="42" spans="1:11" x14ac:dyDescent="0.35">
      <c r="A42" s="102"/>
      <c r="B42" s="575" t="s">
        <v>41</v>
      </c>
      <c r="C42" s="577"/>
      <c r="D42" s="578" t="s">
        <v>1460</v>
      </c>
      <c r="E42" s="579"/>
      <c r="F42" s="102"/>
      <c r="G42" s="102"/>
      <c r="H42" s="102"/>
      <c r="I42" s="102"/>
      <c r="J42" s="102"/>
    </row>
    <row r="43" spans="1:11" x14ac:dyDescent="0.35">
      <c r="A43" s="102"/>
      <c r="B43" s="575" t="s">
        <v>43</v>
      </c>
      <c r="C43" s="577"/>
      <c r="D43" s="108" t="s">
        <v>253</v>
      </c>
      <c r="E43" s="108" t="s">
        <v>191</v>
      </c>
      <c r="F43" s="102"/>
      <c r="G43" s="102"/>
      <c r="H43" s="102"/>
      <c r="I43" s="102"/>
      <c r="J43" s="102"/>
    </row>
    <row r="44" spans="1:11" x14ac:dyDescent="0.35">
      <c r="A44" s="102"/>
      <c r="B44" s="575" t="s">
        <v>44</v>
      </c>
      <c r="C44" s="577"/>
      <c r="D44" s="578" t="s">
        <v>1461</v>
      </c>
      <c r="E44" s="579"/>
      <c r="F44" s="102"/>
      <c r="G44" s="102"/>
      <c r="H44" s="102"/>
      <c r="I44" s="102"/>
      <c r="J44" s="102"/>
    </row>
    <row r="45" spans="1:11" x14ac:dyDescent="0.35">
      <c r="A45" s="102"/>
      <c r="B45" s="575" t="s">
        <v>46</v>
      </c>
      <c r="C45" s="577"/>
      <c r="D45" s="578" t="s">
        <v>1462</v>
      </c>
      <c r="E45" s="579"/>
      <c r="F45" s="102"/>
      <c r="G45" s="102"/>
      <c r="H45" s="102"/>
      <c r="I45" s="102"/>
      <c r="J45" s="102"/>
    </row>
    <row r="46" spans="1:11" x14ac:dyDescent="0.35">
      <c r="A46" s="102"/>
      <c r="B46" s="575" t="s">
        <v>48</v>
      </c>
      <c r="C46" s="577"/>
      <c r="D46" s="578" t="s">
        <v>1463</v>
      </c>
      <c r="E46" s="579"/>
      <c r="F46" s="102"/>
      <c r="G46" s="102"/>
      <c r="H46" s="102"/>
      <c r="I46" s="102"/>
      <c r="J46" s="102"/>
    </row>
    <row r="47" spans="1:11" x14ac:dyDescent="0.35">
      <c r="A47" s="102"/>
      <c r="B47" s="575" t="s">
        <v>50</v>
      </c>
      <c r="C47" s="577"/>
      <c r="D47" s="578" t="s">
        <v>1464</v>
      </c>
      <c r="E47" s="579"/>
      <c r="F47" s="102"/>
      <c r="G47" s="102"/>
      <c r="H47" s="102"/>
      <c r="I47" s="102"/>
      <c r="J47" s="102"/>
    </row>
    <row r="48" spans="1:11" x14ac:dyDescent="0.35">
      <c r="A48" s="102"/>
      <c r="B48" s="582"/>
      <c r="C48" s="582"/>
      <c r="D48" s="109" t="s">
        <v>191</v>
      </c>
      <c r="E48" s="109" t="s">
        <v>191</v>
      </c>
      <c r="F48" s="102"/>
      <c r="G48" s="102"/>
      <c r="H48" s="102"/>
      <c r="I48" s="102"/>
      <c r="J48" s="102"/>
    </row>
    <row r="49" spans="1:10" x14ac:dyDescent="0.35">
      <c r="A49" s="540" t="s">
        <v>191</v>
      </c>
      <c r="B49" s="541"/>
      <c r="C49" s="541"/>
      <c r="D49" s="541"/>
      <c r="E49" s="541"/>
      <c r="F49" s="541"/>
      <c r="G49" s="541"/>
      <c r="H49" s="541"/>
      <c r="I49" s="541"/>
      <c r="J49" s="542"/>
    </row>
    <row r="50" spans="1:10" ht="15.75" customHeight="1" x14ac:dyDescent="0.35">
      <c r="A50" s="102"/>
      <c r="B50" s="552" t="s">
        <v>51</v>
      </c>
      <c r="C50" s="553"/>
      <c r="D50" s="553"/>
      <c r="E50" s="553"/>
      <c r="F50" s="553"/>
      <c r="G50" s="553"/>
      <c r="H50" s="553"/>
      <c r="I50" s="553"/>
      <c r="J50" s="554"/>
    </row>
    <row r="51" spans="1:10" ht="65.5" x14ac:dyDescent="0.35">
      <c r="A51" s="102"/>
      <c r="B51" s="110" t="s">
        <v>52</v>
      </c>
      <c r="C51" s="111" t="s">
        <v>53</v>
      </c>
      <c r="D51" s="111" t="s">
        <v>54</v>
      </c>
      <c r="E51" s="111" t="s">
        <v>55</v>
      </c>
      <c r="F51" s="111" t="s">
        <v>56</v>
      </c>
      <c r="G51" s="111" t="s">
        <v>57</v>
      </c>
      <c r="H51" s="111" t="s">
        <v>58</v>
      </c>
      <c r="I51" s="111" t="s">
        <v>59</v>
      </c>
      <c r="J51" s="112" t="s">
        <v>60</v>
      </c>
    </row>
    <row r="52" spans="1:10" ht="84.5" x14ac:dyDescent="0.35">
      <c r="A52" s="113">
        <v>1</v>
      </c>
      <c r="B52" s="114" t="s">
        <v>191</v>
      </c>
      <c r="C52" s="114" t="s">
        <v>1465</v>
      </c>
      <c r="D52" s="115" t="s">
        <v>1280</v>
      </c>
      <c r="E52" s="114" t="s">
        <v>1466</v>
      </c>
      <c r="F52" s="117" t="s">
        <v>1467</v>
      </c>
      <c r="G52" s="118">
        <v>41738</v>
      </c>
      <c r="H52" s="119">
        <v>234</v>
      </c>
      <c r="I52" s="119" t="s">
        <v>1468</v>
      </c>
      <c r="J52" s="589" t="s">
        <v>1469</v>
      </c>
    </row>
    <row r="53" spans="1:10" ht="84.5" x14ac:dyDescent="0.35">
      <c r="A53" s="120">
        <v>2</v>
      </c>
      <c r="B53" s="114" t="s">
        <v>191</v>
      </c>
      <c r="C53" s="114" t="s">
        <v>1465</v>
      </c>
      <c r="D53" s="115" t="s">
        <v>1280</v>
      </c>
      <c r="E53" s="114" t="s">
        <v>1470</v>
      </c>
      <c r="F53" s="117" t="s">
        <v>1471</v>
      </c>
      <c r="G53" s="117" t="s">
        <v>1472</v>
      </c>
      <c r="H53" s="119">
        <v>340</v>
      </c>
      <c r="I53" s="119" t="s">
        <v>1473</v>
      </c>
      <c r="J53" s="589" t="s">
        <v>1469</v>
      </c>
    </row>
    <row r="54" spans="1:10" ht="76" x14ac:dyDescent="0.35">
      <c r="A54" s="120">
        <v>3</v>
      </c>
      <c r="B54" s="114" t="s">
        <v>191</v>
      </c>
      <c r="C54" s="114" t="s">
        <v>1465</v>
      </c>
      <c r="D54" s="115" t="s">
        <v>1280</v>
      </c>
      <c r="E54" s="114" t="s">
        <v>1474</v>
      </c>
      <c r="F54" s="117" t="s">
        <v>1475</v>
      </c>
      <c r="G54" s="117" t="s">
        <v>1476</v>
      </c>
      <c r="H54" s="119">
        <v>228</v>
      </c>
      <c r="I54" s="119" t="s">
        <v>1477</v>
      </c>
      <c r="J54" s="589" t="s">
        <v>1469</v>
      </c>
    </row>
    <row r="55" spans="1:10" x14ac:dyDescent="0.35">
      <c r="A55" s="102"/>
      <c r="B55" s="122" t="s">
        <v>75</v>
      </c>
      <c r="C55" s="109" t="s">
        <v>191</v>
      </c>
      <c r="D55" s="109" t="s">
        <v>191</v>
      </c>
      <c r="E55" s="109" t="s">
        <v>191</v>
      </c>
      <c r="F55" s="109" t="s">
        <v>191</v>
      </c>
      <c r="G55" s="108" t="s">
        <v>191</v>
      </c>
      <c r="H55" s="123">
        <v>802</v>
      </c>
      <c r="I55" s="123">
        <v>0</v>
      </c>
      <c r="J55" s="124" t="s">
        <v>191</v>
      </c>
    </row>
    <row r="56" spans="1:10" x14ac:dyDescent="0.35">
      <c r="A56" s="102"/>
      <c r="B56" s="102"/>
      <c r="C56" s="125"/>
      <c r="D56" s="102"/>
      <c r="E56" s="102"/>
      <c r="F56" s="103"/>
      <c r="G56" s="102"/>
      <c r="H56" s="102"/>
      <c r="I56" s="102"/>
      <c r="J56" s="102"/>
    </row>
    <row r="57" spans="1:10" x14ac:dyDescent="0.35">
      <c r="A57" s="102"/>
      <c r="B57" s="102"/>
      <c r="C57" s="125"/>
      <c r="D57" s="102"/>
      <c r="E57" s="102"/>
      <c r="F57" s="103"/>
      <c r="G57" s="102"/>
      <c r="H57" s="102"/>
      <c r="I57" s="102"/>
      <c r="J57" s="102"/>
    </row>
    <row r="58" spans="1:10" ht="15" customHeight="1" x14ac:dyDescent="0.35">
      <c r="A58" s="550" t="s">
        <v>76</v>
      </c>
      <c r="B58" s="551"/>
      <c r="C58" s="126"/>
      <c r="D58" s="126" t="s">
        <v>77</v>
      </c>
      <c r="E58" s="126" t="s">
        <v>78</v>
      </c>
      <c r="F58" s="103"/>
      <c r="G58" s="102"/>
      <c r="H58" s="102"/>
      <c r="I58" s="102"/>
      <c r="J58" s="102"/>
    </row>
    <row r="59" spans="1:10" ht="24" x14ac:dyDescent="0.35">
      <c r="A59" s="540" t="s">
        <v>79</v>
      </c>
      <c r="B59" s="541"/>
      <c r="C59" s="549"/>
      <c r="D59" s="127" t="s">
        <v>237</v>
      </c>
      <c r="E59" s="128" t="s">
        <v>1478</v>
      </c>
      <c r="F59" s="103"/>
      <c r="G59" s="102"/>
      <c r="H59" s="102"/>
      <c r="I59" s="102"/>
      <c r="J59" s="102"/>
    </row>
    <row r="60" spans="1:10" ht="15" customHeight="1" x14ac:dyDescent="0.35">
      <c r="A60" s="540" t="s">
        <v>82</v>
      </c>
      <c r="B60" s="541"/>
      <c r="C60" s="549"/>
      <c r="D60" s="127" t="s">
        <v>94</v>
      </c>
      <c r="E60" s="128" t="s">
        <v>191</v>
      </c>
      <c r="F60" s="103"/>
      <c r="G60" s="102"/>
      <c r="H60" s="102"/>
      <c r="I60" s="102"/>
      <c r="J60" s="102"/>
    </row>
    <row r="61" spans="1:10" ht="35.5" x14ac:dyDescent="0.35">
      <c r="A61" s="540" t="s">
        <v>111</v>
      </c>
      <c r="B61" s="541"/>
      <c r="C61" s="542"/>
      <c r="D61" s="127" t="s">
        <v>237</v>
      </c>
      <c r="E61" s="128" t="s">
        <v>1458</v>
      </c>
      <c r="F61" s="103"/>
      <c r="G61" s="102"/>
      <c r="H61" s="102"/>
      <c r="I61" s="102"/>
      <c r="J61" s="102"/>
    </row>
    <row r="62" spans="1:10" x14ac:dyDescent="0.35">
      <c r="A62" s="102"/>
      <c r="B62" s="102"/>
      <c r="C62" s="102"/>
      <c r="D62" s="102"/>
      <c r="E62" s="102"/>
      <c r="F62" s="103"/>
      <c r="G62" s="102"/>
      <c r="H62" s="102"/>
      <c r="I62" s="102"/>
      <c r="J62" s="102"/>
    </row>
    <row r="64" spans="1:10" x14ac:dyDescent="0.35">
      <c r="A64" s="102"/>
      <c r="B64" s="1446" t="s">
        <v>190</v>
      </c>
      <c r="C64" s="1446"/>
      <c r="D64" s="1446"/>
      <c r="E64" s="1446"/>
      <c r="F64" s="1446"/>
      <c r="G64" s="1446"/>
      <c r="H64" s="1446"/>
      <c r="I64" s="1446"/>
      <c r="J64" s="102"/>
    </row>
    <row r="65" spans="1:10" x14ac:dyDescent="0.35">
      <c r="A65" s="102"/>
      <c r="B65" s="1446"/>
      <c r="C65" s="1446"/>
      <c r="D65" s="1446"/>
      <c r="E65" s="1446"/>
      <c r="F65" s="1446"/>
      <c r="G65" s="1446"/>
      <c r="H65" s="1446"/>
      <c r="I65" s="1446"/>
      <c r="J65" s="102"/>
    </row>
    <row r="66" spans="1:10" ht="19" x14ac:dyDescent="0.4">
      <c r="A66" s="102"/>
      <c r="B66" s="1447" t="s">
        <v>239</v>
      </c>
      <c r="C66" s="1448"/>
      <c r="D66" s="1448"/>
      <c r="E66" s="1448"/>
      <c r="F66" s="1449"/>
      <c r="G66" s="102"/>
      <c r="H66" s="102"/>
      <c r="I66" s="102"/>
      <c r="J66" s="102"/>
    </row>
    <row r="67" spans="1:10" x14ac:dyDescent="0.35">
      <c r="A67" s="102"/>
      <c r="B67" s="923" t="s">
        <v>664</v>
      </c>
      <c r="C67" s="924"/>
      <c r="D67" s="925"/>
      <c r="E67" s="1450" t="s">
        <v>191</v>
      </c>
      <c r="F67" s="104" t="s">
        <v>37</v>
      </c>
      <c r="G67" s="102"/>
      <c r="H67" s="102"/>
      <c r="I67" s="102"/>
      <c r="J67" s="102"/>
    </row>
    <row r="68" spans="1:10" x14ac:dyDescent="0.35">
      <c r="B68" s="914"/>
      <c r="C68" s="915"/>
      <c r="D68" s="916"/>
      <c r="E68" s="1451"/>
      <c r="F68" s="105"/>
    </row>
    <row r="69" spans="1:10" x14ac:dyDescent="0.35">
      <c r="A69" s="106">
        <v>1</v>
      </c>
      <c r="B69" s="1442" t="s">
        <v>192</v>
      </c>
      <c r="C69" s="1442"/>
      <c r="D69" s="1443"/>
      <c r="F69" s="107">
        <v>0</v>
      </c>
      <c r="G69" s="102"/>
      <c r="H69" s="102"/>
      <c r="I69" s="102"/>
      <c r="J69" s="102"/>
    </row>
    <row r="70" spans="1:10" x14ac:dyDescent="0.35">
      <c r="A70" s="102"/>
      <c r="B70" s="102"/>
      <c r="C70" s="102"/>
      <c r="D70" s="102"/>
      <c r="E70" s="102"/>
      <c r="F70" s="102"/>
      <c r="G70" s="102"/>
      <c r="H70" s="102"/>
      <c r="I70" s="102"/>
      <c r="J70" s="102"/>
    </row>
    <row r="71" spans="1:10" x14ac:dyDescent="0.35">
      <c r="A71" s="102"/>
      <c r="B71" s="1437" t="s">
        <v>39</v>
      </c>
      <c r="C71" s="1438"/>
      <c r="D71" s="1439" t="s">
        <v>1479</v>
      </c>
      <c r="E71" s="1440"/>
      <c r="F71" s="102"/>
      <c r="G71" s="102"/>
      <c r="H71" s="102"/>
      <c r="I71" s="102"/>
      <c r="J71" s="102"/>
    </row>
    <row r="72" spans="1:10" x14ac:dyDescent="0.35">
      <c r="A72" s="102"/>
      <c r="B72" s="1437" t="s">
        <v>41</v>
      </c>
      <c r="C72" s="1438"/>
      <c r="D72" s="1439" t="s">
        <v>1480</v>
      </c>
      <c r="E72" s="1440"/>
      <c r="F72" s="102"/>
      <c r="G72" s="102"/>
      <c r="H72" s="102"/>
      <c r="I72" s="102"/>
      <c r="J72" s="102"/>
    </row>
    <row r="73" spans="1:10" x14ac:dyDescent="0.35">
      <c r="A73" s="102"/>
      <c r="B73" s="1437" t="s">
        <v>43</v>
      </c>
      <c r="C73" s="1438"/>
      <c r="D73" s="108" t="s">
        <v>239</v>
      </c>
      <c r="E73" s="108" t="s">
        <v>191</v>
      </c>
      <c r="F73" s="102"/>
      <c r="G73" s="102"/>
      <c r="H73" s="102"/>
      <c r="I73" s="102"/>
      <c r="J73" s="102"/>
    </row>
    <row r="74" spans="1:10" x14ac:dyDescent="0.35">
      <c r="A74" s="102"/>
      <c r="B74" s="1437" t="s">
        <v>44</v>
      </c>
      <c r="C74" s="1438"/>
      <c r="D74" s="1439" t="s">
        <v>1481</v>
      </c>
      <c r="E74" s="1440"/>
      <c r="F74" s="102"/>
      <c r="G74" s="102"/>
      <c r="H74" s="102"/>
      <c r="I74" s="102"/>
      <c r="J74" s="102"/>
    </row>
    <row r="75" spans="1:10" x14ac:dyDescent="0.35">
      <c r="A75" s="102"/>
      <c r="B75" s="1437" t="s">
        <v>46</v>
      </c>
      <c r="C75" s="1438"/>
      <c r="D75" s="1439" t="s">
        <v>1482</v>
      </c>
      <c r="E75" s="1440"/>
      <c r="F75" s="102"/>
      <c r="G75" s="102"/>
      <c r="H75" s="102"/>
      <c r="I75" s="102"/>
      <c r="J75" s="102"/>
    </row>
    <row r="76" spans="1:10" x14ac:dyDescent="0.35">
      <c r="A76" s="102"/>
      <c r="B76" s="1437" t="s">
        <v>48</v>
      </c>
      <c r="C76" s="1438"/>
      <c r="D76" s="1439" t="s">
        <v>1483</v>
      </c>
      <c r="E76" s="1440"/>
      <c r="F76" s="102"/>
      <c r="G76" s="102"/>
      <c r="H76" s="102"/>
      <c r="I76" s="102"/>
      <c r="J76" s="102"/>
    </row>
    <row r="77" spans="1:10" x14ac:dyDescent="0.35">
      <c r="A77" s="102"/>
      <c r="B77" s="1437" t="s">
        <v>50</v>
      </c>
      <c r="C77" s="1438"/>
      <c r="D77" s="1439" t="s">
        <v>1484</v>
      </c>
      <c r="E77" s="1440"/>
      <c r="F77" s="102"/>
      <c r="G77" s="102"/>
      <c r="H77" s="102"/>
      <c r="I77" s="102"/>
      <c r="J77" s="102"/>
    </row>
    <row r="78" spans="1:10" x14ac:dyDescent="0.35">
      <c r="A78" s="102"/>
      <c r="B78" s="1441"/>
      <c r="C78" s="1441"/>
      <c r="D78" s="109" t="s">
        <v>191</v>
      </c>
      <c r="E78" s="109" t="s">
        <v>191</v>
      </c>
      <c r="F78" s="102"/>
      <c r="G78" s="102"/>
      <c r="H78" s="102"/>
      <c r="I78" s="102"/>
      <c r="J78" s="102"/>
    </row>
    <row r="79" spans="1:10" x14ac:dyDescent="0.35">
      <c r="A79" s="911" t="s">
        <v>191</v>
      </c>
      <c r="B79" s="912"/>
      <c r="C79" s="912"/>
      <c r="D79" s="912"/>
      <c r="E79" s="912"/>
      <c r="F79" s="912"/>
      <c r="G79" s="912"/>
      <c r="H79" s="912"/>
      <c r="I79" s="912"/>
      <c r="J79" s="913"/>
    </row>
    <row r="80" spans="1:10" ht="15.5" x14ac:dyDescent="0.35">
      <c r="A80" s="102"/>
      <c r="B80" s="1432" t="s">
        <v>51</v>
      </c>
      <c r="C80" s="1433"/>
      <c r="D80" s="1433"/>
      <c r="E80" s="1433"/>
      <c r="F80" s="1433"/>
      <c r="G80" s="1433"/>
      <c r="H80" s="1433"/>
      <c r="I80" s="1433"/>
      <c r="J80" s="1434"/>
    </row>
    <row r="81" spans="1:12" ht="65.5" x14ac:dyDescent="0.35">
      <c r="A81" s="102"/>
      <c r="B81" s="110" t="s">
        <v>52</v>
      </c>
      <c r="C81" s="111" t="s">
        <v>53</v>
      </c>
      <c r="D81" s="111" t="s">
        <v>54</v>
      </c>
      <c r="E81" s="111" t="s">
        <v>55</v>
      </c>
      <c r="F81" s="111" t="s">
        <v>56</v>
      </c>
      <c r="G81" s="111" t="s">
        <v>57</v>
      </c>
      <c r="H81" s="111" t="s">
        <v>58</v>
      </c>
      <c r="I81" s="111" t="s">
        <v>59</v>
      </c>
      <c r="J81" s="112" t="s">
        <v>60</v>
      </c>
    </row>
    <row r="82" spans="1:12" ht="76" x14ac:dyDescent="0.35">
      <c r="A82" s="113">
        <v>1</v>
      </c>
      <c r="B82" s="114" t="s">
        <v>191</v>
      </c>
      <c r="C82" s="114" t="s">
        <v>1485</v>
      </c>
      <c r="D82" s="115" t="s">
        <v>1486</v>
      </c>
      <c r="E82" s="114" t="s">
        <v>1487</v>
      </c>
      <c r="F82" s="118">
        <v>41037</v>
      </c>
      <c r="G82" s="116" t="s">
        <v>1488</v>
      </c>
      <c r="H82" s="119">
        <v>482</v>
      </c>
      <c r="I82" s="119" t="s">
        <v>1489</v>
      </c>
      <c r="J82" s="589" t="s">
        <v>1469</v>
      </c>
    </row>
    <row r="83" spans="1:12" ht="98.5" x14ac:dyDescent="0.35">
      <c r="A83" s="120">
        <v>2</v>
      </c>
      <c r="B83" s="114" t="s">
        <v>1490</v>
      </c>
      <c r="C83" s="114" t="s">
        <v>1491</v>
      </c>
      <c r="D83" s="114" t="s">
        <v>1492</v>
      </c>
      <c r="E83" s="114" t="s">
        <v>1493</v>
      </c>
      <c r="F83" s="121" t="s">
        <v>1494</v>
      </c>
      <c r="G83" s="562">
        <v>41708</v>
      </c>
      <c r="H83" s="119">
        <v>249</v>
      </c>
      <c r="I83" s="119" t="s">
        <v>1495</v>
      </c>
      <c r="J83" s="589" t="s">
        <v>1469</v>
      </c>
    </row>
    <row r="84" spans="1:12" ht="98.5" x14ac:dyDescent="0.35">
      <c r="A84" s="120" t="s">
        <v>191</v>
      </c>
      <c r="B84" s="114" t="s">
        <v>191</v>
      </c>
      <c r="C84" s="114" t="s">
        <v>1496</v>
      </c>
      <c r="D84" s="115" t="s">
        <v>1497</v>
      </c>
      <c r="E84" s="114" t="s">
        <v>1498</v>
      </c>
      <c r="F84" s="117" t="s">
        <v>1499</v>
      </c>
      <c r="G84" s="117" t="s">
        <v>1500</v>
      </c>
      <c r="H84" s="119">
        <v>381</v>
      </c>
      <c r="I84" s="119" t="s">
        <v>1501</v>
      </c>
      <c r="J84" s="589" t="s">
        <v>1469</v>
      </c>
    </row>
    <row r="85" spans="1:12" ht="140.5" x14ac:dyDescent="0.35">
      <c r="A85" s="120">
        <v>3</v>
      </c>
      <c r="B85" s="114" t="s">
        <v>191</v>
      </c>
      <c r="C85" s="114" t="s">
        <v>1502</v>
      </c>
      <c r="D85" s="115" t="s">
        <v>1503</v>
      </c>
      <c r="E85" s="114" t="s">
        <v>1504</v>
      </c>
      <c r="F85" s="117" t="s">
        <v>1321</v>
      </c>
      <c r="G85" s="117" t="s">
        <v>1505</v>
      </c>
      <c r="H85" s="119">
        <v>364</v>
      </c>
      <c r="I85" s="119" t="s">
        <v>294</v>
      </c>
      <c r="J85" s="589" t="s">
        <v>1469</v>
      </c>
    </row>
    <row r="86" spans="1:12" ht="112.5" x14ac:dyDescent="0.35">
      <c r="A86" s="120">
        <v>3</v>
      </c>
      <c r="B86" s="114" t="s">
        <v>191</v>
      </c>
      <c r="C86" s="114" t="s">
        <v>1506</v>
      </c>
      <c r="D86" s="115" t="s">
        <v>1507</v>
      </c>
      <c r="E86" s="114" t="s">
        <v>1508</v>
      </c>
      <c r="F86" s="562">
        <v>41800</v>
      </c>
      <c r="G86" s="562">
        <v>42045</v>
      </c>
      <c r="H86" s="119">
        <v>361</v>
      </c>
      <c r="I86" s="119" t="s">
        <v>1509</v>
      </c>
      <c r="J86" s="589" t="s">
        <v>1469</v>
      </c>
      <c r="K86" s="571"/>
    </row>
    <row r="87" spans="1:12" x14ac:dyDescent="0.35">
      <c r="A87" s="102"/>
      <c r="B87" s="122" t="s">
        <v>75</v>
      </c>
      <c r="C87" s="109" t="s">
        <v>191</v>
      </c>
      <c r="D87" s="109" t="s">
        <v>191</v>
      </c>
      <c r="E87" s="109" t="s">
        <v>191</v>
      </c>
      <c r="F87" s="109" t="s">
        <v>191</v>
      </c>
      <c r="G87" s="108" t="s">
        <v>191</v>
      </c>
      <c r="H87" s="123">
        <v>1.837</v>
      </c>
      <c r="I87" s="123">
        <v>0</v>
      </c>
      <c r="J87" s="124" t="s">
        <v>191</v>
      </c>
    </row>
    <row r="88" spans="1:12" x14ac:dyDescent="0.35">
      <c r="A88" s="102"/>
      <c r="B88" s="102"/>
      <c r="C88" s="125"/>
      <c r="D88" s="102"/>
      <c r="E88" s="102"/>
      <c r="F88" s="103"/>
      <c r="G88" s="102"/>
      <c r="H88" s="102"/>
      <c r="I88" s="102"/>
      <c r="J88" s="102"/>
    </row>
    <row r="89" spans="1:12" x14ac:dyDescent="0.35">
      <c r="A89" s="102"/>
      <c r="B89" s="102"/>
      <c r="C89" s="125"/>
      <c r="D89" s="102"/>
      <c r="E89" s="102"/>
      <c r="F89" s="103"/>
      <c r="G89" s="102"/>
      <c r="H89" s="102"/>
      <c r="I89" s="102"/>
      <c r="J89" s="102"/>
    </row>
    <row r="90" spans="1:12" ht="24" x14ac:dyDescent="0.35">
      <c r="A90" s="934" t="s">
        <v>76</v>
      </c>
      <c r="B90" s="935"/>
      <c r="C90" s="936"/>
      <c r="D90" s="126" t="s">
        <v>77</v>
      </c>
      <c r="E90" s="126" t="s">
        <v>78</v>
      </c>
      <c r="F90" s="103"/>
      <c r="G90" s="102"/>
      <c r="H90" s="102"/>
      <c r="I90" s="102"/>
      <c r="J90" s="102"/>
    </row>
    <row r="91" spans="1:12" x14ac:dyDescent="0.35">
      <c r="A91" s="911" t="s">
        <v>79</v>
      </c>
      <c r="B91" s="912"/>
      <c r="C91" s="933"/>
      <c r="D91" s="127" t="s">
        <v>237</v>
      </c>
      <c r="E91" s="128" t="s">
        <v>1510</v>
      </c>
      <c r="F91" s="103"/>
      <c r="G91" s="102"/>
      <c r="H91" s="102"/>
      <c r="I91" s="102"/>
      <c r="J91" s="102"/>
    </row>
    <row r="92" spans="1:12" x14ac:dyDescent="0.35">
      <c r="A92" s="911" t="s">
        <v>82</v>
      </c>
      <c r="B92" s="912"/>
      <c r="C92" s="933"/>
      <c r="D92" s="127" t="s">
        <v>94</v>
      </c>
      <c r="E92" s="128" t="s">
        <v>191</v>
      </c>
      <c r="F92" s="103"/>
      <c r="G92" s="102"/>
      <c r="H92" s="102"/>
      <c r="I92" s="102"/>
      <c r="J92" s="102"/>
    </row>
    <row r="93" spans="1:12" ht="21.5" x14ac:dyDescent="0.35">
      <c r="A93" s="911" t="s">
        <v>111</v>
      </c>
      <c r="B93" s="912"/>
      <c r="C93" s="913"/>
      <c r="D93" s="127" t="s">
        <v>80</v>
      </c>
      <c r="E93" s="128" t="s">
        <v>1458</v>
      </c>
      <c r="F93" s="103"/>
      <c r="G93" s="102"/>
      <c r="H93" s="102"/>
      <c r="I93" s="102"/>
      <c r="J93" s="102"/>
    </row>
    <row r="94" spans="1:12" x14ac:dyDescent="0.35">
      <c r="A94" s="102"/>
      <c r="B94" s="102"/>
      <c r="C94" s="102"/>
      <c r="D94" s="102"/>
      <c r="E94" s="102"/>
      <c r="F94" s="103"/>
      <c r="G94" s="102"/>
      <c r="H94" s="102"/>
      <c r="I94" s="102"/>
      <c r="J94" s="102"/>
    </row>
    <row r="96" spans="1:12" x14ac:dyDescent="0.35">
      <c r="A96" s="102"/>
      <c r="B96" s="102"/>
      <c r="C96" s="102"/>
      <c r="D96" s="102"/>
      <c r="E96" s="102"/>
      <c r="F96" s="102"/>
      <c r="G96" s="103"/>
      <c r="H96" s="102"/>
      <c r="I96" s="102"/>
      <c r="J96" s="102"/>
      <c r="K96" s="102"/>
      <c r="L96" s="102"/>
    </row>
    <row r="97" spans="1:12" ht="78.5" x14ac:dyDescent="0.35">
      <c r="A97" s="102"/>
      <c r="B97" s="568" t="s">
        <v>190</v>
      </c>
      <c r="C97" s="568"/>
      <c r="D97" s="568"/>
      <c r="E97" s="568"/>
      <c r="F97" s="568"/>
      <c r="G97" s="568"/>
      <c r="H97" s="568"/>
      <c r="I97" s="568"/>
      <c r="J97" s="102"/>
      <c r="K97" s="102"/>
      <c r="L97" s="102"/>
    </row>
    <row r="98" spans="1:12" ht="15" customHeight="1" x14ac:dyDescent="0.35">
      <c r="A98" s="102"/>
      <c r="B98" s="568"/>
      <c r="C98" s="568"/>
      <c r="D98" s="568"/>
      <c r="E98" s="568"/>
      <c r="F98" s="568"/>
      <c r="G98" s="568"/>
      <c r="H98" s="568"/>
      <c r="I98" s="568"/>
      <c r="J98" s="102"/>
      <c r="L98" s="102"/>
    </row>
    <row r="99" spans="1:12" ht="19" x14ac:dyDescent="0.4">
      <c r="A99" s="102"/>
      <c r="B99" s="555" t="s">
        <v>170</v>
      </c>
      <c r="C99" s="556"/>
      <c r="D99" s="556"/>
      <c r="E99" s="556"/>
      <c r="F99" s="557"/>
      <c r="G99" s="102"/>
      <c r="H99" s="102"/>
      <c r="I99" s="102"/>
      <c r="J99" s="102"/>
      <c r="L99" s="102"/>
    </row>
    <row r="100" spans="1:12" ht="19.5" customHeight="1" x14ac:dyDescent="0.35">
      <c r="A100" s="102"/>
      <c r="B100" s="546" t="s">
        <v>664</v>
      </c>
      <c r="C100" s="547"/>
      <c r="D100" s="548"/>
      <c r="E100" s="572" t="s">
        <v>191</v>
      </c>
      <c r="F100" s="104" t="s">
        <v>37</v>
      </c>
      <c r="G100" s="102"/>
      <c r="H100" s="102"/>
      <c r="I100" s="102"/>
      <c r="J100" s="102"/>
      <c r="L100" s="102"/>
    </row>
    <row r="101" spans="1:12" ht="15" customHeight="1" x14ac:dyDescent="0.35">
      <c r="B101" s="543"/>
      <c r="C101" s="544"/>
      <c r="D101" s="545"/>
      <c r="E101" s="573"/>
      <c r="F101" s="105"/>
      <c r="L101" s="102"/>
    </row>
    <row r="102" spans="1:12" ht="49.5" customHeight="1" x14ac:dyDescent="0.35">
      <c r="A102" s="106">
        <v>1</v>
      </c>
      <c r="B102" s="569" t="s">
        <v>192</v>
      </c>
      <c r="C102" s="569"/>
      <c r="D102" s="570"/>
      <c r="F102" s="107">
        <v>11</v>
      </c>
      <c r="G102" s="102"/>
      <c r="H102" s="102"/>
      <c r="I102" s="102"/>
      <c r="J102" s="102"/>
    </row>
    <row r="103" spans="1:12" ht="15" customHeight="1" x14ac:dyDescent="0.35">
      <c r="A103" s="102"/>
      <c r="B103" s="102"/>
      <c r="C103" s="102"/>
      <c r="D103" s="102"/>
      <c r="E103" s="102"/>
      <c r="F103" s="102"/>
      <c r="G103" s="102"/>
      <c r="H103" s="102"/>
      <c r="I103" s="102"/>
      <c r="J103" s="102"/>
      <c r="L103" s="102"/>
    </row>
    <row r="104" spans="1:12" x14ac:dyDescent="0.35">
      <c r="A104" s="102"/>
      <c r="B104" s="575" t="s">
        <v>39</v>
      </c>
      <c r="C104" s="577"/>
      <c r="D104" s="578" t="s">
        <v>1511</v>
      </c>
      <c r="E104" s="579"/>
      <c r="F104" s="102"/>
      <c r="G104" s="102"/>
      <c r="H104" s="102"/>
      <c r="I104" s="102"/>
      <c r="J104" s="102"/>
      <c r="L104" s="102"/>
    </row>
    <row r="105" spans="1:12" x14ac:dyDescent="0.35">
      <c r="A105" s="102"/>
      <c r="B105" s="575" t="s">
        <v>41</v>
      </c>
      <c r="C105" s="577"/>
      <c r="D105" s="578">
        <v>52820793</v>
      </c>
      <c r="E105" s="579"/>
      <c r="F105" s="102"/>
      <c r="G105" s="102"/>
      <c r="H105" s="102"/>
      <c r="I105" s="102"/>
      <c r="J105" s="102"/>
      <c r="L105" s="102"/>
    </row>
    <row r="106" spans="1:12" x14ac:dyDescent="0.35">
      <c r="A106" s="102"/>
      <c r="B106" s="575" t="s">
        <v>43</v>
      </c>
      <c r="C106" s="577"/>
      <c r="D106" s="108" t="s">
        <v>170</v>
      </c>
      <c r="E106" s="108" t="s">
        <v>191</v>
      </c>
      <c r="F106" s="102"/>
      <c r="G106" s="102"/>
      <c r="H106" s="102"/>
      <c r="I106" s="102"/>
      <c r="J106" s="102"/>
      <c r="L106" s="102"/>
    </row>
    <row r="107" spans="1:12" x14ac:dyDescent="0.35">
      <c r="A107" s="102"/>
      <c r="B107" s="575" t="s">
        <v>44</v>
      </c>
      <c r="C107" s="577"/>
      <c r="D107" s="578" t="s">
        <v>1512</v>
      </c>
      <c r="E107" s="579"/>
      <c r="F107" s="102"/>
      <c r="G107" s="102"/>
      <c r="H107" s="102"/>
      <c r="I107" s="102"/>
      <c r="J107" s="102"/>
      <c r="L107" s="102"/>
    </row>
    <row r="108" spans="1:12" x14ac:dyDescent="0.35">
      <c r="A108" s="102"/>
      <c r="B108" s="575" t="s">
        <v>46</v>
      </c>
      <c r="C108" s="577"/>
      <c r="D108" s="578" t="s">
        <v>1513</v>
      </c>
      <c r="E108" s="579"/>
      <c r="F108" s="102"/>
      <c r="G108" s="102"/>
      <c r="H108" s="102"/>
      <c r="I108" s="102"/>
      <c r="J108" s="102"/>
      <c r="L108" s="102"/>
    </row>
    <row r="109" spans="1:12" x14ac:dyDescent="0.35">
      <c r="A109" s="102"/>
      <c r="B109" s="575" t="s">
        <v>48</v>
      </c>
      <c r="C109" s="577"/>
      <c r="D109" s="578">
        <v>150806</v>
      </c>
      <c r="E109" s="579"/>
      <c r="F109" s="102"/>
      <c r="G109" s="102"/>
      <c r="H109" s="102"/>
      <c r="I109" s="102"/>
      <c r="J109" s="102"/>
      <c r="L109" s="102"/>
    </row>
    <row r="110" spans="1:12" x14ac:dyDescent="0.35">
      <c r="A110" s="102"/>
      <c r="B110" s="575" t="s">
        <v>50</v>
      </c>
      <c r="C110" s="577"/>
      <c r="D110" s="578" t="s">
        <v>1514</v>
      </c>
      <c r="E110" s="579"/>
      <c r="F110" s="102"/>
      <c r="G110" s="102"/>
      <c r="H110" s="102"/>
      <c r="I110" s="102"/>
      <c r="J110" s="102"/>
      <c r="L110" s="102"/>
    </row>
    <row r="111" spans="1:12" x14ac:dyDescent="0.35">
      <c r="A111" s="102"/>
      <c r="B111" s="582"/>
      <c r="C111" s="582"/>
      <c r="D111" s="109" t="s">
        <v>191</v>
      </c>
      <c r="E111" s="109" t="s">
        <v>191</v>
      </c>
      <c r="F111" s="102"/>
      <c r="G111" s="102"/>
      <c r="H111" s="102"/>
      <c r="I111" s="102"/>
      <c r="J111" s="102"/>
      <c r="L111" s="102"/>
    </row>
    <row r="112" spans="1:12" x14ac:dyDescent="0.35">
      <c r="A112" s="540" t="s">
        <v>191</v>
      </c>
      <c r="B112" s="541"/>
      <c r="C112" s="541"/>
      <c r="D112" s="541"/>
      <c r="E112" s="541"/>
      <c r="F112" s="541"/>
      <c r="G112" s="541"/>
      <c r="H112" s="541"/>
      <c r="I112" s="541"/>
      <c r="J112" s="542"/>
      <c r="L112" s="102"/>
    </row>
    <row r="113" spans="1:12" ht="77.5" x14ac:dyDescent="0.35">
      <c r="A113" s="102"/>
      <c r="B113" s="552" t="s">
        <v>51</v>
      </c>
      <c r="C113" s="553"/>
      <c r="D113" s="553"/>
      <c r="E113" s="553"/>
      <c r="F113" s="553"/>
      <c r="G113" s="553"/>
      <c r="H113" s="553"/>
      <c r="I113" s="553"/>
      <c r="J113" s="554"/>
      <c r="L113" s="595" t="s">
        <v>191</v>
      </c>
    </row>
    <row r="114" spans="1:12" ht="15.75" customHeight="1" x14ac:dyDescent="0.35">
      <c r="A114" s="102"/>
      <c r="B114" s="110" t="s">
        <v>52</v>
      </c>
      <c r="C114" s="111" t="s">
        <v>53</v>
      </c>
      <c r="D114" s="111" t="s">
        <v>54</v>
      </c>
      <c r="E114" s="111" t="s">
        <v>55</v>
      </c>
      <c r="F114" s="111" t="s">
        <v>56</v>
      </c>
      <c r="G114" s="111" t="s">
        <v>57</v>
      </c>
      <c r="H114" s="111" t="s">
        <v>58</v>
      </c>
      <c r="I114" s="111" t="s">
        <v>59</v>
      </c>
      <c r="J114" s="112" t="s">
        <v>60</v>
      </c>
      <c r="L114" s="102"/>
    </row>
    <row r="115" spans="1:12" ht="350.5" x14ac:dyDescent="0.35">
      <c r="A115" s="113">
        <v>1</v>
      </c>
      <c r="B115" s="114" t="s">
        <v>1515</v>
      </c>
      <c r="C115" s="114" t="s">
        <v>1516</v>
      </c>
      <c r="D115" s="115" t="s">
        <v>586</v>
      </c>
      <c r="E115" s="114" t="s">
        <v>1517</v>
      </c>
      <c r="F115" s="118">
        <v>42738</v>
      </c>
      <c r="G115" s="117" t="s">
        <v>1518</v>
      </c>
      <c r="H115" s="119">
        <v>244</v>
      </c>
      <c r="I115" s="119" t="s">
        <v>1519</v>
      </c>
      <c r="J115" s="264" t="s">
        <v>988</v>
      </c>
      <c r="L115" s="102"/>
    </row>
    <row r="116" spans="1:12" ht="350.5" x14ac:dyDescent="0.35">
      <c r="A116" s="120">
        <v>2</v>
      </c>
      <c r="B116" s="114" t="s">
        <v>1515</v>
      </c>
      <c r="C116" s="114" t="s">
        <v>1516</v>
      </c>
      <c r="D116" s="115" t="s">
        <v>586</v>
      </c>
      <c r="E116" s="114" t="s">
        <v>1517</v>
      </c>
      <c r="F116" s="117" t="s">
        <v>1520</v>
      </c>
      <c r="G116" s="117" t="s">
        <v>1521</v>
      </c>
      <c r="H116" s="119">
        <v>976</v>
      </c>
      <c r="I116" s="119" t="s">
        <v>1522</v>
      </c>
      <c r="J116" s="264" t="s">
        <v>988</v>
      </c>
      <c r="L116" s="102"/>
    </row>
    <row r="117" spans="1:12" ht="154.5" x14ac:dyDescent="0.35">
      <c r="A117" s="120">
        <v>3</v>
      </c>
      <c r="B117" s="114" t="s">
        <v>1523</v>
      </c>
      <c r="C117" s="114" t="s">
        <v>117</v>
      </c>
      <c r="D117" s="114" t="s">
        <v>1524</v>
      </c>
      <c r="E117" s="114" t="s">
        <v>1525</v>
      </c>
      <c r="F117" s="118">
        <v>42712</v>
      </c>
      <c r="G117" s="118">
        <v>42471</v>
      </c>
      <c r="H117" s="119">
        <v>84</v>
      </c>
      <c r="I117" s="119" t="s">
        <v>1526</v>
      </c>
      <c r="J117" s="264" t="s">
        <v>988</v>
      </c>
      <c r="L117" s="102"/>
    </row>
    <row r="118" spans="1:12" ht="138" x14ac:dyDescent="0.35">
      <c r="A118" s="120">
        <v>4</v>
      </c>
      <c r="B118" s="114" t="s">
        <v>1527</v>
      </c>
      <c r="C118" s="114" t="s">
        <v>1528</v>
      </c>
      <c r="D118" s="115" t="s">
        <v>1529</v>
      </c>
      <c r="E118" s="114" t="s">
        <v>1530</v>
      </c>
      <c r="F118" s="118">
        <v>42127</v>
      </c>
      <c r="G118" s="117" t="s">
        <v>1531</v>
      </c>
      <c r="H118" s="119">
        <v>301</v>
      </c>
      <c r="I118" s="119" t="s">
        <v>1532</v>
      </c>
      <c r="J118" s="264" t="s">
        <v>988</v>
      </c>
      <c r="L118" s="102"/>
    </row>
    <row r="119" spans="1:12" ht="138" x14ac:dyDescent="0.35">
      <c r="A119" s="120">
        <v>5</v>
      </c>
      <c r="B119" s="114" t="s">
        <v>1533</v>
      </c>
      <c r="C119" s="114" t="s">
        <v>117</v>
      </c>
      <c r="D119" s="115" t="s">
        <v>1529</v>
      </c>
      <c r="E119" s="114" t="s">
        <v>1533</v>
      </c>
      <c r="F119" s="118">
        <v>42010</v>
      </c>
      <c r="G119" s="117" t="s">
        <v>1531</v>
      </c>
      <c r="H119" s="119">
        <v>213</v>
      </c>
      <c r="I119" s="119" t="s">
        <v>1345</v>
      </c>
      <c r="J119" s="264" t="s">
        <v>988</v>
      </c>
      <c r="L119" s="102"/>
    </row>
    <row r="120" spans="1:12" ht="138" x14ac:dyDescent="0.35">
      <c r="A120" s="120">
        <v>6</v>
      </c>
      <c r="B120" s="114" t="s">
        <v>1534</v>
      </c>
      <c r="C120" s="114" t="s">
        <v>117</v>
      </c>
      <c r="D120" s="115" t="s">
        <v>1535</v>
      </c>
      <c r="E120" s="114" t="s">
        <v>1536</v>
      </c>
      <c r="F120" s="118">
        <v>40944</v>
      </c>
      <c r="G120" s="117" t="s">
        <v>1537</v>
      </c>
      <c r="H120" s="119">
        <v>22</v>
      </c>
      <c r="I120" s="119" t="s">
        <v>1538</v>
      </c>
      <c r="J120" s="264" t="s">
        <v>988</v>
      </c>
      <c r="L120" s="102"/>
    </row>
    <row r="121" spans="1:12" ht="138" x14ac:dyDescent="0.35">
      <c r="A121" s="120">
        <v>7</v>
      </c>
      <c r="B121" s="114" t="s">
        <v>1534</v>
      </c>
      <c r="C121" s="114" t="s">
        <v>117</v>
      </c>
      <c r="D121" s="115" t="s">
        <v>1535</v>
      </c>
      <c r="E121" s="114" t="s">
        <v>1536</v>
      </c>
      <c r="F121" s="117" t="s">
        <v>1539</v>
      </c>
      <c r="G121" s="116" t="s">
        <v>1540</v>
      </c>
      <c r="H121" s="119">
        <v>325</v>
      </c>
      <c r="I121" s="119" t="s">
        <v>1541</v>
      </c>
      <c r="J121" s="264" t="s">
        <v>988</v>
      </c>
      <c r="L121" s="102"/>
    </row>
    <row r="122" spans="1:12" ht="138" x14ac:dyDescent="0.35">
      <c r="A122" s="120">
        <v>8</v>
      </c>
      <c r="B122" s="114" t="s">
        <v>1542</v>
      </c>
      <c r="C122" s="114" t="s">
        <v>1543</v>
      </c>
      <c r="D122" s="115" t="s">
        <v>1544</v>
      </c>
      <c r="E122" s="114" t="s">
        <v>1545</v>
      </c>
      <c r="F122" s="118">
        <v>40975</v>
      </c>
      <c r="G122" s="117" t="s">
        <v>1546</v>
      </c>
      <c r="H122" s="119">
        <v>85</v>
      </c>
      <c r="I122" s="119" t="s">
        <v>1049</v>
      </c>
      <c r="J122" s="264" t="s">
        <v>988</v>
      </c>
      <c r="L122" s="102"/>
    </row>
    <row r="123" spans="1:12" ht="140.5" x14ac:dyDescent="0.35">
      <c r="A123" s="120">
        <v>9</v>
      </c>
      <c r="B123" s="114" t="s">
        <v>1547</v>
      </c>
      <c r="C123" s="114" t="s">
        <v>1548</v>
      </c>
      <c r="D123" s="114" t="s">
        <v>1549</v>
      </c>
      <c r="E123" s="114" t="s">
        <v>1547</v>
      </c>
      <c r="F123" s="118">
        <v>42927</v>
      </c>
      <c r="G123" s="117" t="s">
        <v>1550</v>
      </c>
      <c r="H123" s="119">
        <v>539</v>
      </c>
      <c r="I123" s="119" t="s">
        <v>1551</v>
      </c>
      <c r="J123" s="589" t="s">
        <v>1469</v>
      </c>
      <c r="L123" s="596" t="s">
        <v>191</v>
      </c>
    </row>
    <row r="124" spans="1:12" ht="98.5" x14ac:dyDescent="0.35">
      <c r="A124" s="120">
        <v>10</v>
      </c>
      <c r="B124" s="114" t="s">
        <v>1552</v>
      </c>
      <c r="C124" s="114" t="s">
        <v>1553</v>
      </c>
      <c r="D124" s="115" t="s">
        <v>1529</v>
      </c>
      <c r="E124" s="114" t="s">
        <v>1554</v>
      </c>
      <c r="F124" s="121" t="s">
        <v>1555</v>
      </c>
      <c r="G124" s="121" t="s">
        <v>1556</v>
      </c>
      <c r="H124" s="119">
        <v>282</v>
      </c>
      <c r="I124" s="119" t="s">
        <v>1557</v>
      </c>
      <c r="J124" s="589" t="s">
        <v>1469</v>
      </c>
      <c r="L124" s="596" t="s">
        <v>191</v>
      </c>
    </row>
    <row r="125" spans="1:12" ht="140.5" x14ac:dyDescent="0.35">
      <c r="A125" s="120">
        <v>11</v>
      </c>
      <c r="B125" s="114" t="s">
        <v>1558</v>
      </c>
      <c r="C125" s="114" t="s">
        <v>1559</v>
      </c>
      <c r="D125" s="115" t="s">
        <v>1560</v>
      </c>
      <c r="E125" s="114" t="s">
        <v>1561</v>
      </c>
      <c r="F125" s="562">
        <v>41277</v>
      </c>
      <c r="G125" s="121" t="s">
        <v>1562</v>
      </c>
      <c r="H125" s="119">
        <v>199</v>
      </c>
      <c r="I125" s="119" t="s">
        <v>1563</v>
      </c>
      <c r="J125" s="264" t="s">
        <v>988</v>
      </c>
      <c r="L125" s="102"/>
    </row>
    <row r="126" spans="1:12" ht="138" x14ac:dyDescent="0.35">
      <c r="A126" s="120">
        <v>12</v>
      </c>
      <c r="B126" s="114" t="s">
        <v>1564</v>
      </c>
      <c r="C126" s="114" t="s">
        <v>1565</v>
      </c>
      <c r="D126" s="115" t="s">
        <v>1566</v>
      </c>
      <c r="E126" s="114" t="s">
        <v>1567</v>
      </c>
      <c r="F126" s="121" t="s">
        <v>1568</v>
      </c>
      <c r="G126" s="121" t="s">
        <v>1569</v>
      </c>
      <c r="H126" s="119">
        <v>757</v>
      </c>
      <c r="I126" s="119" t="s">
        <v>1570</v>
      </c>
      <c r="J126" s="264" t="s">
        <v>988</v>
      </c>
      <c r="L126" s="102"/>
    </row>
    <row r="127" spans="1:12" ht="140.5" x14ac:dyDescent="0.35">
      <c r="A127" s="120">
        <v>12</v>
      </c>
      <c r="B127" s="114" t="s">
        <v>1547</v>
      </c>
      <c r="C127" s="114" t="s">
        <v>1571</v>
      </c>
      <c r="D127" s="115" t="s">
        <v>1572</v>
      </c>
      <c r="E127" s="114" t="s">
        <v>1547</v>
      </c>
      <c r="F127" s="121" t="s">
        <v>1573</v>
      </c>
      <c r="G127" s="121" t="s">
        <v>1574</v>
      </c>
      <c r="H127" s="119">
        <v>1</v>
      </c>
      <c r="I127" s="119" t="s">
        <v>1575</v>
      </c>
      <c r="J127" s="589" t="s">
        <v>1469</v>
      </c>
      <c r="L127" s="102"/>
    </row>
    <row r="128" spans="1:12" x14ac:dyDescent="0.35">
      <c r="A128" s="102"/>
      <c r="B128" s="122" t="s">
        <v>75</v>
      </c>
      <c r="C128" s="109" t="s">
        <v>191</v>
      </c>
      <c r="D128" s="109" t="s">
        <v>191</v>
      </c>
      <c r="E128" s="109" t="s">
        <v>191</v>
      </c>
      <c r="F128" s="109" t="s">
        <v>191</v>
      </c>
      <c r="G128" s="108" t="s">
        <v>191</v>
      </c>
      <c r="H128" s="123" t="s">
        <v>1576</v>
      </c>
      <c r="I128" s="123" t="s">
        <v>1577</v>
      </c>
      <c r="J128" s="124" t="s">
        <v>191</v>
      </c>
      <c r="L128" s="102"/>
    </row>
    <row r="129" spans="1:12" x14ac:dyDescent="0.35">
      <c r="A129" s="102"/>
      <c r="B129" s="102"/>
      <c r="C129" s="125"/>
      <c r="D129" s="102"/>
      <c r="E129" s="102"/>
      <c r="F129" s="103"/>
      <c r="G129" s="102"/>
      <c r="H129" s="102"/>
      <c r="I129" s="102"/>
      <c r="J129" s="102"/>
      <c r="L129" s="102"/>
    </row>
    <row r="130" spans="1:12" x14ac:dyDescent="0.35">
      <c r="A130" s="102"/>
      <c r="B130" s="102"/>
      <c r="C130" s="125"/>
      <c r="D130" s="102"/>
      <c r="E130" s="102"/>
      <c r="F130" s="103"/>
      <c r="G130" s="102"/>
      <c r="H130" s="102"/>
      <c r="I130" s="102"/>
      <c r="J130" s="102"/>
      <c r="L130" s="102"/>
    </row>
    <row r="131" spans="1:12" ht="81.5" x14ac:dyDescent="0.35">
      <c r="A131" s="550" t="s">
        <v>76</v>
      </c>
      <c r="B131" s="551"/>
      <c r="C131" s="126"/>
      <c r="D131" s="126" t="s">
        <v>77</v>
      </c>
      <c r="E131" s="126" t="s">
        <v>78</v>
      </c>
      <c r="F131" s="103"/>
      <c r="G131" s="102"/>
      <c r="H131" s="102"/>
      <c r="I131" s="102"/>
      <c r="J131" s="102"/>
      <c r="L131" s="102"/>
    </row>
    <row r="132" spans="1:12" ht="15" customHeight="1" x14ac:dyDescent="0.35">
      <c r="A132" s="540" t="s">
        <v>79</v>
      </c>
      <c r="B132" s="541"/>
      <c r="C132" s="549"/>
      <c r="D132" s="127" t="s">
        <v>1578</v>
      </c>
      <c r="E132" s="128" t="s">
        <v>1579</v>
      </c>
      <c r="F132" s="103"/>
      <c r="G132" s="102"/>
      <c r="H132" s="102"/>
      <c r="I132" s="102"/>
      <c r="J132" s="102"/>
      <c r="L132" s="103"/>
    </row>
    <row r="133" spans="1:12" ht="35.5" x14ac:dyDescent="0.35">
      <c r="A133" s="540" t="s">
        <v>82</v>
      </c>
      <c r="B133" s="541"/>
      <c r="C133" s="549"/>
      <c r="D133" s="127" t="s">
        <v>80</v>
      </c>
      <c r="E133" s="128" t="s">
        <v>191</v>
      </c>
      <c r="F133" s="103"/>
      <c r="G133" s="102"/>
      <c r="H133" s="102"/>
      <c r="I133" s="102"/>
      <c r="J133" s="102"/>
      <c r="L133" s="103"/>
    </row>
    <row r="134" spans="1:12" ht="15" customHeight="1" x14ac:dyDescent="0.35">
      <c r="A134" s="540" t="s">
        <v>111</v>
      </c>
      <c r="B134" s="541"/>
      <c r="C134" s="542"/>
      <c r="D134" s="127" t="s">
        <v>80</v>
      </c>
      <c r="E134" s="128" t="s">
        <v>191</v>
      </c>
      <c r="F134" s="103"/>
      <c r="G134" s="102"/>
      <c r="H134" s="102"/>
      <c r="I134" s="102"/>
      <c r="J134" s="102"/>
      <c r="L134" s="103"/>
    </row>
    <row r="135" spans="1:12" x14ac:dyDescent="0.35">
      <c r="A135" s="102"/>
      <c r="B135" s="102"/>
      <c r="C135" s="102"/>
      <c r="D135" s="102"/>
      <c r="E135" s="102"/>
      <c r="F135" s="103"/>
      <c r="G135" s="102"/>
      <c r="H135" s="102"/>
      <c r="I135" s="102"/>
      <c r="J135" s="102"/>
      <c r="L135" s="103"/>
    </row>
    <row r="136" spans="1:12" x14ac:dyDescent="0.35">
      <c r="A136" s="102"/>
      <c r="B136" s="102"/>
      <c r="C136" s="102"/>
      <c r="D136" s="102"/>
      <c r="E136" s="102"/>
      <c r="F136" s="103"/>
      <c r="G136" s="102"/>
      <c r="H136" s="102"/>
      <c r="I136" s="102"/>
      <c r="J136" s="102"/>
      <c r="L136" s="102"/>
    </row>
    <row r="137" spans="1:12" x14ac:dyDescent="0.35">
      <c r="A137" s="102"/>
      <c r="L137" s="102"/>
    </row>
    <row r="138" spans="1:12" x14ac:dyDescent="0.35">
      <c r="A138" s="102"/>
      <c r="B138" s="102"/>
      <c r="C138" s="102"/>
      <c r="D138" s="102"/>
      <c r="E138" s="102"/>
      <c r="F138" s="102"/>
      <c r="G138" s="103"/>
      <c r="H138" s="102"/>
      <c r="I138" s="102"/>
      <c r="J138" s="102"/>
      <c r="K138" s="102"/>
      <c r="L138" s="102"/>
    </row>
    <row r="139" spans="1:12" x14ac:dyDescent="0.35">
      <c r="A139" s="102"/>
      <c r="B139" s="102"/>
      <c r="C139" s="102"/>
      <c r="D139" s="102"/>
      <c r="E139" s="102"/>
      <c r="F139" s="102"/>
      <c r="G139" s="103"/>
      <c r="H139" s="102"/>
      <c r="I139" s="102"/>
      <c r="J139" s="102"/>
      <c r="K139" s="102"/>
      <c r="L139" s="102"/>
    </row>
    <row r="140" spans="1:12" x14ac:dyDescent="0.35">
      <c r="A140" s="102"/>
      <c r="B140" s="102"/>
      <c r="C140" s="102"/>
      <c r="D140" s="102"/>
      <c r="E140" s="102"/>
      <c r="F140" s="102"/>
      <c r="G140" s="103"/>
      <c r="H140" s="102"/>
      <c r="I140" s="102"/>
      <c r="J140" s="102"/>
      <c r="K140" s="102"/>
      <c r="L140" s="102"/>
    </row>
  </sheetData>
  <mergeCells count="51">
    <mergeCell ref="B9:C9"/>
    <mergeCell ref="D9:E9"/>
    <mergeCell ref="B10:C10"/>
    <mergeCell ref="D10:E10"/>
    <mergeCell ref="A17:J17"/>
    <mergeCell ref="B16:C16"/>
    <mergeCell ref="B11:C11"/>
    <mergeCell ref="B12:C12"/>
    <mergeCell ref="D12:E12"/>
    <mergeCell ref="B2:I3"/>
    <mergeCell ref="B4:F4"/>
    <mergeCell ref="B5:D6"/>
    <mergeCell ref="E5:E6"/>
    <mergeCell ref="B7:D7"/>
    <mergeCell ref="A28:C28"/>
    <mergeCell ref="A29:C29"/>
    <mergeCell ref="C33:F33"/>
    <mergeCell ref="B13:C13"/>
    <mergeCell ref="D13:E13"/>
    <mergeCell ref="B14:C14"/>
    <mergeCell ref="D14:E14"/>
    <mergeCell ref="B15:C15"/>
    <mergeCell ref="D15:E15"/>
    <mergeCell ref="B18:J18"/>
    <mergeCell ref="A26:C26"/>
    <mergeCell ref="A27:C27"/>
    <mergeCell ref="B73:C73"/>
    <mergeCell ref="B64:I65"/>
    <mergeCell ref="B66:F66"/>
    <mergeCell ref="B67:D68"/>
    <mergeCell ref="E67:E68"/>
    <mergeCell ref="B69:D69"/>
    <mergeCell ref="B71:C71"/>
    <mergeCell ref="D71:E71"/>
    <mergeCell ref="B72:C72"/>
    <mergeCell ref="D72:E72"/>
    <mergeCell ref="B74:C74"/>
    <mergeCell ref="D74:E74"/>
    <mergeCell ref="B75:C75"/>
    <mergeCell ref="D75:E75"/>
    <mergeCell ref="B76:C76"/>
    <mergeCell ref="D76:E76"/>
    <mergeCell ref="A91:C91"/>
    <mergeCell ref="A92:C92"/>
    <mergeCell ref="A93:C93"/>
    <mergeCell ref="B77:C77"/>
    <mergeCell ref="D77:E77"/>
    <mergeCell ref="B78:C78"/>
    <mergeCell ref="A79:J79"/>
    <mergeCell ref="B80:J80"/>
    <mergeCell ref="A90:C90"/>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1D69-BD7D-4DC8-A4B2-F4AB4ED07DC5}">
  <sheetPr>
    <tabColor theme="6" tint="0.39997558519241921"/>
  </sheetPr>
  <dimension ref="A1:P149"/>
  <sheetViews>
    <sheetView topLeftCell="A6" zoomScale="56" workbookViewId="0">
      <selection activeCell="L144" sqref="L144:P144"/>
    </sheetView>
  </sheetViews>
  <sheetFormatPr baseColWidth="10" defaultColWidth="8.7265625" defaultRowHeight="14.5" x14ac:dyDescent="0.35"/>
  <cols>
    <col min="5" max="5" width="11.26953125" customWidth="1"/>
    <col min="9" max="9" width="10.1796875" customWidth="1"/>
    <col min="10" max="10" width="10.54296875" customWidth="1"/>
    <col min="11" max="11" width="11" customWidth="1"/>
    <col min="12" max="12" width="11.453125" customWidth="1"/>
    <col min="16" max="16" width="24" customWidth="1"/>
  </cols>
  <sheetData>
    <row r="1" spans="1:16" x14ac:dyDescent="0.35">
      <c r="A1" s="1580" t="s">
        <v>0</v>
      </c>
      <c r="B1" s="1580"/>
      <c r="C1" s="1580"/>
      <c r="D1" s="1580"/>
      <c r="E1" s="1580"/>
      <c r="F1" s="1580"/>
      <c r="G1" s="1580"/>
      <c r="H1" s="1580"/>
      <c r="I1" s="1580"/>
      <c r="J1" s="1580"/>
      <c r="K1" s="1580"/>
      <c r="L1" s="1580"/>
      <c r="M1" s="1580"/>
      <c r="N1" s="1580"/>
      <c r="O1" s="1580"/>
      <c r="P1" s="1580"/>
    </row>
    <row r="2" spans="1:16" x14ac:dyDescent="0.35">
      <c r="A2" s="1581" t="s">
        <v>126</v>
      </c>
      <c r="B2" s="1581"/>
      <c r="C2" s="1581"/>
      <c r="D2" s="1581"/>
      <c r="E2" s="1581"/>
      <c r="F2" s="1581"/>
      <c r="G2" s="1581"/>
      <c r="H2" s="1581"/>
      <c r="I2" s="1581"/>
      <c r="J2" s="1581"/>
      <c r="K2" s="1581"/>
      <c r="L2" s="1581"/>
      <c r="M2" s="1581"/>
      <c r="N2" s="1581"/>
      <c r="O2" s="1581"/>
      <c r="P2" s="1581"/>
    </row>
    <row r="3" spans="1:16" x14ac:dyDescent="0.35">
      <c r="A3" s="1580" t="s">
        <v>2</v>
      </c>
      <c r="B3" s="1580"/>
      <c r="C3" s="1580"/>
      <c r="D3" s="1580"/>
      <c r="E3" s="1580"/>
      <c r="F3" s="1580"/>
      <c r="G3" s="1580"/>
      <c r="H3" s="1580"/>
      <c r="I3" s="1580"/>
      <c r="J3" s="1580"/>
      <c r="K3" s="1580"/>
      <c r="L3" s="1580"/>
      <c r="M3" s="1580"/>
      <c r="N3" s="1580"/>
      <c r="O3" s="1580"/>
      <c r="P3" s="1580"/>
    </row>
    <row r="4" spans="1:16" x14ac:dyDescent="0.35">
      <c r="A4" s="1580" t="s">
        <v>127</v>
      </c>
      <c r="B4" s="1580"/>
      <c r="C4" s="1580"/>
      <c r="D4" s="1580"/>
      <c r="E4" s="1580"/>
      <c r="F4" s="1580"/>
      <c r="G4" s="1580"/>
      <c r="H4" s="1580"/>
      <c r="I4" s="1580"/>
      <c r="J4" s="1580"/>
      <c r="K4" s="1580"/>
      <c r="L4" s="1580"/>
      <c r="M4" s="1580"/>
      <c r="N4" s="1580"/>
      <c r="O4" s="1580"/>
      <c r="P4" s="1580"/>
    </row>
    <row r="5" spans="1:16" ht="15" customHeight="1" x14ac:dyDescent="0.35">
      <c r="A5" s="1486" t="s">
        <v>128</v>
      </c>
      <c r="B5" s="1487"/>
      <c r="C5" s="1487"/>
      <c r="D5" s="1487"/>
      <c r="E5" s="1487"/>
      <c r="F5" s="1487"/>
      <c r="G5" s="1487"/>
      <c r="H5" s="1487"/>
      <c r="I5" s="1488"/>
      <c r="J5" s="460" t="s">
        <v>129</v>
      </c>
      <c r="K5" s="461" t="s">
        <v>130</v>
      </c>
      <c r="L5" s="1489" t="s">
        <v>131</v>
      </c>
      <c r="M5" s="1489"/>
      <c r="N5" s="1490"/>
      <c r="O5" s="462" t="s">
        <v>132</v>
      </c>
      <c r="P5" s="463" t="s">
        <v>133</v>
      </c>
    </row>
    <row r="6" spans="1:16" ht="18.75" customHeight="1" x14ac:dyDescent="0.35">
      <c r="A6" s="1571" t="s">
        <v>277</v>
      </c>
      <c r="B6" s="1572"/>
      <c r="C6" s="1572"/>
      <c r="D6" s="1572"/>
      <c r="E6" s="1572"/>
      <c r="F6" s="1572"/>
      <c r="G6" s="1572"/>
      <c r="H6" s="1572"/>
      <c r="I6" s="1573"/>
      <c r="J6" s="1466">
        <v>25.5</v>
      </c>
      <c r="K6" s="1469">
        <v>31</v>
      </c>
      <c r="L6" s="1472" t="s">
        <v>1580</v>
      </c>
      <c r="M6" s="1473"/>
      <c r="N6" s="1474"/>
      <c r="O6" s="1469">
        <f>L144</f>
        <v>19</v>
      </c>
      <c r="P6" s="1481">
        <f>(J6*O6)/K6</f>
        <v>15.629032258064516</v>
      </c>
    </row>
    <row r="7" spans="1:16" x14ac:dyDescent="0.35">
      <c r="A7" s="1574"/>
      <c r="B7" s="1575"/>
      <c r="C7" s="1575"/>
      <c r="D7" s="1575"/>
      <c r="E7" s="1575"/>
      <c r="F7" s="1575"/>
      <c r="G7" s="1575"/>
      <c r="H7" s="1575"/>
      <c r="I7" s="1576"/>
      <c r="J7" s="1467"/>
      <c r="K7" s="1470"/>
      <c r="L7" s="1475"/>
      <c r="M7" s="1476"/>
      <c r="N7" s="1477"/>
      <c r="O7" s="1470"/>
      <c r="P7" s="1482"/>
    </row>
    <row r="8" spans="1:16" ht="24" customHeight="1" x14ac:dyDescent="0.35">
      <c r="A8" s="1574"/>
      <c r="B8" s="1575"/>
      <c r="C8" s="1575"/>
      <c r="D8" s="1575"/>
      <c r="E8" s="1575"/>
      <c r="F8" s="1575"/>
      <c r="G8" s="1575"/>
      <c r="H8" s="1575"/>
      <c r="I8" s="1576"/>
      <c r="J8" s="1467"/>
      <c r="K8" s="1470"/>
      <c r="L8" s="1475"/>
      <c r="M8" s="1476"/>
      <c r="N8" s="1477"/>
      <c r="O8" s="1470"/>
      <c r="P8" s="1482"/>
    </row>
    <row r="9" spans="1:16" x14ac:dyDescent="0.35">
      <c r="A9" s="1577"/>
      <c r="B9" s="1578"/>
      <c r="C9" s="1578"/>
      <c r="D9" s="1578"/>
      <c r="E9" s="1578"/>
      <c r="F9" s="1578"/>
      <c r="G9" s="1578"/>
      <c r="H9" s="1578"/>
      <c r="I9" s="1579"/>
      <c r="J9" s="1468"/>
      <c r="K9" s="1471"/>
      <c r="L9" s="1478"/>
      <c r="M9" s="1479"/>
      <c r="N9" s="1480"/>
      <c r="O9" s="1471"/>
      <c r="P9" s="1483"/>
    </row>
    <row r="10" spans="1:16" x14ac:dyDescent="0.35">
      <c r="A10" s="1500" t="s">
        <v>135</v>
      </c>
      <c r="B10" s="1500"/>
      <c r="C10" s="1500"/>
      <c r="D10" s="1500"/>
      <c r="E10" s="1500"/>
      <c r="F10" s="1500"/>
      <c r="G10" s="1500"/>
      <c r="H10" s="1500"/>
      <c r="I10" s="1500"/>
      <c r="J10" s="1500"/>
      <c r="K10" s="1500"/>
      <c r="L10" s="1500"/>
      <c r="M10" s="1500"/>
      <c r="N10" s="464" t="s">
        <v>191</v>
      </c>
      <c r="O10" s="464" t="s">
        <v>191</v>
      </c>
      <c r="P10" s="464" t="s">
        <v>191</v>
      </c>
    </row>
    <row r="11" spans="1:16" x14ac:dyDescent="0.35">
      <c r="A11" s="1099" t="s">
        <v>136</v>
      </c>
      <c r="B11" s="1099"/>
      <c r="C11" s="1099"/>
      <c r="D11" s="1099"/>
      <c r="E11" s="1099"/>
      <c r="F11" s="1099"/>
      <c r="G11" s="1099"/>
      <c r="H11" s="1099"/>
      <c r="I11" s="1099"/>
      <c r="J11" s="425" t="s">
        <v>191</v>
      </c>
      <c r="K11" s="1068" t="s">
        <v>191</v>
      </c>
      <c r="L11" s="1068"/>
      <c r="M11" s="1068"/>
      <c r="N11" s="459" t="s">
        <v>191</v>
      </c>
      <c r="O11" s="459" t="s">
        <v>191</v>
      </c>
      <c r="P11" s="464" t="s">
        <v>191</v>
      </c>
    </row>
    <row r="12" spans="1:16" x14ac:dyDescent="0.35">
      <c r="A12" s="459" t="s">
        <v>191</v>
      </c>
      <c r="B12" s="465" t="s">
        <v>191</v>
      </c>
      <c r="C12" s="459" t="s">
        <v>191</v>
      </c>
      <c r="D12" s="459" t="s">
        <v>191</v>
      </c>
      <c r="E12" s="459" t="s">
        <v>191</v>
      </c>
      <c r="F12" s="459" t="s">
        <v>191</v>
      </c>
      <c r="G12" s="459" t="s">
        <v>191</v>
      </c>
      <c r="H12" s="459" t="s">
        <v>191</v>
      </c>
      <c r="I12" s="454" t="s">
        <v>191</v>
      </c>
      <c r="J12" s="459" t="s">
        <v>191</v>
      </c>
      <c r="K12" s="459" t="s">
        <v>191</v>
      </c>
      <c r="L12" s="459" t="s">
        <v>191</v>
      </c>
      <c r="M12" s="459" t="s">
        <v>191</v>
      </c>
      <c r="N12" s="459" t="s">
        <v>191</v>
      </c>
      <c r="O12" s="459" t="s">
        <v>191</v>
      </c>
      <c r="P12" s="464" t="s">
        <v>191</v>
      </c>
    </row>
    <row r="13" spans="1:16" ht="45" customHeight="1" x14ac:dyDescent="0.35">
      <c r="A13" s="1501" t="s">
        <v>131</v>
      </c>
      <c r="B13" s="1503" t="s">
        <v>137</v>
      </c>
      <c r="C13" s="1053" t="s">
        <v>138</v>
      </c>
      <c r="D13" s="1506" t="s">
        <v>139</v>
      </c>
      <c r="E13" s="1506" t="s">
        <v>53</v>
      </c>
      <c r="F13" s="1508" t="s">
        <v>140</v>
      </c>
      <c r="G13" s="1508" t="s">
        <v>141</v>
      </c>
      <c r="H13" s="961" t="s">
        <v>142</v>
      </c>
      <c r="I13" s="962"/>
      <c r="J13" s="961" t="s">
        <v>143</v>
      </c>
      <c r="K13" s="962"/>
      <c r="L13" s="1508" t="s">
        <v>144</v>
      </c>
      <c r="M13" s="1508" t="s">
        <v>145</v>
      </c>
      <c r="N13" s="1513" t="s">
        <v>60</v>
      </c>
      <c r="O13" s="1052"/>
      <c r="P13" s="1053"/>
    </row>
    <row r="14" spans="1:16" ht="128.5" x14ac:dyDescent="0.35">
      <c r="A14" s="1502"/>
      <c r="B14" s="1504"/>
      <c r="C14" s="1505"/>
      <c r="D14" s="1507"/>
      <c r="E14" s="1507"/>
      <c r="F14" s="1509"/>
      <c r="G14" s="1509"/>
      <c r="H14" s="467" t="s">
        <v>146</v>
      </c>
      <c r="I14" s="468" t="s">
        <v>147</v>
      </c>
      <c r="J14" s="466" t="s">
        <v>148</v>
      </c>
      <c r="K14" s="469" t="s">
        <v>149</v>
      </c>
      <c r="L14" s="1512"/>
      <c r="M14" s="1509"/>
      <c r="N14" s="1514"/>
      <c r="O14" s="1515"/>
      <c r="P14" s="1505"/>
    </row>
    <row r="15" spans="1:16" ht="34.5" customHeight="1" x14ac:dyDescent="0.35">
      <c r="A15" s="470" t="s">
        <v>191</v>
      </c>
      <c r="B15" s="1492">
        <v>1</v>
      </c>
      <c r="C15" s="471" t="s">
        <v>1581</v>
      </c>
      <c r="D15" s="471">
        <v>2</v>
      </c>
      <c r="E15" s="472" t="s">
        <v>1582</v>
      </c>
      <c r="F15" s="473" t="s">
        <v>799</v>
      </c>
      <c r="G15" s="473" t="s">
        <v>292</v>
      </c>
      <c r="H15" s="473" t="s">
        <v>292</v>
      </c>
      <c r="I15" s="471" t="s">
        <v>1583</v>
      </c>
      <c r="J15" s="474">
        <v>43167</v>
      </c>
      <c r="K15" s="476">
        <v>43742</v>
      </c>
      <c r="L15" s="477" t="s">
        <v>1584</v>
      </c>
      <c r="M15" s="473">
        <v>0</v>
      </c>
      <c r="N15" s="875" t="s">
        <v>1585</v>
      </c>
      <c r="O15" s="1405"/>
      <c r="P15" s="1406"/>
    </row>
    <row r="16" spans="1:16" ht="27.75" customHeight="1" x14ac:dyDescent="0.35">
      <c r="A16" s="470" t="s">
        <v>191</v>
      </c>
      <c r="B16" s="1492"/>
      <c r="C16" s="1496" t="s">
        <v>285</v>
      </c>
      <c r="D16" s="1496"/>
      <c r="E16" s="1496"/>
      <c r="F16" s="1496"/>
      <c r="G16" s="1496"/>
      <c r="H16" s="1496"/>
      <c r="I16" s="1496"/>
      <c r="J16" s="1496"/>
      <c r="K16" s="1496"/>
      <c r="L16" s="1496"/>
      <c r="M16" s="1496"/>
      <c r="N16" s="1496"/>
      <c r="O16" s="1496"/>
      <c r="P16" s="1497"/>
    </row>
    <row r="17" spans="1:16" ht="27.75" customHeight="1" x14ac:dyDescent="0.35">
      <c r="A17" s="470" t="s">
        <v>191</v>
      </c>
      <c r="B17" s="1493"/>
      <c r="C17" s="1498" t="s">
        <v>1586</v>
      </c>
      <c r="D17" s="1498"/>
      <c r="E17" s="1498"/>
      <c r="F17" s="1498"/>
      <c r="G17" s="1498"/>
      <c r="H17" s="1498"/>
      <c r="I17" s="1498"/>
      <c r="J17" s="1498"/>
      <c r="K17" s="1498"/>
      <c r="L17" s="1498"/>
      <c r="M17" s="1498"/>
      <c r="N17" s="1498"/>
      <c r="O17" s="1498"/>
      <c r="P17" s="1499"/>
    </row>
    <row r="18" spans="1:16" ht="27.75" customHeight="1" x14ac:dyDescent="0.35">
      <c r="A18" s="470" t="s">
        <v>191</v>
      </c>
      <c r="B18" s="1510">
        <v>2</v>
      </c>
      <c r="C18" s="481" t="s">
        <v>1587</v>
      </c>
      <c r="D18" s="481">
        <v>17</v>
      </c>
      <c r="E18" s="482" t="s">
        <v>1588</v>
      </c>
      <c r="F18" s="473" t="s">
        <v>292</v>
      </c>
      <c r="G18" s="473" t="s">
        <v>292</v>
      </c>
      <c r="H18" s="473" t="s">
        <v>292</v>
      </c>
      <c r="I18" s="471" t="s">
        <v>1589</v>
      </c>
      <c r="J18" s="484">
        <v>43474</v>
      </c>
      <c r="K18" s="484">
        <v>43476</v>
      </c>
      <c r="L18" s="485" t="s">
        <v>1590</v>
      </c>
      <c r="M18" s="473">
        <v>0</v>
      </c>
      <c r="N18" s="1582" t="s">
        <v>1591</v>
      </c>
      <c r="O18" s="1582"/>
      <c r="P18" s="1583"/>
    </row>
    <row r="19" spans="1:16" ht="27.75" customHeight="1" x14ac:dyDescent="0.35">
      <c r="A19" s="470" t="s">
        <v>191</v>
      </c>
      <c r="B19" s="1510"/>
      <c r="C19" s="1496" t="s">
        <v>285</v>
      </c>
      <c r="D19" s="1496"/>
      <c r="E19" s="1496"/>
      <c r="F19" s="1496"/>
      <c r="G19" s="1496"/>
      <c r="H19" s="1496"/>
      <c r="I19" s="1496"/>
      <c r="J19" s="1496"/>
      <c r="K19" s="1496"/>
      <c r="L19" s="1496"/>
      <c r="M19" s="1496"/>
      <c r="N19" s="1496"/>
      <c r="O19" s="1496"/>
      <c r="P19" s="1497"/>
    </row>
    <row r="20" spans="1:16" ht="27.75" customHeight="1" x14ac:dyDescent="0.35">
      <c r="A20" s="470" t="s">
        <v>191</v>
      </c>
      <c r="B20" s="1511"/>
      <c r="C20" s="1498" t="s">
        <v>1592</v>
      </c>
      <c r="D20" s="1498"/>
      <c r="E20" s="1498"/>
      <c r="F20" s="1498"/>
      <c r="G20" s="1498"/>
      <c r="H20" s="1498"/>
      <c r="I20" s="1498"/>
      <c r="J20" s="1498"/>
      <c r="K20" s="1498"/>
      <c r="L20" s="1498"/>
      <c r="M20" s="1498"/>
      <c r="N20" s="1498"/>
      <c r="O20" s="1498"/>
      <c r="P20" s="1499"/>
    </row>
    <row r="21" spans="1:16" ht="27.75" customHeight="1" x14ac:dyDescent="0.35">
      <c r="A21" s="470" t="s">
        <v>191</v>
      </c>
      <c r="B21" s="1510">
        <v>3</v>
      </c>
      <c r="C21" s="481" t="s">
        <v>1593</v>
      </c>
      <c r="D21" s="486">
        <v>19</v>
      </c>
      <c r="E21" s="487" t="s">
        <v>1594</v>
      </c>
      <c r="F21" s="473" t="s">
        <v>292</v>
      </c>
      <c r="G21" s="473" t="s">
        <v>292</v>
      </c>
      <c r="H21" s="473" t="s">
        <v>292</v>
      </c>
      <c r="I21" s="471" t="s">
        <v>1595</v>
      </c>
      <c r="J21" s="483" t="s">
        <v>1596</v>
      </c>
      <c r="K21" s="484">
        <v>43013</v>
      </c>
      <c r="L21" s="485" t="s">
        <v>1597</v>
      </c>
      <c r="M21" s="473">
        <v>1</v>
      </c>
      <c r="N21" s="1494" t="s">
        <v>1095</v>
      </c>
      <c r="O21" s="1494"/>
      <c r="P21" s="1495"/>
    </row>
    <row r="22" spans="1:16" ht="27.75" customHeight="1" x14ac:dyDescent="0.35">
      <c r="A22" s="470" t="s">
        <v>191</v>
      </c>
      <c r="B22" s="1510"/>
      <c r="C22" s="1496" t="s">
        <v>285</v>
      </c>
      <c r="D22" s="1496"/>
      <c r="E22" s="1496"/>
      <c r="F22" s="1496"/>
      <c r="G22" s="1496"/>
      <c r="H22" s="1496"/>
      <c r="I22" s="1496"/>
      <c r="J22" s="1496"/>
      <c r="K22" s="1496"/>
      <c r="L22" s="1496"/>
      <c r="M22" s="1496"/>
      <c r="N22" s="1496"/>
      <c r="O22" s="1496"/>
      <c r="P22" s="1497"/>
    </row>
    <row r="23" spans="1:16" ht="27.75" customHeight="1" x14ac:dyDescent="0.35">
      <c r="A23" s="470" t="s">
        <v>191</v>
      </c>
      <c r="B23" s="1511"/>
      <c r="C23" s="1498" t="s">
        <v>1598</v>
      </c>
      <c r="D23" s="1498"/>
      <c r="E23" s="1498"/>
      <c r="F23" s="1498"/>
      <c r="G23" s="1498"/>
      <c r="H23" s="1498"/>
      <c r="I23" s="1498"/>
      <c r="J23" s="1498"/>
      <c r="K23" s="1498"/>
      <c r="L23" s="1498"/>
      <c r="M23" s="1498"/>
      <c r="N23" s="1498"/>
      <c r="O23" s="1498"/>
      <c r="P23" s="1499"/>
    </row>
    <row r="24" spans="1:16" ht="27.75" customHeight="1" x14ac:dyDescent="0.35">
      <c r="A24" s="470" t="s">
        <v>191</v>
      </c>
      <c r="B24" s="1510">
        <v>4</v>
      </c>
      <c r="C24" s="481" t="s">
        <v>1599</v>
      </c>
      <c r="D24" s="481">
        <v>23</v>
      </c>
      <c r="E24" s="482" t="s">
        <v>1600</v>
      </c>
      <c r="F24" s="473" t="s">
        <v>292</v>
      </c>
      <c r="G24" s="473" t="s">
        <v>292</v>
      </c>
      <c r="H24" s="473" t="s">
        <v>292</v>
      </c>
      <c r="I24" s="471" t="s">
        <v>1601</v>
      </c>
      <c r="J24" s="484">
        <v>43467</v>
      </c>
      <c r="K24" s="483" t="s">
        <v>1602</v>
      </c>
      <c r="L24" s="485">
        <v>7</v>
      </c>
      <c r="M24" s="473">
        <v>1</v>
      </c>
      <c r="N24" s="1524" t="s">
        <v>1095</v>
      </c>
      <c r="O24" s="1494"/>
      <c r="P24" s="1495"/>
    </row>
    <row r="25" spans="1:16" ht="27.75" customHeight="1" x14ac:dyDescent="0.35">
      <c r="A25" s="470" t="s">
        <v>191</v>
      </c>
      <c r="B25" s="1510"/>
      <c r="C25" s="1496" t="s">
        <v>285</v>
      </c>
      <c r="D25" s="1496"/>
      <c r="E25" s="1496"/>
      <c r="F25" s="1496"/>
      <c r="G25" s="1496"/>
      <c r="H25" s="1496"/>
      <c r="I25" s="1496"/>
      <c r="J25" s="1496"/>
      <c r="K25" s="1496"/>
      <c r="L25" s="1496"/>
      <c r="M25" s="1496"/>
      <c r="N25" s="1496"/>
      <c r="O25" s="1496"/>
      <c r="P25" s="1497"/>
    </row>
    <row r="26" spans="1:16" ht="27.75" customHeight="1" x14ac:dyDescent="0.35">
      <c r="A26" s="470" t="s">
        <v>191</v>
      </c>
      <c r="B26" s="1511"/>
      <c r="C26" s="1516" t="s">
        <v>1603</v>
      </c>
      <c r="D26" s="1516"/>
      <c r="E26" s="1516"/>
      <c r="F26" s="1516"/>
      <c r="G26" s="1516"/>
      <c r="H26" s="1516"/>
      <c r="I26" s="1516"/>
      <c r="J26" s="1516"/>
      <c r="K26" s="1516"/>
      <c r="L26" s="1516"/>
      <c r="M26" s="1516"/>
      <c r="N26" s="1516"/>
      <c r="O26" s="1516"/>
      <c r="P26" s="1517"/>
    </row>
    <row r="27" spans="1:16" ht="27.75" customHeight="1" x14ac:dyDescent="0.35">
      <c r="A27" s="470" t="s">
        <v>191</v>
      </c>
      <c r="B27" s="1510">
        <v>5</v>
      </c>
      <c r="C27" s="488" t="s">
        <v>1604</v>
      </c>
      <c r="D27" s="488">
        <v>33</v>
      </c>
      <c r="E27" s="489" t="s">
        <v>1605</v>
      </c>
      <c r="F27" s="473" t="s">
        <v>292</v>
      </c>
      <c r="G27" s="473" t="s">
        <v>292</v>
      </c>
      <c r="H27" s="473" t="s">
        <v>292</v>
      </c>
      <c r="I27" s="491" t="s">
        <v>1606</v>
      </c>
      <c r="J27" s="493" t="s">
        <v>1607</v>
      </c>
      <c r="K27" s="493">
        <v>44197</v>
      </c>
      <c r="L27" s="477" t="s">
        <v>1608</v>
      </c>
      <c r="M27" s="494">
        <v>1</v>
      </c>
      <c r="N27" s="1524" t="s">
        <v>1095</v>
      </c>
      <c r="O27" s="1494"/>
      <c r="P27" s="1495"/>
    </row>
    <row r="28" spans="1:16" ht="27.75" customHeight="1" x14ac:dyDescent="0.35">
      <c r="A28" s="470" t="s">
        <v>191</v>
      </c>
      <c r="B28" s="1510"/>
      <c r="C28" s="1496" t="s">
        <v>285</v>
      </c>
      <c r="D28" s="1496"/>
      <c r="E28" s="1496"/>
      <c r="F28" s="1496"/>
      <c r="G28" s="1496"/>
      <c r="H28" s="1496"/>
      <c r="I28" s="1496"/>
      <c r="J28" s="1496"/>
      <c r="K28" s="1496"/>
      <c r="L28" s="1496"/>
      <c r="M28" s="1496"/>
      <c r="N28" s="1496"/>
      <c r="O28" s="1496"/>
      <c r="P28" s="1497"/>
    </row>
    <row r="29" spans="1:16" ht="27.75" customHeight="1" x14ac:dyDescent="0.35">
      <c r="A29" s="470" t="s">
        <v>191</v>
      </c>
      <c r="B29" s="1511"/>
      <c r="C29" s="1518" t="s">
        <v>1609</v>
      </c>
      <c r="D29" s="1518"/>
      <c r="E29" s="1518"/>
      <c r="F29" s="1518"/>
      <c r="G29" s="1518"/>
      <c r="H29" s="1518"/>
      <c r="I29" s="1518"/>
      <c r="J29" s="1518"/>
      <c r="K29" s="1518"/>
      <c r="L29" s="1518"/>
      <c r="M29" s="1518"/>
      <c r="N29" s="1518"/>
      <c r="O29" s="1518"/>
      <c r="P29" s="1519"/>
    </row>
    <row r="30" spans="1:16" ht="27.75" customHeight="1" x14ac:dyDescent="0.35">
      <c r="A30" s="470" t="s">
        <v>191</v>
      </c>
      <c r="B30" s="1510">
        <v>6</v>
      </c>
      <c r="C30" s="488" t="s">
        <v>1610</v>
      </c>
      <c r="D30" s="488">
        <v>27</v>
      </c>
      <c r="E30" s="489" t="s">
        <v>1611</v>
      </c>
      <c r="F30" s="473" t="s">
        <v>292</v>
      </c>
      <c r="G30" s="473" t="s">
        <v>292</v>
      </c>
      <c r="H30" s="473" t="s">
        <v>292</v>
      </c>
      <c r="I30" s="491" t="s">
        <v>1612</v>
      </c>
      <c r="J30" s="492" t="s">
        <v>1613</v>
      </c>
      <c r="K30" s="492" t="s">
        <v>1157</v>
      </c>
      <c r="L30" s="477" t="s">
        <v>1614</v>
      </c>
      <c r="M30" s="495">
        <v>1</v>
      </c>
      <c r="N30" s="1524" t="s">
        <v>1095</v>
      </c>
      <c r="O30" s="1494"/>
      <c r="P30" s="1495"/>
    </row>
    <row r="31" spans="1:16" ht="27.75" customHeight="1" x14ac:dyDescent="0.35">
      <c r="A31" s="470" t="s">
        <v>191</v>
      </c>
      <c r="B31" s="1510"/>
      <c r="C31" s="1496" t="s">
        <v>285</v>
      </c>
      <c r="D31" s="1496"/>
      <c r="E31" s="1496"/>
      <c r="F31" s="1496"/>
      <c r="G31" s="1496"/>
      <c r="H31" s="1496"/>
      <c r="I31" s="1496"/>
      <c r="J31" s="1496"/>
      <c r="K31" s="1496"/>
      <c r="L31" s="1496"/>
      <c r="M31" s="1496"/>
      <c r="N31" s="1496"/>
      <c r="O31" s="1496"/>
      <c r="P31" s="1497"/>
    </row>
    <row r="32" spans="1:16" ht="27.75" customHeight="1" x14ac:dyDescent="0.35">
      <c r="A32" s="470" t="s">
        <v>191</v>
      </c>
      <c r="B32" s="1511"/>
      <c r="C32" s="1498" t="s">
        <v>1615</v>
      </c>
      <c r="D32" s="1498"/>
      <c r="E32" s="1498"/>
      <c r="F32" s="1498"/>
      <c r="G32" s="1498"/>
      <c r="H32" s="1498"/>
      <c r="I32" s="1498"/>
      <c r="J32" s="1498"/>
      <c r="K32" s="1498"/>
      <c r="L32" s="1498"/>
      <c r="M32" s="1498"/>
      <c r="N32" s="1498"/>
      <c r="O32" s="1498"/>
      <c r="P32" s="1499"/>
    </row>
    <row r="33" spans="1:16" ht="27.75" customHeight="1" x14ac:dyDescent="0.35">
      <c r="A33" s="470" t="s">
        <v>191</v>
      </c>
      <c r="B33" s="1510">
        <v>7</v>
      </c>
      <c r="C33" s="488" t="s">
        <v>1616</v>
      </c>
      <c r="D33" s="486">
        <v>53</v>
      </c>
      <c r="E33" s="496" t="s">
        <v>1617</v>
      </c>
      <c r="F33" s="490" t="s">
        <v>799</v>
      </c>
      <c r="G33" s="490" t="s">
        <v>292</v>
      </c>
      <c r="H33" s="490" t="s">
        <v>799</v>
      </c>
      <c r="I33" s="491" t="s">
        <v>1618</v>
      </c>
      <c r="J33" s="493">
        <v>44595</v>
      </c>
      <c r="K33" s="492" t="s">
        <v>1619</v>
      </c>
      <c r="L33" s="497" t="s">
        <v>1620</v>
      </c>
      <c r="M33" s="495">
        <v>0</v>
      </c>
      <c r="N33" s="1584" t="s">
        <v>1621</v>
      </c>
      <c r="O33" s="1582"/>
      <c r="P33" s="1583"/>
    </row>
    <row r="34" spans="1:16" ht="27.75" customHeight="1" x14ac:dyDescent="0.35">
      <c r="A34" s="470" t="s">
        <v>191</v>
      </c>
      <c r="B34" s="1510"/>
      <c r="C34" s="1496" t="s">
        <v>285</v>
      </c>
      <c r="D34" s="1496"/>
      <c r="E34" s="1496"/>
      <c r="F34" s="1496"/>
      <c r="G34" s="1496"/>
      <c r="H34" s="1496"/>
      <c r="I34" s="1496"/>
      <c r="J34" s="1496"/>
      <c r="K34" s="1496"/>
      <c r="L34" s="1496"/>
      <c r="M34" s="1496"/>
      <c r="N34" s="1496"/>
      <c r="O34" s="1496"/>
      <c r="P34" s="1497"/>
    </row>
    <row r="35" spans="1:16" ht="27.75" customHeight="1" x14ac:dyDescent="0.35">
      <c r="A35" s="470" t="s">
        <v>191</v>
      </c>
      <c r="B35" s="1511"/>
      <c r="C35" s="1498" t="s">
        <v>1622</v>
      </c>
      <c r="D35" s="1498"/>
      <c r="E35" s="1498"/>
      <c r="F35" s="1498"/>
      <c r="G35" s="1498"/>
      <c r="H35" s="1498"/>
      <c r="I35" s="1498"/>
      <c r="J35" s="1498"/>
      <c r="K35" s="1498"/>
      <c r="L35" s="1498"/>
      <c r="M35" s="1498"/>
      <c r="N35" s="1498"/>
      <c r="O35" s="1498"/>
      <c r="P35" s="1499"/>
    </row>
    <row r="36" spans="1:16" ht="27.75" customHeight="1" x14ac:dyDescent="0.35">
      <c r="A36" s="470" t="s">
        <v>191</v>
      </c>
      <c r="B36" s="1510">
        <v>8</v>
      </c>
      <c r="C36" s="479" t="s">
        <v>1623</v>
      </c>
      <c r="D36" s="479">
        <v>18</v>
      </c>
      <c r="E36" s="498" t="s">
        <v>1624</v>
      </c>
      <c r="F36" s="490" t="s">
        <v>292</v>
      </c>
      <c r="G36" s="490" t="s">
        <v>292</v>
      </c>
      <c r="H36" s="490" t="s">
        <v>292</v>
      </c>
      <c r="I36" s="491" t="s">
        <v>1625</v>
      </c>
      <c r="J36" s="493">
        <v>43680</v>
      </c>
      <c r="K36" s="493">
        <v>43807</v>
      </c>
      <c r="L36" s="477" t="s">
        <v>1626</v>
      </c>
      <c r="M36" s="495">
        <v>1</v>
      </c>
      <c r="N36" s="1524" t="s">
        <v>1095</v>
      </c>
      <c r="O36" s="1494"/>
      <c r="P36" s="1495"/>
    </row>
    <row r="37" spans="1:16" ht="27.75" customHeight="1" x14ac:dyDescent="0.35">
      <c r="A37" s="470" t="s">
        <v>191</v>
      </c>
      <c r="B37" s="1510"/>
      <c r="C37" s="1496" t="s">
        <v>285</v>
      </c>
      <c r="D37" s="1496"/>
      <c r="E37" s="1496"/>
      <c r="F37" s="1496"/>
      <c r="G37" s="1496"/>
      <c r="H37" s="1496"/>
      <c r="I37" s="1496"/>
      <c r="J37" s="1496"/>
      <c r="K37" s="1496"/>
      <c r="L37" s="1496"/>
      <c r="M37" s="1496"/>
      <c r="N37" s="1496"/>
      <c r="O37" s="1496"/>
      <c r="P37" s="1497"/>
    </row>
    <row r="38" spans="1:16" ht="27.75" customHeight="1" x14ac:dyDescent="0.35">
      <c r="A38" s="470" t="s">
        <v>191</v>
      </c>
      <c r="B38" s="1511"/>
      <c r="C38" s="1498" t="s">
        <v>1627</v>
      </c>
      <c r="D38" s="1498"/>
      <c r="E38" s="1498"/>
      <c r="F38" s="1498"/>
      <c r="G38" s="1498"/>
      <c r="H38" s="1498"/>
      <c r="I38" s="1498"/>
      <c r="J38" s="1498"/>
      <c r="K38" s="1498"/>
      <c r="L38" s="1498"/>
      <c r="M38" s="1498"/>
      <c r="N38" s="1498"/>
      <c r="O38" s="1498"/>
      <c r="P38" s="1499"/>
    </row>
    <row r="39" spans="1:16" ht="27.75" customHeight="1" x14ac:dyDescent="0.35">
      <c r="A39" s="470" t="s">
        <v>191</v>
      </c>
      <c r="B39" s="1510">
        <v>9</v>
      </c>
      <c r="C39" s="499">
        <v>46275</v>
      </c>
      <c r="D39" s="479">
        <v>31</v>
      </c>
      <c r="E39" s="498" t="s">
        <v>1624</v>
      </c>
      <c r="F39" s="490" t="s">
        <v>292</v>
      </c>
      <c r="G39" s="490" t="s">
        <v>292</v>
      </c>
      <c r="H39" s="490" t="s">
        <v>292</v>
      </c>
      <c r="I39" s="491" t="s">
        <v>1628</v>
      </c>
      <c r="J39" s="493">
        <v>43678</v>
      </c>
      <c r="K39" s="492" t="s">
        <v>1629</v>
      </c>
      <c r="L39" s="477" t="s">
        <v>1630</v>
      </c>
      <c r="M39" s="495">
        <v>1</v>
      </c>
      <c r="N39" s="1524" t="s">
        <v>1095</v>
      </c>
      <c r="O39" s="1494"/>
      <c r="P39" s="1495"/>
    </row>
    <row r="40" spans="1:16" ht="27.75" customHeight="1" x14ac:dyDescent="0.35">
      <c r="A40" s="470" t="s">
        <v>191</v>
      </c>
      <c r="B40" s="1510"/>
      <c r="C40" s="1496" t="s">
        <v>285</v>
      </c>
      <c r="D40" s="1496"/>
      <c r="E40" s="1496"/>
      <c r="F40" s="1496"/>
      <c r="G40" s="1496"/>
      <c r="H40" s="1496"/>
      <c r="I40" s="1496"/>
      <c r="J40" s="1496"/>
      <c r="K40" s="1496"/>
      <c r="L40" s="1496"/>
      <c r="M40" s="1496"/>
      <c r="N40" s="1496"/>
      <c r="O40" s="1496"/>
      <c r="P40" s="1497"/>
    </row>
    <row r="41" spans="1:16" ht="27.75" customHeight="1" x14ac:dyDescent="0.35">
      <c r="A41" s="470" t="s">
        <v>191</v>
      </c>
      <c r="B41" s="1511"/>
      <c r="C41" s="1498" t="s">
        <v>1631</v>
      </c>
      <c r="D41" s="1498"/>
      <c r="E41" s="1498"/>
      <c r="F41" s="1498"/>
      <c r="G41" s="1498"/>
      <c r="H41" s="1498"/>
      <c r="I41" s="1498"/>
      <c r="J41" s="1498"/>
      <c r="K41" s="1498"/>
      <c r="L41" s="1498"/>
      <c r="M41" s="1498"/>
      <c r="N41" s="1498"/>
      <c r="O41" s="1498"/>
      <c r="P41" s="1499"/>
    </row>
    <row r="42" spans="1:16" ht="27.75" customHeight="1" x14ac:dyDescent="0.35">
      <c r="A42" s="470" t="s">
        <v>191</v>
      </c>
      <c r="B42" s="1510">
        <v>10</v>
      </c>
      <c r="C42" s="479" t="s">
        <v>1632</v>
      </c>
      <c r="D42" s="479">
        <v>11</v>
      </c>
      <c r="E42" s="498" t="s">
        <v>1633</v>
      </c>
      <c r="F42" s="473" t="s">
        <v>799</v>
      </c>
      <c r="G42" s="473" t="s">
        <v>292</v>
      </c>
      <c r="H42" s="473" t="s">
        <v>292</v>
      </c>
      <c r="I42" s="491" t="s">
        <v>1634</v>
      </c>
      <c r="J42" s="493">
        <v>43106</v>
      </c>
      <c r="K42" s="493">
        <v>43589</v>
      </c>
      <c r="L42" s="477" t="s">
        <v>1635</v>
      </c>
      <c r="M42" s="495">
        <v>0</v>
      </c>
      <c r="N42" s="875" t="s">
        <v>1585</v>
      </c>
      <c r="O42" s="1405"/>
      <c r="P42" s="1406"/>
    </row>
    <row r="43" spans="1:16" ht="27.75" customHeight="1" x14ac:dyDescent="0.35">
      <c r="A43" s="470" t="s">
        <v>191</v>
      </c>
      <c r="B43" s="1510"/>
      <c r="C43" s="1496" t="s">
        <v>285</v>
      </c>
      <c r="D43" s="1496"/>
      <c r="E43" s="1496"/>
      <c r="F43" s="1496"/>
      <c r="G43" s="1496"/>
      <c r="H43" s="1496"/>
      <c r="I43" s="1496"/>
      <c r="J43" s="1496"/>
      <c r="K43" s="1496"/>
      <c r="L43" s="1496"/>
      <c r="M43" s="1496"/>
      <c r="N43" s="1496"/>
      <c r="O43" s="1496"/>
      <c r="P43" s="1497"/>
    </row>
    <row r="44" spans="1:16" ht="27.75" customHeight="1" x14ac:dyDescent="0.35">
      <c r="A44" s="470" t="s">
        <v>191</v>
      </c>
      <c r="B44" s="1511"/>
      <c r="C44" s="1498" t="s">
        <v>1636</v>
      </c>
      <c r="D44" s="1498"/>
      <c r="E44" s="1498"/>
      <c r="F44" s="1498"/>
      <c r="G44" s="1498"/>
      <c r="H44" s="1498"/>
      <c r="I44" s="1498"/>
      <c r="J44" s="1498"/>
      <c r="K44" s="1498"/>
      <c r="L44" s="1498"/>
      <c r="M44" s="1498"/>
      <c r="N44" s="1498"/>
      <c r="O44" s="1498"/>
      <c r="P44" s="1499"/>
    </row>
    <row r="45" spans="1:16" ht="27.75" customHeight="1" x14ac:dyDescent="0.35">
      <c r="A45" s="470" t="s">
        <v>191</v>
      </c>
      <c r="B45" s="1510">
        <v>11</v>
      </c>
      <c r="C45" s="479" t="s">
        <v>1637</v>
      </c>
      <c r="D45" s="479">
        <v>24</v>
      </c>
      <c r="E45" s="498" t="s">
        <v>1638</v>
      </c>
      <c r="F45" s="490" t="s">
        <v>292</v>
      </c>
      <c r="G45" s="490" t="s">
        <v>292</v>
      </c>
      <c r="H45" s="490" t="s">
        <v>292</v>
      </c>
      <c r="I45" s="491" t="s">
        <v>1639</v>
      </c>
      <c r="J45" s="493">
        <v>43161</v>
      </c>
      <c r="K45" s="492" t="s">
        <v>1640</v>
      </c>
      <c r="L45" s="477" t="s">
        <v>1641</v>
      </c>
      <c r="M45" s="495">
        <v>1</v>
      </c>
      <c r="N45" s="1524" t="s">
        <v>1095</v>
      </c>
      <c r="O45" s="1494"/>
      <c r="P45" s="1495"/>
    </row>
    <row r="46" spans="1:16" ht="27.75" customHeight="1" x14ac:dyDescent="0.35">
      <c r="A46" s="470" t="s">
        <v>191</v>
      </c>
      <c r="B46" s="1510"/>
      <c r="C46" s="1496" t="s">
        <v>285</v>
      </c>
      <c r="D46" s="1496"/>
      <c r="E46" s="1496"/>
      <c r="F46" s="1496"/>
      <c r="G46" s="1496"/>
      <c r="H46" s="1496"/>
      <c r="I46" s="1496"/>
      <c r="J46" s="1496"/>
      <c r="K46" s="1496"/>
      <c r="L46" s="1496"/>
      <c r="M46" s="1496"/>
      <c r="N46" s="1496"/>
      <c r="O46" s="1496"/>
      <c r="P46" s="1497"/>
    </row>
    <row r="47" spans="1:16" ht="27.75" customHeight="1" x14ac:dyDescent="0.35">
      <c r="A47" s="470" t="s">
        <v>191</v>
      </c>
      <c r="B47" s="1511"/>
      <c r="C47" s="1498" t="s">
        <v>1642</v>
      </c>
      <c r="D47" s="1498"/>
      <c r="E47" s="1498"/>
      <c r="F47" s="1498"/>
      <c r="G47" s="1498"/>
      <c r="H47" s="1498"/>
      <c r="I47" s="1498"/>
      <c r="J47" s="1498"/>
      <c r="K47" s="1498"/>
      <c r="L47" s="1498"/>
      <c r="M47" s="1498"/>
      <c r="N47" s="1498"/>
      <c r="O47" s="1498"/>
      <c r="P47" s="1499"/>
    </row>
    <row r="48" spans="1:16" ht="27.75" customHeight="1" x14ac:dyDescent="0.35">
      <c r="A48" s="470" t="s">
        <v>191</v>
      </c>
      <c r="B48" s="1510">
        <v>12</v>
      </c>
      <c r="C48" s="479" t="s">
        <v>1643</v>
      </c>
      <c r="D48" s="479">
        <v>44</v>
      </c>
      <c r="E48" s="498" t="s">
        <v>1644</v>
      </c>
      <c r="F48" s="490" t="s">
        <v>292</v>
      </c>
      <c r="G48" s="490" t="s">
        <v>292</v>
      </c>
      <c r="H48" s="490" t="s">
        <v>292</v>
      </c>
      <c r="I48" s="491" t="s">
        <v>1645</v>
      </c>
      <c r="J48" s="492" t="s">
        <v>1646</v>
      </c>
      <c r="K48" s="493">
        <v>44411</v>
      </c>
      <c r="L48" s="477" t="s">
        <v>1468</v>
      </c>
      <c r="M48" s="495">
        <v>1</v>
      </c>
      <c r="N48" s="1524" t="s">
        <v>1095</v>
      </c>
      <c r="O48" s="1494"/>
      <c r="P48" s="1495"/>
    </row>
    <row r="49" spans="1:16" ht="27.75" customHeight="1" x14ac:dyDescent="0.35">
      <c r="A49" s="470" t="s">
        <v>191</v>
      </c>
      <c r="B49" s="1510"/>
      <c r="C49" s="1496" t="s">
        <v>285</v>
      </c>
      <c r="D49" s="1496"/>
      <c r="E49" s="1496"/>
      <c r="F49" s="1496"/>
      <c r="G49" s="1496"/>
      <c r="H49" s="1496"/>
      <c r="I49" s="1496"/>
      <c r="J49" s="1496"/>
      <c r="K49" s="1496"/>
      <c r="L49" s="1496"/>
      <c r="M49" s="1496"/>
      <c r="N49" s="1496"/>
      <c r="O49" s="1496"/>
      <c r="P49" s="1497"/>
    </row>
    <row r="50" spans="1:16" ht="27.75" customHeight="1" x14ac:dyDescent="0.35">
      <c r="A50" s="470" t="s">
        <v>191</v>
      </c>
      <c r="B50" s="1511"/>
      <c r="C50" s="1498" t="s">
        <v>1647</v>
      </c>
      <c r="D50" s="1498"/>
      <c r="E50" s="1498"/>
      <c r="F50" s="1498"/>
      <c r="G50" s="1498"/>
      <c r="H50" s="1498"/>
      <c r="I50" s="1498"/>
      <c r="J50" s="1498"/>
      <c r="K50" s="1498"/>
      <c r="L50" s="1498"/>
      <c r="M50" s="1498"/>
      <c r="N50" s="1498"/>
      <c r="O50" s="1498"/>
      <c r="P50" s="1499"/>
    </row>
    <row r="51" spans="1:16" ht="27.75" customHeight="1" x14ac:dyDescent="0.35">
      <c r="A51" s="470" t="s">
        <v>191</v>
      </c>
      <c r="B51" s="1510">
        <v>13</v>
      </c>
      <c r="C51" s="500" t="s">
        <v>1648</v>
      </c>
      <c r="D51" s="500">
        <v>46</v>
      </c>
      <c r="E51" s="686" t="s">
        <v>1649</v>
      </c>
      <c r="F51" s="490" t="s">
        <v>799</v>
      </c>
      <c r="G51" s="490" t="s">
        <v>292</v>
      </c>
      <c r="H51" s="490" t="s">
        <v>292</v>
      </c>
      <c r="I51" s="471" t="s">
        <v>1650</v>
      </c>
      <c r="J51" s="484">
        <v>44867</v>
      </c>
      <c r="K51" s="483" t="s">
        <v>377</v>
      </c>
      <c r="L51" s="485" t="s">
        <v>1651</v>
      </c>
      <c r="M51" s="495">
        <v>0</v>
      </c>
      <c r="N51" s="875" t="s">
        <v>1585</v>
      </c>
      <c r="O51" s="1405"/>
      <c r="P51" s="1406"/>
    </row>
    <row r="52" spans="1:16" ht="27.75" customHeight="1" x14ac:dyDescent="0.35">
      <c r="A52" s="470" t="s">
        <v>191</v>
      </c>
      <c r="B52" s="1510"/>
      <c r="C52" s="1496" t="s">
        <v>285</v>
      </c>
      <c r="D52" s="1496"/>
      <c r="E52" s="1496"/>
      <c r="F52" s="1496"/>
      <c r="G52" s="1496"/>
      <c r="H52" s="1496"/>
      <c r="I52" s="1496"/>
      <c r="J52" s="1496"/>
      <c r="K52" s="1496"/>
      <c r="L52" s="1496"/>
      <c r="M52" s="1496"/>
      <c r="N52" s="1496"/>
      <c r="O52" s="1496"/>
      <c r="P52" s="1497"/>
    </row>
    <row r="53" spans="1:16" ht="27.75" customHeight="1" x14ac:dyDescent="0.35">
      <c r="A53" s="470" t="s">
        <v>191</v>
      </c>
      <c r="B53" s="1511"/>
      <c r="C53" s="1516" t="s">
        <v>1652</v>
      </c>
      <c r="D53" s="1516"/>
      <c r="E53" s="1516"/>
      <c r="F53" s="1516"/>
      <c r="G53" s="1516"/>
      <c r="H53" s="1516"/>
      <c r="I53" s="1516"/>
      <c r="J53" s="1516"/>
      <c r="K53" s="1516"/>
      <c r="L53" s="1516"/>
      <c r="M53" s="1516"/>
      <c r="N53" s="1516"/>
      <c r="O53" s="1516"/>
      <c r="P53" s="1517"/>
    </row>
    <row r="54" spans="1:16" ht="27.75" customHeight="1" x14ac:dyDescent="0.35">
      <c r="A54" s="470" t="s">
        <v>191</v>
      </c>
      <c r="B54" s="1520">
        <v>14</v>
      </c>
      <c r="C54" s="501" t="s">
        <v>1653</v>
      </c>
      <c r="D54" s="488">
        <v>48</v>
      </c>
      <c r="E54" s="135" t="s">
        <v>1654</v>
      </c>
      <c r="F54" s="490" t="s">
        <v>799</v>
      </c>
      <c r="G54" s="490" t="s">
        <v>292</v>
      </c>
      <c r="H54" s="490" t="s">
        <v>292</v>
      </c>
      <c r="I54" s="491" t="s">
        <v>1655</v>
      </c>
      <c r="J54" s="493">
        <v>44111</v>
      </c>
      <c r="K54" s="492" t="s">
        <v>1656</v>
      </c>
      <c r="L54" s="477" t="s">
        <v>1657</v>
      </c>
      <c r="M54" s="502">
        <v>0</v>
      </c>
      <c r="N54" s="875" t="s">
        <v>1658</v>
      </c>
      <c r="O54" s="1405"/>
      <c r="P54" s="1406"/>
    </row>
    <row r="55" spans="1:16" ht="27.75" customHeight="1" x14ac:dyDescent="0.35">
      <c r="A55" s="470" t="s">
        <v>191</v>
      </c>
      <c r="B55" s="1520"/>
      <c r="C55" s="1521" t="s">
        <v>285</v>
      </c>
      <c r="D55" s="1496"/>
      <c r="E55" s="1496"/>
      <c r="F55" s="1496"/>
      <c r="G55" s="1496"/>
      <c r="H55" s="1496"/>
      <c r="I55" s="1496"/>
      <c r="J55" s="1496"/>
      <c r="K55" s="1496"/>
      <c r="L55" s="1496"/>
      <c r="M55" s="1496"/>
      <c r="N55" s="1496"/>
      <c r="O55" s="1496"/>
      <c r="P55" s="1497"/>
    </row>
    <row r="56" spans="1:16" ht="27.75" customHeight="1" x14ac:dyDescent="0.35">
      <c r="A56" s="470" t="s">
        <v>191</v>
      </c>
      <c r="B56" s="1520"/>
      <c r="C56" s="1522" t="s">
        <v>1659</v>
      </c>
      <c r="D56" s="1498"/>
      <c r="E56" s="1498"/>
      <c r="F56" s="1498"/>
      <c r="G56" s="1498"/>
      <c r="H56" s="1498"/>
      <c r="I56" s="1498"/>
      <c r="J56" s="1498"/>
      <c r="K56" s="1498"/>
      <c r="L56" s="1498"/>
      <c r="M56" s="1498"/>
      <c r="N56" s="1498"/>
      <c r="O56" s="1498"/>
      <c r="P56" s="1499"/>
    </row>
    <row r="57" spans="1:16" ht="27.75" customHeight="1" x14ac:dyDescent="0.35">
      <c r="A57" s="470" t="s">
        <v>191</v>
      </c>
      <c r="B57" s="1492">
        <v>15</v>
      </c>
      <c r="C57" s="471">
        <v>49</v>
      </c>
      <c r="D57" s="471">
        <v>32</v>
      </c>
      <c r="E57" s="472" t="s">
        <v>1660</v>
      </c>
      <c r="F57" s="490" t="s">
        <v>292</v>
      </c>
      <c r="G57" s="490" t="s">
        <v>292</v>
      </c>
      <c r="H57" s="490" t="s">
        <v>292</v>
      </c>
      <c r="I57" s="471" t="s">
        <v>1661</v>
      </c>
      <c r="J57" s="484">
        <v>43475</v>
      </c>
      <c r="K57" s="483" t="s">
        <v>1157</v>
      </c>
      <c r="L57" s="485" t="s">
        <v>272</v>
      </c>
      <c r="M57" s="473">
        <v>1</v>
      </c>
      <c r="N57" s="1524" t="s">
        <v>1095</v>
      </c>
      <c r="O57" s="1494"/>
      <c r="P57" s="1495"/>
    </row>
    <row r="58" spans="1:16" ht="27.75" customHeight="1" x14ac:dyDescent="0.35">
      <c r="A58" s="470" t="s">
        <v>191</v>
      </c>
      <c r="B58" s="1492"/>
      <c r="C58" s="1496" t="s">
        <v>285</v>
      </c>
      <c r="D58" s="1496"/>
      <c r="E58" s="1496"/>
      <c r="F58" s="1496"/>
      <c r="G58" s="1496"/>
      <c r="H58" s="1496"/>
      <c r="I58" s="1496"/>
      <c r="J58" s="1496"/>
      <c r="K58" s="1496"/>
      <c r="L58" s="1496"/>
      <c r="M58" s="1496"/>
      <c r="N58" s="1496"/>
      <c r="O58" s="1496"/>
      <c r="P58" s="1497"/>
    </row>
    <row r="59" spans="1:16" ht="27.75" customHeight="1" x14ac:dyDescent="0.35">
      <c r="A59" s="470" t="s">
        <v>191</v>
      </c>
      <c r="B59" s="1523"/>
      <c r="C59" s="1498" t="s">
        <v>1662</v>
      </c>
      <c r="D59" s="1498"/>
      <c r="E59" s="1498"/>
      <c r="F59" s="1498"/>
      <c r="G59" s="1498"/>
      <c r="H59" s="1498"/>
      <c r="I59" s="1498"/>
      <c r="J59" s="1498"/>
      <c r="K59" s="1498"/>
      <c r="L59" s="1498"/>
      <c r="M59" s="1498"/>
      <c r="N59" s="1498"/>
      <c r="O59" s="1498"/>
      <c r="P59" s="1499"/>
    </row>
    <row r="60" spans="1:16" ht="27.75" customHeight="1" x14ac:dyDescent="0.35">
      <c r="A60" s="470" t="s">
        <v>191</v>
      </c>
      <c r="B60" s="1492">
        <v>16</v>
      </c>
      <c r="C60" s="471" t="s">
        <v>1663</v>
      </c>
      <c r="D60" s="471">
        <v>21</v>
      </c>
      <c r="E60" s="472" t="s">
        <v>1664</v>
      </c>
      <c r="F60" s="503" t="s">
        <v>799</v>
      </c>
      <c r="G60" s="490" t="s">
        <v>292</v>
      </c>
      <c r="H60" s="490" t="s">
        <v>292</v>
      </c>
      <c r="I60" s="471" t="s">
        <v>1665</v>
      </c>
      <c r="J60" s="484">
        <v>43470</v>
      </c>
      <c r="K60" s="483" t="s">
        <v>1666</v>
      </c>
      <c r="L60" s="485" t="s">
        <v>1667</v>
      </c>
      <c r="M60" s="473">
        <v>0</v>
      </c>
      <c r="N60" s="875" t="s">
        <v>1668</v>
      </c>
      <c r="O60" s="1405"/>
      <c r="P60" s="1406"/>
    </row>
    <row r="61" spans="1:16" ht="27.75" customHeight="1" x14ac:dyDescent="0.35">
      <c r="A61" s="470" t="s">
        <v>191</v>
      </c>
      <c r="B61" s="1492"/>
      <c r="C61" s="1496" t="s">
        <v>285</v>
      </c>
      <c r="D61" s="1496"/>
      <c r="E61" s="1496"/>
      <c r="F61" s="1496"/>
      <c r="G61" s="1496"/>
      <c r="H61" s="1496"/>
      <c r="I61" s="1496"/>
      <c r="J61" s="1496"/>
      <c r="K61" s="1496"/>
      <c r="L61" s="1496"/>
      <c r="M61" s="1496"/>
      <c r="N61" s="1496"/>
      <c r="O61" s="1496"/>
      <c r="P61" s="1497"/>
    </row>
    <row r="62" spans="1:16" ht="27.75" customHeight="1" x14ac:dyDescent="0.35">
      <c r="A62" s="470" t="s">
        <v>191</v>
      </c>
      <c r="B62" s="1493"/>
      <c r="C62" s="1525" t="s">
        <v>1669</v>
      </c>
      <c r="D62" s="1525"/>
      <c r="E62" s="1525"/>
      <c r="F62" s="1525"/>
      <c r="G62" s="1525"/>
      <c r="H62" s="1525"/>
      <c r="I62" s="1525"/>
      <c r="J62" s="1525"/>
      <c r="K62" s="1525"/>
      <c r="L62" s="1525"/>
      <c r="M62" s="1525"/>
      <c r="N62" s="1525"/>
      <c r="O62" s="1525"/>
      <c r="P62" s="1526"/>
    </row>
    <row r="63" spans="1:16" ht="27.75" customHeight="1" x14ac:dyDescent="0.35">
      <c r="A63" s="470" t="s">
        <v>191</v>
      </c>
      <c r="B63" s="1492">
        <v>17</v>
      </c>
      <c r="C63" s="471" t="s">
        <v>1670</v>
      </c>
      <c r="D63" s="471">
        <v>36</v>
      </c>
      <c r="E63" s="472" t="s">
        <v>1671</v>
      </c>
      <c r="F63" s="490" t="s">
        <v>292</v>
      </c>
      <c r="G63" s="490" t="s">
        <v>292</v>
      </c>
      <c r="H63" s="490" t="s">
        <v>292</v>
      </c>
      <c r="I63" s="471" t="s">
        <v>1672</v>
      </c>
      <c r="J63" s="483" t="s">
        <v>1673</v>
      </c>
      <c r="K63" s="483" t="s">
        <v>265</v>
      </c>
      <c r="L63" s="485" t="s">
        <v>1674</v>
      </c>
      <c r="M63" s="503">
        <v>1</v>
      </c>
      <c r="N63" s="1524" t="s">
        <v>1095</v>
      </c>
      <c r="O63" s="1494"/>
      <c r="P63" s="1495"/>
    </row>
    <row r="64" spans="1:16" ht="27.75" customHeight="1" x14ac:dyDescent="0.35">
      <c r="A64" s="470" t="s">
        <v>191</v>
      </c>
      <c r="B64" s="1492"/>
      <c r="C64" s="1496" t="s">
        <v>285</v>
      </c>
      <c r="D64" s="1496"/>
      <c r="E64" s="1496"/>
      <c r="F64" s="1496"/>
      <c r="G64" s="1496"/>
      <c r="H64" s="1496"/>
      <c r="I64" s="1496"/>
      <c r="J64" s="1496"/>
      <c r="K64" s="1496"/>
      <c r="L64" s="1496"/>
      <c r="M64" s="1496"/>
      <c r="N64" s="1496"/>
      <c r="O64" s="1496"/>
      <c r="P64" s="1497"/>
    </row>
    <row r="65" spans="1:16" ht="27.75" customHeight="1" x14ac:dyDescent="0.35">
      <c r="A65" s="470" t="s">
        <v>191</v>
      </c>
      <c r="B65" s="1493"/>
      <c r="C65" s="1525" t="s">
        <v>1675</v>
      </c>
      <c r="D65" s="1525"/>
      <c r="E65" s="1525"/>
      <c r="F65" s="1525"/>
      <c r="G65" s="1525"/>
      <c r="H65" s="1525"/>
      <c r="I65" s="1525"/>
      <c r="J65" s="1525"/>
      <c r="K65" s="1525"/>
      <c r="L65" s="1525"/>
      <c r="M65" s="1525"/>
      <c r="N65" s="1525"/>
      <c r="O65" s="1525"/>
      <c r="P65" s="1526"/>
    </row>
    <row r="66" spans="1:16" ht="27.75" customHeight="1" x14ac:dyDescent="0.35">
      <c r="A66" s="470" t="s">
        <v>191</v>
      </c>
      <c r="B66" s="1492">
        <v>18</v>
      </c>
      <c r="C66" s="471" t="s">
        <v>1676</v>
      </c>
      <c r="D66" s="471">
        <v>42</v>
      </c>
      <c r="E66" s="472" t="s">
        <v>1677</v>
      </c>
      <c r="F66" s="490" t="s">
        <v>292</v>
      </c>
      <c r="G66" s="490" t="s">
        <v>292</v>
      </c>
      <c r="H66" s="490" t="s">
        <v>292</v>
      </c>
      <c r="I66" s="471" t="s">
        <v>1678</v>
      </c>
      <c r="J66" s="484">
        <v>43961</v>
      </c>
      <c r="K66" s="483" t="s">
        <v>271</v>
      </c>
      <c r="L66" s="485" t="s">
        <v>1679</v>
      </c>
      <c r="M66" s="503">
        <v>1</v>
      </c>
      <c r="N66" s="1524" t="s">
        <v>1095</v>
      </c>
      <c r="O66" s="1494"/>
      <c r="P66" s="1495"/>
    </row>
    <row r="67" spans="1:16" ht="27.75" customHeight="1" x14ac:dyDescent="0.35">
      <c r="A67" s="470" t="s">
        <v>191</v>
      </c>
      <c r="B67" s="1492"/>
      <c r="C67" s="1496" t="s">
        <v>285</v>
      </c>
      <c r="D67" s="1496"/>
      <c r="E67" s="1496"/>
      <c r="F67" s="1496"/>
      <c r="G67" s="1496"/>
      <c r="H67" s="1496"/>
      <c r="I67" s="1496"/>
      <c r="J67" s="1496"/>
      <c r="K67" s="1496"/>
      <c r="L67" s="1496"/>
      <c r="M67" s="1496"/>
      <c r="N67" s="1496"/>
      <c r="O67" s="1496"/>
      <c r="P67" s="1497"/>
    </row>
    <row r="68" spans="1:16" ht="27.75" customHeight="1" x14ac:dyDescent="0.35">
      <c r="A68" s="470" t="s">
        <v>191</v>
      </c>
      <c r="B68" s="1493"/>
      <c r="C68" s="1525" t="s">
        <v>1680</v>
      </c>
      <c r="D68" s="1525"/>
      <c r="E68" s="1525"/>
      <c r="F68" s="1525"/>
      <c r="G68" s="1525"/>
      <c r="H68" s="1525"/>
      <c r="I68" s="1525"/>
      <c r="J68" s="1525"/>
      <c r="K68" s="1525"/>
      <c r="L68" s="1525"/>
      <c r="M68" s="1525"/>
      <c r="N68" s="1525"/>
      <c r="O68" s="1525"/>
      <c r="P68" s="1526"/>
    </row>
    <row r="69" spans="1:16" ht="27.75" customHeight="1" x14ac:dyDescent="0.35">
      <c r="A69" s="470" t="s">
        <v>191</v>
      </c>
      <c r="B69" s="1492">
        <v>19</v>
      </c>
      <c r="C69" s="471" t="s">
        <v>1681</v>
      </c>
      <c r="D69" s="471">
        <v>6</v>
      </c>
      <c r="E69" s="472" t="s">
        <v>1633</v>
      </c>
      <c r="F69" s="490" t="s">
        <v>292</v>
      </c>
      <c r="G69" s="490" t="s">
        <v>292</v>
      </c>
      <c r="H69" s="490" t="s">
        <v>292</v>
      </c>
      <c r="I69" s="471" t="s">
        <v>1682</v>
      </c>
      <c r="J69" s="483" t="s">
        <v>1683</v>
      </c>
      <c r="K69" s="484">
        <v>43587</v>
      </c>
      <c r="L69" s="485" t="s">
        <v>1684</v>
      </c>
      <c r="M69" s="503">
        <v>1</v>
      </c>
      <c r="N69" s="1524" t="s">
        <v>1095</v>
      </c>
      <c r="O69" s="1494"/>
      <c r="P69" s="1495"/>
    </row>
    <row r="70" spans="1:16" ht="27.75" customHeight="1" x14ac:dyDescent="0.35">
      <c r="A70" s="470" t="s">
        <v>191</v>
      </c>
      <c r="B70" s="1492"/>
      <c r="C70" s="1496" t="s">
        <v>285</v>
      </c>
      <c r="D70" s="1496"/>
      <c r="E70" s="1496"/>
      <c r="F70" s="1496"/>
      <c r="G70" s="1496"/>
      <c r="H70" s="1496"/>
      <c r="I70" s="1496"/>
      <c r="J70" s="1496"/>
      <c r="K70" s="1496"/>
      <c r="L70" s="1496"/>
      <c r="M70" s="1496"/>
      <c r="N70" s="1496"/>
      <c r="O70" s="1496"/>
      <c r="P70" s="1497"/>
    </row>
    <row r="71" spans="1:16" ht="27.75" customHeight="1" x14ac:dyDescent="0.35">
      <c r="A71" s="470" t="s">
        <v>191</v>
      </c>
      <c r="B71" s="1493"/>
      <c r="C71" s="1525" t="s">
        <v>1685</v>
      </c>
      <c r="D71" s="1525"/>
      <c r="E71" s="1525"/>
      <c r="F71" s="1525"/>
      <c r="G71" s="1525"/>
      <c r="H71" s="1525"/>
      <c r="I71" s="1525"/>
      <c r="J71" s="1525"/>
      <c r="K71" s="1525"/>
      <c r="L71" s="1525"/>
      <c r="M71" s="1525"/>
      <c r="N71" s="1525"/>
      <c r="O71" s="1525"/>
      <c r="P71" s="1526"/>
    </row>
    <row r="72" spans="1:16" ht="27.75" customHeight="1" x14ac:dyDescent="0.35">
      <c r="A72" s="470" t="s">
        <v>191</v>
      </c>
      <c r="B72" s="1520">
        <v>20</v>
      </c>
      <c r="C72" s="505" t="s">
        <v>1686</v>
      </c>
      <c r="D72" s="471">
        <v>35</v>
      </c>
      <c r="E72" s="472" t="s">
        <v>1687</v>
      </c>
      <c r="F72" s="490" t="s">
        <v>292</v>
      </c>
      <c r="G72" s="490" t="s">
        <v>292</v>
      </c>
      <c r="H72" s="490" t="s">
        <v>292</v>
      </c>
      <c r="I72" s="471" t="s">
        <v>1688</v>
      </c>
      <c r="J72" s="483" t="s">
        <v>1689</v>
      </c>
      <c r="K72" s="483" t="s">
        <v>1690</v>
      </c>
      <c r="L72" s="485" t="s">
        <v>1691</v>
      </c>
      <c r="M72" s="503">
        <v>1</v>
      </c>
      <c r="N72" s="1524" t="s">
        <v>1095</v>
      </c>
      <c r="O72" s="1494"/>
      <c r="P72" s="1495"/>
    </row>
    <row r="73" spans="1:16" ht="27.75" customHeight="1" x14ac:dyDescent="0.35">
      <c r="A73" s="470" t="s">
        <v>191</v>
      </c>
      <c r="B73" s="1520"/>
      <c r="C73" s="1586" t="s">
        <v>285</v>
      </c>
      <c r="D73" s="1587"/>
      <c r="E73" s="1587"/>
      <c r="F73" s="1587"/>
      <c r="G73" s="1587"/>
      <c r="H73" s="1587"/>
      <c r="I73" s="1587"/>
      <c r="J73" s="1587"/>
      <c r="K73" s="1587"/>
      <c r="L73" s="1587"/>
      <c r="M73" s="1587"/>
      <c r="N73" s="1587"/>
      <c r="O73" s="1587"/>
      <c r="P73" s="1588"/>
    </row>
    <row r="74" spans="1:16" ht="27.75" customHeight="1" x14ac:dyDescent="0.35">
      <c r="A74" s="470" t="s">
        <v>191</v>
      </c>
      <c r="B74" s="1585"/>
      <c r="C74" s="1589" t="s">
        <v>1692</v>
      </c>
      <c r="D74" s="1525"/>
      <c r="E74" s="1525"/>
      <c r="F74" s="1525"/>
      <c r="G74" s="1525"/>
      <c r="H74" s="1525"/>
      <c r="I74" s="1525"/>
      <c r="J74" s="1525"/>
      <c r="K74" s="1525"/>
      <c r="L74" s="1525"/>
      <c r="M74" s="1525"/>
      <c r="N74" s="1525"/>
      <c r="O74" s="1525"/>
      <c r="P74" s="1526"/>
    </row>
    <row r="75" spans="1:16" ht="27.75" customHeight="1" x14ac:dyDescent="0.35">
      <c r="A75" s="470" t="s">
        <v>191</v>
      </c>
      <c r="B75" s="1492">
        <v>21</v>
      </c>
      <c r="C75" s="471" t="s">
        <v>1693</v>
      </c>
      <c r="D75" s="471">
        <v>16</v>
      </c>
      <c r="E75" s="472" t="s">
        <v>1588</v>
      </c>
      <c r="F75" s="490" t="s">
        <v>799</v>
      </c>
      <c r="G75" s="490" t="s">
        <v>292</v>
      </c>
      <c r="H75" s="490" t="s">
        <v>292</v>
      </c>
      <c r="I75" s="471" t="s">
        <v>1694</v>
      </c>
      <c r="J75" s="484">
        <v>43473</v>
      </c>
      <c r="K75" s="484">
        <v>43476</v>
      </c>
      <c r="L75" s="485" t="s">
        <v>1695</v>
      </c>
      <c r="M75" s="503">
        <v>0</v>
      </c>
      <c r="N75" s="875" t="s">
        <v>1696</v>
      </c>
      <c r="O75" s="1405"/>
      <c r="P75" s="1406"/>
    </row>
    <row r="76" spans="1:16" ht="27.75" customHeight="1" x14ac:dyDescent="0.35">
      <c r="A76" s="470" t="s">
        <v>191</v>
      </c>
      <c r="B76" s="1492"/>
      <c r="C76" s="1496" t="s">
        <v>285</v>
      </c>
      <c r="D76" s="1496"/>
      <c r="E76" s="1496"/>
      <c r="F76" s="1496"/>
      <c r="G76" s="1496"/>
      <c r="H76" s="1496"/>
      <c r="I76" s="1496"/>
      <c r="J76" s="1496"/>
      <c r="K76" s="1496"/>
      <c r="L76" s="1496"/>
      <c r="M76" s="1496"/>
      <c r="N76" s="1496"/>
      <c r="O76" s="1496"/>
      <c r="P76" s="1497"/>
    </row>
    <row r="77" spans="1:16" ht="27.75" customHeight="1" x14ac:dyDescent="0.35">
      <c r="A77" s="470" t="s">
        <v>191</v>
      </c>
      <c r="B77" s="1493"/>
      <c r="C77" s="1525" t="s">
        <v>1697</v>
      </c>
      <c r="D77" s="1525"/>
      <c r="E77" s="1525"/>
      <c r="F77" s="1525"/>
      <c r="G77" s="1525"/>
      <c r="H77" s="1525"/>
      <c r="I77" s="1525"/>
      <c r="J77" s="1525"/>
      <c r="K77" s="1525"/>
      <c r="L77" s="1525"/>
      <c r="M77" s="1525"/>
      <c r="N77" s="1525"/>
      <c r="O77" s="1525"/>
      <c r="P77" s="1526"/>
    </row>
    <row r="78" spans="1:16" ht="27.75" customHeight="1" x14ac:dyDescent="0.35">
      <c r="A78" s="470" t="s">
        <v>191</v>
      </c>
      <c r="B78" s="1492">
        <v>22</v>
      </c>
      <c r="C78" s="471" t="s">
        <v>1698</v>
      </c>
      <c r="D78" s="471">
        <v>28</v>
      </c>
      <c r="E78" s="472" t="s">
        <v>1638</v>
      </c>
      <c r="F78" s="490" t="s">
        <v>292</v>
      </c>
      <c r="G78" s="490" t="s">
        <v>292</v>
      </c>
      <c r="H78" s="490" t="s">
        <v>292</v>
      </c>
      <c r="I78" s="471" t="s">
        <v>1699</v>
      </c>
      <c r="J78" s="483" t="s">
        <v>1700</v>
      </c>
      <c r="K78" s="483" t="s">
        <v>1701</v>
      </c>
      <c r="L78" s="485" t="s">
        <v>1695</v>
      </c>
      <c r="M78" s="503">
        <v>1</v>
      </c>
      <c r="N78" s="1524" t="s">
        <v>1095</v>
      </c>
      <c r="O78" s="1494"/>
      <c r="P78" s="1495"/>
    </row>
    <row r="79" spans="1:16" ht="27.75" customHeight="1" x14ac:dyDescent="0.35">
      <c r="A79" s="470" t="s">
        <v>191</v>
      </c>
      <c r="B79" s="1492"/>
      <c r="C79" s="1496" t="s">
        <v>285</v>
      </c>
      <c r="D79" s="1496"/>
      <c r="E79" s="1496"/>
      <c r="F79" s="1496"/>
      <c r="G79" s="1496"/>
      <c r="H79" s="1496"/>
      <c r="I79" s="1496"/>
      <c r="J79" s="1496"/>
      <c r="K79" s="1496"/>
      <c r="L79" s="1496"/>
      <c r="M79" s="1496"/>
      <c r="N79" s="1496"/>
      <c r="O79" s="1496"/>
      <c r="P79" s="1497"/>
    </row>
    <row r="80" spans="1:16" ht="27.75" customHeight="1" x14ac:dyDescent="0.35">
      <c r="A80" s="470" t="s">
        <v>191</v>
      </c>
      <c r="B80" s="1493"/>
      <c r="C80" s="1525" t="s">
        <v>1702</v>
      </c>
      <c r="D80" s="1525"/>
      <c r="E80" s="1525"/>
      <c r="F80" s="1525"/>
      <c r="G80" s="1525"/>
      <c r="H80" s="1525"/>
      <c r="I80" s="1525"/>
      <c r="J80" s="1525"/>
      <c r="K80" s="1525"/>
      <c r="L80" s="1525"/>
      <c r="M80" s="1525"/>
      <c r="N80" s="1525"/>
      <c r="O80" s="1525"/>
      <c r="P80" s="1526"/>
    </row>
    <row r="81" spans="1:16" ht="27.75" customHeight="1" x14ac:dyDescent="0.35">
      <c r="A81" s="470" t="s">
        <v>191</v>
      </c>
      <c r="B81" s="1492">
        <v>23</v>
      </c>
      <c r="C81" s="471" t="s">
        <v>1703</v>
      </c>
      <c r="D81" s="471">
        <v>7</v>
      </c>
      <c r="E81" s="472" t="s">
        <v>1704</v>
      </c>
      <c r="F81" s="503" t="s">
        <v>799</v>
      </c>
      <c r="G81" s="490" t="s">
        <v>292</v>
      </c>
      <c r="H81" s="490" t="s">
        <v>292</v>
      </c>
      <c r="I81" s="471" t="s">
        <v>1705</v>
      </c>
      <c r="J81" s="484">
        <v>43384</v>
      </c>
      <c r="K81" s="483" t="s">
        <v>1706</v>
      </c>
      <c r="L81" s="485" t="s">
        <v>1423</v>
      </c>
      <c r="M81" s="503">
        <v>0</v>
      </c>
      <c r="N81" s="875" t="s">
        <v>1696</v>
      </c>
      <c r="O81" s="1405"/>
      <c r="P81" s="1406"/>
    </row>
    <row r="82" spans="1:16" ht="27.75" customHeight="1" x14ac:dyDescent="0.35">
      <c r="A82" s="470" t="s">
        <v>191</v>
      </c>
      <c r="B82" s="1492"/>
      <c r="C82" s="1496" t="s">
        <v>285</v>
      </c>
      <c r="D82" s="1496"/>
      <c r="E82" s="1496"/>
      <c r="F82" s="1496"/>
      <c r="G82" s="1496"/>
      <c r="H82" s="1496"/>
      <c r="I82" s="1496"/>
      <c r="J82" s="1496"/>
      <c r="K82" s="1496"/>
      <c r="L82" s="1496"/>
      <c r="M82" s="1496"/>
      <c r="N82" s="1496"/>
      <c r="O82" s="1496"/>
      <c r="P82" s="1497"/>
    </row>
    <row r="83" spans="1:16" ht="27.75" customHeight="1" x14ac:dyDescent="0.35">
      <c r="A83" s="470" t="s">
        <v>191</v>
      </c>
      <c r="B83" s="1493"/>
      <c r="C83" s="1525" t="s">
        <v>1707</v>
      </c>
      <c r="D83" s="1525"/>
      <c r="E83" s="1525"/>
      <c r="F83" s="1525"/>
      <c r="G83" s="1525"/>
      <c r="H83" s="1525"/>
      <c r="I83" s="1525"/>
      <c r="J83" s="1525"/>
      <c r="K83" s="1525"/>
      <c r="L83" s="1525"/>
      <c r="M83" s="1525"/>
      <c r="N83" s="1525"/>
      <c r="O83" s="1525"/>
      <c r="P83" s="1526"/>
    </row>
    <row r="84" spans="1:16" ht="27.75" customHeight="1" x14ac:dyDescent="0.35">
      <c r="A84" s="470" t="s">
        <v>191</v>
      </c>
      <c r="B84" s="1492">
        <v>24</v>
      </c>
      <c r="C84" s="471" t="s">
        <v>1708</v>
      </c>
      <c r="D84" s="471">
        <v>4</v>
      </c>
      <c r="E84" s="472" t="s">
        <v>1709</v>
      </c>
      <c r="F84" s="503" t="s">
        <v>799</v>
      </c>
      <c r="G84" s="490" t="s">
        <v>292</v>
      </c>
      <c r="H84" s="490" t="s">
        <v>292</v>
      </c>
      <c r="I84" s="471" t="s">
        <v>1710</v>
      </c>
      <c r="J84" s="484">
        <v>43374</v>
      </c>
      <c r="K84" s="484">
        <v>43739</v>
      </c>
      <c r="L84" s="485" t="s">
        <v>275</v>
      </c>
      <c r="M84" s="503">
        <v>0</v>
      </c>
      <c r="N84" s="875" t="s">
        <v>1696</v>
      </c>
      <c r="O84" s="1405"/>
      <c r="P84" s="1406"/>
    </row>
    <row r="85" spans="1:16" ht="27.75" customHeight="1" x14ac:dyDescent="0.35">
      <c r="A85" s="470" t="s">
        <v>191</v>
      </c>
      <c r="B85" s="1492"/>
      <c r="C85" s="1496" t="s">
        <v>285</v>
      </c>
      <c r="D85" s="1496"/>
      <c r="E85" s="1496"/>
      <c r="F85" s="1496"/>
      <c r="G85" s="1496"/>
      <c r="H85" s="1496"/>
      <c r="I85" s="1496"/>
      <c r="J85" s="1496"/>
      <c r="K85" s="1496"/>
      <c r="L85" s="1496"/>
      <c r="M85" s="1496"/>
      <c r="N85" s="1496"/>
      <c r="O85" s="1496"/>
      <c r="P85" s="1497"/>
    </row>
    <row r="86" spans="1:16" ht="27.75" customHeight="1" x14ac:dyDescent="0.35">
      <c r="A86" s="470" t="s">
        <v>191</v>
      </c>
      <c r="B86" s="1493"/>
      <c r="C86" s="1525" t="s">
        <v>1707</v>
      </c>
      <c r="D86" s="1525"/>
      <c r="E86" s="1525"/>
      <c r="F86" s="1525"/>
      <c r="G86" s="1525"/>
      <c r="H86" s="1525"/>
      <c r="I86" s="1525"/>
      <c r="J86" s="1525"/>
      <c r="K86" s="1525"/>
      <c r="L86" s="1525"/>
      <c r="M86" s="1525"/>
      <c r="N86" s="1525"/>
      <c r="O86" s="1525"/>
      <c r="P86" s="1526"/>
    </row>
    <row r="87" spans="1:16" ht="27.75" customHeight="1" x14ac:dyDescent="0.35">
      <c r="A87" s="470" t="s">
        <v>191</v>
      </c>
      <c r="B87" s="1492">
        <v>25</v>
      </c>
      <c r="C87" s="471" t="s">
        <v>1711</v>
      </c>
      <c r="D87" s="471">
        <v>3</v>
      </c>
      <c r="E87" s="472" t="s">
        <v>1712</v>
      </c>
      <c r="F87" s="490" t="s">
        <v>799</v>
      </c>
      <c r="G87" s="490" t="s">
        <v>292</v>
      </c>
      <c r="H87" s="490" t="s">
        <v>292</v>
      </c>
      <c r="I87" s="471" t="s">
        <v>1713</v>
      </c>
      <c r="J87" s="483" t="s">
        <v>1714</v>
      </c>
      <c r="K87" s="483" t="s">
        <v>1715</v>
      </c>
      <c r="L87" s="485" t="s">
        <v>1716</v>
      </c>
      <c r="M87" s="503">
        <v>0</v>
      </c>
      <c r="N87" s="875" t="s">
        <v>1696</v>
      </c>
      <c r="O87" s="1405"/>
      <c r="P87" s="1406"/>
    </row>
    <row r="88" spans="1:16" ht="27.75" customHeight="1" x14ac:dyDescent="0.35">
      <c r="A88" s="470" t="s">
        <v>191</v>
      </c>
      <c r="B88" s="1492"/>
      <c r="C88" s="1496" t="s">
        <v>285</v>
      </c>
      <c r="D88" s="1496"/>
      <c r="E88" s="1496"/>
      <c r="F88" s="1496"/>
      <c r="G88" s="1496"/>
      <c r="H88" s="1496"/>
      <c r="I88" s="1496"/>
      <c r="J88" s="1496"/>
      <c r="K88" s="1496"/>
      <c r="L88" s="1496"/>
      <c r="M88" s="1496"/>
      <c r="N88" s="1496"/>
      <c r="O88" s="1496"/>
      <c r="P88" s="1497"/>
    </row>
    <row r="89" spans="1:16" ht="27.75" customHeight="1" x14ac:dyDescent="0.35">
      <c r="A89" s="470" t="s">
        <v>191</v>
      </c>
      <c r="B89" s="1493"/>
      <c r="C89" s="1525" t="s">
        <v>1717</v>
      </c>
      <c r="D89" s="1525"/>
      <c r="E89" s="1525"/>
      <c r="F89" s="1525"/>
      <c r="G89" s="1525"/>
      <c r="H89" s="1525"/>
      <c r="I89" s="1525"/>
      <c r="J89" s="1525"/>
      <c r="K89" s="1525"/>
      <c r="L89" s="1525"/>
      <c r="M89" s="1525"/>
      <c r="N89" s="1525"/>
      <c r="O89" s="1525"/>
      <c r="P89" s="1526"/>
    </row>
    <row r="90" spans="1:16" ht="27.75" customHeight="1" x14ac:dyDescent="0.35">
      <c r="A90" s="470" t="s">
        <v>191</v>
      </c>
      <c r="B90" s="1492">
        <v>26</v>
      </c>
      <c r="C90" s="471">
        <v>4500008297</v>
      </c>
      <c r="D90" s="471">
        <v>47</v>
      </c>
      <c r="E90" s="472" t="s">
        <v>1718</v>
      </c>
      <c r="F90" s="490" t="s">
        <v>292</v>
      </c>
      <c r="G90" s="490" t="s">
        <v>292</v>
      </c>
      <c r="H90" s="490" t="s">
        <v>799</v>
      </c>
      <c r="I90" s="471" t="s">
        <v>1719</v>
      </c>
      <c r="J90" s="483" t="s">
        <v>1720</v>
      </c>
      <c r="K90" s="483" t="s">
        <v>1721</v>
      </c>
      <c r="L90" s="485" t="s">
        <v>275</v>
      </c>
      <c r="M90" s="503">
        <v>0</v>
      </c>
      <c r="N90" s="1584" t="s">
        <v>1722</v>
      </c>
      <c r="O90" s="1582"/>
      <c r="P90" s="1583"/>
    </row>
    <row r="91" spans="1:16" ht="27.75" customHeight="1" x14ac:dyDescent="0.35">
      <c r="A91" s="470" t="s">
        <v>191</v>
      </c>
      <c r="B91" s="1492"/>
      <c r="C91" s="1496" t="s">
        <v>285</v>
      </c>
      <c r="D91" s="1496"/>
      <c r="E91" s="1496"/>
      <c r="F91" s="1496"/>
      <c r="G91" s="1496"/>
      <c r="H91" s="1496"/>
      <c r="I91" s="1496"/>
      <c r="J91" s="1496"/>
      <c r="K91" s="1496"/>
      <c r="L91" s="1496"/>
      <c r="M91" s="1496"/>
      <c r="N91" s="1496"/>
      <c r="O91" s="1496"/>
      <c r="P91" s="1497"/>
    </row>
    <row r="92" spans="1:16" ht="27.75" customHeight="1" x14ac:dyDescent="0.35">
      <c r="A92" s="470" t="s">
        <v>191</v>
      </c>
      <c r="B92" s="1493"/>
      <c r="C92" s="1525" t="s">
        <v>1723</v>
      </c>
      <c r="D92" s="1525"/>
      <c r="E92" s="1525"/>
      <c r="F92" s="1525"/>
      <c r="G92" s="1525"/>
      <c r="H92" s="1525"/>
      <c r="I92" s="1525"/>
      <c r="J92" s="1525"/>
      <c r="K92" s="1525"/>
      <c r="L92" s="1525"/>
      <c r="M92" s="1525"/>
      <c r="N92" s="1525"/>
      <c r="O92" s="1525"/>
      <c r="P92" s="1526"/>
    </row>
    <row r="93" spans="1:16" ht="27.75" customHeight="1" x14ac:dyDescent="0.35">
      <c r="A93" s="470" t="s">
        <v>191</v>
      </c>
      <c r="B93" s="1492">
        <v>27</v>
      </c>
      <c r="C93" s="471" t="s">
        <v>1724</v>
      </c>
      <c r="D93" s="471">
        <v>43</v>
      </c>
      <c r="E93" s="472" t="s">
        <v>1725</v>
      </c>
      <c r="F93" s="503" t="s">
        <v>799</v>
      </c>
      <c r="G93" s="503" t="s">
        <v>292</v>
      </c>
      <c r="H93" s="503" t="s">
        <v>292</v>
      </c>
      <c r="I93" s="471" t="s">
        <v>1726</v>
      </c>
      <c r="J93" s="483" t="s">
        <v>1727</v>
      </c>
      <c r="K93" s="483" t="s">
        <v>1728</v>
      </c>
      <c r="L93" s="485"/>
      <c r="M93" s="503">
        <v>0</v>
      </c>
      <c r="N93" s="875" t="s">
        <v>1696</v>
      </c>
      <c r="O93" s="1405"/>
      <c r="P93" s="1406"/>
    </row>
    <row r="94" spans="1:16" ht="27.75" customHeight="1" x14ac:dyDescent="0.35">
      <c r="A94" s="470" t="s">
        <v>191</v>
      </c>
      <c r="B94" s="1492"/>
      <c r="C94" s="1496" t="s">
        <v>285</v>
      </c>
      <c r="D94" s="1496"/>
      <c r="E94" s="1496"/>
      <c r="F94" s="1496"/>
      <c r="G94" s="1496"/>
      <c r="H94" s="1496"/>
      <c r="I94" s="1496"/>
      <c r="J94" s="1496"/>
      <c r="K94" s="1496"/>
      <c r="L94" s="1496"/>
      <c r="M94" s="1496"/>
      <c r="N94" s="1496"/>
      <c r="O94" s="1496"/>
      <c r="P94" s="1497"/>
    </row>
    <row r="95" spans="1:16" ht="27.75" customHeight="1" x14ac:dyDescent="0.35">
      <c r="A95" s="470" t="s">
        <v>191</v>
      </c>
      <c r="B95" s="1493"/>
      <c r="C95" s="1525" t="s">
        <v>1729</v>
      </c>
      <c r="D95" s="1525"/>
      <c r="E95" s="1525"/>
      <c r="F95" s="1525"/>
      <c r="G95" s="1525"/>
      <c r="H95" s="1525"/>
      <c r="I95" s="1525"/>
      <c r="J95" s="1525"/>
      <c r="K95" s="1525"/>
      <c r="L95" s="1525"/>
      <c r="M95" s="1525"/>
      <c r="N95" s="1525"/>
      <c r="O95" s="1525"/>
      <c r="P95" s="1526"/>
    </row>
    <row r="96" spans="1:16" ht="27.75" customHeight="1" x14ac:dyDescent="0.35">
      <c r="A96" s="470" t="s">
        <v>191</v>
      </c>
      <c r="B96" s="1492">
        <v>28</v>
      </c>
      <c r="C96" s="471" t="s">
        <v>1730</v>
      </c>
      <c r="D96" s="471">
        <v>30</v>
      </c>
      <c r="E96" s="472" t="s">
        <v>1731</v>
      </c>
      <c r="F96" s="503" t="s">
        <v>799</v>
      </c>
      <c r="G96" s="503" t="s">
        <v>292</v>
      </c>
      <c r="H96" s="503" t="s">
        <v>799</v>
      </c>
      <c r="I96" s="471" t="s">
        <v>1732</v>
      </c>
      <c r="J96" s="483" t="s">
        <v>1733</v>
      </c>
      <c r="K96" s="483" t="s">
        <v>1734</v>
      </c>
      <c r="L96" s="485" t="s">
        <v>987</v>
      </c>
      <c r="M96" s="503">
        <v>0</v>
      </c>
      <c r="N96" s="875" t="s">
        <v>1696</v>
      </c>
      <c r="O96" s="1405"/>
      <c r="P96" s="1406"/>
    </row>
    <row r="97" spans="1:16" ht="27.75" customHeight="1" x14ac:dyDescent="0.35">
      <c r="A97" s="470" t="s">
        <v>191</v>
      </c>
      <c r="B97" s="1492"/>
      <c r="C97" s="1496" t="s">
        <v>285</v>
      </c>
      <c r="D97" s="1496"/>
      <c r="E97" s="1496"/>
      <c r="F97" s="1496"/>
      <c r="G97" s="1496"/>
      <c r="H97" s="1496"/>
      <c r="I97" s="1496"/>
      <c r="J97" s="1496"/>
      <c r="K97" s="1496"/>
      <c r="L97" s="1496"/>
      <c r="M97" s="1496"/>
      <c r="N97" s="1496"/>
      <c r="O97" s="1496"/>
      <c r="P97" s="1497"/>
    </row>
    <row r="98" spans="1:16" ht="27.75" customHeight="1" x14ac:dyDescent="0.35">
      <c r="A98" s="470" t="s">
        <v>191</v>
      </c>
      <c r="B98" s="1493"/>
      <c r="C98" s="1525" t="s">
        <v>1735</v>
      </c>
      <c r="D98" s="1525"/>
      <c r="E98" s="1525"/>
      <c r="F98" s="1525"/>
      <c r="G98" s="1525"/>
      <c r="H98" s="1525"/>
      <c r="I98" s="1525"/>
      <c r="J98" s="1525"/>
      <c r="K98" s="1525"/>
      <c r="L98" s="1525"/>
      <c r="M98" s="1525"/>
      <c r="N98" s="1525"/>
      <c r="O98" s="1525"/>
      <c r="P98" s="1526"/>
    </row>
    <row r="99" spans="1:16" ht="27.75" customHeight="1" x14ac:dyDescent="0.35">
      <c r="A99" s="470" t="s">
        <v>191</v>
      </c>
      <c r="B99" s="1492">
        <v>29</v>
      </c>
      <c r="C99" s="471" t="s">
        <v>1736</v>
      </c>
      <c r="D99" s="471">
        <v>22</v>
      </c>
      <c r="E99" s="472" t="s">
        <v>1660</v>
      </c>
      <c r="F99" s="503" t="s">
        <v>799</v>
      </c>
      <c r="G99" s="503" t="s">
        <v>292</v>
      </c>
      <c r="H99" s="503" t="s">
        <v>292</v>
      </c>
      <c r="I99" s="471" t="s">
        <v>1737</v>
      </c>
      <c r="J99" s="484">
        <v>43106</v>
      </c>
      <c r="K99" s="483" t="s">
        <v>1715</v>
      </c>
      <c r="L99" s="485" t="s">
        <v>1738</v>
      </c>
      <c r="M99" s="503">
        <v>0</v>
      </c>
      <c r="N99" s="875" t="s">
        <v>1696</v>
      </c>
      <c r="O99" s="1405"/>
      <c r="P99" s="1406"/>
    </row>
    <row r="100" spans="1:16" ht="27.75" customHeight="1" x14ac:dyDescent="0.35">
      <c r="A100" s="470" t="s">
        <v>191</v>
      </c>
      <c r="B100" s="1492"/>
      <c r="C100" s="1496" t="s">
        <v>285</v>
      </c>
      <c r="D100" s="1496"/>
      <c r="E100" s="1496"/>
      <c r="F100" s="1496"/>
      <c r="G100" s="1496"/>
      <c r="H100" s="1496"/>
      <c r="I100" s="1496"/>
      <c r="J100" s="1496"/>
      <c r="K100" s="1496"/>
      <c r="L100" s="1496"/>
      <c r="M100" s="1496"/>
      <c r="N100" s="1496"/>
      <c r="O100" s="1496"/>
      <c r="P100" s="1497"/>
    </row>
    <row r="101" spans="1:16" ht="27.75" customHeight="1" x14ac:dyDescent="0.35">
      <c r="A101" s="470" t="s">
        <v>191</v>
      </c>
      <c r="B101" s="1493"/>
      <c r="C101" s="1525" t="s">
        <v>1739</v>
      </c>
      <c r="D101" s="1525"/>
      <c r="E101" s="1525"/>
      <c r="F101" s="1525"/>
      <c r="G101" s="1525"/>
      <c r="H101" s="1525"/>
      <c r="I101" s="1525"/>
      <c r="J101" s="1525"/>
      <c r="K101" s="1525"/>
      <c r="L101" s="1525"/>
      <c r="M101" s="1525"/>
      <c r="N101" s="1525"/>
      <c r="O101" s="1525"/>
      <c r="P101" s="1526"/>
    </row>
    <row r="102" spans="1:16" ht="27.75" customHeight="1" x14ac:dyDescent="0.35">
      <c r="A102" s="470" t="s">
        <v>191</v>
      </c>
      <c r="B102" s="1492">
        <v>30</v>
      </c>
      <c r="C102" s="471" t="s">
        <v>1740</v>
      </c>
      <c r="D102" s="471">
        <v>29</v>
      </c>
      <c r="E102" s="472" t="s">
        <v>1660</v>
      </c>
      <c r="F102" s="503" t="s">
        <v>799</v>
      </c>
      <c r="G102" s="503" t="s">
        <v>292</v>
      </c>
      <c r="H102" s="503" t="s">
        <v>292</v>
      </c>
      <c r="I102" s="471" t="s">
        <v>1741</v>
      </c>
      <c r="J102" s="483" t="s">
        <v>1742</v>
      </c>
      <c r="K102" s="483" t="s">
        <v>1743</v>
      </c>
      <c r="L102" s="485" t="s">
        <v>1744</v>
      </c>
      <c r="M102" s="503">
        <v>0</v>
      </c>
      <c r="N102" s="875" t="s">
        <v>1696</v>
      </c>
      <c r="O102" s="1405"/>
      <c r="P102" s="1406"/>
    </row>
    <row r="103" spans="1:16" ht="27.75" customHeight="1" x14ac:dyDescent="0.35">
      <c r="A103" s="470" t="s">
        <v>191</v>
      </c>
      <c r="B103" s="1492"/>
      <c r="C103" s="1496" t="s">
        <v>285</v>
      </c>
      <c r="D103" s="1496"/>
      <c r="E103" s="1496"/>
      <c r="F103" s="1496"/>
      <c r="G103" s="1496"/>
      <c r="H103" s="1496"/>
      <c r="I103" s="1496"/>
      <c r="J103" s="1496"/>
      <c r="K103" s="1496"/>
      <c r="L103" s="1496"/>
      <c r="M103" s="1496"/>
      <c r="N103" s="1496"/>
      <c r="O103" s="1496"/>
      <c r="P103" s="1497"/>
    </row>
    <row r="104" spans="1:16" ht="27.75" customHeight="1" x14ac:dyDescent="0.35">
      <c r="A104" s="470" t="s">
        <v>191</v>
      </c>
      <c r="B104" s="1493"/>
      <c r="C104" s="1525" t="s">
        <v>1745</v>
      </c>
      <c r="D104" s="1525"/>
      <c r="E104" s="1525"/>
      <c r="F104" s="1525"/>
      <c r="G104" s="1525"/>
      <c r="H104" s="1525"/>
      <c r="I104" s="1525"/>
      <c r="J104" s="1525"/>
      <c r="K104" s="1525"/>
      <c r="L104" s="1525"/>
      <c r="M104" s="1525"/>
      <c r="N104" s="1525"/>
      <c r="O104" s="1525"/>
      <c r="P104" s="1526"/>
    </row>
    <row r="105" spans="1:16" ht="27.75" customHeight="1" x14ac:dyDescent="0.35">
      <c r="A105" s="506" t="s">
        <v>191</v>
      </c>
      <c r="B105" s="1492">
        <v>31</v>
      </c>
      <c r="C105" s="471" t="s">
        <v>1746</v>
      </c>
      <c r="D105" s="471">
        <v>5</v>
      </c>
      <c r="E105" s="471" t="s">
        <v>117</v>
      </c>
      <c r="F105" s="503" t="s">
        <v>799</v>
      </c>
      <c r="G105" s="503" t="s">
        <v>292</v>
      </c>
      <c r="H105" s="503" t="s">
        <v>292</v>
      </c>
      <c r="I105" s="507" t="s">
        <v>1747</v>
      </c>
      <c r="J105" s="500" t="s">
        <v>1748</v>
      </c>
      <c r="K105" s="509">
        <v>41107</v>
      </c>
      <c r="L105" s="480" t="s">
        <v>1079</v>
      </c>
      <c r="M105" s="473">
        <v>0</v>
      </c>
      <c r="N105" s="875" t="s">
        <v>1696</v>
      </c>
      <c r="O105" s="1405"/>
      <c r="P105" s="1406"/>
    </row>
    <row r="106" spans="1:16" ht="27.75" customHeight="1" x14ac:dyDescent="0.35">
      <c r="A106" s="506" t="s">
        <v>191</v>
      </c>
      <c r="B106" s="1492"/>
      <c r="C106" s="1496" t="s">
        <v>285</v>
      </c>
      <c r="D106" s="1496"/>
      <c r="E106" s="1496"/>
      <c r="F106" s="1496"/>
      <c r="G106" s="1496"/>
      <c r="H106" s="1496"/>
      <c r="I106" s="1496"/>
      <c r="J106" s="1496"/>
      <c r="K106" s="1496"/>
      <c r="L106" s="1496"/>
      <c r="M106" s="1496"/>
      <c r="N106" s="1496"/>
      <c r="O106" s="1496"/>
      <c r="P106" s="1497"/>
    </row>
    <row r="107" spans="1:16" ht="27.75" customHeight="1" x14ac:dyDescent="0.35">
      <c r="A107" s="506" t="s">
        <v>191</v>
      </c>
      <c r="B107" s="1493"/>
      <c r="C107" s="1498" t="s">
        <v>1749</v>
      </c>
      <c r="D107" s="1498"/>
      <c r="E107" s="1498"/>
      <c r="F107" s="1498"/>
      <c r="G107" s="1498"/>
      <c r="H107" s="1498"/>
      <c r="I107" s="1498"/>
      <c r="J107" s="1498"/>
      <c r="K107" s="1498"/>
      <c r="L107" s="1498"/>
      <c r="M107" s="1498"/>
      <c r="N107" s="1498"/>
      <c r="O107" s="1498"/>
      <c r="P107" s="1499"/>
    </row>
    <row r="108" spans="1:16" ht="27.75" customHeight="1" x14ac:dyDescent="0.35">
      <c r="A108" s="510" t="s">
        <v>191</v>
      </c>
      <c r="B108" s="1492">
        <v>32</v>
      </c>
      <c r="C108" s="471" t="s">
        <v>1750</v>
      </c>
      <c r="D108" s="471">
        <v>307</v>
      </c>
      <c r="E108" s="471" t="s">
        <v>548</v>
      </c>
      <c r="F108" s="503" t="s">
        <v>292</v>
      </c>
      <c r="G108" s="503" t="s">
        <v>292</v>
      </c>
      <c r="H108" s="503" t="s">
        <v>292</v>
      </c>
      <c r="I108" s="507" t="s">
        <v>1751</v>
      </c>
      <c r="J108" s="500" t="s">
        <v>1752</v>
      </c>
      <c r="K108" s="508" t="s">
        <v>1753</v>
      </c>
      <c r="L108" s="480" t="s">
        <v>1754</v>
      </c>
      <c r="M108" s="473">
        <v>1</v>
      </c>
      <c r="N108" s="1524" t="s">
        <v>1095</v>
      </c>
      <c r="O108" s="1494"/>
      <c r="P108" s="1495"/>
    </row>
    <row r="109" spans="1:16" ht="27.75" customHeight="1" x14ac:dyDescent="0.35">
      <c r="A109" s="510" t="s">
        <v>191</v>
      </c>
      <c r="B109" s="1492"/>
      <c r="C109" s="1496" t="s">
        <v>285</v>
      </c>
      <c r="D109" s="1496"/>
      <c r="E109" s="1496"/>
      <c r="F109" s="1496"/>
      <c r="G109" s="1496"/>
      <c r="H109" s="1496"/>
      <c r="I109" s="1496"/>
      <c r="J109" s="1496"/>
      <c r="K109" s="1496"/>
      <c r="L109" s="1496"/>
      <c r="M109" s="1496"/>
      <c r="N109" s="1496"/>
      <c r="O109" s="1496"/>
      <c r="P109" s="1497"/>
    </row>
    <row r="110" spans="1:16" ht="27.75" customHeight="1" x14ac:dyDescent="0.35">
      <c r="A110" s="510" t="s">
        <v>191</v>
      </c>
      <c r="B110" s="1493"/>
      <c r="C110" s="1498" t="s">
        <v>1755</v>
      </c>
      <c r="D110" s="1498"/>
      <c r="E110" s="1498"/>
      <c r="F110" s="1498"/>
      <c r="G110" s="1498"/>
      <c r="H110" s="1498"/>
      <c r="I110" s="1498"/>
      <c r="J110" s="1498"/>
      <c r="K110" s="1498"/>
      <c r="L110" s="1498"/>
      <c r="M110" s="1498"/>
      <c r="N110" s="1498"/>
      <c r="O110" s="1498"/>
      <c r="P110" s="1499"/>
    </row>
    <row r="111" spans="1:16" ht="27.75" customHeight="1" x14ac:dyDescent="0.35">
      <c r="A111" s="510" t="s">
        <v>191</v>
      </c>
      <c r="B111" s="1492">
        <v>33</v>
      </c>
      <c r="C111" s="481" t="s">
        <v>1756</v>
      </c>
      <c r="D111" s="481">
        <v>337</v>
      </c>
      <c r="E111" s="507" t="s">
        <v>548</v>
      </c>
      <c r="F111" s="503" t="s">
        <v>292</v>
      </c>
      <c r="G111" s="503" t="s">
        <v>292</v>
      </c>
      <c r="H111" s="503" t="s">
        <v>292</v>
      </c>
      <c r="I111" s="507" t="s">
        <v>1757</v>
      </c>
      <c r="J111" s="500" t="s">
        <v>1359</v>
      </c>
      <c r="K111" s="508" t="s">
        <v>1758</v>
      </c>
      <c r="L111" s="480" t="s">
        <v>1759</v>
      </c>
      <c r="M111" s="473">
        <v>1</v>
      </c>
      <c r="N111" s="1524" t="s">
        <v>1095</v>
      </c>
      <c r="O111" s="1494"/>
      <c r="P111" s="1495"/>
    </row>
    <row r="112" spans="1:16" ht="27.75" customHeight="1" x14ac:dyDescent="0.35">
      <c r="A112" s="510" t="s">
        <v>191</v>
      </c>
      <c r="B112" s="1492"/>
      <c r="C112" s="1496" t="s">
        <v>285</v>
      </c>
      <c r="D112" s="1496"/>
      <c r="E112" s="1496"/>
      <c r="F112" s="1496"/>
      <c r="G112" s="1496"/>
      <c r="H112" s="1496"/>
      <c r="I112" s="1496"/>
      <c r="J112" s="1496"/>
      <c r="K112" s="1496"/>
      <c r="L112" s="1496"/>
      <c r="M112" s="1496"/>
      <c r="N112" s="1496"/>
      <c r="O112" s="1496"/>
      <c r="P112" s="1497"/>
    </row>
    <row r="113" spans="1:16" ht="27.75" customHeight="1" x14ac:dyDescent="0.35">
      <c r="A113" s="510" t="s">
        <v>191</v>
      </c>
      <c r="B113" s="1493"/>
      <c r="C113" s="1498" t="s">
        <v>1760</v>
      </c>
      <c r="D113" s="1498"/>
      <c r="E113" s="1498"/>
      <c r="F113" s="1498"/>
      <c r="G113" s="1498"/>
      <c r="H113" s="1498"/>
      <c r="I113" s="1498"/>
      <c r="J113" s="1498"/>
      <c r="K113" s="1498"/>
      <c r="L113" s="1498"/>
      <c r="M113" s="1498"/>
      <c r="N113" s="1498"/>
      <c r="O113" s="1498"/>
      <c r="P113" s="1499"/>
    </row>
    <row r="114" spans="1:16" ht="27.75" customHeight="1" x14ac:dyDescent="0.35">
      <c r="A114" s="510" t="s">
        <v>191</v>
      </c>
      <c r="B114" s="1492">
        <v>34</v>
      </c>
      <c r="C114" s="481" t="s">
        <v>1761</v>
      </c>
      <c r="D114" s="486">
        <v>402</v>
      </c>
      <c r="E114" s="511" t="s">
        <v>548</v>
      </c>
      <c r="F114" s="503" t="s">
        <v>292</v>
      </c>
      <c r="G114" s="503" t="s">
        <v>292</v>
      </c>
      <c r="H114" s="503" t="s">
        <v>292</v>
      </c>
      <c r="I114" s="507" t="s">
        <v>1762</v>
      </c>
      <c r="J114" s="512">
        <v>44340</v>
      </c>
      <c r="K114" s="509">
        <v>44524</v>
      </c>
      <c r="L114" s="480" t="s">
        <v>1763</v>
      </c>
      <c r="M114" s="473">
        <v>1</v>
      </c>
      <c r="N114" s="1524" t="s">
        <v>1095</v>
      </c>
      <c r="O114" s="1494"/>
      <c r="P114" s="1495"/>
    </row>
    <row r="115" spans="1:16" ht="27.75" customHeight="1" x14ac:dyDescent="0.35">
      <c r="A115" s="510" t="s">
        <v>191</v>
      </c>
      <c r="B115" s="1492"/>
      <c r="C115" s="1496" t="s">
        <v>285</v>
      </c>
      <c r="D115" s="1496"/>
      <c r="E115" s="1496"/>
      <c r="F115" s="1496"/>
      <c r="G115" s="1496"/>
      <c r="H115" s="1496"/>
      <c r="I115" s="1496"/>
      <c r="J115" s="1496"/>
      <c r="K115" s="1496"/>
      <c r="L115" s="1496"/>
      <c r="M115" s="1496"/>
      <c r="N115" s="1496"/>
      <c r="O115" s="1496"/>
      <c r="P115" s="1497"/>
    </row>
    <row r="116" spans="1:16" ht="27.75" customHeight="1" x14ac:dyDescent="0.35">
      <c r="A116" s="510" t="s">
        <v>191</v>
      </c>
      <c r="B116" s="1493"/>
      <c r="C116" s="1498" t="s">
        <v>1764</v>
      </c>
      <c r="D116" s="1498"/>
      <c r="E116" s="1498"/>
      <c r="F116" s="1498"/>
      <c r="G116" s="1498"/>
      <c r="H116" s="1498"/>
      <c r="I116" s="1498"/>
      <c r="J116" s="1498"/>
      <c r="K116" s="1498"/>
      <c r="L116" s="1498"/>
      <c r="M116" s="1498"/>
      <c r="N116" s="1498"/>
      <c r="O116" s="1498"/>
      <c r="P116" s="1499"/>
    </row>
    <row r="117" spans="1:16" ht="27.75" customHeight="1" x14ac:dyDescent="0.35">
      <c r="A117" s="510" t="s">
        <v>191</v>
      </c>
      <c r="B117" s="1492">
        <v>35</v>
      </c>
      <c r="C117" s="481" t="s">
        <v>1765</v>
      </c>
      <c r="D117" s="481">
        <v>336</v>
      </c>
      <c r="E117" s="507" t="s">
        <v>548</v>
      </c>
      <c r="F117" s="473" t="s">
        <v>799</v>
      </c>
      <c r="G117" s="503" t="s">
        <v>292</v>
      </c>
      <c r="H117" s="503" t="s">
        <v>292</v>
      </c>
      <c r="I117" s="507" t="s">
        <v>1766</v>
      </c>
      <c r="J117" s="512">
        <v>44082</v>
      </c>
      <c r="K117" s="508" t="s">
        <v>1758</v>
      </c>
      <c r="L117" s="513">
        <v>3</v>
      </c>
      <c r="M117" s="503">
        <v>0</v>
      </c>
      <c r="N117" s="875" t="s">
        <v>1696</v>
      </c>
      <c r="O117" s="1405"/>
      <c r="P117" s="1406"/>
    </row>
    <row r="118" spans="1:16" ht="27.75" customHeight="1" x14ac:dyDescent="0.35">
      <c r="A118" s="510" t="s">
        <v>191</v>
      </c>
      <c r="B118" s="1492"/>
      <c r="C118" s="1496" t="s">
        <v>285</v>
      </c>
      <c r="D118" s="1496"/>
      <c r="E118" s="1496"/>
      <c r="F118" s="1496"/>
      <c r="G118" s="1496"/>
      <c r="H118" s="1496"/>
      <c r="I118" s="1496"/>
      <c r="J118" s="1496"/>
      <c r="K118" s="1496"/>
      <c r="L118" s="1496"/>
      <c r="M118" s="1496"/>
      <c r="N118" s="1496"/>
      <c r="O118" s="1496"/>
      <c r="P118" s="1497"/>
    </row>
    <row r="119" spans="1:16" ht="27.75" customHeight="1" x14ac:dyDescent="0.35">
      <c r="A119" s="510" t="s">
        <v>191</v>
      </c>
      <c r="B119" s="1493"/>
      <c r="C119" s="1518" t="s">
        <v>1767</v>
      </c>
      <c r="D119" s="1518"/>
      <c r="E119" s="1518"/>
      <c r="F119" s="1518"/>
      <c r="G119" s="1518"/>
      <c r="H119" s="1518"/>
      <c r="I119" s="1518"/>
      <c r="J119" s="1518"/>
      <c r="K119" s="1518"/>
      <c r="L119" s="1518"/>
      <c r="M119" s="1518"/>
      <c r="N119" s="1518"/>
      <c r="O119" s="1518"/>
      <c r="P119" s="1519"/>
    </row>
    <row r="120" spans="1:16" ht="27.75" customHeight="1" x14ac:dyDescent="0.35">
      <c r="A120" s="510" t="s">
        <v>191</v>
      </c>
      <c r="B120" s="1492">
        <v>36</v>
      </c>
      <c r="C120" s="488" t="s">
        <v>353</v>
      </c>
      <c r="D120" s="488">
        <v>398</v>
      </c>
      <c r="E120" s="514" t="s">
        <v>1768</v>
      </c>
      <c r="F120" s="473" t="s">
        <v>799</v>
      </c>
      <c r="G120" s="503" t="s">
        <v>292</v>
      </c>
      <c r="H120" s="503" t="s">
        <v>292</v>
      </c>
      <c r="I120" s="514" t="s">
        <v>1769</v>
      </c>
      <c r="J120" s="515">
        <v>44401</v>
      </c>
      <c r="K120" s="478" t="s">
        <v>1770</v>
      </c>
      <c r="L120" s="517">
        <v>5.8</v>
      </c>
      <c r="M120" s="503">
        <v>0</v>
      </c>
      <c r="N120" s="875" t="s">
        <v>1696</v>
      </c>
      <c r="O120" s="1405"/>
      <c r="P120" s="1406"/>
    </row>
    <row r="121" spans="1:16" ht="27.75" customHeight="1" x14ac:dyDescent="0.35">
      <c r="A121" s="510" t="s">
        <v>191</v>
      </c>
      <c r="B121" s="1492"/>
      <c r="C121" s="1496" t="s">
        <v>285</v>
      </c>
      <c r="D121" s="1496"/>
      <c r="E121" s="1496"/>
      <c r="F121" s="1496"/>
      <c r="G121" s="1496"/>
      <c r="H121" s="1496"/>
      <c r="I121" s="1496"/>
      <c r="J121" s="1496"/>
      <c r="K121" s="1496"/>
      <c r="L121" s="1496"/>
      <c r="M121" s="1496"/>
      <c r="N121" s="1496"/>
      <c r="O121" s="1496"/>
      <c r="P121" s="1497"/>
    </row>
    <row r="122" spans="1:16" ht="27.75" customHeight="1" x14ac:dyDescent="0.35">
      <c r="A122" s="510" t="s">
        <v>191</v>
      </c>
      <c r="B122" s="1493"/>
      <c r="C122" s="1498" t="s">
        <v>1771</v>
      </c>
      <c r="D122" s="1498"/>
      <c r="E122" s="1498"/>
      <c r="F122" s="1498"/>
      <c r="G122" s="1498"/>
      <c r="H122" s="1498"/>
      <c r="I122" s="1498"/>
      <c r="J122" s="1498"/>
      <c r="K122" s="1498"/>
      <c r="L122" s="1498"/>
      <c r="M122" s="1498"/>
      <c r="N122" s="1498"/>
      <c r="O122" s="1498"/>
      <c r="P122" s="1499"/>
    </row>
    <row r="123" spans="1:16" ht="27.75" customHeight="1" x14ac:dyDescent="0.35">
      <c r="A123" s="510" t="s">
        <v>191</v>
      </c>
      <c r="B123" s="1492">
        <v>37</v>
      </c>
      <c r="C123" s="479" t="s">
        <v>353</v>
      </c>
      <c r="D123" s="479">
        <v>221</v>
      </c>
      <c r="E123" s="479" t="s">
        <v>1772</v>
      </c>
      <c r="F123" s="503" t="s">
        <v>292</v>
      </c>
      <c r="G123" s="503" t="s">
        <v>292</v>
      </c>
      <c r="H123" s="503" t="s">
        <v>292</v>
      </c>
      <c r="I123" s="491" t="s">
        <v>1773</v>
      </c>
      <c r="J123" s="515">
        <v>42422</v>
      </c>
      <c r="K123" s="518">
        <v>42818</v>
      </c>
      <c r="L123" s="516" t="s">
        <v>1774</v>
      </c>
      <c r="M123" s="495">
        <v>1</v>
      </c>
      <c r="N123" s="1524" t="s">
        <v>1095</v>
      </c>
      <c r="O123" s="1494"/>
      <c r="P123" s="1495"/>
    </row>
    <row r="124" spans="1:16" ht="27.75" customHeight="1" x14ac:dyDescent="0.35">
      <c r="A124" s="510" t="s">
        <v>191</v>
      </c>
      <c r="B124" s="1492"/>
      <c r="C124" s="1496" t="s">
        <v>285</v>
      </c>
      <c r="D124" s="1496"/>
      <c r="E124" s="1496"/>
      <c r="F124" s="1496"/>
      <c r="G124" s="1496"/>
      <c r="H124" s="1496"/>
      <c r="I124" s="1496"/>
      <c r="J124" s="1496"/>
      <c r="K124" s="1496"/>
      <c r="L124" s="1496"/>
      <c r="M124" s="1496"/>
      <c r="N124" s="1496"/>
      <c r="O124" s="1496"/>
      <c r="P124" s="1497"/>
    </row>
    <row r="125" spans="1:16" ht="27.75" customHeight="1" x14ac:dyDescent="0.35">
      <c r="A125" s="510" t="s">
        <v>191</v>
      </c>
      <c r="B125" s="1493"/>
      <c r="C125" s="1498" t="s">
        <v>1775</v>
      </c>
      <c r="D125" s="1498"/>
      <c r="E125" s="1498"/>
      <c r="F125" s="1498"/>
      <c r="G125" s="1498"/>
      <c r="H125" s="1498"/>
      <c r="I125" s="1498"/>
      <c r="J125" s="1498"/>
      <c r="K125" s="1498"/>
      <c r="L125" s="1498"/>
      <c r="M125" s="1498"/>
      <c r="N125" s="1498"/>
      <c r="O125" s="1498"/>
      <c r="P125" s="1499"/>
    </row>
    <row r="126" spans="1:16" ht="27.75" customHeight="1" x14ac:dyDescent="0.35">
      <c r="A126" s="510" t="s">
        <v>191</v>
      </c>
      <c r="B126" s="1492">
        <v>38</v>
      </c>
      <c r="C126" s="479" t="s">
        <v>1776</v>
      </c>
      <c r="D126" s="479">
        <v>410</v>
      </c>
      <c r="E126" s="479" t="s">
        <v>763</v>
      </c>
      <c r="F126" s="503" t="s">
        <v>81</v>
      </c>
      <c r="G126" s="503" t="s">
        <v>292</v>
      </c>
      <c r="H126" s="503" t="s">
        <v>292</v>
      </c>
      <c r="I126" s="491" t="s">
        <v>1777</v>
      </c>
      <c r="J126" s="515">
        <v>44816</v>
      </c>
      <c r="K126" s="518">
        <v>44958</v>
      </c>
      <c r="L126" s="516" t="s">
        <v>1778</v>
      </c>
      <c r="M126" s="495">
        <v>1</v>
      </c>
      <c r="N126" s="1524" t="s">
        <v>1095</v>
      </c>
      <c r="O126" s="1494"/>
      <c r="P126" s="1495"/>
    </row>
    <row r="127" spans="1:16" ht="27.75" customHeight="1" x14ac:dyDescent="0.35">
      <c r="A127" s="510" t="s">
        <v>191</v>
      </c>
      <c r="B127" s="1492"/>
      <c r="C127" s="1496" t="s">
        <v>285</v>
      </c>
      <c r="D127" s="1496"/>
      <c r="E127" s="1496"/>
      <c r="F127" s="1496"/>
      <c r="G127" s="1496"/>
      <c r="H127" s="1496"/>
      <c r="I127" s="1496"/>
      <c r="J127" s="1496"/>
      <c r="K127" s="1496"/>
      <c r="L127" s="1496"/>
      <c r="M127" s="1496"/>
      <c r="N127" s="1496"/>
      <c r="O127" s="1496"/>
      <c r="P127" s="1497"/>
    </row>
    <row r="128" spans="1:16" ht="27.75" customHeight="1" x14ac:dyDescent="0.35">
      <c r="A128" s="510" t="s">
        <v>191</v>
      </c>
      <c r="B128" s="1493"/>
      <c r="C128" s="1498" t="s">
        <v>1779</v>
      </c>
      <c r="D128" s="1498"/>
      <c r="E128" s="1498"/>
      <c r="F128" s="1498"/>
      <c r="G128" s="1498"/>
      <c r="H128" s="1498"/>
      <c r="I128" s="1498"/>
      <c r="J128" s="1498"/>
      <c r="K128" s="1498"/>
      <c r="L128" s="1498"/>
      <c r="M128" s="1498"/>
      <c r="N128" s="1498"/>
      <c r="O128" s="1498"/>
      <c r="P128" s="1499"/>
    </row>
    <row r="129" spans="1:16" ht="27.75" customHeight="1" x14ac:dyDescent="0.35">
      <c r="A129" s="510" t="s">
        <v>191</v>
      </c>
      <c r="B129" s="1492">
        <v>39</v>
      </c>
      <c r="C129" s="479" t="s">
        <v>353</v>
      </c>
      <c r="D129" s="479">
        <v>93</v>
      </c>
      <c r="E129" s="479" t="s">
        <v>1780</v>
      </c>
      <c r="F129" s="473" t="s">
        <v>799</v>
      </c>
      <c r="G129" s="473" t="s">
        <v>292</v>
      </c>
      <c r="H129" s="473" t="s">
        <v>81</v>
      </c>
      <c r="I129" s="491" t="s">
        <v>1781</v>
      </c>
      <c r="J129" s="479" t="s">
        <v>1782</v>
      </c>
      <c r="K129" s="518">
        <v>41937</v>
      </c>
      <c r="L129" s="516">
        <v>6</v>
      </c>
      <c r="M129" s="495">
        <v>0</v>
      </c>
      <c r="N129" s="875" t="s">
        <v>1696</v>
      </c>
      <c r="O129" s="1405"/>
      <c r="P129" s="1406"/>
    </row>
    <row r="130" spans="1:16" ht="27.75" customHeight="1" x14ac:dyDescent="0.35">
      <c r="A130" s="510" t="s">
        <v>191</v>
      </c>
      <c r="B130" s="1492"/>
      <c r="C130" s="1496" t="s">
        <v>285</v>
      </c>
      <c r="D130" s="1496"/>
      <c r="E130" s="1496"/>
      <c r="F130" s="1496"/>
      <c r="G130" s="1496"/>
      <c r="H130" s="1496"/>
      <c r="I130" s="1496"/>
      <c r="J130" s="1496"/>
      <c r="K130" s="1496"/>
      <c r="L130" s="1496"/>
      <c r="M130" s="1496"/>
      <c r="N130" s="1496"/>
      <c r="O130" s="1496"/>
      <c r="P130" s="1497"/>
    </row>
    <row r="131" spans="1:16" ht="27.75" customHeight="1" x14ac:dyDescent="0.35">
      <c r="A131" s="510" t="s">
        <v>191</v>
      </c>
      <c r="B131" s="1493"/>
      <c r="C131" s="1498" t="s">
        <v>1783</v>
      </c>
      <c r="D131" s="1498"/>
      <c r="E131" s="1498"/>
      <c r="F131" s="1498"/>
      <c r="G131" s="1498"/>
      <c r="H131" s="1498"/>
      <c r="I131" s="1498"/>
      <c r="J131" s="1498"/>
      <c r="K131" s="1498"/>
      <c r="L131" s="1498"/>
      <c r="M131" s="1498"/>
      <c r="N131" s="1498"/>
      <c r="O131" s="1498"/>
      <c r="P131" s="1499"/>
    </row>
    <row r="132" spans="1:16" ht="27.75" customHeight="1" x14ac:dyDescent="0.35">
      <c r="A132" s="510" t="s">
        <v>191</v>
      </c>
      <c r="B132" s="1492">
        <v>40</v>
      </c>
      <c r="C132" s="500" t="s">
        <v>1784</v>
      </c>
      <c r="D132" s="500">
        <v>350</v>
      </c>
      <c r="E132" s="500" t="s">
        <v>1785</v>
      </c>
      <c r="F132" s="473" t="s">
        <v>799</v>
      </c>
      <c r="G132" s="473" t="s">
        <v>292</v>
      </c>
      <c r="H132" s="473" t="s">
        <v>81</v>
      </c>
      <c r="I132" s="471" t="s">
        <v>1786</v>
      </c>
      <c r="J132" s="500" t="s">
        <v>1787</v>
      </c>
      <c r="K132" s="508" t="s">
        <v>1788</v>
      </c>
      <c r="L132" s="480" t="s">
        <v>1094</v>
      </c>
      <c r="M132" s="495">
        <v>0</v>
      </c>
      <c r="N132" s="875" t="s">
        <v>1696</v>
      </c>
      <c r="O132" s="1405"/>
      <c r="P132" s="1406"/>
    </row>
    <row r="133" spans="1:16" ht="27.75" customHeight="1" x14ac:dyDescent="0.35">
      <c r="A133" s="510" t="s">
        <v>191</v>
      </c>
      <c r="B133" s="1492"/>
      <c r="C133" s="1496" t="s">
        <v>285</v>
      </c>
      <c r="D133" s="1496"/>
      <c r="E133" s="1496"/>
      <c r="F133" s="1496"/>
      <c r="G133" s="1496"/>
      <c r="H133" s="1496"/>
      <c r="I133" s="1496"/>
      <c r="J133" s="1496"/>
      <c r="K133" s="1496"/>
      <c r="L133" s="1496"/>
      <c r="M133" s="1496"/>
      <c r="N133" s="1496"/>
      <c r="O133" s="1496"/>
      <c r="P133" s="1497"/>
    </row>
    <row r="134" spans="1:16" ht="27.75" customHeight="1" x14ac:dyDescent="0.35">
      <c r="A134" s="510" t="s">
        <v>191</v>
      </c>
      <c r="B134" s="1493"/>
      <c r="C134" s="1516" t="s">
        <v>1789</v>
      </c>
      <c r="D134" s="1516"/>
      <c r="E134" s="1516"/>
      <c r="F134" s="1516"/>
      <c r="G134" s="1516"/>
      <c r="H134" s="1516"/>
      <c r="I134" s="1516"/>
      <c r="J134" s="1516"/>
      <c r="K134" s="1516"/>
      <c r="L134" s="1516"/>
      <c r="M134" s="1516"/>
      <c r="N134" s="1516"/>
      <c r="O134" s="1516"/>
      <c r="P134" s="1517"/>
    </row>
    <row r="135" spans="1:16" ht="27.75" customHeight="1" x14ac:dyDescent="0.35">
      <c r="A135" s="510" t="s">
        <v>191</v>
      </c>
      <c r="B135" s="1492">
        <v>41</v>
      </c>
      <c r="C135" s="491" t="s">
        <v>1790</v>
      </c>
      <c r="D135" s="488">
        <v>387</v>
      </c>
      <c r="E135" s="491" t="s">
        <v>1791</v>
      </c>
      <c r="F135" s="473" t="s">
        <v>799</v>
      </c>
      <c r="G135" s="473" t="s">
        <v>292</v>
      </c>
      <c r="H135" s="473" t="s">
        <v>81</v>
      </c>
      <c r="I135" s="491" t="s">
        <v>1792</v>
      </c>
      <c r="J135" s="491" t="s">
        <v>1793</v>
      </c>
      <c r="K135" s="504" t="s">
        <v>1794</v>
      </c>
      <c r="L135" s="516" t="s">
        <v>1795</v>
      </c>
      <c r="M135" s="495">
        <v>0</v>
      </c>
      <c r="N135" s="875" t="s">
        <v>1696</v>
      </c>
      <c r="O135" s="1405"/>
      <c r="P135" s="1406"/>
    </row>
    <row r="136" spans="1:16" ht="27.75" customHeight="1" x14ac:dyDescent="0.35">
      <c r="A136" s="510" t="s">
        <v>191</v>
      </c>
      <c r="B136" s="1492"/>
      <c r="C136" s="1496" t="s">
        <v>285</v>
      </c>
      <c r="D136" s="1496"/>
      <c r="E136" s="1496"/>
      <c r="F136" s="1496"/>
      <c r="G136" s="1496"/>
      <c r="H136" s="1496"/>
      <c r="I136" s="1496"/>
      <c r="J136" s="1496"/>
      <c r="K136" s="1496"/>
      <c r="L136" s="1496"/>
      <c r="M136" s="1496"/>
      <c r="N136" s="1496"/>
      <c r="O136" s="1496"/>
      <c r="P136" s="1497"/>
    </row>
    <row r="137" spans="1:16" ht="27.75" customHeight="1" x14ac:dyDescent="0.35">
      <c r="A137" s="510" t="s">
        <v>191</v>
      </c>
      <c r="B137" s="1493"/>
      <c r="C137" s="1516" t="s">
        <v>1796</v>
      </c>
      <c r="D137" s="1516"/>
      <c r="E137" s="1516"/>
      <c r="F137" s="1516"/>
      <c r="G137" s="1516"/>
      <c r="H137" s="1516"/>
      <c r="I137" s="1516"/>
      <c r="J137" s="1516"/>
      <c r="K137" s="1516"/>
      <c r="L137" s="1516"/>
      <c r="M137" s="1516"/>
      <c r="N137" s="1516"/>
      <c r="O137" s="1516"/>
      <c r="P137" s="1517"/>
    </row>
    <row r="138" spans="1:16" ht="27.75" customHeight="1" x14ac:dyDescent="0.35">
      <c r="A138" s="510" t="s">
        <v>191</v>
      </c>
      <c r="B138" s="1492">
        <v>42</v>
      </c>
      <c r="C138" s="491" t="s">
        <v>1797</v>
      </c>
      <c r="D138" s="491">
        <v>388</v>
      </c>
      <c r="E138" s="491" t="s">
        <v>1791</v>
      </c>
      <c r="F138" s="473" t="s">
        <v>799</v>
      </c>
      <c r="G138" s="473" t="s">
        <v>292</v>
      </c>
      <c r="H138" s="473" t="s">
        <v>81</v>
      </c>
      <c r="I138" s="491" t="s">
        <v>1798</v>
      </c>
      <c r="J138" s="519">
        <v>44462</v>
      </c>
      <c r="K138" s="504" t="s">
        <v>1794</v>
      </c>
      <c r="L138" s="516" t="s">
        <v>1799</v>
      </c>
      <c r="M138" s="495">
        <v>0</v>
      </c>
      <c r="N138" s="875" t="s">
        <v>1696</v>
      </c>
      <c r="O138" s="1405"/>
      <c r="P138" s="1406"/>
    </row>
    <row r="139" spans="1:16" ht="27.75" customHeight="1" x14ac:dyDescent="0.35">
      <c r="A139" s="510" t="s">
        <v>191</v>
      </c>
      <c r="B139" s="1492"/>
      <c r="C139" s="1587" t="s">
        <v>285</v>
      </c>
      <c r="D139" s="1587"/>
      <c r="E139" s="1587"/>
      <c r="F139" s="1587"/>
      <c r="G139" s="1587"/>
      <c r="H139" s="1587"/>
      <c r="I139" s="1587"/>
      <c r="J139" s="1587"/>
      <c r="K139" s="1587"/>
      <c r="L139" s="1587"/>
      <c r="M139" s="1587"/>
      <c r="N139" s="1587"/>
      <c r="O139" s="1587"/>
      <c r="P139" s="1588"/>
    </row>
    <row r="140" spans="1:16" ht="27.75" customHeight="1" x14ac:dyDescent="0.35">
      <c r="A140" s="510" t="s">
        <v>191</v>
      </c>
      <c r="B140" s="1493"/>
      <c r="C140" s="1498" t="s">
        <v>1800</v>
      </c>
      <c r="D140" s="1498"/>
      <c r="E140" s="1498"/>
      <c r="F140" s="1498"/>
      <c r="G140" s="1498"/>
      <c r="H140" s="1498"/>
      <c r="I140" s="1498"/>
      <c r="J140" s="1498"/>
      <c r="K140" s="1498"/>
      <c r="L140" s="1498"/>
      <c r="M140" s="1498"/>
      <c r="N140" s="1498"/>
      <c r="O140" s="1498"/>
      <c r="P140" s="1499"/>
    </row>
    <row r="141" spans="1:16" ht="27.75" customHeight="1" x14ac:dyDescent="0.35">
      <c r="A141" s="510" t="s">
        <v>191</v>
      </c>
      <c r="B141" s="1492">
        <v>43</v>
      </c>
      <c r="C141" s="500" t="s">
        <v>353</v>
      </c>
      <c r="D141" s="471">
        <v>386</v>
      </c>
      <c r="E141" s="471" t="s">
        <v>1801</v>
      </c>
      <c r="F141" s="473" t="s">
        <v>799</v>
      </c>
      <c r="G141" s="473" t="s">
        <v>292</v>
      </c>
      <c r="H141" s="473" t="s">
        <v>81</v>
      </c>
      <c r="I141" s="471" t="s">
        <v>1802</v>
      </c>
      <c r="J141" s="520">
        <v>44700</v>
      </c>
      <c r="K141" s="522">
        <v>44833</v>
      </c>
      <c r="L141" s="480" t="s">
        <v>1803</v>
      </c>
      <c r="M141" s="495">
        <v>0</v>
      </c>
      <c r="N141" s="875" t="s">
        <v>1696</v>
      </c>
      <c r="O141" s="1405"/>
      <c r="P141" s="1406"/>
    </row>
    <row r="142" spans="1:16" ht="27.75" customHeight="1" x14ac:dyDescent="0.35">
      <c r="A142" s="510" t="s">
        <v>191</v>
      </c>
      <c r="B142" s="1492"/>
      <c r="C142" s="1587" t="s">
        <v>285</v>
      </c>
      <c r="D142" s="1587"/>
      <c r="E142" s="1587"/>
      <c r="F142" s="1587"/>
      <c r="G142" s="1587"/>
      <c r="H142" s="1587"/>
      <c r="I142" s="1587"/>
      <c r="J142" s="1587"/>
      <c r="K142" s="1587"/>
      <c r="L142" s="1587"/>
      <c r="M142" s="1587"/>
      <c r="N142" s="1587"/>
      <c r="O142" s="1587"/>
      <c r="P142" s="1588"/>
    </row>
    <row r="143" spans="1:16" ht="27.75" customHeight="1" x14ac:dyDescent="0.35">
      <c r="A143" s="510" t="s">
        <v>191</v>
      </c>
      <c r="B143" s="1493"/>
      <c r="C143" s="1525" t="s">
        <v>1804</v>
      </c>
      <c r="D143" s="1525"/>
      <c r="E143" s="1525"/>
      <c r="F143" s="1525"/>
      <c r="G143" s="1525"/>
      <c r="H143" s="1525"/>
      <c r="I143" s="1525"/>
      <c r="J143" s="1525"/>
      <c r="K143" s="1525"/>
      <c r="L143" s="1525"/>
      <c r="M143" s="1525"/>
      <c r="N143" s="1525"/>
      <c r="O143" s="1525"/>
      <c r="P143" s="1526"/>
    </row>
    <row r="144" spans="1:16" x14ac:dyDescent="0.35">
      <c r="A144" s="523" t="s">
        <v>191</v>
      </c>
      <c r="B144" s="524" t="s">
        <v>191</v>
      </c>
      <c r="C144" s="1496" t="s">
        <v>162</v>
      </c>
      <c r="D144" s="1496"/>
      <c r="E144" s="1496"/>
      <c r="F144" s="1496"/>
      <c r="G144" s="1496"/>
      <c r="H144" s="1496"/>
      <c r="I144" s="1496"/>
      <c r="J144" s="1496"/>
      <c r="K144" s="1497"/>
      <c r="L144" s="1527">
        <f>M15+M18+M21+M24+M27+M30+M33+M36+M39+M42+M45+M48+M51+M54+M57+M60+M63+M66+M69+M72+M75+M78+M81+M84+M87+M90+M93+M96+M99+M102+M105+M108+M111+M114+M117+M120+M123+M126+M129+M132+M135+M138+M141</f>
        <v>19</v>
      </c>
      <c r="M144" s="1527"/>
      <c r="N144" s="1527"/>
      <c r="O144" s="1527"/>
      <c r="P144" s="1528"/>
    </row>
    <row r="145" spans="1:16" x14ac:dyDescent="0.35">
      <c r="A145" s="523" t="s">
        <v>191</v>
      </c>
      <c r="B145" s="1530" t="s">
        <v>191</v>
      </c>
      <c r="C145" s="1496" t="s">
        <v>163</v>
      </c>
      <c r="D145" s="1496"/>
      <c r="E145" s="1496"/>
      <c r="F145" s="1497"/>
      <c r="G145" s="1496" t="s">
        <v>164</v>
      </c>
      <c r="H145" s="1496"/>
      <c r="I145" s="1497"/>
      <c r="J145" s="1496" t="s">
        <v>165</v>
      </c>
      <c r="K145" s="1496"/>
      <c r="L145" s="1496"/>
      <c r="M145" s="1496"/>
      <c r="N145" s="1496"/>
      <c r="O145" s="1496"/>
      <c r="P145" s="1497"/>
    </row>
    <row r="146" spans="1:16" x14ac:dyDescent="0.35">
      <c r="A146" s="523" t="s">
        <v>191</v>
      </c>
      <c r="B146" s="1530"/>
      <c r="C146" s="1532" t="s">
        <v>166</v>
      </c>
      <c r="D146" s="1532"/>
      <c r="E146" s="1532"/>
      <c r="F146" s="1533"/>
      <c r="G146" s="1534" t="s">
        <v>81</v>
      </c>
      <c r="H146" s="1534"/>
      <c r="I146" s="1535"/>
      <c r="J146" s="1534" t="s">
        <v>1805</v>
      </c>
      <c r="K146" s="1534"/>
      <c r="L146" s="1534"/>
      <c r="M146" s="1534"/>
      <c r="N146" s="1534"/>
      <c r="O146" s="1534"/>
      <c r="P146" s="1535"/>
    </row>
    <row r="147" spans="1:16" ht="14.5" customHeight="1" x14ac:dyDescent="0.35">
      <c r="A147" s="525" t="s">
        <v>191</v>
      </c>
      <c r="B147" s="1590"/>
      <c r="C147" s="1532" t="s">
        <v>1178</v>
      </c>
      <c r="D147" s="1532"/>
      <c r="E147" s="1532"/>
      <c r="F147" s="1533"/>
      <c r="G147" s="1534" t="s">
        <v>81</v>
      </c>
      <c r="H147" s="1534"/>
      <c r="I147" s="1535"/>
      <c r="J147" s="1534" t="s">
        <v>1805</v>
      </c>
      <c r="K147" s="1534"/>
      <c r="L147" s="1534"/>
      <c r="M147" s="1534"/>
      <c r="N147" s="1534"/>
      <c r="O147" s="1534"/>
      <c r="P147" s="1535"/>
    </row>
    <row r="148" spans="1:16" x14ac:dyDescent="0.35">
      <c r="A148" s="142" t="s">
        <v>191</v>
      </c>
      <c r="B148" s="129" t="s">
        <v>191</v>
      </c>
      <c r="C148" s="142" t="s">
        <v>191</v>
      </c>
      <c r="D148" s="142" t="s">
        <v>191</v>
      </c>
      <c r="E148" s="142" t="s">
        <v>191</v>
      </c>
      <c r="F148" s="142" t="s">
        <v>191</v>
      </c>
      <c r="G148" s="142" t="s">
        <v>191</v>
      </c>
      <c r="H148" s="142" t="s">
        <v>191</v>
      </c>
      <c r="I148" s="526" t="s">
        <v>191</v>
      </c>
      <c r="J148" s="142" t="s">
        <v>191</v>
      </c>
      <c r="K148" s="142" t="s">
        <v>191</v>
      </c>
      <c r="L148" s="142" t="s">
        <v>191</v>
      </c>
      <c r="M148" s="459" t="s">
        <v>191</v>
      </c>
      <c r="N148" s="459" t="s">
        <v>191</v>
      </c>
      <c r="O148" s="459" t="s">
        <v>191</v>
      </c>
      <c r="P148" s="464" t="s">
        <v>191</v>
      </c>
    </row>
    <row r="149" spans="1:16" ht="22.5" x14ac:dyDescent="0.45">
      <c r="A149" s="1529" t="s">
        <v>191</v>
      </c>
      <c r="B149" s="1529"/>
      <c r="C149" s="1529"/>
      <c r="D149" s="1529"/>
      <c r="E149" s="1529"/>
      <c r="F149" s="1529"/>
      <c r="G149" s="1529"/>
      <c r="H149" s="1529"/>
      <c r="I149" s="1529"/>
      <c r="J149" s="1529"/>
      <c r="K149" s="1529"/>
      <c r="L149" s="1529"/>
      <c r="M149" s="1529"/>
      <c r="N149" s="1529"/>
      <c r="O149" s="1529"/>
      <c r="P149" s="1529"/>
    </row>
  </sheetData>
  <mergeCells count="212">
    <mergeCell ref="G147:I147"/>
    <mergeCell ref="J147:P147"/>
    <mergeCell ref="A149:P149"/>
    <mergeCell ref="C144:K144"/>
    <mergeCell ref="L144:P144"/>
    <mergeCell ref="B145:B147"/>
    <mergeCell ref="C145:F145"/>
    <mergeCell ref="G145:I145"/>
    <mergeCell ref="J145:P145"/>
    <mergeCell ref="C146:F146"/>
    <mergeCell ref="G146:I146"/>
    <mergeCell ref="J146:P146"/>
    <mergeCell ref="C147:F147"/>
    <mergeCell ref="B138:B140"/>
    <mergeCell ref="N138:P138"/>
    <mergeCell ref="C139:P139"/>
    <mergeCell ref="C140:P140"/>
    <mergeCell ref="B141:B143"/>
    <mergeCell ref="N141:P141"/>
    <mergeCell ref="C142:P142"/>
    <mergeCell ref="C143:P143"/>
    <mergeCell ref="B132:B134"/>
    <mergeCell ref="N132:P132"/>
    <mergeCell ref="C133:P133"/>
    <mergeCell ref="C134:P134"/>
    <mergeCell ref="B135:B137"/>
    <mergeCell ref="N135:P135"/>
    <mergeCell ref="C136:P136"/>
    <mergeCell ref="C137:P137"/>
    <mergeCell ref="B126:B128"/>
    <mergeCell ref="N126:P126"/>
    <mergeCell ref="C127:P127"/>
    <mergeCell ref="C128:P128"/>
    <mergeCell ref="B129:B131"/>
    <mergeCell ref="N129:P129"/>
    <mergeCell ref="C130:P130"/>
    <mergeCell ref="C131:P131"/>
    <mergeCell ref="B120:B122"/>
    <mergeCell ref="N120:P120"/>
    <mergeCell ref="C121:P121"/>
    <mergeCell ref="C122:P122"/>
    <mergeCell ref="B123:B125"/>
    <mergeCell ref="N123:P123"/>
    <mergeCell ref="C124:P124"/>
    <mergeCell ref="C125:P125"/>
    <mergeCell ref="B114:B116"/>
    <mergeCell ref="N114:P114"/>
    <mergeCell ref="C115:P115"/>
    <mergeCell ref="C116:P116"/>
    <mergeCell ref="B117:B119"/>
    <mergeCell ref="N117:P117"/>
    <mergeCell ref="C118:P118"/>
    <mergeCell ref="C119:P119"/>
    <mergeCell ref="B108:B110"/>
    <mergeCell ref="N108:P108"/>
    <mergeCell ref="C109:P109"/>
    <mergeCell ref="C110:P110"/>
    <mergeCell ref="B111:B113"/>
    <mergeCell ref="N111:P111"/>
    <mergeCell ref="C112:P112"/>
    <mergeCell ref="C113:P113"/>
    <mergeCell ref="B102:B104"/>
    <mergeCell ref="N102:P102"/>
    <mergeCell ref="C103:P103"/>
    <mergeCell ref="C104:P104"/>
    <mergeCell ref="B105:B107"/>
    <mergeCell ref="N105:P105"/>
    <mergeCell ref="C106:P106"/>
    <mergeCell ref="C107:P107"/>
    <mergeCell ref="B96:B98"/>
    <mergeCell ref="N96:P96"/>
    <mergeCell ref="C97:P97"/>
    <mergeCell ref="C98:P98"/>
    <mergeCell ref="B99:B101"/>
    <mergeCell ref="N99:P99"/>
    <mergeCell ref="C100:P100"/>
    <mergeCell ref="C101:P101"/>
    <mergeCell ref="B90:B92"/>
    <mergeCell ref="N90:P90"/>
    <mergeCell ref="C91:P91"/>
    <mergeCell ref="C92:P92"/>
    <mergeCell ref="B93:B95"/>
    <mergeCell ref="N93:P93"/>
    <mergeCell ref="C94:P94"/>
    <mergeCell ref="C95:P95"/>
    <mergeCell ref="B84:B86"/>
    <mergeCell ref="N84:P84"/>
    <mergeCell ref="C85:P85"/>
    <mergeCell ref="C86:P86"/>
    <mergeCell ref="B87:B89"/>
    <mergeCell ref="N87:P87"/>
    <mergeCell ref="C88:P88"/>
    <mergeCell ref="C89:P89"/>
    <mergeCell ref="B78:B80"/>
    <mergeCell ref="N78:P78"/>
    <mergeCell ref="C79:P79"/>
    <mergeCell ref="C80:P80"/>
    <mergeCell ref="B81:B83"/>
    <mergeCell ref="N81:P81"/>
    <mergeCell ref="C82:P82"/>
    <mergeCell ref="C83:P83"/>
    <mergeCell ref="B72:B74"/>
    <mergeCell ref="N72:P72"/>
    <mergeCell ref="C73:P73"/>
    <mergeCell ref="C74:P74"/>
    <mergeCell ref="B75:B77"/>
    <mergeCell ref="N75:P75"/>
    <mergeCell ref="C76:P76"/>
    <mergeCell ref="C77:P77"/>
    <mergeCell ref="B66:B68"/>
    <mergeCell ref="N66:P66"/>
    <mergeCell ref="C67:P67"/>
    <mergeCell ref="C68:P68"/>
    <mergeCell ref="B69:B71"/>
    <mergeCell ref="N69:P69"/>
    <mergeCell ref="C70:P70"/>
    <mergeCell ref="C71:P71"/>
    <mergeCell ref="B60:B62"/>
    <mergeCell ref="N60:P60"/>
    <mergeCell ref="C61:P61"/>
    <mergeCell ref="C62:P62"/>
    <mergeCell ref="B63:B65"/>
    <mergeCell ref="N63:P63"/>
    <mergeCell ref="C64:P64"/>
    <mergeCell ref="C65:P65"/>
    <mergeCell ref="B54:B56"/>
    <mergeCell ref="N54:P54"/>
    <mergeCell ref="C55:P55"/>
    <mergeCell ref="C56:P56"/>
    <mergeCell ref="B57:B59"/>
    <mergeCell ref="N57:P57"/>
    <mergeCell ref="C58:P58"/>
    <mergeCell ref="C59:P59"/>
    <mergeCell ref="B48:B50"/>
    <mergeCell ref="N48:P48"/>
    <mergeCell ref="C49:P49"/>
    <mergeCell ref="C50:P50"/>
    <mergeCell ref="B51:B53"/>
    <mergeCell ref="N51:P51"/>
    <mergeCell ref="C52:P52"/>
    <mergeCell ref="C53:P53"/>
    <mergeCell ref="B42:B44"/>
    <mergeCell ref="N42:P42"/>
    <mergeCell ref="C43:P43"/>
    <mergeCell ref="C44:P44"/>
    <mergeCell ref="B45:B47"/>
    <mergeCell ref="N45:P45"/>
    <mergeCell ref="C46:P46"/>
    <mergeCell ref="C47:P47"/>
    <mergeCell ref="B36:B38"/>
    <mergeCell ref="N36:P36"/>
    <mergeCell ref="C37:P37"/>
    <mergeCell ref="C38:P38"/>
    <mergeCell ref="B39:B41"/>
    <mergeCell ref="N39:P39"/>
    <mergeCell ref="C40:P40"/>
    <mergeCell ref="C41:P41"/>
    <mergeCell ref="B30:B32"/>
    <mergeCell ref="N30:P30"/>
    <mergeCell ref="C31:P31"/>
    <mergeCell ref="C32:P32"/>
    <mergeCell ref="B33:B35"/>
    <mergeCell ref="N33:P33"/>
    <mergeCell ref="C34:P34"/>
    <mergeCell ref="C35:P35"/>
    <mergeCell ref="B24:B26"/>
    <mergeCell ref="N24:P24"/>
    <mergeCell ref="C25:P25"/>
    <mergeCell ref="C26:P26"/>
    <mergeCell ref="B27:B29"/>
    <mergeCell ref="N27:P27"/>
    <mergeCell ref="C28:P28"/>
    <mergeCell ref="C29:P29"/>
    <mergeCell ref="B18:B20"/>
    <mergeCell ref="N18:P18"/>
    <mergeCell ref="C19:P19"/>
    <mergeCell ref="C20:P20"/>
    <mergeCell ref="B21:B23"/>
    <mergeCell ref="N21:P21"/>
    <mergeCell ref="C22:P22"/>
    <mergeCell ref="C23:P23"/>
    <mergeCell ref="H13:I13"/>
    <mergeCell ref="J13:K13"/>
    <mergeCell ref="L13:L14"/>
    <mergeCell ref="M13:M14"/>
    <mergeCell ref="N13:P14"/>
    <mergeCell ref="B15:B17"/>
    <mergeCell ref="N15:P15"/>
    <mergeCell ref="C16:P16"/>
    <mergeCell ref="C17:P17"/>
    <mergeCell ref="A10:M10"/>
    <mergeCell ref="A11:I11"/>
    <mergeCell ref="K11:M11"/>
    <mergeCell ref="A13:A14"/>
    <mergeCell ref="B13:B14"/>
    <mergeCell ref="C13:C14"/>
    <mergeCell ref="D13:D14"/>
    <mergeCell ref="E13:E14"/>
    <mergeCell ref="F13:F14"/>
    <mergeCell ref="G13:G14"/>
    <mergeCell ref="A6:I9"/>
    <mergeCell ref="J6:J9"/>
    <mergeCell ref="K6:K9"/>
    <mergeCell ref="L6:N9"/>
    <mergeCell ref="O6:O9"/>
    <mergeCell ref="P6:P9"/>
    <mergeCell ref="A1:P1"/>
    <mergeCell ref="A2:P2"/>
    <mergeCell ref="A3:P3"/>
    <mergeCell ref="A4:P4"/>
    <mergeCell ref="A5:I5"/>
    <mergeCell ref="L5:N5"/>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8FBC7-CE2F-43D1-A721-C0283C3560BA}">
  <sheetPr>
    <tabColor theme="6" tint="0.39997558519241921"/>
  </sheetPr>
  <dimension ref="A1:E49"/>
  <sheetViews>
    <sheetView topLeftCell="A28" workbookViewId="0">
      <selection activeCell="G22" sqref="G22"/>
    </sheetView>
  </sheetViews>
  <sheetFormatPr baseColWidth="10" defaultColWidth="8.7265625" defaultRowHeight="14.5" x14ac:dyDescent="0.35"/>
  <cols>
    <col min="1" max="1" width="25.54296875" customWidth="1"/>
    <col min="2" max="3" width="22.26953125" customWidth="1"/>
    <col min="4" max="4" width="14" customWidth="1"/>
  </cols>
  <sheetData>
    <row r="1" spans="1:5" x14ac:dyDescent="0.35">
      <c r="A1" s="270"/>
      <c r="B1" s="270"/>
      <c r="C1" s="270"/>
      <c r="D1" s="270"/>
      <c r="E1" s="295"/>
    </row>
    <row r="2" spans="1:5" x14ac:dyDescent="0.35">
      <c r="A2" s="1046" t="s">
        <v>168</v>
      </c>
      <c r="B2" s="1046"/>
      <c r="C2" s="1046"/>
      <c r="D2" s="1046"/>
      <c r="E2" s="1046"/>
    </row>
    <row r="3" spans="1:5" x14ac:dyDescent="0.35">
      <c r="A3" s="1046"/>
      <c r="B3" s="1046"/>
      <c r="C3" s="1046"/>
      <c r="D3" s="1046"/>
      <c r="E3" s="1046"/>
    </row>
    <row r="4" spans="1:5" x14ac:dyDescent="0.35">
      <c r="A4" s="270"/>
      <c r="B4" s="270"/>
      <c r="C4" s="270"/>
      <c r="D4" s="270"/>
      <c r="E4" s="295"/>
    </row>
    <row r="5" spans="1:5" x14ac:dyDescent="0.35">
      <c r="A5" s="1068" t="s">
        <v>39</v>
      </c>
      <c r="B5" s="1068"/>
      <c r="C5" s="1070" t="s">
        <v>1806</v>
      </c>
      <c r="D5" s="1070"/>
      <c r="E5" s="1070"/>
    </row>
    <row r="6" spans="1:5" x14ac:dyDescent="0.35">
      <c r="A6" s="1068" t="s">
        <v>169</v>
      </c>
      <c r="B6" s="1068"/>
      <c r="C6" s="1072" t="s">
        <v>388</v>
      </c>
      <c r="D6" s="1072"/>
      <c r="E6" s="1072"/>
    </row>
    <row r="7" spans="1:5" x14ac:dyDescent="0.35">
      <c r="A7" s="1068" t="s">
        <v>44</v>
      </c>
      <c r="B7" s="1068"/>
      <c r="C7" s="1072" t="s">
        <v>1439</v>
      </c>
      <c r="D7" s="1072"/>
      <c r="E7" s="1072"/>
    </row>
    <row r="8" spans="1:5" x14ac:dyDescent="0.35">
      <c r="A8" s="1068" t="s">
        <v>46</v>
      </c>
      <c r="B8" s="1068"/>
      <c r="C8" s="1072" t="s">
        <v>1807</v>
      </c>
      <c r="D8" s="1072"/>
      <c r="E8" s="1072"/>
    </row>
    <row r="9" spans="1:5" x14ac:dyDescent="0.35">
      <c r="A9" s="1068" t="s">
        <v>48</v>
      </c>
      <c r="B9" s="1068"/>
      <c r="C9" s="1072" t="s">
        <v>1441</v>
      </c>
      <c r="D9" s="1072"/>
      <c r="E9" s="1072"/>
    </row>
    <row r="10" spans="1:5" x14ac:dyDescent="0.35">
      <c r="A10" s="1068" t="s">
        <v>50</v>
      </c>
      <c r="B10" s="1068"/>
      <c r="C10" s="1072" t="s">
        <v>1442</v>
      </c>
      <c r="D10" s="1072"/>
      <c r="E10" s="1072"/>
    </row>
    <row r="11" spans="1:5" x14ac:dyDescent="0.35">
      <c r="A11" s="425"/>
      <c r="B11" s="425"/>
      <c r="C11" s="425"/>
      <c r="D11" s="425"/>
      <c r="E11" s="425"/>
    </row>
    <row r="12" spans="1:5" ht="27" customHeight="1" x14ac:dyDescent="0.35">
      <c r="A12" s="1591"/>
      <c r="B12" s="1591"/>
      <c r="C12" s="1591"/>
      <c r="D12" s="1591"/>
      <c r="E12" s="1591"/>
    </row>
    <row r="13" spans="1:5" ht="26.25" customHeight="1" x14ac:dyDescent="0.35">
      <c r="A13" s="1591"/>
      <c r="B13" s="1591"/>
      <c r="C13" s="1591"/>
      <c r="D13" s="1591"/>
      <c r="E13" s="1591"/>
    </row>
    <row r="14" spans="1:5" ht="38.25" customHeight="1" x14ac:dyDescent="0.35">
      <c r="A14" s="1591"/>
      <c r="B14" s="1591"/>
      <c r="C14" s="1591"/>
      <c r="D14" s="1591"/>
      <c r="E14" s="1591"/>
    </row>
    <row r="15" spans="1:5" ht="31.5" customHeight="1" x14ac:dyDescent="0.35">
      <c r="A15" s="1591"/>
      <c r="B15" s="1591"/>
      <c r="C15" s="1591"/>
      <c r="D15" s="1591"/>
      <c r="E15" s="1591"/>
    </row>
    <row r="16" spans="1:5" x14ac:dyDescent="0.35">
      <c r="A16" s="270"/>
      <c r="B16" s="270"/>
      <c r="C16" s="270"/>
      <c r="D16" s="270"/>
      <c r="E16" s="295"/>
    </row>
    <row r="17" spans="1:5" x14ac:dyDescent="0.35">
      <c r="A17" s="1068" t="s">
        <v>173</v>
      </c>
      <c r="B17" s="1068"/>
      <c r="C17" s="1068"/>
      <c r="D17" s="1068"/>
      <c r="E17" s="1068"/>
    </row>
    <row r="18" spans="1:5" x14ac:dyDescent="0.35">
      <c r="A18" s="270"/>
      <c r="B18" s="270"/>
      <c r="C18" s="270"/>
      <c r="D18" s="270"/>
      <c r="E18" s="295"/>
    </row>
    <row r="19" spans="1:5" ht="24" x14ac:dyDescent="0.35">
      <c r="A19" s="455" t="s">
        <v>174</v>
      </c>
      <c r="B19" s="126" t="s">
        <v>175</v>
      </c>
      <c r="C19" s="126" t="s">
        <v>176</v>
      </c>
      <c r="D19" s="126" t="s">
        <v>177</v>
      </c>
      <c r="E19" s="456" t="s">
        <v>178</v>
      </c>
    </row>
    <row r="20" spans="1:5" x14ac:dyDescent="0.35">
      <c r="A20" s="137" t="s">
        <v>1808</v>
      </c>
      <c r="B20" s="137" t="s">
        <v>1809</v>
      </c>
      <c r="C20" s="137" t="s">
        <v>1810</v>
      </c>
      <c r="D20" s="137">
        <v>2013</v>
      </c>
      <c r="E20" s="457">
        <v>7</v>
      </c>
    </row>
    <row r="21" spans="1:5" x14ac:dyDescent="0.35">
      <c r="A21" s="1072" t="s">
        <v>75</v>
      </c>
      <c r="B21" s="1072"/>
      <c r="C21" s="1072"/>
      <c r="D21" s="1072"/>
      <c r="E21" s="458">
        <v>7</v>
      </c>
    </row>
    <row r="22" spans="1:5" x14ac:dyDescent="0.35">
      <c r="A22" s="270"/>
      <c r="B22" s="270"/>
      <c r="C22" s="270"/>
      <c r="D22" s="270"/>
      <c r="E22" s="295"/>
    </row>
    <row r="23" spans="1:5" x14ac:dyDescent="0.35">
      <c r="A23" s="1099" t="s">
        <v>181</v>
      </c>
      <c r="B23" s="1099"/>
      <c r="C23" s="1099"/>
      <c r="D23" s="1099"/>
      <c r="E23" s="295"/>
    </row>
    <row r="24" spans="1:5" x14ac:dyDescent="0.35">
      <c r="A24" s="1068" t="s">
        <v>182</v>
      </c>
      <c r="B24" s="1068"/>
      <c r="C24" s="1068"/>
      <c r="D24" s="1068"/>
      <c r="E24" s="295"/>
    </row>
    <row r="25" spans="1:5" x14ac:dyDescent="0.35">
      <c r="A25" s="955" t="s">
        <v>183</v>
      </c>
      <c r="B25" s="955"/>
      <c r="C25" s="955"/>
      <c r="D25" s="955"/>
      <c r="E25" s="295"/>
    </row>
    <row r="27" spans="1:5" x14ac:dyDescent="0.35">
      <c r="A27" s="270"/>
      <c r="B27" s="270"/>
      <c r="C27" s="270"/>
      <c r="D27" s="270"/>
      <c r="E27" s="295"/>
    </row>
    <row r="28" spans="1:5" ht="22.5" customHeight="1" x14ac:dyDescent="0.35">
      <c r="A28" s="1046" t="s">
        <v>168</v>
      </c>
      <c r="B28" s="1046"/>
      <c r="C28" s="1046"/>
      <c r="D28" s="1046"/>
      <c r="E28" s="1046"/>
    </row>
    <row r="29" spans="1:5" x14ac:dyDescent="0.35">
      <c r="A29" s="1046"/>
      <c r="B29" s="1046"/>
      <c r="C29" s="1046"/>
      <c r="D29" s="1046"/>
      <c r="E29" s="1046"/>
    </row>
    <row r="30" spans="1:5" x14ac:dyDescent="0.35">
      <c r="A30" s="270"/>
      <c r="B30" s="270"/>
      <c r="C30" s="270"/>
      <c r="D30" s="270"/>
      <c r="E30" s="295"/>
    </row>
    <row r="31" spans="1:5" x14ac:dyDescent="0.35">
      <c r="A31" s="1068" t="s">
        <v>39</v>
      </c>
      <c r="B31" s="1068"/>
      <c r="C31" s="1070" t="s">
        <v>1811</v>
      </c>
      <c r="D31" s="1070"/>
      <c r="E31" s="1070"/>
    </row>
    <row r="32" spans="1:5" x14ac:dyDescent="0.35">
      <c r="A32" s="1068" t="s">
        <v>169</v>
      </c>
      <c r="B32" s="1068"/>
      <c r="C32" s="1072" t="s">
        <v>401</v>
      </c>
      <c r="D32" s="1072"/>
      <c r="E32" s="1072"/>
    </row>
    <row r="33" spans="1:5" x14ac:dyDescent="0.35">
      <c r="A33" s="1068" t="s">
        <v>44</v>
      </c>
      <c r="B33" s="1068"/>
      <c r="C33" s="1072" t="s">
        <v>1461</v>
      </c>
      <c r="D33" s="1072"/>
      <c r="E33" s="1072"/>
    </row>
    <row r="34" spans="1:5" x14ac:dyDescent="0.35">
      <c r="A34" s="1068" t="s">
        <v>46</v>
      </c>
      <c r="B34" s="1068"/>
      <c r="C34" s="1072" t="s">
        <v>1812</v>
      </c>
      <c r="D34" s="1072"/>
      <c r="E34" s="1072"/>
    </row>
    <row r="35" spans="1:5" x14ac:dyDescent="0.35">
      <c r="A35" s="1068" t="s">
        <v>48</v>
      </c>
      <c r="B35" s="1068"/>
      <c r="C35" s="1072" t="s">
        <v>1463</v>
      </c>
      <c r="D35" s="1072"/>
      <c r="E35" s="1072"/>
    </row>
    <row r="36" spans="1:5" x14ac:dyDescent="0.35">
      <c r="A36" s="1068" t="s">
        <v>50</v>
      </c>
      <c r="B36" s="1068"/>
      <c r="C36" s="1072" t="s">
        <v>1464</v>
      </c>
      <c r="D36" s="1072"/>
      <c r="E36" s="1072"/>
    </row>
    <row r="37" spans="1:5" ht="9" customHeight="1" x14ac:dyDescent="0.35">
      <c r="A37" s="425"/>
      <c r="B37" s="158"/>
      <c r="C37" s="425"/>
      <c r="D37" s="425"/>
      <c r="E37" s="425"/>
    </row>
    <row r="38" spans="1:5" ht="6" customHeight="1" x14ac:dyDescent="0.35">
      <c r="A38" s="1068"/>
      <c r="B38" s="1068"/>
      <c r="C38" s="1068"/>
      <c r="D38" s="1068"/>
      <c r="E38" s="1068"/>
    </row>
    <row r="39" spans="1:5" ht="6" customHeight="1" x14ac:dyDescent="0.35">
      <c r="A39" s="1068"/>
      <c r="B39" s="1068"/>
      <c r="C39" s="1068"/>
      <c r="D39" s="1068"/>
      <c r="E39" s="1068"/>
    </row>
    <row r="40" spans="1:5" ht="6" customHeight="1" x14ac:dyDescent="0.35">
      <c r="A40" s="1068"/>
      <c r="B40" s="1068"/>
      <c r="C40" s="1068"/>
      <c r="D40" s="1068"/>
      <c r="E40" s="1068"/>
    </row>
    <row r="41" spans="1:5" ht="6" customHeight="1" x14ac:dyDescent="0.35">
      <c r="A41" s="1068"/>
      <c r="B41" s="1068"/>
      <c r="C41" s="1068"/>
      <c r="D41" s="1068"/>
      <c r="E41" s="1068"/>
    </row>
    <row r="42" spans="1:5" ht="6" customHeight="1" x14ac:dyDescent="0.35">
      <c r="A42" s="270"/>
      <c r="B42" s="270"/>
      <c r="C42" s="270"/>
      <c r="D42" s="270"/>
      <c r="E42" s="295"/>
    </row>
    <row r="43" spans="1:5" x14ac:dyDescent="0.35">
      <c r="A43" s="1068" t="s">
        <v>173</v>
      </c>
      <c r="B43" s="1068"/>
      <c r="C43" s="1068"/>
      <c r="D43" s="1068"/>
      <c r="E43" s="1068"/>
    </row>
    <row r="44" spans="1:5" x14ac:dyDescent="0.35">
      <c r="A44" s="270"/>
      <c r="B44" s="270"/>
      <c r="C44" s="270"/>
      <c r="D44" s="270"/>
      <c r="E44" s="295"/>
    </row>
    <row r="45" spans="1:5" ht="24" x14ac:dyDescent="0.35">
      <c r="A45" s="455" t="s">
        <v>174</v>
      </c>
      <c r="B45" s="126" t="s">
        <v>175</v>
      </c>
      <c r="C45" s="126" t="s">
        <v>176</v>
      </c>
      <c r="D45" s="126" t="s">
        <v>177</v>
      </c>
      <c r="E45" s="456" t="s">
        <v>178</v>
      </c>
    </row>
    <row r="46" spans="1:5" x14ac:dyDescent="0.35">
      <c r="A46" s="136" t="s">
        <v>1813</v>
      </c>
      <c r="B46" s="137" t="s">
        <v>1809</v>
      </c>
      <c r="C46" s="137" t="s">
        <v>976</v>
      </c>
      <c r="D46" s="137">
        <v>2022</v>
      </c>
      <c r="E46" s="457">
        <v>4</v>
      </c>
    </row>
    <row r="47" spans="1:5" x14ac:dyDescent="0.35">
      <c r="A47" s="1592" t="s">
        <v>75</v>
      </c>
      <c r="B47" s="1072"/>
      <c r="C47" s="1072"/>
      <c r="D47" s="1072"/>
      <c r="E47" s="458">
        <v>4</v>
      </c>
    </row>
    <row r="48" spans="1:5" x14ac:dyDescent="0.35">
      <c r="A48" s="270"/>
      <c r="B48" s="270"/>
      <c r="C48" s="270"/>
      <c r="D48" s="270"/>
      <c r="E48" s="295"/>
    </row>
    <row r="49" spans="1:5" x14ac:dyDescent="0.35">
      <c r="A49" s="1099"/>
      <c r="B49" s="1099"/>
      <c r="C49" s="1099"/>
      <c r="D49" s="1099"/>
      <c r="E49" s="1099"/>
    </row>
  </sheetData>
  <mergeCells count="36">
    <mergeCell ref="A47:D47"/>
    <mergeCell ref="A49:E49"/>
    <mergeCell ref="A28:E29"/>
    <mergeCell ref="A31:B31"/>
    <mergeCell ref="C31:E31"/>
    <mergeCell ref="A32:B32"/>
    <mergeCell ref="C32:E32"/>
    <mergeCell ref="A33:B33"/>
    <mergeCell ref="A34:B34"/>
    <mergeCell ref="C34:E34"/>
    <mergeCell ref="A35:B35"/>
    <mergeCell ref="C35:E35"/>
    <mergeCell ref="C33:E33"/>
    <mergeCell ref="A36:B36"/>
    <mergeCell ref="C36:E36"/>
    <mergeCell ref="A38:E41"/>
    <mergeCell ref="A43:E43"/>
    <mergeCell ref="A25:D25"/>
    <mergeCell ref="A8:B8"/>
    <mergeCell ref="C8:E8"/>
    <mergeCell ref="A9:B9"/>
    <mergeCell ref="C9:E9"/>
    <mergeCell ref="A10:B10"/>
    <mergeCell ref="C10:E10"/>
    <mergeCell ref="A12:E15"/>
    <mergeCell ref="A17:E17"/>
    <mergeCell ref="A21:D21"/>
    <mergeCell ref="A23:D23"/>
    <mergeCell ref="A24:D24"/>
    <mergeCell ref="A7:B7"/>
    <mergeCell ref="C7:E7"/>
    <mergeCell ref="A2:E3"/>
    <mergeCell ref="A5:B5"/>
    <mergeCell ref="C5:E5"/>
    <mergeCell ref="A6:B6"/>
    <mergeCell ref="C6:E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215D5-E29F-434E-B2E0-92469A992E5D}">
  <sheetPr>
    <tabColor rgb="FFFF3399"/>
  </sheetPr>
  <dimension ref="B1:L108"/>
  <sheetViews>
    <sheetView showGridLines="0" topLeftCell="A75" zoomScale="70" workbookViewId="0">
      <selection activeCell="G12" sqref="G12"/>
    </sheetView>
  </sheetViews>
  <sheetFormatPr baseColWidth="10" defaultColWidth="9.1796875" defaultRowHeight="11.5" x14ac:dyDescent="0.25"/>
  <cols>
    <col min="1" max="1" width="2.453125" style="173" customWidth="1"/>
    <col min="2" max="2" width="4.26953125" style="173" customWidth="1"/>
    <col min="3" max="3" width="17.453125" style="173" customWidth="1"/>
    <col min="4" max="4" width="26.7265625" style="173" customWidth="1"/>
    <col min="5" max="5" width="25.26953125" style="633" customWidth="1"/>
    <col min="6" max="6" width="45.453125" style="173" customWidth="1"/>
    <col min="7" max="7" width="14.26953125" style="199" customWidth="1"/>
    <col min="8" max="8" width="10.453125" style="173" customWidth="1"/>
    <col min="9" max="9" width="11.453125" style="200" bestFit="1" customWidth="1"/>
    <col min="10" max="10" width="11.453125" style="201" bestFit="1" customWidth="1"/>
    <col min="11" max="11" width="54.1796875" style="173" customWidth="1"/>
    <col min="12" max="12" width="47.26953125" style="173" customWidth="1"/>
    <col min="13" max="13" width="32.7265625" style="173" customWidth="1"/>
    <col min="14" max="16384" width="9.1796875" style="173"/>
  </cols>
  <sheetData>
    <row r="1" spans="2:11" x14ac:dyDescent="0.25">
      <c r="C1" s="809" t="s">
        <v>34</v>
      </c>
      <c r="D1" s="809"/>
      <c r="E1" s="809"/>
      <c r="F1" s="809"/>
      <c r="G1" s="809"/>
      <c r="H1" s="809"/>
      <c r="I1" s="809"/>
      <c r="J1" s="809"/>
    </row>
    <row r="2" spans="2:11" x14ac:dyDescent="0.25">
      <c r="C2" s="809"/>
      <c r="D2" s="809"/>
      <c r="E2" s="809"/>
      <c r="F2" s="809"/>
      <c r="G2" s="809"/>
      <c r="H2" s="809"/>
      <c r="I2" s="809"/>
      <c r="J2" s="809"/>
    </row>
    <row r="3" spans="2:11" x14ac:dyDescent="0.25">
      <c r="C3" s="782" t="s">
        <v>112</v>
      </c>
      <c r="D3" s="782"/>
      <c r="E3" s="782"/>
      <c r="F3" s="782"/>
      <c r="G3" s="782"/>
      <c r="I3" s="173"/>
      <c r="J3" s="173"/>
    </row>
    <row r="4" spans="2:11" ht="36" customHeight="1" x14ac:dyDescent="0.25">
      <c r="C4" s="783" t="s">
        <v>36</v>
      </c>
      <c r="D4" s="784"/>
      <c r="E4" s="785"/>
      <c r="F4" s="810"/>
      <c r="G4" s="63" t="s">
        <v>37</v>
      </c>
      <c r="I4" s="173"/>
      <c r="J4" s="173"/>
    </row>
    <row r="5" spans="2:11" ht="39" customHeight="1" x14ac:dyDescent="0.25">
      <c r="B5" s="174">
        <v>1</v>
      </c>
      <c r="C5" s="811" t="s">
        <v>85</v>
      </c>
      <c r="D5" s="812"/>
      <c r="E5" s="813"/>
      <c r="F5" s="1598"/>
      <c r="G5" s="651">
        <v>4</v>
      </c>
      <c r="I5" s="173"/>
      <c r="J5" s="173"/>
    </row>
    <row r="6" spans="2:11" x14ac:dyDescent="0.25">
      <c r="G6" s="173"/>
      <c r="I6" s="173"/>
      <c r="J6" s="173"/>
    </row>
    <row r="7" spans="2:11" x14ac:dyDescent="0.25">
      <c r="C7" s="803" t="s">
        <v>39</v>
      </c>
      <c r="D7" s="803"/>
      <c r="E7" s="804" t="s">
        <v>1814</v>
      </c>
      <c r="F7" s="805"/>
      <c r="G7" s="173"/>
      <c r="I7" s="173"/>
      <c r="J7" s="173"/>
    </row>
    <row r="8" spans="2:11" x14ac:dyDescent="0.25">
      <c r="C8" s="803" t="s">
        <v>41</v>
      </c>
      <c r="D8" s="803"/>
      <c r="E8" s="818">
        <v>11200768</v>
      </c>
      <c r="F8" s="805"/>
      <c r="G8" s="173"/>
      <c r="I8" s="173"/>
      <c r="J8" s="173"/>
    </row>
    <row r="9" spans="2:11" x14ac:dyDescent="0.25">
      <c r="C9" s="803" t="s">
        <v>43</v>
      </c>
      <c r="D9" s="803"/>
      <c r="E9" s="652"/>
      <c r="F9" s="176" t="str">
        <f>C3</f>
        <v>Experto en Energías Renovables</v>
      </c>
      <c r="G9" s="173"/>
      <c r="I9" s="173"/>
      <c r="J9" s="173"/>
    </row>
    <row r="10" spans="2:11" x14ac:dyDescent="0.25">
      <c r="C10" s="803" t="s">
        <v>44</v>
      </c>
      <c r="D10" s="803"/>
      <c r="E10" s="804" t="s">
        <v>1815</v>
      </c>
      <c r="F10" s="805"/>
      <c r="G10" s="173"/>
      <c r="I10" s="173"/>
      <c r="J10" s="173"/>
    </row>
    <row r="11" spans="2:11" x14ac:dyDescent="0.25">
      <c r="C11" s="803" t="s">
        <v>46</v>
      </c>
      <c r="D11" s="803"/>
      <c r="E11" s="804" t="s">
        <v>1816</v>
      </c>
      <c r="F11" s="805"/>
      <c r="G11" s="173"/>
      <c r="I11" s="173"/>
      <c r="J11" s="173"/>
    </row>
    <row r="12" spans="2:11" x14ac:dyDescent="0.25">
      <c r="C12" s="803" t="s">
        <v>48</v>
      </c>
      <c r="D12" s="803"/>
      <c r="E12" s="804" t="s">
        <v>1817</v>
      </c>
      <c r="F12" s="805"/>
      <c r="G12" s="173"/>
      <c r="I12" s="173"/>
      <c r="J12" s="173"/>
    </row>
    <row r="13" spans="2:11" x14ac:dyDescent="0.25">
      <c r="C13" s="803" t="s">
        <v>50</v>
      </c>
      <c r="D13" s="803"/>
      <c r="E13" s="814">
        <v>39675</v>
      </c>
      <c r="F13" s="815"/>
      <c r="G13" s="173"/>
      <c r="I13" s="173"/>
      <c r="J13" s="173"/>
    </row>
    <row r="14" spans="2:11" x14ac:dyDescent="0.25">
      <c r="C14" s="816"/>
      <c r="D14" s="816"/>
      <c r="E14" s="653"/>
      <c r="F14" s="178"/>
      <c r="G14" s="173"/>
      <c r="I14" s="173"/>
      <c r="J14" s="173"/>
    </row>
    <row r="15" spans="2:11" s="631" customFormat="1" x14ac:dyDescent="0.25">
      <c r="B15" s="796"/>
      <c r="C15" s="797"/>
      <c r="D15" s="797"/>
      <c r="E15" s="797"/>
      <c r="F15" s="797"/>
      <c r="G15" s="797"/>
      <c r="H15" s="797"/>
      <c r="I15" s="797"/>
      <c r="J15" s="797"/>
      <c r="K15" s="798"/>
    </row>
    <row r="16" spans="2:11" x14ac:dyDescent="0.25">
      <c r="C16" s="799" t="s">
        <v>51</v>
      </c>
      <c r="D16" s="800"/>
      <c r="E16" s="800"/>
      <c r="F16" s="800"/>
      <c r="G16" s="800"/>
      <c r="H16" s="800"/>
      <c r="I16" s="800"/>
      <c r="J16" s="800"/>
      <c r="K16" s="801"/>
    </row>
    <row r="17" spans="2:12" ht="46" x14ac:dyDescent="0.25">
      <c r="C17" s="179" t="s">
        <v>52</v>
      </c>
      <c r="D17" s="179" t="s">
        <v>53</v>
      </c>
      <c r="E17" s="179" t="s">
        <v>54</v>
      </c>
      <c r="F17" s="180" t="s">
        <v>55</v>
      </c>
      <c r="G17" s="180" t="s">
        <v>56</v>
      </c>
      <c r="H17" s="180" t="s">
        <v>57</v>
      </c>
      <c r="I17" s="181" t="s">
        <v>58</v>
      </c>
      <c r="J17" s="182" t="s">
        <v>59</v>
      </c>
      <c r="K17" s="183" t="s">
        <v>60</v>
      </c>
    </row>
    <row r="18" spans="2:12" s="633" customFormat="1" ht="149.5" x14ac:dyDescent="0.25">
      <c r="B18" s="184">
        <v>1</v>
      </c>
      <c r="C18" s="223" t="s">
        <v>1818</v>
      </c>
      <c r="D18" s="223" t="s">
        <v>1819</v>
      </c>
      <c r="E18" s="654" t="s">
        <v>1280</v>
      </c>
      <c r="F18" s="223" t="s">
        <v>1820</v>
      </c>
      <c r="G18" s="224">
        <v>44893</v>
      </c>
      <c r="H18" s="224">
        <v>44932</v>
      </c>
      <c r="I18" s="189">
        <f>H18-G18</f>
        <v>39</v>
      </c>
      <c r="J18" s="190">
        <f>+I18/30</f>
        <v>1.3</v>
      </c>
      <c r="K18" s="264" t="s">
        <v>1821</v>
      </c>
    </row>
    <row r="19" spans="2:12" s="633" customFormat="1" ht="149.5" x14ac:dyDescent="0.25">
      <c r="B19" s="184">
        <f>+B18+1</f>
        <v>2</v>
      </c>
      <c r="C19" s="223" t="s">
        <v>1822</v>
      </c>
      <c r="D19" s="223" t="s">
        <v>1823</v>
      </c>
      <c r="E19" s="654" t="s">
        <v>1280</v>
      </c>
      <c r="F19" s="223" t="s">
        <v>1824</v>
      </c>
      <c r="G19" s="224">
        <v>44805</v>
      </c>
      <c r="H19" s="655">
        <v>44864</v>
      </c>
      <c r="I19" s="189">
        <f>H19-G19</f>
        <v>59</v>
      </c>
      <c r="J19" s="190">
        <f>+I19/30</f>
        <v>1.9666666666666666</v>
      </c>
      <c r="K19" s="264" t="s">
        <v>1821</v>
      </c>
    </row>
    <row r="20" spans="2:12" s="633" customFormat="1" ht="149.5" x14ac:dyDescent="0.25">
      <c r="B20" s="184">
        <f>+B19+1</f>
        <v>3</v>
      </c>
      <c r="C20" s="223" t="s">
        <v>1825</v>
      </c>
      <c r="D20" s="223" t="s">
        <v>1826</v>
      </c>
      <c r="E20" s="654" t="s">
        <v>1827</v>
      </c>
      <c r="F20" s="223" t="s">
        <v>1828</v>
      </c>
      <c r="G20" s="224">
        <v>43835</v>
      </c>
      <c r="H20" s="655">
        <v>44352</v>
      </c>
      <c r="I20" s="189">
        <f>H20-G20</f>
        <v>517</v>
      </c>
      <c r="J20" s="190">
        <f>+I20/30</f>
        <v>17.233333333333334</v>
      </c>
      <c r="K20" s="264" t="s">
        <v>1821</v>
      </c>
    </row>
    <row r="21" spans="2:12" s="633" customFormat="1" ht="149.5" x14ac:dyDescent="0.25">
      <c r="B21" s="184">
        <f>+B20+1</f>
        <v>4</v>
      </c>
      <c r="C21" s="191" t="s">
        <v>1829</v>
      </c>
      <c r="D21" s="223" t="s">
        <v>1830</v>
      </c>
      <c r="E21" s="654" t="s">
        <v>1280</v>
      </c>
      <c r="F21" s="185" t="s">
        <v>1831</v>
      </c>
      <c r="G21" s="188">
        <v>42488</v>
      </c>
      <c r="H21" s="188">
        <v>42502</v>
      </c>
      <c r="I21" s="189">
        <f>H21-G21</f>
        <v>14</v>
      </c>
      <c r="J21" s="190">
        <f>+I21/30</f>
        <v>0.46666666666666667</v>
      </c>
      <c r="K21" s="264" t="s">
        <v>1821</v>
      </c>
    </row>
    <row r="22" spans="2:12" ht="12" x14ac:dyDescent="0.25">
      <c r="D22" s="198"/>
    </row>
    <row r="23" spans="2:12" ht="12" x14ac:dyDescent="0.25">
      <c r="D23" s="198"/>
      <c r="J23" s="201">
        <f>J21+J20+J19+J18</f>
        <v>20.966666666666665</v>
      </c>
    </row>
    <row r="24" spans="2:12" s="650" customFormat="1" x14ac:dyDescent="0.25">
      <c r="B24" s="802" t="s">
        <v>76</v>
      </c>
      <c r="C24" s="802"/>
      <c r="D24" s="802"/>
      <c r="E24" s="226" t="s">
        <v>77</v>
      </c>
      <c r="F24" s="60" t="s">
        <v>78</v>
      </c>
      <c r="G24" s="199"/>
      <c r="H24" s="200"/>
      <c r="I24" s="201"/>
      <c r="J24" s="173"/>
      <c r="K24" s="173"/>
      <c r="L24" s="199"/>
    </row>
    <row r="25" spans="2:12" s="650" customFormat="1" ht="23" x14ac:dyDescent="0.25">
      <c r="B25" s="792" t="s">
        <v>79</v>
      </c>
      <c r="C25" s="792"/>
      <c r="D25" s="792"/>
      <c r="E25" s="41" t="s">
        <v>80</v>
      </c>
      <c r="F25" s="202" t="s">
        <v>1832</v>
      </c>
      <c r="G25" s="199"/>
      <c r="H25" s="200"/>
      <c r="I25" s="201"/>
      <c r="J25" s="173"/>
      <c r="K25" s="173"/>
      <c r="L25" s="199"/>
    </row>
    <row r="26" spans="2:12" s="650" customFormat="1" x14ac:dyDescent="0.25">
      <c r="B26" s="792" t="s">
        <v>82</v>
      </c>
      <c r="C26" s="792"/>
      <c r="D26" s="792"/>
      <c r="E26" s="41" t="s">
        <v>80</v>
      </c>
      <c r="F26" s="203"/>
      <c r="G26" s="199"/>
      <c r="H26" s="200"/>
      <c r="I26" s="201"/>
      <c r="J26" s="173"/>
      <c r="K26" s="173"/>
      <c r="L26" s="199"/>
    </row>
    <row r="27" spans="2:12" s="650" customFormat="1" x14ac:dyDescent="0.25">
      <c r="B27" s="806" t="s">
        <v>111</v>
      </c>
      <c r="C27" s="807"/>
      <c r="D27" s="808"/>
      <c r="E27" s="41" t="s">
        <v>80</v>
      </c>
      <c r="F27" s="203"/>
      <c r="G27" s="199"/>
      <c r="H27" s="200"/>
      <c r="I27" s="201"/>
      <c r="J27" s="173"/>
      <c r="K27" s="173"/>
      <c r="L27" s="199"/>
    </row>
    <row r="29" spans="2:12" x14ac:dyDescent="0.25">
      <c r="C29" s="809" t="s">
        <v>34</v>
      </c>
      <c r="D29" s="809"/>
      <c r="E29" s="809"/>
      <c r="F29" s="809"/>
      <c r="G29" s="809"/>
      <c r="H29" s="809"/>
      <c r="I29" s="809"/>
      <c r="J29" s="809"/>
    </row>
    <row r="30" spans="2:12" x14ac:dyDescent="0.25">
      <c r="C30" s="809"/>
      <c r="D30" s="809"/>
      <c r="E30" s="809"/>
      <c r="F30" s="809"/>
      <c r="G30" s="809"/>
      <c r="H30" s="809"/>
      <c r="I30" s="809"/>
      <c r="J30" s="809"/>
    </row>
    <row r="31" spans="2:12" x14ac:dyDescent="0.25">
      <c r="C31" s="782" t="s">
        <v>95</v>
      </c>
      <c r="D31" s="782"/>
      <c r="E31" s="782"/>
      <c r="F31" s="782"/>
      <c r="G31" s="782"/>
      <c r="I31" s="173"/>
      <c r="J31" s="173"/>
    </row>
    <row r="32" spans="2:12" ht="30.75" customHeight="1" x14ac:dyDescent="0.25">
      <c r="C32" s="783" t="s">
        <v>36</v>
      </c>
      <c r="D32" s="784"/>
      <c r="E32" s="785"/>
      <c r="F32" s="810"/>
      <c r="G32" s="63" t="s">
        <v>37</v>
      </c>
      <c r="I32" s="173"/>
      <c r="J32" s="173"/>
    </row>
    <row r="33" spans="2:11" ht="30" customHeight="1" x14ac:dyDescent="0.25">
      <c r="B33" s="174">
        <v>1</v>
      </c>
      <c r="C33" s="811" t="s">
        <v>85</v>
      </c>
      <c r="D33" s="812"/>
      <c r="E33" s="813"/>
      <c r="F33" s="810"/>
      <c r="G33" s="175">
        <v>11</v>
      </c>
      <c r="I33" s="173"/>
      <c r="J33" s="173"/>
    </row>
    <row r="34" spans="2:11" x14ac:dyDescent="0.25">
      <c r="G34" s="173"/>
      <c r="I34" s="173"/>
      <c r="J34" s="173"/>
    </row>
    <row r="35" spans="2:11" x14ac:dyDescent="0.25">
      <c r="C35" s="803" t="s">
        <v>39</v>
      </c>
      <c r="D35" s="803"/>
      <c r="E35" s="804" t="s">
        <v>1833</v>
      </c>
      <c r="F35" s="805"/>
      <c r="G35" s="173"/>
      <c r="I35" s="173"/>
      <c r="J35" s="173"/>
    </row>
    <row r="36" spans="2:11" x14ac:dyDescent="0.25">
      <c r="C36" s="803" t="s">
        <v>41</v>
      </c>
      <c r="D36" s="803"/>
      <c r="E36" s="804">
        <v>1019054107</v>
      </c>
      <c r="F36" s="805"/>
      <c r="G36" s="173"/>
      <c r="I36" s="173"/>
      <c r="J36" s="173"/>
    </row>
    <row r="37" spans="2:11" x14ac:dyDescent="0.25">
      <c r="C37" s="803" t="s">
        <v>43</v>
      </c>
      <c r="D37" s="803"/>
      <c r="E37" s="652" t="str">
        <f>C31</f>
        <v xml:space="preserve">Asesor Social
</v>
      </c>
      <c r="F37" s="176"/>
      <c r="G37" s="173"/>
      <c r="I37" s="173"/>
      <c r="J37" s="173"/>
    </row>
    <row r="38" spans="2:11" x14ac:dyDescent="0.25">
      <c r="C38" s="803" t="s">
        <v>44</v>
      </c>
      <c r="D38" s="803"/>
      <c r="E38" s="1593" t="s">
        <v>1834</v>
      </c>
      <c r="F38" s="1594"/>
      <c r="G38" s="173"/>
      <c r="I38" s="173"/>
      <c r="J38" s="173"/>
    </row>
    <row r="39" spans="2:11" x14ac:dyDescent="0.25">
      <c r="C39" s="803" t="s">
        <v>46</v>
      </c>
      <c r="D39" s="803"/>
      <c r="E39" s="1593" t="s">
        <v>1835</v>
      </c>
      <c r="F39" s="1594"/>
      <c r="G39" s="173"/>
      <c r="I39" s="173"/>
      <c r="J39" s="173"/>
    </row>
    <row r="40" spans="2:11" x14ac:dyDescent="0.25">
      <c r="C40" s="803" t="s">
        <v>48</v>
      </c>
      <c r="D40" s="803"/>
      <c r="E40" s="804" t="s">
        <v>1110</v>
      </c>
      <c r="F40" s="805"/>
      <c r="G40" s="173"/>
      <c r="I40" s="173"/>
      <c r="J40" s="173"/>
    </row>
    <row r="41" spans="2:11" x14ac:dyDescent="0.25">
      <c r="C41" s="803" t="s">
        <v>50</v>
      </c>
      <c r="D41" s="803"/>
      <c r="E41" s="814" t="s">
        <v>1110</v>
      </c>
      <c r="F41" s="815"/>
      <c r="G41" s="173"/>
      <c r="I41" s="173"/>
      <c r="J41" s="173"/>
    </row>
    <row r="42" spans="2:11" x14ac:dyDescent="0.25">
      <c r="C42" s="816"/>
      <c r="D42" s="816"/>
      <c r="E42" s="653"/>
      <c r="F42" s="178"/>
      <c r="G42" s="173"/>
      <c r="I42" s="173"/>
      <c r="J42" s="173"/>
    </row>
    <row r="43" spans="2:11" s="631" customFormat="1" x14ac:dyDescent="0.25">
      <c r="B43" s="796"/>
      <c r="C43" s="797"/>
      <c r="D43" s="797"/>
      <c r="E43" s="797"/>
      <c r="F43" s="797"/>
      <c r="G43" s="797"/>
      <c r="H43" s="797"/>
      <c r="I43" s="797"/>
      <c r="J43" s="797"/>
      <c r="K43" s="798"/>
    </row>
    <row r="44" spans="2:11" x14ac:dyDescent="0.25">
      <c r="C44" s="799" t="s">
        <v>51</v>
      </c>
      <c r="D44" s="800"/>
      <c r="E44" s="800"/>
      <c r="F44" s="800"/>
      <c r="G44" s="800"/>
      <c r="H44" s="800"/>
      <c r="I44" s="800"/>
      <c r="J44" s="800"/>
      <c r="K44" s="801"/>
    </row>
    <row r="45" spans="2:11" ht="46" x14ac:dyDescent="0.25">
      <c r="C45" s="179" t="s">
        <v>52</v>
      </c>
      <c r="D45" s="179" t="s">
        <v>53</v>
      </c>
      <c r="E45" s="179" t="s">
        <v>54</v>
      </c>
      <c r="F45" s="180" t="s">
        <v>55</v>
      </c>
      <c r="G45" s="180" t="s">
        <v>56</v>
      </c>
      <c r="H45" s="180" t="s">
        <v>57</v>
      </c>
      <c r="I45" s="181" t="s">
        <v>58</v>
      </c>
      <c r="J45" s="182" t="s">
        <v>59</v>
      </c>
      <c r="K45" s="183" t="s">
        <v>60</v>
      </c>
    </row>
    <row r="46" spans="2:11" s="633" customFormat="1" ht="138" x14ac:dyDescent="0.25">
      <c r="B46" s="184">
        <v>1</v>
      </c>
      <c r="C46" s="185" t="s">
        <v>1836</v>
      </c>
      <c r="D46" s="186" t="s">
        <v>1837</v>
      </c>
      <c r="E46" s="654" t="s">
        <v>1838</v>
      </c>
      <c r="F46" s="191" t="s">
        <v>1839</v>
      </c>
      <c r="G46" s="188">
        <v>42019</v>
      </c>
      <c r="H46" s="188">
        <v>42292</v>
      </c>
      <c r="I46" s="189">
        <f>H46-G46</f>
        <v>273</v>
      </c>
      <c r="J46" s="190">
        <f>+I46/30</f>
        <v>9.1</v>
      </c>
      <c r="K46" s="264" t="s">
        <v>104</v>
      </c>
    </row>
    <row r="47" spans="2:11" s="633" customFormat="1" ht="138" x14ac:dyDescent="0.25">
      <c r="B47" s="184">
        <v>2</v>
      </c>
      <c r="C47" s="191" t="s">
        <v>1840</v>
      </c>
      <c r="D47" s="186" t="s">
        <v>1841</v>
      </c>
      <c r="E47" s="654" t="s">
        <v>1842</v>
      </c>
      <c r="F47" s="185" t="s">
        <v>1843</v>
      </c>
      <c r="G47" s="188">
        <v>42424</v>
      </c>
      <c r="H47" s="188">
        <v>42937</v>
      </c>
      <c r="I47" s="189">
        <f>H47-G47</f>
        <v>513</v>
      </c>
      <c r="J47" s="190">
        <f>+I47/30</f>
        <v>17.100000000000001</v>
      </c>
      <c r="K47" s="264" t="s">
        <v>104</v>
      </c>
    </row>
    <row r="48" spans="2:11" s="633" customFormat="1" ht="138" x14ac:dyDescent="0.25">
      <c r="B48" s="184">
        <v>3</v>
      </c>
      <c r="C48" s="191" t="s">
        <v>1840</v>
      </c>
      <c r="D48" s="186" t="s">
        <v>1841</v>
      </c>
      <c r="E48" s="654" t="s">
        <v>1842</v>
      </c>
      <c r="F48" s="185" t="s">
        <v>1844</v>
      </c>
      <c r="G48" s="188">
        <v>42948</v>
      </c>
      <c r="H48" s="655">
        <v>43511</v>
      </c>
      <c r="I48" s="189">
        <f>H48-G48</f>
        <v>563</v>
      </c>
      <c r="J48" s="190">
        <f>+I48/30</f>
        <v>18.766666666666666</v>
      </c>
      <c r="K48" s="264" t="s">
        <v>104</v>
      </c>
    </row>
    <row r="49" spans="2:12" x14ac:dyDescent="0.25">
      <c r="C49" s="192" t="s">
        <v>75</v>
      </c>
      <c r="D49" s="193"/>
      <c r="E49" s="193"/>
      <c r="F49" s="193"/>
      <c r="G49" s="194"/>
      <c r="H49" s="195"/>
      <c r="I49" s="196">
        <f>SUM(I46:I48)</f>
        <v>1349</v>
      </c>
      <c r="J49" s="634">
        <f>SUM(J46:J48)</f>
        <v>44.966666666666669</v>
      </c>
      <c r="K49" s="197"/>
    </row>
    <row r="50" spans="2:12" ht="12" x14ac:dyDescent="0.25">
      <c r="D50" s="198"/>
    </row>
    <row r="51" spans="2:12" s="650" customFormat="1" x14ac:dyDescent="0.25">
      <c r="B51" s="802" t="s">
        <v>76</v>
      </c>
      <c r="C51" s="802"/>
      <c r="D51" s="802"/>
      <c r="E51" s="226" t="s">
        <v>77</v>
      </c>
      <c r="F51" s="60" t="s">
        <v>78</v>
      </c>
      <c r="G51" s="199"/>
      <c r="H51" s="200"/>
      <c r="I51" s="201"/>
      <c r="J51" s="173"/>
      <c r="K51" s="173"/>
      <c r="L51" s="199"/>
    </row>
    <row r="52" spans="2:12" s="650" customFormat="1" x14ac:dyDescent="0.25">
      <c r="B52" s="792" t="s">
        <v>79</v>
      </c>
      <c r="C52" s="792"/>
      <c r="D52" s="792"/>
      <c r="E52" s="41" t="s">
        <v>80</v>
      </c>
      <c r="F52" s="202" t="s">
        <v>1845</v>
      </c>
      <c r="G52" s="199"/>
      <c r="H52" s="200"/>
      <c r="I52" s="201"/>
      <c r="J52" s="173"/>
      <c r="K52" s="173"/>
      <c r="L52" s="199"/>
    </row>
    <row r="53" spans="2:12" s="650" customFormat="1" x14ac:dyDescent="0.25">
      <c r="B53" s="792" t="s">
        <v>82</v>
      </c>
      <c r="C53" s="792"/>
      <c r="D53" s="792"/>
      <c r="E53" s="41" t="s">
        <v>80</v>
      </c>
      <c r="F53" s="202" t="s">
        <v>1845</v>
      </c>
      <c r="G53" s="199"/>
      <c r="H53" s="200"/>
      <c r="I53" s="201"/>
      <c r="J53" s="173"/>
      <c r="K53" s="173"/>
      <c r="L53" s="199"/>
    </row>
    <row r="54" spans="2:12" s="650" customFormat="1" x14ac:dyDescent="0.25">
      <c r="B54" s="806" t="s">
        <v>111</v>
      </c>
      <c r="C54" s="807"/>
      <c r="D54" s="808"/>
      <c r="E54" s="41" t="s">
        <v>80</v>
      </c>
      <c r="F54" s="203"/>
      <c r="G54" s="199"/>
      <c r="H54" s="200"/>
      <c r="I54" s="201"/>
      <c r="J54" s="173"/>
      <c r="K54" s="173"/>
      <c r="L54" s="199"/>
    </row>
    <row r="56" spans="2:12" x14ac:dyDescent="0.25">
      <c r="C56" s="809" t="s">
        <v>34</v>
      </c>
      <c r="D56" s="809"/>
      <c r="E56" s="809"/>
      <c r="F56" s="809"/>
      <c r="G56" s="809"/>
      <c r="H56" s="809"/>
      <c r="I56" s="809"/>
      <c r="J56" s="809"/>
    </row>
    <row r="57" spans="2:12" x14ac:dyDescent="0.25">
      <c r="C57" s="809"/>
      <c r="D57" s="809"/>
      <c r="E57" s="809"/>
      <c r="F57" s="809"/>
      <c r="G57" s="809"/>
      <c r="H57" s="809"/>
      <c r="I57" s="809"/>
      <c r="J57" s="809"/>
    </row>
    <row r="58" spans="2:12" x14ac:dyDescent="0.25">
      <c r="C58" s="782" t="s">
        <v>84</v>
      </c>
      <c r="D58" s="782"/>
      <c r="E58" s="782"/>
      <c r="F58" s="782"/>
      <c r="G58" s="782"/>
      <c r="I58" s="173"/>
      <c r="J58" s="173"/>
    </row>
    <row r="59" spans="2:12" x14ac:dyDescent="0.25">
      <c r="C59" s="783" t="s">
        <v>36</v>
      </c>
      <c r="D59" s="784"/>
      <c r="E59" s="785"/>
      <c r="F59" s="810"/>
      <c r="G59" s="63" t="s">
        <v>37</v>
      </c>
      <c r="I59" s="173"/>
      <c r="J59" s="173"/>
    </row>
    <row r="60" spans="2:12" ht="36" customHeight="1" x14ac:dyDescent="0.25">
      <c r="B60" s="174">
        <v>1</v>
      </c>
      <c r="C60" s="811" t="s">
        <v>85</v>
      </c>
      <c r="D60" s="812"/>
      <c r="E60" s="813"/>
      <c r="F60" s="810"/>
      <c r="G60" s="175">
        <v>3</v>
      </c>
      <c r="I60" s="173"/>
      <c r="J60" s="173"/>
    </row>
    <row r="61" spans="2:12" x14ac:dyDescent="0.25">
      <c r="G61" s="173"/>
      <c r="I61" s="173"/>
      <c r="J61" s="173"/>
    </row>
    <row r="62" spans="2:12" x14ac:dyDescent="0.25">
      <c r="C62" s="803" t="s">
        <v>39</v>
      </c>
      <c r="D62" s="803"/>
      <c r="E62" s="1593" t="s">
        <v>1846</v>
      </c>
      <c r="F62" s="1594"/>
      <c r="G62" s="173"/>
      <c r="I62" s="173"/>
      <c r="J62" s="173"/>
    </row>
    <row r="63" spans="2:12" x14ac:dyDescent="0.25">
      <c r="C63" s="803" t="s">
        <v>41</v>
      </c>
      <c r="D63" s="803"/>
      <c r="E63" s="1597">
        <v>13352109</v>
      </c>
      <c r="F63" s="1594"/>
      <c r="G63" s="173"/>
      <c r="I63" s="173"/>
      <c r="J63" s="173"/>
    </row>
    <row r="64" spans="2:12" x14ac:dyDescent="0.25">
      <c r="C64" s="803" t="s">
        <v>43</v>
      </c>
      <c r="D64" s="803"/>
      <c r="E64" s="652" t="str">
        <f>C58</f>
        <v xml:space="preserve">Asesor en Logística y/o cadenas de suministro
</v>
      </c>
      <c r="F64" s="176"/>
      <c r="G64" s="173"/>
      <c r="I64" s="173"/>
      <c r="J64" s="173"/>
    </row>
    <row r="65" spans="2:12" x14ac:dyDescent="0.25">
      <c r="C65" s="803" t="s">
        <v>44</v>
      </c>
      <c r="D65" s="803"/>
      <c r="E65" s="1593" t="s">
        <v>1439</v>
      </c>
      <c r="F65" s="1594"/>
      <c r="G65" s="173"/>
      <c r="I65" s="173"/>
      <c r="J65" s="173"/>
    </row>
    <row r="66" spans="2:12" x14ac:dyDescent="0.25">
      <c r="C66" s="803" t="s">
        <v>46</v>
      </c>
      <c r="D66" s="803"/>
      <c r="E66" s="1593" t="s">
        <v>1847</v>
      </c>
      <c r="F66" s="1594"/>
      <c r="G66" s="173"/>
      <c r="I66" s="173"/>
      <c r="J66" s="173"/>
    </row>
    <row r="67" spans="2:12" x14ac:dyDescent="0.25">
      <c r="C67" s="803" t="s">
        <v>48</v>
      </c>
      <c r="D67" s="803"/>
      <c r="E67" s="1593" t="s">
        <v>1848</v>
      </c>
      <c r="F67" s="1594"/>
      <c r="G67" s="173"/>
      <c r="I67" s="173"/>
      <c r="J67" s="173"/>
    </row>
    <row r="68" spans="2:12" x14ac:dyDescent="0.25">
      <c r="C68" s="803" t="s">
        <v>50</v>
      </c>
      <c r="D68" s="803"/>
      <c r="E68" s="1595" t="s">
        <v>1849</v>
      </c>
      <c r="F68" s="1596"/>
      <c r="G68" s="173"/>
      <c r="I68" s="173"/>
      <c r="J68" s="173"/>
    </row>
    <row r="69" spans="2:12" x14ac:dyDescent="0.25">
      <c r="C69" s="816"/>
      <c r="D69" s="816"/>
      <c r="E69" s="653"/>
      <c r="F69" s="178"/>
      <c r="G69" s="173"/>
      <c r="I69" s="173"/>
      <c r="J69" s="173"/>
    </row>
    <row r="70" spans="2:12" s="631" customFormat="1" x14ac:dyDescent="0.25">
      <c r="B70" s="796"/>
      <c r="C70" s="797"/>
      <c r="D70" s="797"/>
      <c r="E70" s="797"/>
      <c r="F70" s="797"/>
      <c r="G70" s="797"/>
      <c r="H70" s="797"/>
      <c r="I70" s="797"/>
      <c r="J70" s="797"/>
      <c r="K70" s="798"/>
    </row>
    <row r="71" spans="2:12" x14ac:dyDescent="0.25">
      <c r="C71" s="799" t="s">
        <v>51</v>
      </c>
      <c r="D71" s="800"/>
      <c r="E71" s="800"/>
      <c r="F71" s="800"/>
      <c r="G71" s="800"/>
      <c r="H71" s="800"/>
      <c r="I71" s="800"/>
      <c r="J71" s="800"/>
      <c r="K71" s="801"/>
    </row>
    <row r="72" spans="2:12" ht="46" x14ac:dyDescent="0.25">
      <c r="C72" s="179" t="s">
        <v>52</v>
      </c>
      <c r="D72" s="179" t="s">
        <v>53</v>
      </c>
      <c r="E72" s="179" t="s">
        <v>54</v>
      </c>
      <c r="F72" s="180" t="s">
        <v>55</v>
      </c>
      <c r="G72" s="180" t="s">
        <v>56</v>
      </c>
      <c r="H72" s="180" t="s">
        <v>57</v>
      </c>
      <c r="I72" s="181" t="s">
        <v>58</v>
      </c>
      <c r="J72" s="182" t="s">
        <v>59</v>
      </c>
      <c r="K72" s="183" t="s">
        <v>60</v>
      </c>
    </row>
    <row r="73" spans="2:12" s="633" customFormat="1" ht="115" x14ac:dyDescent="0.25">
      <c r="B73" s="184">
        <v>1</v>
      </c>
      <c r="C73" s="191" t="s">
        <v>1850</v>
      </c>
      <c r="D73" s="656" t="s">
        <v>1851</v>
      </c>
      <c r="E73" s="654" t="s">
        <v>1852</v>
      </c>
      <c r="F73" s="191" t="s">
        <v>1853</v>
      </c>
      <c r="G73" s="188">
        <v>42135</v>
      </c>
      <c r="H73" s="188">
        <v>42460</v>
      </c>
      <c r="I73" s="189">
        <f>H73-G73</f>
        <v>325</v>
      </c>
      <c r="J73" s="190">
        <f>+I73/30</f>
        <v>10.833333333333334</v>
      </c>
      <c r="K73" s="264" t="s">
        <v>1854</v>
      </c>
    </row>
    <row r="74" spans="2:12" s="633" customFormat="1" ht="103.5" x14ac:dyDescent="0.25">
      <c r="B74" s="184">
        <v>2</v>
      </c>
      <c r="C74" s="191" t="s">
        <v>1855</v>
      </c>
      <c r="D74" s="186" t="s">
        <v>1856</v>
      </c>
      <c r="E74" s="654" t="s">
        <v>1857</v>
      </c>
      <c r="F74" s="191" t="s">
        <v>1858</v>
      </c>
      <c r="G74" s="188">
        <v>43735</v>
      </c>
      <c r="H74" s="188">
        <v>43857</v>
      </c>
      <c r="I74" s="189">
        <f>H74-G74</f>
        <v>122</v>
      </c>
      <c r="J74" s="190">
        <f>+I74/30</f>
        <v>4.0666666666666664</v>
      </c>
      <c r="K74" s="265" t="s">
        <v>1859</v>
      </c>
    </row>
    <row r="75" spans="2:12" x14ac:dyDescent="0.25">
      <c r="C75" s="192" t="s">
        <v>75</v>
      </c>
      <c r="D75" s="193"/>
      <c r="E75" s="193"/>
      <c r="F75" s="193"/>
      <c r="G75" s="194"/>
      <c r="H75" s="195"/>
      <c r="I75" s="196">
        <f>SUM(I73:I74)</f>
        <v>447</v>
      </c>
      <c r="J75" s="196">
        <f>SUM(J73:J74)</f>
        <v>14.9</v>
      </c>
      <c r="K75" s="746">
        <f>J73</f>
        <v>10.833333333333334</v>
      </c>
    </row>
    <row r="76" spans="2:12" ht="12" x14ac:dyDescent="0.25">
      <c r="D76" s="198"/>
    </row>
    <row r="77" spans="2:12" ht="12" x14ac:dyDescent="0.25">
      <c r="D77" s="198"/>
    </row>
    <row r="78" spans="2:12" s="650" customFormat="1" x14ac:dyDescent="0.25">
      <c r="B78" s="802" t="s">
        <v>76</v>
      </c>
      <c r="C78" s="802"/>
      <c r="D78" s="802"/>
      <c r="E78" s="226" t="s">
        <v>77</v>
      </c>
      <c r="F78" s="60" t="s">
        <v>78</v>
      </c>
      <c r="G78" s="199"/>
      <c r="H78" s="200"/>
      <c r="I78" s="201"/>
      <c r="J78" s="173"/>
      <c r="K78" s="173"/>
      <c r="L78" s="199"/>
    </row>
    <row r="79" spans="2:12" s="650" customFormat="1" x14ac:dyDescent="0.25">
      <c r="B79" s="792" t="s">
        <v>79</v>
      </c>
      <c r="C79" s="792"/>
      <c r="D79" s="792"/>
      <c r="E79" s="41" t="s">
        <v>80</v>
      </c>
      <c r="F79" s="203"/>
      <c r="G79" s="199"/>
      <c r="H79" s="200"/>
      <c r="I79" s="201"/>
      <c r="J79" s="173"/>
      <c r="K79" s="173"/>
      <c r="L79" s="199"/>
    </row>
    <row r="80" spans="2:12" s="650" customFormat="1" x14ac:dyDescent="0.25">
      <c r="B80" s="792" t="s">
        <v>82</v>
      </c>
      <c r="C80" s="792"/>
      <c r="D80" s="792"/>
      <c r="E80" s="41" t="s">
        <v>80</v>
      </c>
      <c r="F80" s="203"/>
      <c r="G80" s="199"/>
      <c r="H80" s="200"/>
      <c r="I80" s="201"/>
      <c r="J80" s="173"/>
      <c r="K80" s="173"/>
      <c r="L80" s="199"/>
    </row>
    <row r="81" spans="2:12" s="650" customFormat="1" x14ac:dyDescent="0.25">
      <c r="B81" s="806" t="s">
        <v>111</v>
      </c>
      <c r="C81" s="807"/>
      <c r="D81" s="808"/>
      <c r="E81" s="41" t="s">
        <v>80</v>
      </c>
      <c r="F81" s="203"/>
      <c r="G81" s="199"/>
      <c r="H81" s="200"/>
      <c r="I81" s="201"/>
      <c r="J81" s="173"/>
      <c r="K81" s="173"/>
      <c r="L81" s="199"/>
    </row>
    <row r="83" spans="2:12" x14ac:dyDescent="0.25">
      <c r="C83" s="809" t="s">
        <v>34</v>
      </c>
      <c r="D83" s="809"/>
      <c r="E83" s="809"/>
      <c r="F83" s="809"/>
      <c r="G83" s="809"/>
      <c r="H83" s="809"/>
      <c r="I83" s="809"/>
      <c r="J83" s="809"/>
    </row>
    <row r="84" spans="2:12" x14ac:dyDescent="0.25">
      <c r="C84" s="809"/>
      <c r="D84" s="809"/>
      <c r="E84" s="809"/>
      <c r="F84" s="809"/>
      <c r="G84" s="809"/>
      <c r="H84" s="809"/>
      <c r="I84" s="809"/>
      <c r="J84" s="809"/>
    </row>
    <row r="85" spans="2:12" x14ac:dyDescent="0.25">
      <c r="C85" s="782" t="s">
        <v>35</v>
      </c>
      <c r="D85" s="782"/>
      <c r="E85" s="782"/>
      <c r="F85" s="782"/>
      <c r="G85" s="782"/>
      <c r="I85" s="173"/>
      <c r="J85" s="173"/>
    </row>
    <row r="86" spans="2:12" ht="30" customHeight="1" x14ac:dyDescent="0.25">
      <c r="C86" s="783" t="s">
        <v>36</v>
      </c>
      <c r="D86" s="784"/>
      <c r="E86" s="785"/>
      <c r="F86" s="810"/>
      <c r="G86" s="63" t="s">
        <v>37</v>
      </c>
      <c r="I86" s="173"/>
      <c r="J86" s="173"/>
    </row>
    <row r="87" spans="2:12" ht="32.25" customHeight="1" x14ac:dyDescent="0.25">
      <c r="B87" s="174">
        <v>1</v>
      </c>
      <c r="C87" s="811" t="s">
        <v>85</v>
      </c>
      <c r="D87" s="812"/>
      <c r="E87" s="813"/>
      <c r="F87" s="810"/>
      <c r="G87" s="651">
        <v>3</v>
      </c>
      <c r="I87" s="173"/>
      <c r="J87" s="173"/>
    </row>
    <row r="88" spans="2:12" x14ac:dyDescent="0.25">
      <c r="G88" s="173"/>
      <c r="I88" s="173"/>
      <c r="J88" s="173"/>
    </row>
    <row r="89" spans="2:12" x14ac:dyDescent="0.25">
      <c r="C89" s="803" t="s">
        <v>39</v>
      </c>
      <c r="D89" s="803"/>
      <c r="E89" s="804" t="s">
        <v>1860</v>
      </c>
      <c r="F89" s="805"/>
      <c r="G89" s="173"/>
      <c r="I89" s="173"/>
      <c r="J89" s="173"/>
    </row>
    <row r="90" spans="2:12" x14ac:dyDescent="0.25">
      <c r="C90" s="803" t="s">
        <v>41</v>
      </c>
      <c r="D90" s="803"/>
      <c r="E90" s="818">
        <v>1128430821</v>
      </c>
      <c r="F90" s="805"/>
      <c r="G90" s="173"/>
      <c r="I90" s="173"/>
      <c r="J90" s="173"/>
    </row>
    <row r="91" spans="2:12" x14ac:dyDescent="0.25">
      <c r="C91" s="803" t="s">
        <v>43</v>
      </c>
      <c r="D91" s="803"/>
      <c r="E91" s="652" t="str">
        <f>C85</f>
        <v xml:space="preserve">Asesor Financiero
</v>
      </c>
      <c r="F91" s="176"/>
      <c r="G91" s="173"/>
      <c r="I91" s="173"/>
      <c r="J91" s="173"/>
    </row>
    <row r="92" spans="2:12" x14ac:dyDescent="0.25">
      <c r="C92" s="803" t="s">
        <v>44</v>
      </c>
      <c r="D92" s="803"/>
      <c r="E92" s="804" t="s">
        <v>1861</v>
      </c>
      <c r="F92" s="805"/>
      <c r="G92" s="173"/>
      <c r="I92" s="173"/>
      <c r="J92" s="173"/>
    </row>
    <row r="93" spans="2:12" x14ac:dyDescent="0.25">
      <c r="C93" s="803" t="s">
        <v>46</v>
      </c>
      <c r="D93" s="803"/>
      <c r="E93" s="804" t="s">
        <v>1862</v>
      </c>
      <c r="F93" s="805"/>
      <c r="G93" s="173"/>
      <c r="I93" s="173"/>
      <c r="J93" s="173"/>
    </row>
    <row r="94" spans="2:12" x14ac:dyDescent="0.25">
      <c r="C94" s="803" t="s">
        <v>48</v>
      </c>
      <c r="D94" s="803"/>
      <c r="E94" s="804">
        <v>75496</v>
      </c>
      <c r="F94" s="805"/>
      <c r="G94" s="173"/>
      <c r="I94" s="173"/>
      <c r="J94" s="173"/>
    </row>
    <row r="95" spans="2:12" x14ac:dyDescent="0.25">
      <c r="C95" s="803" t="s">
        <v>50</v>
      </c>
      <c r="D95" s="803"/>
      <c r="E95" s="814">
        <v>41992</v>
      </c>
      <c r="F95" s="815"/>
      <c r="G95" s="173"/>
      <c r="I95" s="173"/>
      <c r="J95" s="173"/>
    </row>
    <row r="96" spans="2:12" x14ac:dyDescent="0.25">
      <c r="C96" s="816"/>
      <c r="D96" s="816"/>
      <c r="E96" s="653"/>
      <c r="F96" s="178"/>
      <c r="G96" s="173"/>
      <c r="I96" s="173"/>
      <c r="J96" s="173"/>
    </row>
    <row r="97" spans="2:12" s="631" customFormat="1" x14ac:dyDescent="0.25">
      <c r="B97" s="796"/>
      <c r="C97" s="797"/>
      <c r="D97" s="797"/>
      <c r="E97" s="797"/>
      <c r="F97" s="797"/>
      <c r="G97" s="797"/>
      <c r="H97" s="797"/>
      <c r="I97" s="797"/>
      <c r="J97" s="797"/>
      <c r="K97" s="798"/>
    </row>
    <row r="98" spans="2:12" x14ac:dyDescent="0.25">
      <c r="C98" s="799" t="s">
        <v>51</v>
      </c>
      <c r="D98" s="800"/>
      <c r="E98" s="800"/>
      <c r="F98" s="800"/>
      <c r="G98" s="800"/>
      <c r="H98" s="800"/>
      <c r="I98" s="800"/>
      <c r="J98" s="800"/>
      <c r="K98" s="801"/>
    </row>
    <row r="99" spans="2:12" ht="46" x14ac:dyDescent="0.25">
      <c r="C99" s="179" t="s">
        <v>52</v>
      </c>
      <c r="D99" s="179" t="s">
        <v>53</v>
      </c>
      <c r="E99" s="179" t="s">
        <v>54</v>
      </c>
      <c r="F99" s="180" t="s">
        <v>55</v>
      </c>
      <c r="G99" s="180" t="s">
        <v>56</v>
      </c>
      <c r="H99" s="180" t="s">
        <v>57</v>
      </c>
      <c r="I99" s="181" t="s">
        <v>58</v>
      </c>
      <c r="J99" s="182" t="s">
        <v>59</v>
      </c>
      <c r="K99" s="183" t="s">
        <v>60</v>
      </c>
    </row>
    <row r="100" spans="2:12" s="633" customFormat="1" ht="138" x14ac:dyDescent="0.25">
      <c r="B100" s="184">
        <v>1</v>
      </c>
      <c r="C100" s="191" t="s">
        <v>1863</v>
      </c>
      <c r="D100" s="186" t="s">
        <v>1864</v>
      </c>
      <c r="E100" s="654" t="s">
        <v>1865</v>
      </c>
      <c r="F100" s="185" t="s">
        <v>1866</v>
      </c>
      <c r="G100" s="188">
        <v>42221</v>
      </c>
      <c r="H100" s="188">
        <v>42415</v>
      </c>
      <c r="I100" s="189">
        <f>H100-G100</f>
        <v>194</v>
      </c>
      <c r="J100" s="190">
        <f>+I100/30</f>
        <v>6.4666666666666668</v>
      </c>
      <c r="K100" s="264" t="s">
        <v>65</v>
      </c>
    </row>
    <row r="101" spans="2:12" s="633" customFormat="1" ht="138" x14ac:dyDescent="0.25">
      <c r="B101" s="184">
        <v>2</v>
      </c>
      <c r="C101" s="191" t="s">
        <v>1867</v>
      </c>
      <c r="D101" s="186" t="s">
        <v>1868</v>
      </c>
      <c r="E101" s="654" t="s">
        <v>1865</v>
      </c>
      <c r="F101" s="185" t="s">
        <v>1869</v>
      </c>
      <c r="G101" s="188">
        <v>42396</v>
      </c>
      <c r="H101" s="657">
        <v>42735</v>
      </c>
      <c r="I101" s="189">
        <f>H101-G101</f>
        <v>339</v>
      </c>
      <c r="J101" s="190">
        <f>+I101/30</f>
        <v>11.3</v>
      </c>
      <c r="K101" s="264" t="s">
        <v>65</v>
      </c>
    </row>
    <row r="102" spans="2:12" x14ac:dyDescent="0.25">
      <c r="C102" s="192" t="s">
        <v>75</v>
      </c>
      <c r="D102" s="193"/>
      <c r="E102" s="193"/>
      <c r="F102" s="193"/>
      <c r="G102" s="194"/>
      <c r="H102" s="195"/>
      <c r="I102" s="196">
        <f>SUM(I100:I101)</f>
        <v>533</v>
      </c>
      <c r="J102" s="634">
        <f>SUM(J100:J101)</f>
        <v>17.766666666666666</v>
      </c>
      <c r="K102" s="197"/>
    </row>
    <row r="103" spans="2:12" ht="12" x14ac:dyDescent="0.25">
      <c r="D103" s="198"/>
    </row>
    <row r="104" spans="2:12" ht="12" x14ac:dyDescent="0.25">
      <c r="D104" s="198"/>
    </row>
    <row r="105" spans="2:12" s="650" customFormat="1" x14ac:dyDescent="0.25">
      <c r="B105" s="802" t="s">
        <v>76</v>
      </c>
      <c r="C105" s="802"/>
      <c r="D105" s="802"/>
      <c r="E105" s="226" t="s">
        <v>77</v>
      </c>
      <c r="F105" s="60" t="s">
        <v>78</v>
      </c>
      <c r="G105" s="199"/>
      <c r="H105" s="200"/>
      <c r="I105" s="201"/>
      <c r="J105" s="173"/>
      <c r="K105" s="173"/>
      <c r="L105" s="199"/>
    </row>
    <row r="106" spans="2:12" s="650" customFormat="1" x14ac:dyDescent="0.25">
      <c r="B106" s="792" t="s">
        <v>79</v>
      </c>
      <c r="C106" s="792"/>
      <c r="D106" s="792"/>
      <c r="E106" s="41" t="s">
        <v>80</v>
      </c>
      <c r="F106" s="202" t="s">
        <v>1870</v>
      </c>
      <c r="G106" s="199"/>
      <c r="H106" s="200"/>
      <c r="I106" s="201"/>
      <c r="J106" s="173"/>
      <c r="K106" s="173"/>
      <c r="L106" s="199"/>
    </row>
    <row r="107" spans="2:12" s="650" customFormat="1" x14ac:dyDescent="0.25">
      <c r="B107" s="792" t="s">
        <v>82</v>
      </c>
      <c r="C107" s="792"/>
      <c r="D107" s="792"/>
      <c r="E107" s="41" t="s">
        <v>80</v>
      </c>
      <c r="F107" s="202" t="s">
        <v>1870</v>
      </c>
      <c r="G107" s="199"/>
      <c r="H107" s="200"/>
      <c r="I107" s="201"/>
      <c r="J107" s="173"/>
      <c r="K107" s="173"/>
      <c r="L107" s="199"/>
    </row>
    <row r="108" spans="2:12" s="650" customFormat="1" x14ac:dyDescent="0.25">
      <c r="B108" s="806" t="s">
        <v>111</v>
      </c>
      <c r="C108" s="807"/>
      <c r="D108" s="808"/>
      <c r="E108" s="41" t="s">
        <v>80</v>
      </c>
      <c r="F108" s="203" t="s">
        <v>1871</v>
      </c>
      <c r="G108" s="199"/>
      <c r="H108" s="200"/>
      <c r="I108" s="201"/>
      <c r="J108" s="173"/>
      <c r="K108" s="173"/>
      <c r="L108" s="199"/>
    </row>
  </sheetData>
  <mergeCells count="100">
    <mergeCell ref="C10:D10"/>
    <mergeCell ref="E10:F10"/>
    <mergeCell ref="C1:J2"/>
    <mergeCell ref="C3:G3"/>
    <mergeCell ref="C4:E4"/>
    <mergeCell ref="F4:F5"/>
    <mergeCell ref="C5:E5"/>
    <mergeCell ref="C7:D7"/>
    <mergeCell ref="E7:F7"/>
    <mergeCell ref="C8:D8"/>
    <mergeCell ref="E8:F8"/>
    <mergeCell ref="C9:D9"/>
    <mergeCell ref="B26:D26"/>
    <mergeCell ref="C11:D11"/>
    <mergeCell ref="E11:F11"/>
    <mergeCell ref="C12:D12"/>
    <mergeCell ref="E12:F12"/>
    <mergeCell ref="C13:D13"/>
    <mergeCell ref="E13:F13"/>
    <mergeCell ref="C14:D14"/>
    <mergeCell ref="B15:K15"/>
    <mergeCell ref="C16:K16"/>
    <mergeCell ref="B24:D24"/>
    <mergeCell ref="B25:D25"/>
    <mergeCell ref="C38:D38"/>
    <mergeCell ref="E38:F38"/>
    <mergeCell ref="B27:D27"/>
    <mergeCell ref="C29:J30"/>
    <mergeCell ref="C31:G31"/>
    <mergeCell ref="C32:E32"/>
    <mergeCell ref="F32:F33"/>
    <mergeCell ref="C33:E33"/>
    <mergeCell ref="C35:D35"/>
    <mergeCell ref="E35:F35"/>
    <mergeCell ref="C36:D36"/>
    <mergeCell ref="E36:F36"/>
    <mergeCell ref="C37:D37"/>
    <mergeCell ref="B53:D53"/>
    <mergeCell ref="C39:D39"/>
    <mergeCell ref="E39:F39"/>
    <mergeCell ref="C40:D40"/>
    <mergeCell ref="E40:F40"/>
    <mergeCell ref="C41:D41"/>
    <mergeCell ref="E41:F41"/>
    <mergeCell ref="C42:D42"/>
    <mergeCell ref="B43:K43"/>
    <mergeCell ref="C44:K44"/>
    <mergeCell ref="B51:D51"/>
    <mergeCell ref="B52:D52"/>
    <mergeCell ref="C65:D65"/>
    <mergeCell ref="E65:F65"/>
    <mergeCell ref="B54:D54"/>
    <mergeCell ref="C56:J57"/>
    <mergeCell ref="C58:G58"/>
    <mergeCell ref="C59:E59"/>
    <mergeCell ref="F59:F60"/>
    <mergeCell ref="C60:E60"/>
    <mergeCell ref="C62:D62"/>
    <mergeCell ref="E62:F62"/>
    <mergeCell ref="C63:D63"/>
    <mergeCell ref="E63:F63"/>
    <mergeCell ref="C64:D64"/>
    <mergeCell ref="B80:D80"/>
    <mergeCell ref="C66:D66"/>
    <mergeCell ref="E66:F66"/>
    <mergeCell ref="C67:D67"/>
    <mergeCell ref="E67:F67"/>
    <mergeCell ref="C68:D68"/>
    <mergeCell ref="E68:F68"/>
    <mergeCell ref="C69:D69"/>
    <mergeCell ref="B70:K70"/>
    <mergeCell ref="C71:K71"/>
    <mergeCell ref="B78:D78"/>
    <mergeCell ref="B79:D79"/>
    <mergeCell ref="C92:D92"/>
    <mergeCell ref="E92:F92"/>
    <mergeCell ref="B81:D81"/>
    <mergeCell ref="C83:J84"/>
    <mergeCell ref="C85:G85"/>
    <mergeCell ref="C86:E86"/>
    <mergeCell ref="F86:F87"/>
    <mergeCell ref="C87:E87"/>
    <mergeCell ref="C89:D89"/>
    <mergeCell ref="E89:F89"/>
    <mergeCell ref="C90:D90"/>
    <mergeCell ref="E90:F90"/>
    <mergeCell ref="C91:D91"/>
    <mergeCell ref="C93:D93"/>
    <mergeCell ref="E93:F93"/>
    <mergeCell ref="C94:D94"/>
    <mergeCell ref="E94:F94"/>
    <mergeCell ref="C95:D95"/>
    <mergeCell ref="E95:F95"/>
    <mergeCell ref="B108:D108"/>
    <mergeCell ref="C96:D96"/>
    <mergeCell ref="B97:K97"/>
    <mergeCell ref="C98:K98"/>
    <mergeCell ref="B105:D105"/>
    <mergeCell ref="B106:D106"/>
    <mergeCell ref="B107:D107"/>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03E63-EC64-4B19-8C27-6B4744099722}">
  <sheetPr>
    <tabColor rgb="FFFF3399"/>
  </sheetPr>
  <dimension ref="A1:S927"/>
  <sheetViews>
    <sheetView topLeftCell="A6" workbookViewId="0">
      <selection activeCell="C20" sqref="C20:P20"/>
    </sheetView>
  </sheetViews>
  <sheetFormatPr baseColWidth="10" defaultColWidth="9.1796875" defaultRowHeight="11.5" x14ac:dyDescent="0.25"/>
  <cols>
    <col min="1" max="1" width="4.1796875" style="598" customWidth="1"/>
    <col min="2" max="2" width="4.7265625" style="645" customWidth="1"/>
    <col min="3" max="3" width="9.7265625" style="598" customWidth="1"/>
    <col min="4" max="4" width="13.453125" style="598" customWidth="1"/>
    <col min="5" max="5" width="20.7265625" style="598" customWidth="1"/>
    <col min="6" max="6" width="8.1796875" style="598" customWidth="1"/>
    <col min="7" max="7" width="7" style="598" customWidth="1"/>
    <col min="8" max="8" width="9.7265625" style="598" customWidth="1"/>
    <col min="9" max="9" width="6.26953125" style="598" customWidth="1"/>
    <col min="10" max="10" width="11.453125" style="598" customWidth="1"/>
    <col min="11" max="11" width="9.54296875" style="598" customWidth="1"/>
    <col min="12" max="12" width="8.54296875" style="598" customWidth="1"/>
    <col min="13" max="13" width="8.453125" style="598" customWidth="1"/>
    <col min="14" max="14" width="14.26953125" style="598" customWidth="1"/>
    <col min="15" max="15" width="8.54296875" style="598" customWidth="1"/>
    <col min="16" max="16" width="26.1796875" style="598" customWidth="1"/>
    <col min="17" max="17" width="47.54296875" style="58" customWidth="1"/>
    <col min="18" max="18" width="32.7265625" style="598" customWidth="1"/>
    <col min="19" max="19" width="69.26953125" style="598" customWidth="1"/>
    <col min="20" max="20" width="23.54296875" style="598" customWidth="1"/>
    <col min="21" max="25" width="10.453125" style="598" customWidth="1"/>
    <col min="26" max="16384" width="9.1796875" style="598"/>
  </cols>
  <sheetData>
    <row r="1" spans="1:19" ht="15" customHeight="1" x14ac:dyDescent="0.25">
      <c r="A1" s="819" t="s">
        <v>0</v>
      </c>
      <c r="B1" s="820"/>
      <c r="C1" s="820"/>
      <c r="D1" s="820"/>
      <c r="E1" s="820"/>
      <c r="F1" s="820"/>
      <c r="G1" s="820"/>
      <c r="H1" s="820"/>
      <c r="I1" s="820"/>
      <c r="J1" s="820"/>
      <c r="K1" s="820"/>
      <c r="L1" s="820"/>
      <c r="M1" s="820"/>
      <c r="N1" s="820"/>
      <c r="O1" s="820"/>
      <c r="P1" s="820"/>
    </row>
    <row r="2" spans="1:19" ht="15" customHeight="1" x14ac:dyDescent="0.25">
      <c r="A2" s="825" t="s">
        <v>126</v>
      </c>
      <c r="B2" s="826"/>
      <c r="C2" s="826"/>
      <c r="D2" s="826"/>
      <c r="E2" s="826"/>
      <c r="F2" s="826"/>
      <c r="G2" s="826"/>
      <c r="H2" s="826"/>
      <c r="I2" s="826"/>
      <c r="J2" s="826"/>
      <c r="K2" s="826"/>
      <c r="L2" s="826"/>
      <c r="M2" s="826"/>
      <c r="N2" s="826"/>
      <c r="O2" s="826"/>
      <c r="P2" s="826"/>
    </row>
    <row r="3" spans="1:19" ht="15" customHeight="1" x14ac:dyDescent="0.25">
      <c r="A3" s="819" t="s">
        <v>2</v>
      </c>
      <c r="B3" s="820"/>
      <c r="C3" s="820"/>
      <c r="D3" s="820"/>
      <c r="E3" s="820"/>
      <c r="F3" s="820"/>
      <c r="G3" s="820"/>
      <c r="H3" s="820"/>
      <c r="I3" s="820"/>
      <c r="J3" s="820"/>
      <c r="K3" s="820"/>
      <c r="L3" s="820"/>
      <c r="M3" s="820"/>
      <c r="N3" s="820"/>
      <c r="O3" s="820"/>
      <c r="P3" s="820"/>
    </row>
    <row r="4" spans="1:19" ht="15" customHeight="1" x14ac:dyDescent="0.25">
      <c r="A4" s="819" t="s">
        <v>127</v>
      </c>
      <c r="B4" s="820"/>
      <c r="C4" s="820"/>
      <c r="D4" s="820"/>
      <c r="E4" s="820"/>
      <c r="F4" s="820"/>
      <c r="G4" s="820"/>
      <c r="H4" s="820"/>
      <c r="I4" s="820"/>
      <c r="J4" s="820"/>
      <c r="K4" s="820"/>
      <c r="L4" s="820"/>
      <c r="M4" s="820"/>
      <c r="N4" s="820"/>
      <c r="O4" s="820"/>
      <c r="P4" s="820"/>
    </row>
    <row r="5" spans="1:19" ht="15" customHeight="1" x14ac:dyDescent="0.25">
      <c r="A5" s="827" t="s">
        <v>128</v>
      </c>
      <c r="B5" s="828"/>
      <c r="C5" s="828"/>
      <c r="D5" s="828"/>
      <c r="E5" s="828"/>
      <c r="F5" s="828"/>
      <c r="G5" s="828"/>
      <c r="H5" s="828"/>
      <c r="I5" s="829"/>
      <c r="J5" s="59" t="s">
        <v>129</v>
      </c>
      <c r="K5" s="79" t="s">
        <v>130</v>
      </c>
      <c r="L5" s="830" t="s">
        <v>131</v>
      </c>
      <c r="M5" s="831"/>
      <c r="N5" s="832"/>
      <c r="O5" s="80" t="s">
        <v>132</v>
      </c>
      <c r="P5" s="79" t="s">
        <v>133</v>
      </c>
    </row>
    <row r="6" spans="1:19" ht="15" customHeight="1" x14ac:dyDescent="0.25">
      <c r="A6" s="833" t="s">
        <v>134</v>
      </c>
      <c r="B6" s="834"/>
      <c r="C6" s="834"/>
      <c r="D6" s="834"/>
      <c r="E6" s="834"/>
      <c r="F6" s="834"/>
      <c r="G6" s="834"/>
      <c r="H6" s="834"/>
      <c r="I6" s="835"/>
      <c r="J6" s="842">
        <v>25.5</v>
      </c>
      <c r="K6" s="843">
        <v>31</v>
      </c>
      <c r="L6" s="844" t="s">
        <v>1872</v>
      </c>
      <c r="M6" s="844"/>
      <c r="N6" s="844"/>
      <c r="O6" s="843">
        <v>2</v>
      </c>
      <c r="P6" s="845">
        <f>J6*(O6/K6)</f>
        <v>1.6451612903225805</v>
      </c>
      <c r="Q6" s="244" t="s">
        <v>1873</v>
      </c>
    </row>
    <row r="7" spans="1:19" ht="15" customHeight="1" x14ac:dyDescent="0.25">
      <c r="A7" s="836"/>
      <c r="B7" s="837"/>
      <c r="C7" s="837"/>
      <c r="D7" s="837"/>
      <c r="E7" s="837"/>
      <c r="F7" s="837"/>
      <c r="G7" s="837"/>
      <c r="H7" s="837"/>
      <c r="I7" s="838"/>
      <c r="J7" s="842"/>
      <c r="K7" s="843"/>
      <c r="L7" s="844"/>
      <c r="M7" s="844"/>
      <c r="N7" s="844"/>
      <c r="O7" s="843"/>
      <c r="P7" s="845"/>
      <c r="Q7" s="244"/>
    </row>
    <row r="8" spans="1:19" ht="15" customHeight="1" x14ac:dyDescent="0.25">
      <c r="A8" s="836"/>
      <c r="B8" s="837"/>
      <c r="C8" s="837"/>
      <c r="D8" s="837"/>
      <c r="E8" s="837"/>
      <c r="F8" s="837"/>
      <c r="G8" s="837"/>
      <c r="H8" s="837"/>
      <c r="I8" s="838"/>
      <c r="J8" s="842"/>
      <c r="K8" s="843"/>
      <c r="L8" s="844"/>
      <c r="M8" s="844"/>
      <c r="N8" s="844"/>
      <c r="O8" s="843"/>
      <c r="P8" s="845"/>
    </row>
    <row r="9" spans="1:19" ht="15" customHeight="1" x14ac:dyDescent="0.25">
      <c r="A9" s="839"/>
      <c r="B9" s="840"/>
      <c r="C9" s="840"/>
      <c r="D9" s="840"/>
      <c r="E9" s="840"/>
      <c r="F9" s="840"/>
      <c r="G9" s="840"/>
      <c r="H9" s="840"/>
      <c r="I9" s="841"/>
      <c r="J9" s="842"/>
      <c r="K9" s="843"/>
      <c r="L9" s="844"/>
      <c r="M9" s="844"/>
      <c r="N9" s="844"/>
      <c r="O9" s="843"/>
      <c r="P9" s="845"/>
    </row>
    <row r="10" spans="1:19" ht="15" customHeight="1" x14ac:dyDescent="0.25">
      <c r="A10" s="846" t="s">
        <v>135</v>
      </c>
      <c r="B10" s="831"/>
      <c r="C10" s="831"/>
      <c r="D10" s="831"/>
      <c r="E10" s="831"/>
      <c r="F10" s="831"/>
      <c r="G10" s="831"/>
      <c r="H10" s="831"/>
      <c r="I10" s="831"/>
      <c r="J10" s="847"/>
      <c r="K10" s="847"/>
      <c r="L10" s="847"/>
      <c r="M10" s="847"/>
      <c r="N10" s="67"/>
      <c r="O10" s="67"/>
      <c r="P10" s="81"/>
    </row>
    <row r="11" spans="1:19" ht="15" customHeight="1" x14ac:dyDescent="0.25">
      <c r="A11" s="848" t="s">
        <v>136</v>
      </c>
      <c r="B11" s="820"/>
      <c r="C11" s="820"/>
      <c r="D11" s="820"/>
      <c r="E11" s="820"/>
      <c r="F11" s="820"/>
      <c r="G11" s="820"/>
      <c r="H11" s="820"/>
      <c r="I11" s="820"/>
      <c r="J11" s="58"/>
      <c r="K11" s="819"/>
      <c r="L11" s="820"/>
      <c r="M11" s="820"/>
      <c r="N11" s="58"/>
      <c r="O11" s="58"/>
      <c r="P11" s="81"/>
    </row>
    <row r="12" spans="1:19" ht="15" customHeight="1" x14ac:dyDescent="0.25">
      <c r="A12" s="82"/>
      <c r="B12" s="83"/>
      <c r="C12" s="82"/>
      <c r="D12" s="82"/>
      <c r="E12" s="82"/>
      <c r="F12" s="82"/>
      <c r="G12" s="82"/>
      <c r="H12" s="82"/>
      <c r="I12" s="82"/>
      <c r="J12" s="82"/>
      <c r="K12" s="82"/>
      <c r="L12" s="82"/>
      <c r="M12" s="82"/>
      <c r="N12" s="82"/>
      <c r="O12" s="82"/>
      <c r="P12" s="81"/>
    </row>
    <row r="13" spans="1:19" ht="14.25" customHeight="1" x14ac:dyDescent="0.25">
      <c r="A13" s="849" t="s">
        <v>131</v>
      </c>
      <c r="B13" s="851" t="s">
        <v>137</v>
      </c>
      <c r="C13" s="853" t="s">
        <v>138</v>
      </c>
      <c r="D13" s="855" t="s">
        <v>139</v>
      </c>
      <c r="E13" s="855" t="s">
        <v>53</v>
      </c>
      <c r="F13" s="857" t="s">
        <v>140</v>
      </c>
      <c r="G13" s="857" t="s">
        <v>141</v>
      </c>
      <c r="H13" s="858" t="s">
        <v>142</v>
      </c>
      <c r="I13" s="829"/>
      <c r="J13" s="858" t="s">
        <v>143</v>
      </c>
      <c r="K13" s="829"/>
      <c r="L13" s="857" t="s">
        <v>144</v>
      </c>
      <c r="M13" s="857" t="s">
        <v>145</v>
      </c>
      <c r="N13" s="881" t="s">
        <v>60</v>
      </c>
      <c r="O13" s="831"/>
      <c r="P13" s="832"/>
    </row>
    <row r="14" spans="1:19" ht="92.15" customHeight="1" x14ac:dyDescent="0.25">
      <c r="A14" s="850"/>
      <c r="B14" s="852"/>
      <c r="C14" s="854"/>
      <c r="D14" s="856"/>
      <c r="E14" s="856"/>
      <c r="F14" s="856"/>
      <c r="G14" s="856"/>
      <c r="H14" s="46" t="s">
        <v>146</v>
      </c>
      <c r="I14" s="46" t="s">
        <v>147</v>
      </c>
      <c r="J14" s="47" t="s">
        <v>148</v>
      </c>
      <c r="K14" s="59" t="s">
        <v>149</v>
      </c>
      <c r="L14" s="859"/>
      <c r="M14" s="856"/>
      <c r="N14" s="850"/>
      <c r="O14" s="882"/>
      <c r="P14" s="854"/>
      <c r="R14" s="567"/>
      <c r="S14" s="641"/>
    </row>
    <row r="15" spans="1:19" ht="14.25" customHeight="1" x14ac:dyDescent="0.25">
      <c r="A15" s="860" t="s">
        <v>1872</v>
      </c>
      <c r="B15" s="862">
        <v>1</v>
      </c>
      <c r="C15" s="85" t="s">
        <v>1874</v>
      </c>
      <c r="D15" s="85">
        <v>79</v>
      </c>
      <c r="E15" s="86" t="s">
        <v>1875</v>
      </c>
      <c r="F15" s="87" t="s">
        <v>292</v>
      </c>
      <c r="G15" s="87" t="s">
        <v>292</v>
      </c>
      <c r="H15" s="87" t="s">
        <v>292</v>
      </c>
      <c r="I15" s="88"/>
      <c r="J15" s="89">
        <v>43287</v>
      </c>
      <c r="K15" s="90">
        <v>43789</v>
      </c>
      <c r="L15" s="91">
        <f>(K15-J15)/30</f>
        <v>16.733333333333334</v>
      </c>
      <c r="M15" s="92">
        <v>1</v>
      </c>
      <c r="N15" s="863" t="s">
        <v>1876</v>
      </c>
      <c r="O15" s="864"/>
      <c r="P15" s="865"/>
      <c r="Q15" s="567"/>
    </row>
    <row r="16" spans="1:19" ht="15" customHeight="1" x14ac:dyDescent="0.25">
      <c r="A16" s="861"/>
      <c r="B16" s="852"/>
      <c r="C16" s="858" t="s">
        <v>152</v>
      </c>
      <c r="D16" s="866"/>
      <c r="E16" s="867"/>
      <c r="F16" s="867"/>
      <c r="G16" s="867"/>
      <c r="H16" s="867"/>
      <c r="I16" s="867"/>
      <c r="J16" s="867"/>
      <c r="K16" s="868"/>
      <c r="L16" s="868"/>
      <c r="M16" s="867"/>
      <c r="N16" s="867"/>
      <c r="O16" s="867"/>
      <c r="P16" s="869"/>
    </row>
    <row r="17" spans="1:18" ht="23.15" customHeight="1" x14ac:dyDescent="0.25">
      <c r="A17" s="861"/>
      <c r="B17" s="852"/>
      <c r="C17" s="870" t="s">
        <v>1877</v>
      </c>
      <c r="D17" s="871"/>
      <c r="E17" s="872"/>
      <c r="F17" s="872"/>
      <c r="G17" s="872"/>
      <c r="H17" s="872"/>
      <c r="I17" s="872"/>
      <c r="J17" s="872"/>
      <c r="K17" s="872"/>
      <c r="L17" s="872"/>
      <c r="M17" s="872"/>
      <c r="N17" s="872"/>
      <c r="O17" s="872"/>
      <c r="P17" s="873"/>
    </row>
    <row r="18" spans="1:18" s="643" customFormat="1" ht="14.25" customHeight="1" x14ac:dyDescent="0.25">
      <c r="A18" s="861"/>
      <c r="B18" s="874">
        <f>B15+1</f>
        <v>2</v>
      </c>
      <c r="C18" s="234" t="s">
        <v>1878</v>
      </c>
      <c r="D18" s="234">
        <v>88</v>
      </c>
      <c r="E18" s="86" t="s">
        <v>1875</v>
      </c>
      <c r="F18" s="87" t="s">
        <v>292</v>
      </c>
      <c r="G18" s="87" t="s">
        <v>292</v>
      </c>
      <c r="H18" s="87" t="s">
        <v>292</v>
      </c>
      <c r="I18" s="239"/>
      <c r="J18" s="90">
        <v>44130</v>
      </c>
      <c r="K18" s="90">
        <v>44407</v>
      </c>
      <c r="L18" s="91">
        <f>(K18-J18)/30</f>
        <v>9.2333333333333325</v>
      </c>
      <c r="M18" s="236">
        <v>1</v>
      </c>
      <c r="N18" s="863" t="s">
        <v>1876</v>
      </c>
      <c r="O18" s="864"/>
      <c r="P18" s="865"/>
      <c r="Q18" s="567"/>
      <c r="R18" s="642"/>
    </row>
    <row r="19" spans="1:18" ht="15" customHeight="1" x14ac:dyDescent="0.25">
      <c r="A19" s="861"/>
      <c r="B19" s="874"/>
      <c r="C19" s="866" t="s">
        <v>152</v>
      </c>
      <c r="D19" s="866"/>
      <c r="E19" s="867"/>
      <c r="F19" s="867"/>
      <c r="G19" s="867"/>
      <c r="H19" s="867"/>
      <c r="I19" s="867"/>
      <c r="J19" s="867"/>
      <c r="K19" s="868"/>
      <c r="L19" s="868"/>
      <c r="M19" s="867"/>
      <c r="N19" s="867"/>
      <c r="O19" s="867"/>
      <c r="P19" s="869"/>
    </row>
    <row r="20" spans="1:18" ht="55" customHeight="1" x14ac:dyDescent="0.25">
      <c r="A20" s="861"/>
      <c r="B20" s="874"/>
      <c r="C20" s="871" t="s">
        <v>1879</v>
      </c>
      <c r="D20" s="871"/>
      <c r="E20" s="872"/>
      <c r="F20" s="872"/>
      <c r="G20" s="872"/>
      <c r="H20" s="872"/>
      <c r="I20" s="872"/>
      <c r="J20" s="872"/>
      <c r="K20" s="872"/>
      <c r="L20" s="872"/>
      <c r="M20" s="872"/>
      <c r="N20" s="872"/>
      <c r="O20" s="872"/>
      <c r="P20" s="873"/>
    </row>
    <row r="21" spans="1:18" ht="15" customHeight="1" x14ac:dyDescent="0.25">
      <c r="A21" s="861"/>
      <c r="B21" s="597"/>
      <c r="C21" s="866" t="s">
        <v>152</v>
      </c>
      <c r="D21" s="866"/>
      <c r="E21" s="867"/>
      <c r="F21" s="867"/>
      <c r="G21" s="867"/>
      <c r="H21" s="867"/>
      <c r="I21" s="867"/>
      <c r="J21" s="867"/>
      <c r="K21" s="868"/>
      <c r="L21" s="868"/>
      <c r="M21" s="867"/>
      <c r="N21" s="867"/>
      <c r="O21" s="867"/>
      <c r="P21" s="869"/>
    </row>
    <row r="22" spans="1:18" ht="15" customHeight="1" x14ac:dyDescent="0.25">
      <c r="A22" s="81"/>
      <c r="B22" s="81"/>
      <c r="C22" s="81"/>
      <c r="D22" s="81"/>
      <c r="E22" s="67"/>
      <c r="F22" s="81"/>
      <c r="G22" s="81"/>
      <c r="H22" s="81"/>
      <c r="I22" s="81"/>
      <c r="J22" s="81"/>
      <c r="K22" s="81"/>
      <c r="L22" s="81"/>
      <c r="M22" s="81"/>
      <c r="N22" s="81"/>
      <c r="O22" s="81"/>
      <c r="P22" s="81"/>
    </row>
    <row r="23" spans="1:18" ht="15" customHeight="1" x14ac:dyDescent="0.25">
      <c r="A23" s="81"/>
      <c r="B23" s="81"/>
      <c r="C23" s="81"/>
      <c r="D23" s="81"/>
      <c r="E23" s="67"/>
      <c r="F23" s="81"/>
      <c r="G23" s="81"/>
      <c r="H23" s="81"/>
      <c r="I23" s="81"/>
      <c r="J23" s="81"/>
      <c r="K23" s="81"/>
      <c r="L23" s="81"/>
      <c r="M23" s="81"/>
      <c r="N23" s="81"/>
      <c r="O23" s="81"/>
      <c r="P23" s="81"/>
    </row>
    <row r="24" spans="1:18" ht="15" customHeight="1" x14ac:dyDescent="0.25">
      <c r="A24" s="81"/>
      <c r="B24" s="81"/>
      <c r="C24" s="81"/>
      <c r="D24" s="81"/>
      <c r="E24" s="67"/>
      <c r="F24" s="81"/>
      <c r="G24" s="81"/>
      <c r="H24" s="81"/>
      <c r="I24" s="81"/>
      <c r="J24" s="81"/>
      <c r="K24" s="81"/>
      <c r="L24" s="81"/>
      <c r="M24" s="81"/>
      <c r="N24" s="81"/>
      <c r="O24" s="81"/>
      <c r="P24" s="81"/>
    </row>
    <row r="25" spans="1:18" ht="15" customHeight="1" x14ac:dyDescent="0.25">
      <c r="A25" s="81"/>
      <c r="B25" s="81"/>
      <c r="C25" s="81"/>
      <c r="D25" s="81"/>
      <c r="E25" s="67"/>
      <c r="F25" s="81"/>
      <c r="G25" s="81"/>
      <c r="H25" s="81"/>
      <c r="I25" s="81"/>
      <c r="J25" s="81"/>
      <c r="K25" s="81"/>
      <c r="L25" s="81"/>
      <c r="M25" s="81"/>
      <c r="N25" s="81"/>
      <c r="O25" s="81"/>
      <c r="P25" s="81"/>
    </row>
    <row r="26" spans="1:18" ht="15" customHeight="1" x14ac:dyDescent="0.25">
      <c r="A26" s="81"/>
      <c r="B26" s="81"/>
      <c r="C26" s="81"/>
      <c r="D26" s="81"/>
      <c r="E26" s="67"/>
      <c r="F26" s="81"/>
      <c r="G26" s="81"/>
      <c r="H26" s="81"/>
      <c r="I26" s="81"/>
      <c r="J26" s="81"/>
      <c r="K26" s="81"/>
      <c r="L26" s="81"/>
      <c r="M26" s="81"/>
      <c r="N26" s="81"/>
      <c r="O26" s="81"/>
      <c r="P26" s="81"/>
    </row>
    <row r="27" spans="1:18" ht="15" customHeight="1" x14ac:dyDescent="0.25">
      <c r="A27" s="81"/>
      <c r="B27" s="81"/>
      <c r="C27" s="81"/>
      <c r="D27" s="81"/>
      <c r="E27" s="67"/>
      <c r="F27" s="81"/>
      <c r="G27" s="81"/>
      <c r="H27" s="81"/>
      <c r="I27" s="81"/>
      <c r="J27" s="81"/>
      <c r="K27" s="81"/>
      <c r="L27" s="81"/>
      <c r="M27" s="81"/>
      <c r="N27" s="81"/>
      <c r="O27" s="81"/>
      <c r="P27" s="81"/>
    </row>
    <row r="28" spans="1:18" ht="15" customHeight="1" x14ac:dyDescent="0.25">
      <c r="A28" s="81"/>
      <c r="B28" s="81"/>
      <c r="C28" s="81"/>
      <c r="D28" s="81"/>
      <c r="E28" s="67"/>
      <c r="F28" s="81"/>
      <c r="G28" s="81"/>
      <c r="H28" s="81"/>
      <c r="I28" s="81"/>
      <c r="J28" s="81"/>
      <c r="K28" s="81"/>
      <c r="L28" s="81"/>
      <c r="M28" s="81"/>
      <c r="N28" s="81"/>
      <c r="O28" s="81"/>
      <c r="P28" s="81"/>
    </row>
    <row r="29" spans="1:18" ht="15" customHeight="1" x14ac:dyDescent="0.25">
      <c r="A29" s="81"/>
      <c r="B29" s="81"/>
      <c r="C29" s="81"/>
      <c r="D29" s="81"/>
      <c r="E29" s="67"/>
      <c r="F29" s="81"/>
      <c r="G29" s="81"/>
      <c r="H29" s="81"/>
      <c r="I29" s="81"/>
      <c r="J29" s="81"/>
      <c r="K29" s="81"/>
      <c r="L29" s="81"/>
      <c r="M29" s="81"/>
      <c r="N29" s="81"/>
      <c r="O29" s="81"/>
      <c r="P29" s="81"/>
    </row>
    <row r="30" spans="1:18" ht="15" customHeight="1" x14ac:dyDescent="0.25">
      <c r="A30" s="81"/>
      <c r="B30" s="81"/>
      <c r="C30" s="81"/>
      <c r="D30" s="81"/>
      <c r="E30" s="67"/>
      <c r="F30" s="81"/>
      <c r="G30" s="81"/>
      <c r="H30" s="81"/>
      <c r="I30" s="81"/>
      <c r="J30" s="81"/>
      <c r="K30" s="81"/>
      <c r="L30" s="81"/>
      <c r="M30" s="81"/>
      <c r="N30" s="81"/>
      <c r="O30" s="81"/>
      <c r="P30" s="81"/>
    </row>
    <row r="31" spans="1:18" ht="15" customHeight="1" x14ac:dyDescent="0.25">
      <c r="A31" s="81"/>
      <c r="B31" s="81"/>
      <c r="C31" s="81"/>
      <c r="D31" s="81"/>
      <c r="E31" s="67"/>
      <c r="F31" s="81"/>
      <c r="G31" s="81"/>
      <c r="H31" s="81"/>
      <c r="I31" s="81"/>
      <c r="J31" s="81"/>
      <c r="K31" s="81"/>
      <c r="L31" s="81"/>
      <c r="M31" s="81"/>
      <c r="N31" s="81"/>
      <c r="O31" s="81"/>
      <c r="P31" s="81"/>
    </row>
    <row r="32" spans="1:18" ht="15" customHeight="1" x14ac:dyDescent="0.25">
      <c r="A32" s="81"/>
      <c r="B32" s="81"/>
      <c r="C32" s="81"/>
      <c r="D32" s="81"/>
      <c r="E32" s="67"/>
      <c r="F32" s="81"/>
      <c r="G32" s="81"/>
      <c r="H32" s="81"/>
      <c r="I32" s="81"/>
      <c r="J32" s="81"/>
      <c r="K32" s="81"/>
      <c r="L32" s="81"/>
      <c r="M32" s="81"/>
      <c r="N32" s="81"/>
      <c r="O32" s="81"/>
      <c r="P32" s="81"/>
    </row>
    <row r="33" spans="1:16" ht="15" customHeight="1" x14ac:dyDescent="0.25">
      <c r="A33" s="81"/>
      <c r="B33" s="81"/>
      <c r="C33" s="81"/>
      <c r="D33" s="81"/>
      <c r="E33" s="67"/>
      <c r="F33" s="81"/>
      <c r="G33" s="81"/>
      <c r="H33" s="81"/>
      <c r="I33" s="81"/>
      <c r="J33" s="81"/>
      <c r="K33" s="81"/>
      <c r="L33" s="81"/>
      <c r="M33" s="81"/>
      <c r="N33" s="81"/>
      <c r="O33" s="81"/>
      <c r="P33" s="81"/>
    </row>
    <row r="34" spans="1:16" ht="15" customHeight="1" x14ac:dyDescent="0.25">
      <c r="A34" s="81"/>
      <c r="B34" s="81"/>
      <c r="C34" s="81"/>
      <c r="D34" s="81"/>
      <c r="E34" s="67"/>
      <c r="F34" s="81"/>
      <c r="G34" s="81"/>
      <c r="H34" s="81"/>
      <c r="I34" s="81"/>
      <c r="J34" s="81"/>
      <c r="K34" s="81"/>
      <c r="L34" s="81"/>
      <c r="M34" s="81"/>
      <c r="N34" s="81"/>
      <c r="O34" s="81"/>
      <c r="P34" s="81"/>
    </row>
    <row r="35" spans="1:16" ht="15" customHeight="1" x14ac:dyDescent="0.25">
      <c r="A35" s="81"/>
      <c r="B35" s="81"/>
      <c r="C35" s="81"/>
      <c r="D35" s="81"/>
      <c r="E35" s="67"/>
      <c r="F35" s="81"/>
      <c r="G35" s="81"/>
      <c r="H35" s="81"/>
      <c r="I35" s="81"/>
      <c r="J35" s="81"/>
      <c r="K35" s="81"/>
      <c r="L35" s="81"/>
      <c r="M35" s="81"/>
      <c r="N35" s="81"/>
      <c r="O35" s="81"/>
      <c r="P35" s="81"/>
    </row>
    <row r="36" spans="1:16" ht="15" customHeight="1" x14ac:dyDescent="0.25">
      <c r="A36" s="81"/>
      <c r="B36" s="81"/>
      <c r="C36" s="81"/>
      <c r="D36" s="81"/>
      <c r="E36" s="67"/>
      <c r="F36" s="81"/>
      <c r="G36" s="81"/>
      <c r="H36" s="81"/>
      <c r="I36" s="81"/>
      <c r="J36" s="81"/>
      <c r="K36" s="81"/>
      <c r="L36" s="81"/>
      <c r="M36" s="81"/>
      <c r="N36" s="81"/>
      <c r="O36" s="81"/>
      <c r="P36" s="81"/>
    </row>
    <row r="37" spans="1:16" ht="15" customHeight="1" x14ac:dyDescent="0.25">
      <c r="A37" s="81"/>
      <c r="B37" s="81"/>
      <c r="C37" s="81"/>
      <c r="D37" s="81"/>
      <c r="E37" s="67"/>
      <c r="F37" s="81"/>
      <c r="G37" s="81"/>
      <c r="H37" s="81"/>
      <c r="I37" s="81"/>
      <c r="J37" s="81"/>
      <c r="K37" s="81"/>
      <c r="L37" s="81"/>
      <c r="M37" s="81"/>
      <c r="N37" s="81"/>
      <c r="O37" s="81"/>
      <c r="P37" s="81"/>
    </row>
    <row r="38" spans="1:16" ht="15" customHeight="1" x14ac:dyDescent="0.25">
      <c r="A38" s="81"/>
      <c r="B38" s="81"/>
      <c r="C38" s="81"/>
      <c r="D38" s="81"/>
      <c r="E38" s="67"/>
      <c r="F38" s="81"/>
      <c r="G38" s="81"/>
      <c r="H38" s="81"/>
      <c r="I38" s="81"/>
      <c r="J38" s="81"/>
      <c r="K38" s="81"/>
      <c r="L38" s="81"/>
      <c r="M38" s="81"/>
      <c r="N38" s="81"/>
      <c r="O38" s="81"/>
      <c r="P38" s="81"/>
    </row>
    <row r="39" spans="1:16" ht="15" customHeight="1" x14ac:dyDescent="0.25">
      <c r="A39" s="81"/>
      <c r="B39" s="81"/>
      <c r="C39" s="81"/>
      <c r="D39" s="81"/>
      <c r="E39" s="67"/>
      <c r="F39" s="81"/>
      <c r="G39" s="81"/>
      <c r="H39" s="81"/>
      <c r="I39" s="81"/>
      <c r="J39" s="81"/>
      <c r="K39" s="81"/>
      <c r="L39" s="81"/>
      <c r="M39" s="81"/>
      <c r="N39" s="81"/>
      <c r="O39" s="81"/>
      <c r="P39" s="81"/>
    </row>
    <row r="40" spans="1:16" ht="15" customHeight="1" x14ac:dyDescent="0.25">
      <c r="A40" s="81"/>
      <c r="B40" s="81"/>
      <c r="C40" s="81"/>
      <c r="D40" s="81"/>
      <c r="E40" s="67"/>
      <c r="F40" s="81"/>
      <c r="G40" s="81"/>
      <c r="H40" s="81"/>
      <c r="I40" s="81"/>
      <c r="J40" s="81"/>
      <c r="K40" s="81"/>
      <c r="L40" s="81"/>
      <c r="M40" s="81"/>
      <c r="N40" s="81"/>
      <c r="O40" s="81"/>
      <c r="P40" s="81"/>
    </row>
    <row r="41" spans="1:16" ht="15" customHeight="1" x14ac:dyDescent="0.25">
      <c r="A41" s="81"/>
      <c r="B41" s="81"/>
      <c r="C41" s="81"/>
      <c r="D41" s="81"/>
      <c r="E41" s="67"/>
      <c r="F41" s="81"/>
      <c r="G41" s="81"/>
      <c r="H41" s="81"/>
      <c r="I41" s="81"/>
      <c r="J41" s="81"/>
      <c r="K41" s="81"/>
      <c r="L41" s="81"/>
      <c r="M41" s="81"/>
      <c r="N41" s="81"/>
      <c r="O41" s="81"/>
      <c r="P41" s="81"/>
    </row>
    <row r="42" spans="1:16" ht="15" customHeight="1" x14ac:dyDescent="0.25">
      <c r="A42" s="81"/>
      <c r="B42" s="81"/>
      <c r="C42" s="81"/>
      <c r="D42" s="81"/>
      <c r="E42" s="67"/>
      <c r="F42" s="81"/>
      <c r="G42" s="81"/>
      <c r="H42" s="81"/>
      <c r="I42" s="81"/>
      <c r="J42" s="81"/>
      <c r="K42" s="81"/>
      <c r="L42" s="81"/>
      <c r="M42" s="81"/>
      <c r="N42" s="81"/>
      <c r="O42" s="81"/>
      <c r="P42" s="81"/>
    </row>
    <row r="43" spans="1:16" ht="15" customHeight="1" x14ac:dyDescent="0.25">
      <c r="A43" s="81"/>
      <c r="B43" s="81"/>
      <c r="C43" s="81"/>
      <c r="D43" s="81"/>
      <c r="E43" s="67"/>
      <c r="F43" s="81"/>
      <c r="G43" s="81"/>
      <c r="H43" s="81"/>
      <c r="I43" s="81"/>
      <c r="J43" s="81"/>
      <c r="K43" s="81"/>
      <c r="L43" s="81"/>
      <c r="M43" s="81"/>
      <c r="N43" s="81"/>
      <c r="O43" s="81"/>
      <c r="P43" s="81"/>
    </row>
    <row r="44" spans="1:16" ht="15" customHeight="1" x14ac:dyDescent="0.25">
      <c r="A44" s="81"/>
      <c r="B44" s="81"/>
      <c r="C44" s="81"/>
      <c r="D44" s="81"/>
      <c r="E44" s="67"/>
      <c r="F44" s="81"/>
      <c r="G44" s="81"/>
      <c r="H44" s="81"/>
      <c r="I44" s="81"/>
      <c r="J44" s="81"/>
      <c r="K44" s="81"/>
      <c r="L44" s="81"/>
      <c r="M44" s="81"/>
      <c r="N44" s="81"/>
      <c r="O44" s="81"/>
      <c r="P44" s="81"/>
    </row>
    <row r="45" spans="1:16" ht="15" customHeight="1" x14ac:dyDescent="0.25">
      <c r="A45" s="81"/>
      <c r="B45" s="81"/>
      <c r="C45" s="81"/>
      <c r="D45" s="81"/>
      <c r="E45" s="67"/>
      <c r="F45" s="81"/>
      <c r="G45" s="81"/>
      <c r="H45" s="81"/>
      <c r="I45" s="81"/>
      <c r="J45" s="81"/>
      <c r="K45" s="81"/>
      <c r="L45" s="81"/>
      <c r="M45" s="81"/>
      <c r="N45" s="81"/>
      <c r="O45" s="81"/>
      <c r="P45" s="81"/>
    </row>
    <row r="46" spans="1:16" ht="15" customHeight="1" x14ac:dyDescent="0.25">
      <c r="A46" s="81"/>
      <c r="B46" s="81"/>
      <c r="C46" s="81"/>
      <c r="D46" s="81"/>
      <c r="E46" s="67"/>
      <c r="F46" s="81"/>
      <c r="G46" s="81"/>
      <c r="H46" s="81"/>
      <c r="I46" s="81"/>
      <c r="J46" s="81"/>
      <c r="K46" s="81"/>
      <c r="L46" s="81"/>
      <c r="M46" s="81"/>
      <c r="N46" s="81"/>
      <c r="O46" s="81"/>
      <c r="P46" s="81"/>
    </row>
    <row r="47" spans="1:16" ht="15" customHeight="1" x14ac:dyDescent="0.25">
      <c r="A47" s="81"/>
      <c r="B47" s="81"/>
      <c r="C47" s="81"/>
      <c r="D47" s="81"/>
      <c r="E47" s="67"/>
      <c r="F47" s="81"/>
      <c r="G47" s="81"/>
      <c r="H47" s="81"/>
      <c r="I47" s="81"/>
      <c r="J47" s="81"/>
      <c r="K47" s="81"/>
      <c r="L47" s="81"/>
      <c r="M47" s="81"/>
      <c r="N47" s="81"/>
      <c r="O47" s="81"/>
      <c r="P47" s="81"/>
    </row>
    <row r="48" spans="1:16" ht="15" customHeight="1" x14ac:dyDescent="0.25">
      <c r="A48" s="81"/>
      <c r="B48" s="81"/>
      <c r="C48" s="81"/>
      <c r="D48" s="81"/>
      <c r="E48" s="67"/>
      <c r="F48" s="81"/>
      <c r="G48" s="81"/>
      <c r="H48" s="81"/>
      <c r="I48" s="81"/>
      <c r="J48" s="81"/>
      <c r="K48" s="81"/>
      <c r="L48" s="81"/>
      <c r="M48" s="81"/>
      <c r="N48" s="81"/>
      <c r="O48" s="81"/>
      <c r="P48" s="81"/>
    </row>
    <row r="49" spans="1:16" ht="15" customHeight="1" x14ac:dyDescent="0.25">
      <c r="A49" s="81"/>
      <c r="B49" s="81"/>
      <c r="C49" s="81"/>
      <c r="D49" s="81"/>
      <c r="E49" s="67"/>
      <c r="F49" s="81"/>
      <c r="G49" s="81"/>
      <c r="H49" s="81"/>
      <c r="I49" s="81"/>
      <c r="J49" s="81"/>
      <c r="K49" s="81"/>
      <c r="L49" s="81"/>
      <c r="M49" s="81"/>
      <c r="N49" s="81"/>
      <c r="O49" s="81"/>
      <c r="P49" s="81"/>
    </row>
    <row r="50" spans="1:16" ht="15" customHeight="1" x14ac:dyDescent="0.25">
      <c r="A50" s="81"/>
      <c r="B50" s="81"/>
      <c r="C50" s="81"/>
      <c r="D50" s="81"/>
      <c r="E50" s="67"/>
      <c r="F50" s="81"/>
      <c r="G50" s="81"/>
      <c r="H50" s="81"/>
      <c r="I50" s="81"/>
      <c r="J50" s="81"/>
      <c r="K50" s="81"/>
      <c r="L50" s="81"/>
      <c r="M50" s="81"/>
      <c r="N50" s="81"/>
      <c r="O50" s="81"/>
      <c r="P50" s="81"/>
    </row>
    <row r="51" spans="1:16" ht="15" customHeight="1" x14ac:dyDescent="0.25">
      <c r="A51" s="81"/>
      <c r="B51" s="81"/>
      <c r="C51" s="81"/>
      <c r="D51" s="81"/>
      <c r="E51" s="67"/>
      <c r="F51" s="81"/>
      <c r="G51" s="81"/>
      <c r="H51" s="81"/>
      <c r="I51" s="81"/>
      <c r="J51" s="81"/>
      <c r="K51" s="81"/>
      <c r="L51" s="81"/>
      <c r="M51" s="81"/>
      <c r="N51" s="81"/>
      <c r="O51" s="81"/>
      <c r="P51" s="81"/>
    </row>
    <row r="52" spans="1:16" ht="15" customHeight="1" x14ac:dyDescent="0.25">
      <c r="A52" s="81"/>
      <c r="B52" s="81"/>
      <c r="C52" s="81"/>
      <c r="D52" s="81"/>
      <c r="E52" s="67"/>
      <c r="F52" s="81"/>
      <c r="G52" s="81"/>
      <c r="H52" s="81"/>
      <c r="I52" s="81"/>
      <c r="J52" s="81"/>
      <c r="K52" s="81"/>
      <c r="L52" s="81"/>
      <c r="M52" s="81"/>
      <c r="N52" s="81"/>
      <c r="O52" s="81"/>
      <c r="P52" s="81"/>
    </row>
    <row r="53" spans="1:16" ht="15" customHeight="1" x14ac:dyDescent="0.25">
      <c r="A53" s="81"/>
      <c r="B53" s="81"/>
      <c r="C53" s="81"/>
      <c r="D53" s="81"/>
      <c r="E53" s="67"/>
      <c r="F53" s="81"/>
      <c r="G53" s="81"/>
      <c r="H53" s="81"/>
      <c r="I53" s="81"/>
      <c r="J53" s="81"/>
      <c r="K53" s="81"/>
      <c r="L53" s="81"/>
      <c r="M53" s="81"/>
      <c r="N53" s="81"/>
      <c r="O53" s="81"/>
      <c r="P53" s="81"/>
    </row>
    <row r="54" spans="1:16" ht="15" customHeight="1" x14ac:dyDescent="0.25">
      <c r="A54" s="81"/>
      <c r="B54" s="81"/>
      <c r="C54" s="81"/>
      <c r="D54" s="81"/>
      <c r="E54" s="67"/>
      <c r="F54" s="81"/>
      <c r="G54" s="81"/>
      <c r="H54" s="81"/>
      <c r="I54" s="81"/>
      <c r="J54" s="81"/>
      <c r="K54" s="81"/>
      <c r="L54" s="81"/>
      <c r="M54" s="81"/>
      <c r="N54" s="81"/>
      <c r="O54" s="81"/>
      <c r="P54" s="81"/>
    </row>
    <row r="55" spans="1:16" ht="15" customHeight="1" x14ac:dyDescent="0.25">
      <c r="A55" s="81"/>
      <c r="B55" s="81"/>
      <c r="C55" s="81"/>
      <c r="D55" s="81"/>
      <c r="E55" s="67"/>
      <c r="F55" s="81"/>
      <c r="G55" s="81"/>
      <c r="H55" s="81"/>
      <c r="I55" s="81"/>
      <c r="J55" s="81"/>
      <c r="K55" s="81"/>
      <c r="L55" s="81"/>
      <c r="M55" s="81"/>
      <c r="N55" s="81"/>
      <c r="O55" s="81"/>
      <c r="P55" s="81"/>
    </row>
    <row r="56" spans="1:16" ht="15" customHeight="1" x14ac:dyDescent="0.25">
      <c r="A56" s="81"/>
      <c r="B56" s="81"/>
      <c r="C56" s="81"/>
      <c r="D56" s="81"/>
      <c r="E56" s="67"/>
      <c r="F56" s="81"/>
      <c r="G56" s="81"/>
      <c r="H56" s="81"/>
      <c r="I56" s="81"/>
      <c r="J56" s="81"/>
      <c r="K56" s="81"/>
      <c r="L56" s="81"/>
      <c r="M56" s="81"/>
      <c r="N56" s="81"/>
      <c r="O56" s="81"/>
      <c r="P56" s="81"/>
    </row>
    <row r="57" spans="1:16" ht="15" customHeight="1" x14ac:dyDescent="0.25">
      <c r="A57" s="81"/>
      <c r="B57" s="81"/>
      <c r="C57" s="81"/>
      <c r="D57" s="81"/>
      <c r="E57" s="67"/>
      <c r="F57" s="81"/>
      <c r="G57" s="81"/>
      <c r="H57" s="81"/>
      <c r="I57" s="81"/>
      <c r="J57" s="81"/>
      <c r="K57" s="81"/>
      <c r="L57" s="81"/>
      <c r="M57" s="81"/>
      <c r="N57" s="81"/>
      <c r="O57" s="81"/>
      <c r="P57" s="81"/>
    </row>
    <row r="58" spans="1:16" ht="15" customHeight="1" x14ac:dyDescent="0.25">
      <c r="A58" s="81"/>
      <c r="B58" s="81"/>
      <c r="C58" s="81"/>
      <c r="D58" s="81"/>
      <c r="E58" s="67"/>
      <c r="F58" s="81"/>
      <c r="G58" s="81"/>
      <c r="H58" s="81"/>
      <c r="I58" s="81"/>
      <c r="J58" s="81"/>
      <c r="K58" s="81"/>
      <c r="L58" s="81"/>
      <c r="M58" s="81"/>
      <c r="N58" s="81"/>
      <c r="O58" s="81"/>
      <c r="P58" s="81"/>
    </row>
    <row r="59" spans="1:16" ht="15" customHeight="1" x14ac:dyDescent="0.25">
      <c r="A59" s="81"/>
      <c r="B59" s="81"/>
      <c r="C59" s="81"/>
      <c r="D59" s="81"/>
      <c r="E59" s="67"/>
      <c r="F59" s="81"/>
      <c r="G59" s="81"/>
      <c r="H59" s="81"/>
      <c r="I59" s="81"/>
      <c r="J59" s="81"/>
      <c r="K59" s="81"/>
      <c r="L59" s="81"/>
      <c r="M59" s="81"/>
      <c r="N59" s="81"/>
      <c r="O59" s="81"/>
      <c r="P59" s="81"/>
    </row>
    <row r="60" spans="1:16" ht="15" customHeight="1" x14ac:dyDescent="0.25">
      <c r="A60" s="81"/>
      <c r="B60" s="81"/>
      <c r="C60" s="81"/>
      <c r="D60" s="81"/>
      <c r="E60" s="67"/>
      <c r="F60" s="81"/>
      <c r="G60" s="81"/>
      <c r="H60" s="81"/>
      <c r="I60" s="81"/>
      <c r="J60" s="81"/>
      <c r="K60" s="81"/>
      <c r="L60" s="81"/>
      <c r="M60" s="81"/>
      <c r="N60" s="81"/>
      <c r="O60" s="81"/>
      <c r="P60" s="81"/>
    </row>
    <row r="61" spans="1:16" ht="15" customHeight="1" x14ac:dyDescent="0.25">
      <c r="A61" s="81"/>
      <c r="B61" s="81"/>
      <c r="C61" s="81"/>
      <c r="D61" s="81"/>
      <c r="E61" s="67"/>
      <c r="F61" s="81"/>
      <c r="G61" s="81"/>
      <c r="H61" s="81"/>
      <c r="I61" s="81"/>
      <c r="J61" s="81"/>
      <c r="K61" s="81"/>
      <c r="L61" s="81"/>
      <c r="M61" s="81"/>
      <c r="N61" s="81"/>
      <c r="O61" s="81"/>
      <c r="P61" s="81"/>
    </row>
    <row r="62" spans="1:16" ht="15" customHeight="1" x14ac:dyDescent="0.25">
      <c r="A62" s="81"/>
      <c r="B62" s="81"/>
      <c r="C62" s="81"/>
      <c r="D62" s="81"/>
      <c r="E62" s="67"/>
      <c r="F62" s="81"/>
      <c r="G62" s="81"/>
      <c r="H62" s="81"/>
      <c r="I62" s="81"/>
      <c r="J62" s="81"/>
      <c r="K62" s="81"/>
      <c r="L62" s="81"/>
      <c r="M62" s="81"/>
      <c r="N62" s="81"/>
      <c r="O62" s="81"/>
      <c r="P62" s="81"/>
    </row>
    <row r="63" spans="1:16" ht="15" customHeight="1" x14ac:dyDescent="0.25">
      <c r="A63" s="81"/>
      <c r="B63" s="81"/>
      <c r="C63" s="81"/>
      <c r="D63" s="81"/>
      <c r="E63" s="67"/>
      <c r="F63" s="81"/>
      <c r="G63" s="81"/>
      <c r="H63" s="81"/>
      <c r="I63" s="81"/>
      <c r="J63" s="81"/>
      <c r="K63" s="81"/>
      <c r="L63" s="81"/>
      <c r="M63" s="81"/>
      <c r="N63" s="81"/>
      <c r="O63" s="81"/>
      <c r="P63" s="81"/>
    </row>
    <row r="64" spans="1:16" ht="15" customHeight="1" x14ac:dyDescent="0.25">
      <c r="A64" s="81"/>
      <c r="B64" s="81"/>
      <c r="C64" s="81"/>
      <c r="D64" s="81"/>
      <c r="E64" s="67"/>
      <c r="F64" s="81"/>
      <c r="G64" s="81"/>
      <c r="H64" s="81"/>
      <c r="I64" s="81"/>
      <c r="J64" s="81"/>
      <c r="K64" s="81"/>
      <c r="L64" s="81"/>
      <c r="M64" s="81"/>
      <c r="N64" s="81"/>
      <c r="O64" s="81"/>
      <c r="P64" s="81"/>
    </row>
    <row r="65" spans="1:16" ht="15" customHeight="1" x14ac:dyDescent="0.25">
      <c r="A65" s="81"/>
      <c r="B65" s="81"/>
      <c r="C65" s="81"/>
      <c r="D65" s="81"/>
      <c r="E65" s="67"/>
      <c r="F65" s="81"/>
      <c r="G65" s="81"/>
      <c r="H65" s="81"/>
      <c r="I65" s="81"/>
      <c r="J65" s="81"/>
      <c r="K65" s="81"/>
      <c r="L65" s="81"/>
      <c r="M65" s="81"/>
      <c r="N65" s="81"/>
      <c r="O65" s="81"/>
      <c r="P65" s="81"/>
    </row>
    <row r="66" spans="1:16" ht="15" customHeight="1" x14ac:dyDescent="0.25">
      <c r="A66" s="81"/>
      <c r="B66" s="81"/>
      <c r="C66" s="81"/>
      <c r="D66" s="81"/>
      <c r="E66" s="67"/>
      <c r="F66" s="81"/>
      <c r="G66" s="81"/>
      <c r="H66" s="81"/>
      <c r="I66" s="81"/>
      <c r="J66" s="81"/>
      <c r="K66" s="81"/>
      <c r="L66" s="81"/>
      <c r="M66" s="81"/>
      <c r="N66" s="81"/>
      <c r="O66" s="81"/>
      <c r="P66" s="81"/>
    </row>
    <row r="67" spans="1:16" ht="15" customHeight="1" x14ac:dyDescent="0.25">
      <c r="A67" s="81"/>
      <c r="B67" s="81"/>
      <c r="C67" s="81"/>
      <c r="D67" s="81"/>
      <c r="E67" s="67"/>
      <c r="F67" s="81"/>
      <c r="G67" s="81"/>
      <c r="H67" s="81"/>
      <c r="I67" s="81"/>
      <c r="J67" s="81"/>
      <c r="K67" s="81"/>
      <c r="L67" s="81"/>
      <c r="M67" s="81"/>
      <c r="N67" s="81"/>
      <c r="O67" s="81"/>
      <c r="P67" s="81"/>
    </row>
    <row r="68" spans="1:16" ht="15" customHeight="1" x14ac:dyDescent="0.25">
      <c r="A68" s="81"/>
      <c r="B68" s="81"/>
      <c r="C68" s="81"/>
      <c r="D68" s="81"/>
      <c r="E68" s="67"/>
      <c r="F68" s="81"/>
      <c r="G68" s="81"/>
      <c r="H68" s="81"/>
      <c r="I68" s="81"/>
      <c r="J68" s="81"/>
      <c r="K68" s="81"/>
      <c r="L68" s="81"/>
      <c r="M68" s="81"/>
      <c r="N68" s="81"/>
      <c r="O68" s="81"/>
      <c r="P68" s="81"/>
    </row>
    <row r="69" spans="1:16" ht="15" customHeight="1" x14ac:dyDescent="0.25">
      <c r="A69" s="81"/>
      <c r="B69" s="81"/>
      <c r="C69" s="81"/>
      <c r="D69" s="81"/>
      <c r="E69" s="67"/>
      <c r="F69" s="81"/>
      <c r="G69" s="81"/>
      <c r="H69" s="81"/>
      <c r="I69" s="81"/>
      <c r="J69" s="81"/>
      <c r="K69" s="81"/>
      <c r="L69" s="81"/>
      <c r="M69" s="81"/>
      <c r="N69" s="81"/>
      <c r="O69" s="81"/>
      <c r="P69" s="81"/>
    </row>
    <row r="70" spans="1:16" ht="15" customHeight="1" x14ac:dyDescent="0.25">
      <c r="A70" s="81"/>
      <c r="B70" s="81"/>
      <c r="C70" s="81"/>
      <c r="D70" s="81"/>
      <c r="E70" s="67"/>
      <c r="F70" s="81"/>
      <c r="G70" s="81"/>
      <c r="H70" s="81"/>
      <c r="I70" s="81"/>
      <c r="J70" s="81"/>
      <c r="K70" s="81"/>
      <c r="L70" s="81"/>
      <c r="M70" s="81"/>
      <c r="N70" s="81"/>
      <c r="O70" s="81"/>
      <c r="P70" s="81"/>
    </row>
    <row r="71" spans="1:16" ht="15" customHeight="1" x14ac:dyDescent="0.25">
      <c r="A71" s="81"/>
      <c r="B71" s="81"/>
      <c r="C71" s="81"/>
      <c r="D71" s="81"/>
      <c r="E71" s="67"/>
      <c r="F71" s="81"/>
      <c r="G71" s="81"/>
      <c r="H71" s="81"/>
      <c r="I71" s="81"/>
      <c r="J71" s="81"/>
      <c r="K71" s="81"/>
      <c r="L71" s="81"/>
      <c r="M71" s="81"/>
      <c r="N71" s="81"/>
      <c r="O71" s="81"/>
      <c r="P71" s="81"/>
    </row>
    <row r="72" spans="1:16" ht="15" customHeight="1" x14ac:dyDescent="0.25">
      <c r="A72" s="81"/>
      <c r="B72" s="81"/>
      <c r="C72" s="81"/>
      <c r="D72" s="81"/>
      <c r="E72" s="67"/>
      <c r="F72" s="81"/>
      <c r="G72" s="81"/>
      <c r="H72" s="81"/>
      <c r="I72" s="81"/>
      <c r="J72" s="81"/>
      <c r="K72" s="81"/>
      <c r="L72" s="81"/>
      <c r="M72" s="81"/>
      <c r="N72" s="81"/>
      <c r="O72" s="81"/>
      <c r="P72" s="81"/>
    </row>
    <row r="73" spans="1:16" ht="15" customHeight="1" x14ac:dyDescent="0.25">
      <c r="A73" s="81"/>
      <c r="B73" s="81"/>
      <c r="C73" s="81"/>
      <c r="D73" s="81"/>
      <c r="E73" s="67"/>
      <c r="F73" s="81"/>
      <c r="G73" s="81"/>
      <c r="H73" s="81"/>
      <c r="I73" s="81"/>
      <c r="J73" s="81"/>
      <c r="K73" s="81"/>
      <c r="L73" s="81"/>
      <c r="M73" s="81"/>
      <c r="N73" s="81"/>
      <c r="O73" s="81"/>
      <c r="P73" s="81"/>
    </row>
    <row r="74" spans="1:16" ht="15" customHeight="1" x14ac:dyDescent="0.25">
      <c r="A74" s="81"/>
      <c r="B74" s="81"/>
      <c r="C74" s="81"/>
      <c r="D74" s="81"/>
      <c r="E74" s="67"/>
      <c r="F74" s="81"/>
      <c r="G74" s="81"/>
      <c r="H74" s="81"/>
      <c r="I74" s="81"/>
      <c r="J74" s="81"/>
      <c r="K74" s="81"/>
      <c r="L74" s="81"/>
      <c r="M74" s="81"/>
      <c r="N74" s="81"/>
      <c r="O74" s="81"/>
      <c r="P74" s="81"/>
    </row>
    <row r="75" spans="1:16" ht="15" customHeight="1" x14ac:dyDescent="0.25">
      <c r="A75" s="81"/>
      <c r="B75" s="81"/>
      <c r="C75" s="81"/>
      <c r="D75" s="81"/>
      <c r="E75" s="67"/>
      <c r="F75" s="81"/>
      <c r="G75" s="81"/>
      <c r="H75" s="81"/>
      <c r="I75" s="81"/>
      <c r="J75" s="81"/>
      <c r="K75" s="81"/>
      <c r="L75" s="81"/>
      <c r="M75" s="81"/>
      <c r="N75" s="81"/>
      <c r="O75" s="81"/>
      <c r="P75" s="81"/>
    </row>
    <row r="76" spans="1:16" ht="15" customHeight="1" x14ac:dyDescent="0.25">
      <c r="A76" s="81"/>
      <c r="B76" s="81"/>
      <c r="C76" s="81"/>
      <c r="D76" s="81"/>
      <c r="E76" s="67"/>
      <c r="F76" s="81"/>
      <c r="G76" s="81"/>
      <c r="H76" s="81"/>
      <c r="I76" s="81"/>
      <c r="J76" s="81"/>
      <c r="K76" s="81"/>
      <c r="L76" s="81"/>
      <c r="M76" s="81"/>
      <c r="N76" s="81"/>
      <c r="O76" s="81"/>
      <c r="P76" s="81"/>
    </row>
    <row r="77" spans="1:16" ht="15" customHeight="1" x14ac:dyDescent="0.25">
      <c r="A77" s="81"/>
      <c r="B77" s="81"/>
      <c r="C77" s="81"/>
      <c r="D77" s="81"/>
      <c r="E77" s="67"/>
      <c r="F77" s="81"/>
      <c r="G77" s="81"/>
      <c r="H77" s="81"/>
      <c r="I77" s="81"/>
      <c r="J77" s="81"/>
      <c r="K77" s="81"/>
      <c r="L77" s="81"/>
      <c r="M77" s="81"/>
      <c r="N77" s="81"/>
      <c r="O77" s="81"/>
      <c r="P77" s="81"/>
    </row>
    <row r="78" spans="1:16" ht="15" customHeight="1" x14ac:dyDescent="0.25">
      <c r="A78" s="81"/>
      <c r="B78" s="81"/>
      <c r="C78" s="81"/>
      <c r="D78" s="81"/>
      <c r="E78" s="67"/>
      <c r="F78" s="81"/>
      <c r="G78" s="81"/>
      <c r="H78" s="81"/>
      <c r="I78" s="81"/>
      <c r="J78" s="81"/>
      <c r="K78" s="81"/>
      <c r="L78" s="81"/>
      <c r="M78" s="81"/>
      <c r="N78" s="81"/>
      <c r="O78" s="81"/>
      <c r="P78" s="81"/>
    </row>
    <row r="79" spans="1:16" ht="15" customHeight="1" x14ac:dyDescent="0.25">
      <c r="A79" s="81"/>
      <c r="B79" s="81"/>
      <c r="C79" s="81"/>
      <c r="D79" s="81"/>
      <c r="E79" s="67"/>
      <c r="F79" s="81"/>
      <c r="G79" s="81"/>
      <c r="H79" s="81"/>
      <c r="I79" s="81"/>
      <c r="J79" s="81"/>
      <c r="K79" s="81"/>
      <c r="L79" s="81"/>
      <c r="M79" s="81"/>
      <c r="N79" s="81"/>
      <c r="O79" s="81"/>
      <c r="P79" s="81"/>
    </row>
    <row r="80" spans="1:16" ht="15" customHeight="1" x14ac:dyDescent="0.25">
      <c r="A80" s="81"/>
      <c r="B80" s="81"/>
      <c r="C80" s="81"/>
      <c r="D80" s="81"/>
      <c r="E80" s="67"/>
      <c r="F80" s="81"/>
      <c r="G80" s="81"/>
      <c r="H80" s="81"/>
      <c r="I80" s="81"/>
      <c r="J80" s="81"/>
      <c r="K80" s="81"/>
      <c r="L80" s="81"/>
      <c r="M80" s="81"/>
      <c r="N80" s="81"/>
      <c r="O80" s="81"/>
      <c r="P80" s="81"/>
    </row>
    <row r="81" spans="1:16" ht="15" customHeight="1" x14ac:dyDescent="0.25">
      <c r="A81" s="81"/>
      <c r="B81" s="81"/>
      <c r="C81" s="81"/>
      <c r="D81" s="81"/>
      <c r="E81" s="67"/>
      <c r="F81" s="81"/>
      <c r="G81" s="81"/>
      <c r="H81" s="81"/>
      <c r="I81" s="81"/>
      <c r="J81" s="81"/>
      <c r="K81" s="81"/>
      <c r="L81" s="81"/>
      <c r="M81" s="81"/>
      <c r="N81" s="81"/>
      <c r="O81" s="81"/>
      <c r="P81" s="81"/>
    </row>
    <row r="82" spans="1:16" ht="15" customHeight="1" x14ac:dyDescent="0.25">
      <c r="A82" s="81"/>
      <c r="B82" s="81"/>
      <c r="C82" s="81"/>
      <c r="D82" s="81"/>
      <c r="E82" s="67"/>
      <c r="F82" s="81"/>
      <c r="G82" s="81"/>
      <c r="H82" s="81"/>
      <c r="I82" s="81"/>
      <c r="J82" s="81"/>
      <c r="K82" s="81"/>
      <c r="L82" s="81"/>
      <c r="M82" s="81"/>
      <c r="N82" s="81"/>
      <c r="O82" s="81"/>
      <c r="P82" s="81"/>
    </row>
    <row r="83" spans="1:16" ht="15" customHeight="1" x14ac:dyDescent="0.25">
      <c r="A83" s="81"/>
      <c r="B83" s="81"/>
      <c r="C83" s="81"/>
      <c r="D83" s="81"/>
      <c r="E83" s="67"/>
      <c r="F83" s="81"/>
      <c r="G83" s="81"/>
      <c r="H83" s="81"/>
      <c r="I83" s="81"/>
      <c r="J83" s="81"/>
      <c r="K83" s="81"/>
      <c r="L83" s="81"/>
      <c r="M83" s="81"/>
      <c r="N83" s="81"/>
      <c r="O83" s="81"/>
      <c r="P83" s="81"/>
    </row>
    <row r="84" spans="1:16" ht="15" customHeight="1" x14ac:dyDescent="0.25">
      <c r="A84" s="81"/>
      <c r="B84" s="81"/>
      <c r="C84" s="81"/>
      <c r="D84" s="81"/>
      <c r="E84" s="67"/>
      <c r="F84" s="81"/>
      <c r="G84" s="81"/>
      <c r="H84" s="81"/>
      <c r="I84" s="81"/>
      <c r="J84" s="81"/>
      <c r="K84" s="81"/>
      <c r="L84" s="81"/>
      <c r="M84" s="81"/>
      <c r="N84" s="81"/>
      <c r="O84" s="81"/>
      <c r="P84" s="81"/>
    </row>
    <row r="85" spans="1:16" ht="15" customHeight="1" x14ac:dyDescent="0.25">
      <c r="A85" s="81"/>
      <c r="B85" s="81"/>
      <c r="C85" s="81"/>
      <c r="D85" s="81"/>
      <c r="E85" s="67"/>
      <c r="F85" s="81"/>
      <c r="G85" s="81"/>
      <c r="H85" s="81"/>
      <c r="I85" s="81"/>
      <c r="J85" s="81"/>
      <c r="K85" s="81"/>
      <c r="L85" s="81"/>
      <c r="M85" s="81"/>
      <c r="N85" s="81"/>
      <c r="O85" s="81"/>
      <c r="P85" s="81"/>
    </row>
    <row r="86" spans="1:16" ht="15" customHeight="1" x14ac:dyDescent="0.25">
      <c r="A86" s="81"/>
      <c r="B86" s="81"/>
      <c r="C86" s="81"/>
      <c r="D86" s="81"/>
      <c r="E86" s="67"/>
      <c r="F86" s="81"/>
      <c r="G86" s="81"/>
      <c r="H86" s="81"/>
      <c r="I86" s="81"/>
      <c r="J86" s="81"/>
      <c r="K86" s="81"/>
      <c r="L86" s="81"/>
      <c r="M86" s="81"/>
      <c r="N86" s="81"/>
      <c r="O86" s="81"/>
      <c r="P86" s="81"/>
    </row>
    <row r="87" spans="1:16" ht="15" customHeight="1" x14ac:dyDescent="0.25">
      <c r="A87" s="81"/>
      <c r="B87" s="81"/>
      <c r="C87" s="81"/>
      <c r="D87" s="81"/>
      <c r="E87" s="67"/>
      <c r="F87" s="81"/>
      <c r="G87" s="81"/>
      <c r="H87" s="81"/>
      <c r="I87" s="81"/>
      <c r="J87" s="81"/>
      <c r="K87" s="81"/>
      <c r="L87" s="81"/>
      <c r="M87" s="81"/>
      <c r="N87" s="81"/>
      <c r="O87" s="81"/>
      <c r="P87" s="81"/>
    </row>
    <row r="88" spans="1:16" ht="15" customHeight="1" x14ac:dyDescent="0.25">
      <c r="A88" s="81"/>
      <c r="B88" s="81"/>
      <c r="C88" s="81"/>
      <c r="D88" s="81"/>
      <c r="E88" s="67"/>
      <c r="F88" s="81"/>
      <c r="G88" s="81"/>
      <c r="H88" s="81"/>
      <c r="I88" s="81"/>
      <c r="J88" s="81"/>
      <c r="K88" s="81"/>
      <c r="L88" s="81"/>
      <c r="M88" s="81"/>
      <c r="N88" s="81"/>
      <c r="O88" s="81"/>
      <c r="P88" s="81"/>
    </row>
    <row r="89" spans="1:16" ht="15" customHeight="1" x14ac:dyDescent="0.25">
      <c r="A89" s="81"/>
      <c r="B89" s="81"/>
      <c r="C89" s="81"/>
      <c r="D89" s="81"/>
      <c r="E89" s="67"/>
      <c r="F89" s="81"/>
      <c r="G89" s="81"/>
      <c r="H89" s="81"/>
      <c r="I89" s="81"/>
      <c r="J89" s="81"/>
      <c r="K89" s="81"/>
      <c r="L89" s="81"/>
      <c r="M89" s="81"/>
      <c r="N89" s="81"/>
      <c r="O89" s="81"/>
      <c r="P89" s="81"/>
    </row>
    <row r="90" spans="1:16" ht="15" customHeight="1" x14ac:dyDescent="0.25">
      <c r="A90" s="81"/>
      <c r="B90" s="81"/>
      <c r="C90" s="81"/>
      <c r="D90" s="81"/>
      <c r="E90" s="67"/>
      <c r="F90" s="81"/>
      <c r="G90" s="81"/>
      <c r="H90" s="81"/>
      <c r="I90" s="81"/>
      <c r="J90" s="81"/>
      <c r="K90" s="81"/>
      <c r="L90" s="81"/>
      <c r="M90" s="81"/>
      <c r="N90" s="81"/>
      <c r="O90" s="81"/>
      <c r="P90" s="81"/>
    </row>
    <row r="91" spans="1:16" ht="15" customHeight="1" x14ac:dyDescent="0.25">
      <c r="A91" s="81"/>
      <c r="B91" s="81"/>
      <c r="C91" s="81"/>
      <c r="D91" s="81"/>
      <c r="E91" s="67"/>
      <c r="F91" s="81"/>
      <c r="G91" s="81"/>
      <c r="H91" s="81"/>
      <c r="I91" s="81"/>
      <c r="J91" s="81"/>
      <c r="K91" s="81"/>
      <c r="L91" s="81"/>
      <c r="M91" s="81"/>
      <c r="N91" s="81"/>
      <c r="O91" s="81"/>
      <c r="P91" s="81"/>
    </row>
    <row r="92" spans="1:16" ht="15" customHeight="1" x14ac:dyDescent="0.25">
      <c r="A92" s="81"/>
      <c r="B92" s="81"/>
      <c r="C92" s="81"/>
      <c r="D92" s="81"/>
      <c r="E92" s="67"/>
      <c r="F92" s="81"/>
      <c r="G92" s="81"/>
      <c r="H92" s="81"/>
      <c r="I92" s="81"/>
      <c r="J92" s="81"/>
      <c r="K92" s="81"/>
      <c r="L92" s="81"/>
      <c r="M92" s="81"/>
      <c r="N92" s="81"/>
      <c r="O92" s="81"/>
      <c r="P92" s="81"/>
    </row>
    <row r="93" spans="1:16" ht="15" customHeight="1" x14ac:dyDescent="0.25">
      <c r="A93" s="81"/>
      <c r="B93" s="81"/>
      <c r="C93" s="81"/>
      <c r="D93" s="81"/>
      <c r="E93" s="67"/>
      <c r="F93" s="81"/>
      <c r="G93" s="81"/>
      <c r="H93" s="81"/>
      <c r="I93" s="81"/>
      <c r="J93" s="81"/>
      <c r="K93" s="81"/>
      <c r="L93" s="81"/>
      <c r="M93" s="81"/>
      <c r="N93" s="81"/>
      <c r="O93" s="81"/>
      <c r="P93" s="81"/>
    </row>
    <row r="94" spans="1:16" ht="15" customHeight="1" x14ac:dyDescent="0.25">
      <c r="A94" s="81"/>
      <c r="B94" s="81"/>
      <c r="C94" s="81"/>
      <c r="D94" s="81"/>
      <c r="E94" s="67"/>
      <c r="F94" s="81"/>
      <c r="G94" s="81"/>
      <c r="H94" s="81"/>
      <c r="I94" s="81"/>
      <c r="J94" s="81"/>
      <c r="K94" s="81"/>
      <c r="L94" s="81"/>
      <c r="M94" s="81"/>
      <c r="N94" s="81"/>
      <c r="O94" s="81"/>
      <c r="P94" s="81"/>
    </row>
    <row r="95" spans="1:16" ht="15" customHeight="1" x14ac:dyDescent="0.25">
      <c r="A95" s="81"/>
      <c r="B95" s="81"/>
      <c r="C95" s="81"/>
      <c r="D95" s="81"/>
      <c r="E95" s="67"/>
      <c r="F95" s="81"/>
      <c r="G95" s="81"/>
      <c r="H95" s="81"/>
      <c r="I95" s="81"/>
      <c r="J95" s="81"/>
      <c r="K95" s="81"/>
      <c r="L95" s="81"/>
      <c r="M95" s="81"/>
      <c r="N95" s="81"/>
      <c r="O95" s="81"/>
      <c r="P95" s="81"/>
    </row>
    <row r="96" spans="1:16" ht="15" customHeight="1" x14ac:dyDescent="0.25">
      <c r="A96" s="81"/>
      <c r="B96" s="81"/>
      <c r="C96" s="81"/>
      <c r="D96" s="81"/>
      <c r="E96" s="67"/>
      <c r="F96" s="81"/>
      <c r="G96" s="81"/>
      <c r="H96" s="81"/>
      <c r="I96" s="81"/>
      <c r="J96" s="81"/>
      <c r="K96" s="81"/>
      <c r="L96" s="81"/>
      <c r="M96" s="81"/>
      <c r="N96" s="81"/>
      <c r="O96" s="81"/>
      <c r="P96" s="81"/>
    </row>
    <row r="97" spans="1:16" ht="15" customHeight="1" x14ac:dyDescent="0.25">
      <c r="A97" s="81"/>
      <c r="B97" s="81"/>
      <c r="C97" s="81"/>
      <c r="D97" s="81"/>
      <c r="E97" s="67"/>
      <c r="F97" s="81"/>
      <c r="G97" s="81"/>
      <c r="H97" s="81"/>
      <c r="I97" s="81"/>
      <c r="J97" s="81"/>
      <c r="K97" s="81"/>
      <c r="L97" s="81"/>
      <c r="M97" s="81"/>
      <c r="N97" s="81"/>
      <c r="O97" s="81"/>
      <c r="P97" s="81"/>
    </row>
    <row r="98" spans="1:16" ht="15" customHeight="1" x14ac:dyDescent="0.25">
      <c r="A98" s="81"/>
      <c r="B98" s="81"/>
      <c r="C98" s="81"/>
      <c r="D98" s="81"/>
      <c r="E98" s="67"/>
      <c r="F98" s="81"/>
      <c r="G98" s="81"/>
      <c r="H98" s="81"/>
      <c r="I98" s="81"/>
      <c r="J98" s="81"/>
      <c r="K98" s="81"/>
      <c r="L98" s="81"/>
      <c r="M98" s="81"/>
      <c r="N98" s="81"/>
      <c r="O98" s="81"/>
      <c r="P98" s="81"/>
    </row>
    <row r="99" spans="1:16" ht="15" customHeight="1" x14ac:dyDescent="0.25">
      <c r="A99" s="81"/>
      <c r="B99" s="81"/>
      <c r="C99" s="81"/>
      <c r="D99" s="81"/>
      <c r="E99" s="67"/>
      <c r="F99" s="81"/>
      <c r="G99" s="81"/>
      <c r="H99" s="81"/>
      <c r="I99" s="81"/>
      <c r="J99" s="81"/>
      <c r="K99" s="81"/>
      <c r="L99" s="81"/>
      <c r="M99" s="81"/>
      <c r="N99" s="81"/>
      <c r="O99" s="81"/>
      <c r="P99" s="81"/>
    </row>
    <row r="100" spans="1:16" ht="15" customHeight="1" x14ac:dyDescent="0.25">
      <c r="A100" s="81"/>
      <c r="B100" s="81"/>
      <c r="C100" s="81"/>
      <c r="D100" s="81"/>
      <c r="E100" s="67"/>
      <c r="F100" s="81"/>
      <c r="G100" s="81"/>
      <c r="H100" s="81"/>
      <c r="I100" s="81"/>
      <c r="J100" s="81"/>
      <c r="K100" s="81"/>
      <c r="L100" s="81"/>
      <c r="M100" s="81"/>
      <c r="N100" s="81"/>
      <c r="O100" s="81"/>
      <c r="P100" s="81"/>
    </row>
    <row r="101" spans="1:16" ht="15" customHeight="1" x14ac:dyDescent="0.25">
      <c r="A101" s="81"/>
      <c r="B101" s="81"/>
      <c r="C101" s="81"/>
      <c r="D101" s="81"/>
      <c r="E101" s="67"/>
      <c r="F101" s="81"/>
      <c r="G101" s="81"/>
      <c r="H101" s="81"/>
      <c r="I101" s="81"/>
      <c r="J101" s="81"/>
      <c r="K101" s="81"/>
      <c r="L101" s="81"/>
      <c r="M101" s="81"/>
      <c r="N101" s="81"/>
      <c r="O101" s="81"/>
      <c r="P101" s="81"/>
    </row>
    <row r="102" spans="1:16" ht="15" customHeight="1" x14ac:dyDescent="0.25">
      <c r="A102" s="81"/>
      <c r="B102" s="81"/>
      <c r="C102" s="81"/>
      <c r="D102" s="81"/>
      <c r="E102" s="67"/>
      <c r="F102" s="81"/>
      <c r="G102" s="81"/>
      <c r="H102" s="81"/>
      <c r="I102" s="81"/>
      <c r="J102" s="81"/>
      <c r="K102" s="81"/>
      <c r="L102" s="81"/>
      <c r="M102" s="81"/>
      <c r="N102" s="81"/>
      <c r="O102" s="81"/>
      <c r="P102" s="81"/>
    </row>
    <row r="103" spans="1:16" ht="15" customHeight="1" x14ac:dyDescent="0.25">
      <c r="A103" s="81"/>
      <c r="B103" s="81"/>
      <c r="C103" s="81"/>
      <c r="D103" s="81"/>
      <c r="E103" s="67"/>
      <c r="F103" s="81"/>
      <c r="G103" s="81"/>
      <c r="H103" s="81"/>
      <c r="I103" s="81"/>
      <c r="J103" s="81"/>
      <c r="K103" s="81"/>
      <c r="L103" s="81"/>
      <c r="M103" s="81"/>
      <c r="N103" s="81"/>
      <c r="O103" s="81"/>
      <c r="P103" s="81"/>
    </row>
    <row r="104" spans="1:16" ht="15" customHeight="1" x14ac:dyDescent="0.25">
      <c r="A104" s="81"/>
      <c r="B104" s="81"/>
      <c r="C104" s="81"/>
      <c r="D104" s="81"/>
      <c r="E104" s="67"/>
      <c r="F104" s="81"/>
      <c r="G104" s="81"/>
      <c r="H104" s="81"/>
      <c r="I104" s="81"/>
      <c r="J104" s="81"/>
      <c r="K104" s="81"/>
      <c r="L104" s="81"/>
      <c r="M104" s="81"/>
      <c r="N104" s="81"/>
      <c r="O104" s="81"/>
      <c r="P104" s="81"/>
    </row>
    <row r="105" spans="1:16" ht="15" customHeight="1" x14ac:dyDescent="0.25">
      <c r="A105" s="81"/>
      <c r="B105" s="81"/>
      <c r="C105" s="81"/>
      <c r="D105" s="81"/>
      <c r="E105" s="67"/>
      <c r="F105" s="81"/>
      <c r="G105" s="81"/>
      <c r="H105" s="81"/>
      <c r="I105" s="81"/>
      <c r="J105" s="81"/>
      <c r="K105" s="81"/>
      <c r="L105" s="81"/>
      <c r="M105" s="81"/>
      <c r="N105" s="81"/>
      <c r="O105" s="81"/>
      <c r="P105" s="81"/>
    </row>
    <row r="106" spans="1:16" ht="15" customHeight="1" x14ac:dyDescent="0.25">
      <c r="A106" s="81"/>
      <c r="B106" s="81"/>
      <c r="C106" s="81"/>
      <c r="D106" s="81"/>
      <c r="E106" s="67"/>
      <c r="F106" s="81"/>
      <c r="G106" s="81"/>
      <c r="H106" s="81"/>
      <c r="I106" s="81"/>
      <c r="J106" s="81"/>
      <c r="K106" s="81"/>
      <c r="L106" s="81"/>
      <c r="M106" s="81"/>
      <c r="N106" s="81"/>
      <c r="O106" s="81"/>
      <c r="P106" s="81"/>
    </row>
    <row r="107" spans="1:16" ht="15" customHeight="1" x14ac:dyDescent="0.25">
      <c r="A107" s="81"/>
      <c r="B107" s="81"/>
      <c r="C107" s="81"/>
      <c r="D107" s="81"/>
      <c r="E107" s="67"/>
      <c r="F107" s="81"/>
      <c r="G107" s="81"/>
      <c r="H107" s="81"/>
      <c r="I107" s="81"/>
      <c r="J107" s="81"/>
      <c r="K107" s="81"/>
      <c r="L107" s="81"/>
      <c r="M107" s="81"/>
      <c r="N107" s="81"/>
      <c r="O107" s="81"/>
      <c r="P107" s="81"/>
    </row>
    <row r="108" spans="1:16" ht="15" customHeight="1" x14ac:dyDescent="0.25">
      <c r="A108" s="81"/>
      <c r="B108" s="81"/>
      <c r="C108" s="81"/>
      <c r="D108" s="81"/>
      <c r="E108" s="67"/>
      <c r="F108" s="81"/>
      <c r="G108" s="81"/>
      <c r="H108" s="81"/>
      <c r="I108" s="81"/>
      <c r="J108" s="81"/>
      <c r="K108" s="81"/>
      <c r="L108" s="81"/>
      <c r="M108" s="81"/>
      <c r="N108" s="81"/>
      <c r="O108" s="81"/>
      <c r="P108" s="81"/>
    </row>
    <row r="109" spans="1:16" ht="15" customHeight="1" x14ac:dyDescent="0.25">
      <c r="A109" s="81"/>
      <c r="B109" s="81"/>
      <c r="C109" s="81"/>
      <c r="D109" s="81"/>
      <c r="E109" s="67"/>
      <c r="F109" s="81"/>
      <c r="G109" s="81"/>
      <c r="H109" s="81"/>
      <c r="I109" s="81"/>
      <c r="J109" s="81"/>
      <c r="K109" s="81"/>
      <c r="L109" s="81"/>
      <c r="M109" s="81"/>
      <c r="N109" s="81"/>
      <c r="O109" s="81"/>
      <c r="P109" s="81"/>
    </row>
    <row r="110" spans="1:16" ht="15" customHeight="1" x14ac:dyDescent="0.25">
      <c r="A110" s="81"/>
      <c r="B110" s="81"/>
      <c r="C110" s="81"/>
      <c r="D110" s="81"/>
      <c r="E110" s="67"/>
      <c r="F110" s="81"/>
      <c r="G110" s="81"/>
      <c r="H110" s="81"/>
      <c r="I110" s="81"/>
      <c r="J110" s="81"/>
      <c r="K110" s="81"/>
      <c r="L110" s="81"/>
      <c r="M110" s="81"/>
      <c r="N110" s="81"/>
      <c r="O110" s="81"/>
      <c r="P110" s="81"/>
    </row>
    <row r="111" spans="1:16" ht="15" customHeight="1" x14ac:dyDescent="0.25">
      <c r="A111" s="81"/>
      <c r="B111" s="81"/>
      <c r="C111" s="81"/>
      <c r="D111" s="81"/>
      <c r="E111" s="67"/>
      <c r="F111" s="81"/>
      <c r="G111" s="81"/>
      <c r="H111" s="81"/>
      <c r="I111" s="81"/>
      <c r="J111" s="81"/>
      <c r="K111" s="81"/>
      <c r="L111" s="81"/>
      <c r="M111" s="81"/>
      <c r="N111" s="81"/>
      <c r="O111" s="81"/>
      <c r="P111" s="81"/>
    </row>
    <row r="112" spans="1:16" ht="15" customHeight="1" x14ac:dyDescent="0.25">
      <c r="A112" s="81"/>
      <c r="B112" s="81"/>
      <c r="C112" s="81"/>
      <c r="D112" s="81"/>
      <c r="E112" s="67"/>
      <c r="F112" s="81"/>
      <c r="G112" s="81"/>
      <c r="H112" s="81"/>
      <c r="I112" s="81"/>
      <c r="J112" s="81"/>
      <c r="K112" s="81"/>
      <c r="L112" s="81"/>
      <c r="M112" s="81"/>
      <c r="N112" s="81"/>
      <c r="O112" s="81"/>
      <c r="P112" s="81"/>
    </row>
    <row r="113" spans="1:16" ht="15" customHeight="1" x14ac:dyDescent="0.25">
      <c r="A113" s="81"/>
      <c r="B113" s="81"/>
      <c r="C113" s="81"/>
      <c r="D113" s="81"/>
      <c r="E113" s="67"/>
      <c r="F113" s="81"/>
      <c r="G113" s="81"/>
      <c r="H113" s="81"/>
      <c r="I113" s="81"/>
      <c r="J113" s="81"/>
      <c r="K113" s="81"/>
      <c r="L113" s="81"/>
      <c r="M113" s="81"/>
      <c r="N113" s="81"/>
      <c r="O113" s="81"/>
      <c r="P113" s="81"/>
    </row>
    <row r="114" spans="1:16" ht="15" customHeight="1" x14ac:dyDescent="0.25">
      <c r="A114" s="81"/>
      <c r="B114" s="81"/>
      <c r="C114" s="81"/>
      <c r="D114" s="81"/>
      <c r="E114" s="67"/>
      <c r="F114" s="81"/>
      <c r="G114" s="81"/>
      <c r="H114" s="81"/>
      <c r="I114" s="81"/>
      <c r="J114" s="81"/>
      <c r="K114" s="81"/>
      <c r="L114" s="81"/>
      <c r="M114" s="81"/>
      <c r="N114" s="81"/>
      <c r="O114" s="81"/>
      <c r="P114" s="81"/>
    </row>
    <row r="115" spans="1:16" ht="15" customHeight="1" x14ac:dyDescent="0.25">
      <c r="A115" s="81"/>
      <c r="B115" s="81"/>
      <c r="C115" s="81"/>
      <c r="D115" s="81"/>
      <c r="E115" s="67"/>
      <c r="F115" s="81"/>
      <c r="G115" s="81"/>
      <c r="H115" s="81"/>
      <c r="I115" s="81"/>
      <c r="J115" s="81"/>
      <c r="K115" s="81"/>
      <c r="L115" s="81"/>
      <c r="M115" s="81"/>
      <c r="N115" s="81"/>
      <c r="O115" s="81"/>
      <c r="P115" s="81"/>
    </row>
    <row r="116" spans="1:16" ht="15" customHeight="1" x14ac:dyDescent="0.25">
      <c r="A116" s="81"/>
      <c r="B116" s="81"/>
      <c r="C116" s="81"/>
      <c r="D116" s="81"/>
      <c r="E116" s="67"/>
      <c r="F116" s="81"/>
      <c r="G116" s="81"/>
      <c r="H116" s="81"/>
      <c r="I116" s="81"/>
      <c r="J116" s="81"/>
      <c r="K116" s="81"/>
      <c r="L116" s="81"/>
      <c r="M116" s="81"/>
      <c r="N116" s="81"/>
      <c r="O116" s="81"/>
      <c r="P116" s="81"/>
    </row>
    <row r="117" spans="1:16" ht="15" customHeight="1" x14ac:dyDescent="0.25">
      <c r="A117" s="81"/>
      <c r="B117" s="81"/>
      <c r="C117" s="81"/>
      <c r="D117" s="81"/>
      <c r="E117" s="67"/>
      <c r="F117" s="81"/>
      <c r="G117" s="81"/>
      <c r="H117" s="81"/>
      <c r="I117" s="81"/>
      <c r="J117" s="81"/>
      <c r="K117" s="81"/>
      <c r="L117" s="81"/>
      <c r="M117" s="81"/>
      <c r="N117" s="81"/>
      <c r="O117" s="81"/>
      <c r="P117" s="81"/>
    </row>
    <row r="118" spans="1:16" ht="15" customHeight="1" x14ac:dyDescent="0.25">
      <c r="A118" s="81"/>
      <c r="B118" s="81"/>
      <c r="C118" s="81"/>
      <c r="D118" s="81"/>
      <c r="E118" s="67"/>
      <c r="F118" s="81"/>
      <c r="G118" s="81"/>
      <c r="H118" s="81"/>
      <c r="I118" s="81"/>
      <c r="J118" s="81"/>
      <c r="K118" s="81"/>
      <c r="L118" s="81"/>
      <c r="M118" s="81"/>
      <c r="N118" s="81"/>
      <c r="O118" s="81"/>
      <c r="P118" s="81"/>
    </row>
    <row r="119" spans="1:16" ht="15" customHeight="1" x14ac:dyDescent="0.25">
      <c r="A119" s="81"/>
      <c r="B119" s="81"/>
      <c r="C119" s="81"/>
      <c r="D119" s="81"/>
      <c r="E119" s="67"/>
      <c r="F119" s="81"/>
      <c r="G119" s="81"/>
      <c r="H119" s="81"/>
      <c r="I119" s="81"/>
      <c r="J119" s="81"/>
      <c r="K119" s="81"/>
      <c r="L119" s="81"/>
      <c r="M119" s="81"/>
      <c r="N119" s="81"/>
      <c r="O119" s="81"/>
      <c r="P119" s="81"/>
    </row>
    <row r="120" spans="1:16" ht="15" customHeight="1" x14ac:dyDescent="0.25">
      <c r="A120" s="81"/>
      <c r="B120" s="81"/>
      <c r="C120" s="81"/>
      <c r="D120" s="81"/>
      <c r="E120" s="67"/>
      <c r="F120" s="81"/>
      <c r="G120" s="81"/>
      <c r="H120" s="81"/>
      <c r="I120" s="81"/>
      <c r="J120" s="81"/>
      <c r="K120" s="81"/>
      <c r="L120" s="81"/>
      <c r="M120" s="81"/>
      <c r="N120" s="81"/>
      <c r="O120" s="81"/>
      <c r="P120" s="81"/>
    </row>
    <row r="121" spans="1:16" ht="15" customHeight="1" x14ac:dyDescent="0.25">
      <c r="A121" s="81"/>
      <c r="B121" s="81"/>
      <c r="C121" s="81"/>
      <c r="D121" s="81"/>
      <c r="E121" s="67"/>
      <c r="F121" s="81"/>
      <c r="G121" s="81"/>
      <c r="H121" s="81"/>
      <c r="I121" s="81"/>
      <c r="J121" s="81"/>
      <c r="K121" s="81"/>
      <c r="L121" s="81"/>
      <c r="M121" s="81"/>
      <c r="N121" s="81"/>
      <c r="O121" s="81"/>
      <c r="P121" s="81"/>
    </row>
    <row r="122" spans="1:16" ht="15" customHeight="1" x14ac:dyDescent="0.25">
      <c r="A122" s="81"/>
      <c r="B122" s="81"/>
      <c r="C122" s="81"/>
      <c r="D122" s="81"/>
      <c r="E122" s="67"/>
      <c r="F122" s="81"/>
      <c r="G122" s="81"/>
      <c r="H122" s="81"/>
      <c r="I122" s="81"/>
      <c r="J122" s="81"/>
      <c r="K122" s="81"/>
      <c r="L122" s="81"/>
      <c r="M122" s="81"/>
      <c r="N122" s="81"/>
      <c r="O122" s="81"/>
      <c r="P122" s="81"/>
    </row>
    <row r="123" spans="1:16" ht="15" customHeight="1" x14ac:dyDescent="0.25">
      <c r="A123" s="81"/>
      <c r="B123" s="81"/>
      <c r="C123" s="81"/>
      <c r="D123" s="81"/>
      <c r="E123" s="67"/>
      <c r="F123" s="81"/>
      <c r="G123" s="81"/>
      <c r="H123" s="81"/>
      <c r="I123" s="81"/>
      <c r="J123" s="81"/>
      <c r="K123" s="81"/>
      <c r="L123" s="81"/>
      <c r="M123" s="81"/>
      <c r="N123" s="81"/>
      <c r="O123" s="81"/>
      <c r="P123" s="81"/>
    </row>
    <row r="124" spans="1:16" ht="15" customHeight="1" x14ac:dyDescent="0.25">
      <c r="A124" s="81"/>
      <c r="B124" s="81"/>
      <c r="C124" s="81"/>
      <c r="D124" s="81"/>
      <c r="E124" s="67"/>
      <c r="F124" s="81"/>
      <c r="G124" s="81"/>
      <c r="H124" s="81"/>
      <c r="I124" s="81"/>
      <c r="J124" s="81"/>
      <c r="K124" s="81"/>
      <c r="L124" s="81"/>
      <c r="M124" s="81"/>
      <c r="N124" s="81"/>
      <c r="O124" s="81"/>
      <c r="P124" s="81"/>
    </row>
    <row r="125" spans="1:16" ht="15" customHeight="1" x14ac:dyDescent="0.25">
      <c r="A125" s="81"/>
      <c r="B125" s="81"/>
      <c r="C125" s="81"/>
      <c r="D125" s="81"/>
      <c r="E125" s="67"/>
      <c r="F125" s="81"/>
      <c r="G125" s="81"/>
      <c r="H125" s="81"/>
      <c r="I125" s="81"/>
      <c r="J125" s="81"/>
      <c r="K125" s="81"/>
      <c r="L125" s="81"/>
      <c r="M125" s="81"/>
      <c r="N125" s="81"/>
      <c r="O125" s="81"/>
      <c r="P125" s="81"/>
    </row>
    <row r="126" spans="1:16" ht="15" customHeight="1" x14ac:dyDescent="0.25">
      <c r="A126" s="81"/>
      <c r="B126" s="81"/>
      <c r="C126" s="81"/>
      <c r="D126" s="81"/>
      <c r="E126" s="67"/>
      <c r="F126" s="81"/>
      <c r="G126" s="81"/>
      <c r="H126" s="81"/>
      <c r="I126" s="81"/>
      <c r="J126" s="81"/>
      <c r="K126" s="81"/>
      <c r="L126" s="81"/>
      <c r="M126" s="81"/>
      <c r="N126" s="81"/>
      <c r="O126" s="81"/>
      <c r="P126" s="81"/>
    </row>
    <row r="127" spans="1:16" ht="15" customHeight="1" x14ac:dyDescent="0.25">
      <c r="A127" s="81"/>
      <c r="B127" s="81"/>
      <c r="C127" s="81"/>
      <c r="D127" s="81"/>
      <c r="E127" s="67"/>
      <c r="F127" s="81"/>
      <c r="G127" s="81"/>
      <c r="H127" s="81"/>
      <c r="I127" s="81"/>
      <c r="J127" s="81"/>
      <c r="K127" s="81"/>
      <c r="L127" s="81"/>
      <c r="M127" s="81"/>
      <c r="N127" s="81"/>
      <c r="O127" s="81"/>
      <c r="P127" s="81"/>
    </row>
    <row r="128" spans="1:16" ht="15" customHeight="1" x14ac:dyDescent="0.25">
      <c r="A128" s="81"/>
      <c r="B128" s="81"/>
      <c r="C128" s="81"/>
      <c r="D128" s="81"/>
      <c r="E128" s="67"/>
      <c r="F128" s="81"/>
      <c r="G128" s="81"/>
      <c r="H128" s="81"/>
      <c r="I128" s="81"/>
      <c r="J128" s="81"/>
      <c r="K128" s="81"/>
      <c r="L128" s="81"/>
      <c r="M128" s="81"/>
      <c r="N128" s="81"/>
      <c r="O128" s="81"/>
      <c r="P128" s="81"/>
    </row>
    <row r="129" spans="1:16" ht="15" customHeight="1" x14ac:dyDescent="0.25">
      <c r="A129" s="81"/>
      <c r="B129" s="81"/>
      <c r="C129" s="81"/>
      <c r="D129" s="81"/>
      <c r="E129" s="67"/>
      <c r="F129" s="81"/>
      <c r="G129" s="81"/>
      <c r="H129" s="81"/>
      <c r="I129" s="81"/>
      <c r="J129" s="81"/>
      <c r="K129" s="81"/>
      <c r="L129" s="81"/>
      <c r="M129" s="81"/>
      <c r="N129" s="81"/>
      <c r="O129" s="81"/>
      <c r="P129" s="81"/>
    </row>
    <row r="130" spans="1:16" ht="15" customHeight="1" x14ac:dyDescent="0.25">
      <c r="A130" s="81"/>
      <c r="B130" s="81"/>
      <c r="C130" s="81"/>
      <c r="D130" s="81"/>
      <c r="E130" s="67"/>
      <c r="F130" s="81"/>
      <c r="G130" s="81"/>
      <c r="H130" s="81"/>
      <c r="I130" s="81"/>
      <c r="J130" s="81"/>
      <c r="K130" s="81"/>
      <c r="L130" s="81"/>
      <c r="M130" s="81"/>
      <c r="N130" s="81"/>
      <c r="O130" s="81"/>
      <c r="P130" s="81"/>
    </row>
    <row r="131" spans="1:16" ht="15" customHeight="1" x14ac:dyDescent="0.25">
      <c r="A131" s="81"/>
      <c r="B131" s="81"/>
      <c r="C131" s="81"/>
      <c r="D131" s="81"/>
      <c r="E131" s="67"/>
      <c r="F131" s="81"/>
      <c r="G131" s="81"/>
      <c r="H131" s="81"/>
      <c r="I131" s="81"/>
      <c r="J131" s="81"/>
      <c r="K131" s="81"/>
      <c r="L131" s="81"/>
      <c r="M131" s="81"/>
      <c r="N131" s="81"/>
      <c r="O131" s="81"/>
      <c r="P131" s="81"/>
    </row>
    <row r="132" spans="1:16" ht="15" customHeight="1" x14ac:dyDescent="0.25">
      <c r="A132" s="81"/>
      <c r="B132" s="81"/>
      <c r="C132" s="81"/>
      <c r="D132" s="81"/>
      <c r="E132" s="67"/>
      <c r="F132" s="81"/>
      <c r="G132" s="81"/>
      <c r="H132" s="81"/>
      <c r="I132" s="81"/>
      <c r="J132" s="81"/>
      <c r="K132" s="81"/>
      <c r="L132" s="81"/>
      <c r="M132" s="81"/>
      <c r="N132" s="81"/>
      <c r="O132" s="81"/>
      <c r="P132" s="81"/>
    </row>
    <row r="133" spans="1:16" ht="15" customHeight="1" x14ac:dyDescent="0.25">
      <c r="A133" s="81"/>
      <c r="B133" s="81"/>
      <c r="C133" s="81"/>
      <c r="D133" s="81"/>
      <c r="E133" s="67"/>
      <c r="F133" s="81"/>
      <c r="G133" s="81"/>
      <c r="H133" s="81"/>
      <c r="I133" s="81"/>
      <c r="J133" s="81"/>
      <c r="K133" s="81"/>
      <c r="L133" s="81"/>
      <c r="M133" s="81"/>
      <c r="N133" s="81"/>
      <c r="O133" s="81"/>
      <c r="P133" s="81"/>
    </row>
    <row r="134" spans="1:16" ht="15" customHeight="1" x14ac:dyDescent="0.25">
      <c r="A134" s="81"/>
      <c r="B134" s="81"/>
      <c r="C134" s="81"/>
      <c r="D134" s="81"/>
      <c r="E134" s="67"/>
      <c r="F134" s="81"/>
      <c r="G134" s="81"/>
      <c r="H134" s="81"/>
      <c r="I134" s="81"/>
      <c r="J134" s="81"/>
      <c r="K134" s="81"/>
      <c r="L134" s="81"/>
      <c r="M134" s="81"/>
      <c r="N134" s="81"/>
      <c r="O134" s="81"/>
      <c r="P134" s="81"/>
    </row>
    <row r="135" spans="1:16" ht="15" customHeight="1" x14ac:dyDescent="0.25">
      <c r="A135" s="81"/>
      <c r="B135" s="81"/>
      <c r="C135" s="81"/>
      <c r="D135" s="81"/>
      <c r="E135" s="67"/>
      <c r="F135" s="81"/>
      <c r="G135" s="81"/>
      <c r="H135" s="81"/>
      <c r="I135" s="81"/>
      <c r="J135" s="81"/>
      <c r="K135" s="81"/>
      <c r="L135" s="81"/>
      <c r="M135" s="81"/>
      <c r="N135" s="81"/>
      <c r="O135" s="81"/>
      <c r="P135" s="81"/>
    </row>
    <row r="136" spans="1:16" ht="15" customHeight="1" x14ac:dyDescent="0.25">
      <c r="A136" s="81"/>
      <c r="B136" s="81"/>
      <c r="C136" s="81"/>
      <c r="D136" s="81"/>
      <c r="E136" s="67"/>
      <c r="F136" s="81"/>
      <c r="G136" s="81"/>
      <c r="H136" s="81"/>
      <c r="I136" s="81"/>
      <c r="J136" s="81"/>
      <c r="K136" s="81"/>
      <c r="L136" s="81"/>
      <c r="M136" s="81"/>
      <c r="N136" s="81"/>
      <c r="O136" s="81"/>
      <c r="P136" s="81"/>
    </row>
    <row r="137" spans="1:16" ht="15" customHeight="1" x14ac:dyDescent="0.25">
      <c r="A137" s="81"/>
      <c r="B137" s="81"/>
      <c r="C137" s="81"/>
      <c r="D137" s="81"/>
      <c r="E137" s="67"/>
      <c r="F137" s="81"/>
      <c r="G137" s="81"/>
      <c r="H137" s="81"/>
      <c r="I137" s="81"/>
      <c r="J137" s="81"/>
      <c r="K137" s="81"/>
      <c r="L137" s="81"/>
      <c r="M137" s="81"/>
      <c r="N137" s="81"/>
      <c r="O137" s="81"/>
      <c r="P137" s="81"/>
    </row>
    <row r="138" spans="1:16" ht="15" customHeight="1" x14ac:dyDescent="0.25">
      <c r="A138" s="81"/>
      <c r="B138" s="81"/>
      <c r="C138" s="81"/>
      <c r="D138" s="81"/>
      <c r="E138" s="67"/>
      <c r="F138" s="81"/>
      <c r="G138" s="81"/>
      <c r="H138" s="81"/>
      <c r="I138" s="81"/>
      <c r="J138" s="81"/>
      <c r="K138" s="81"/>
      <c r="L138" s="81"/>
      <c r="M138" s="81"/>
      <c r="N138" s="81"/>
      <c r="O138" s="81"/>
      <c r="P138" s="81"/>
    </row>
    <row r="139" spans="1:16" ht="15" customHeight="1" x14ac:dyDescent="0.25">
      <c r="A139" s="81"/>
      <c r="B139" s="81"/>
      <c r="C139" s="81"/>
      <c r="D139" s="81"/>
      <c r="E139" s="67"/>
      <c r="F139" s="81"/>
      <c r="G139" s="81"/>
      <c r="H139" s="81"/>
      <c r="I139" s="81"/>
      <c r="J139" s="81"/>
      <c r="K139" s="81"/>
      <c r="L139" s="81"/>
      <c r="M139" s="81"/>
      <c r="N139" s="81"/>
      <c r="O139" s="81"/>
      <c r="P139" s="81"/>
    </row>
    <row r="140" spans="1:16" ht="15" customHeight="1" x14ac:dyDescent="0.25">
      <c r="A140" s="81"/>
      <c r="B140" s="81"/>
      <c r="C140" s="81"/>
      <c r="D140" s="81"/>
      <c r="E140" s="67"/>
      <c r="F140" s="81"/>
      <c r="G140" s="81"/>
      <c r="H140" s="81"/>
      <c r="I140" s="81"/>
      <c r="J140" s="81"/>
      <c r="K140" s="81"/>
      <c r="L140" s="81"/>
      <c r="M140" s="81"/>
      <c r="N140" s="81"/>
      <c r="O140" s="81"/>
      <c r="P140" s="81"/>
    </row>
    <row r="141" spans="1:16" ht="15" customHeight="1" x14ac:dyDescent="0.25">
      <c r="A141" s="81"/>
      <c r="B141" s="81"/>
      <c r="C141" s="81"/>
      <c r="D141" s="81"/>
      <c r="E141" s="67"/>
      <c r="F141" s="81"/>
      <c r="G141" s="81"/>
      <c r="H141" s="81"/>
      <c r="I141" s="81"/>
      <c r="J141" s="81"/>
      <c r="K141" s="81"/>
      <c r="L141" s="81"/>
      <c r="M141" s="81"/>
      <c r="N141" s="81"/>
      <c r="O141" s="81"/>
      <c r="P141" s="81"/>
    </row>
    <row r="142" spans="1:16" ht="15" customHeight="1" x14ac:dyDescent="0.25">
      <c r="A142" s="81"/>
      <c r="B142" s="81"/>
      <c r="C142" s="81"/>
      <c r="D142" s="81"/>
      <c r="E142" s="67"/>
      <c r="F142" s="81"/>
      <c r="G142" s="81"/>
      <c r="H142" s="81"/>
      <c r="I142" s="81"/>
      <c r="J142" s="81"/>
      <c r="K142" s="81"/>
      <c r="L142" s="81"/>
      <c r="M142" s="81"/>
      <c r="N142" s="81"/>
      <c r="O142" s="81"/>
      <c r="P142" s="81"/>
    </row>
    <row r="143" spans="1:16" ht="15" customHeight="1" x14ac:dyDescent="0.25">
      <c r="A143" s="81"/>
      <c r="B143" s="81"/>
      <c r="C143" s="81"/>
      <c r="D143" s="81"/>
      <c r="E143" s="67"/>
      <c r="F143" s="81"/>
      <c r="G143" s="81"/>
      <c r="H143" s="81"/>
      <c r="I143" s="81"/>
      <c r="J143" s="81"/>
      <c r="K143" s="81"/>
      <c r="L143" s="81"/>
      <c r="M143" s="81"/>
      <c r="N143" s="81"/>
      <c r="O143" s="81"/>
      <c r="P143" s="81"/>
    </row>
    <row r="144" spans="1:16" ht="15" customHeight="1" x14ac:dyDescent="0.25">
      <c r="A144" s="81"/>
      <c r="B144" s="81"/>
      <c r="C144" s="81"/>
      <c r="D144" s="81"/>
      <c r="E144" s="67"/>
      <c r="F144" s="81"/>
      <c r="G144" s="81"/>
      <c r="H144" s="81"/>
      <c r="I144" s="81"/>
      <c r="J144" s="81"/>
      <c r="K144" s="81"/>
      <c r="L144" s="81"/>
      <c r="M144" s="81"/>
      <c r="N144" s="81"/>
      <c r="O144" s="81"/>
      <c r="P144" s="81"/>
    </row>
    <row r="145" spans="1:16" ht="15" customHeight="1" x14ac:dyDescent="0.25">
      <c r="A145" s="81"/>
      <c r="B145" s="81"/>
      <c r="C145" s="81"/>
      <c r="D145" s="81"/>
      <c r="E145" s="67"/>
      <c r="F145" s="81"/>
      <c r="G145" s="81"/>
      <c r="H145" s="81"/>
      <c r="I145" s="81"/>
      <c r="J145" s="81"/>
      <c r="K145" s="81"/>
      <c r="L145" s="81"/>
      <c r="M145" s="81"/>
      <c r="N145" s="81"/>
      <c r="O145" s="81"/>
      <c r="P145" s="81"/>
    </row>
    <row r="146" spans="1:16" ht="15" customHeight="1" x14ac:dyDescent="0.25">
      <c r="A146" s="81"/>
      <c r="B146" s="81"/>
      <c r="C146" s="81"/>
      <c r="D146" s="81"/>
      <c r="E146" s="67"/>
      <c r="F146" s="81"/>
      <c r="G146" s="81"/>
      <c r="H146" s="81"/>
      <c r="I146" s="81"/>
      <c r="J146" s="81"/>
      <c r="K146" s="81"/>
      <c r="L146" s="81"/>
      <c r="M146" s="81"/>
      <c r="N146" s="81"/>
      <c r="O146" s="81"/>
      <c r="P146" s="81"/>
    </row>
    <row r="147" spans="1:16" ht="15" customHeight="1" x14ac:dyDescent="0.25">
      <c r="A147" s="81"/>
      <c r="B147" s="81"/>
      <c r="C147" s="81"/>
      <c r="D147" s="81"/>
      <c r="E147" s="67"/>
      <c r="F147" s="81"/>
      <c r="G147" s="81"/>
      <c r="H147" s="81"/>
      <c r="I147" s="81"/>
      <c r="J147" s="81"/>
      <c r="K147" s="81"/>
      <c r="L147" s="81"/>
      <c r="M147" s="81"/>
      <c r="N147" s="81"/>
      <c r="O147" s="81"/>
      <c r="P147" s="81"/>
    </row>
    <row r="148" spans="1:16" ht="15" customHeight="1" x14ac:dyDescent="0.25">
      <c r="A148" s="81"/>
      <c r="B148" s="81"/>
      <c r="C148" s="81"/>
      <c r="D148" s="81"/>
      <c r="E148" s="67"/>
      <c r="F148" s="81"/>
      <c r="G148" s="81"/>
      <c r="H148" s="81"/>
      <c r="I148" s="81"/>
      <c r="J148" s="81"/>
      <c r="K148" s="81"/>
      <c r="L148" s="81"/>
      <c r="M148" s="81"/>
      <c r="N148" s="81"/>
      <c r="O148" s="81"/>
      <c r="P148" s="81"/>
    </row>
    <row r="149" spans="1:16" ht="15" customHeight="1" x14ac:dyDescent="0.25">
      <c r="A149" s="81"/>
      <c r="B149" s="81"/>
      <c r="C149" s="81"/>
      <c r="D149" s="81"/>
      <c r="E149" s="67"/>
      <c r="F149" s="81"/>
      <c r="G149" s="81"/>
      <c r="H149" s="81"/>
      <c r="I149" s="81"/>
      <c r="J149" s="81"/>
      <c r="K149" s="81"/>
      <c r="L149" s="81"/>
      <c r="M149" s="81"/>
      <c r="N149" s="81"/>
      <c r="O149" s="81"/>
      <c r="P149" s="81"/>
    </row>
    <row r="150" spans="1:16" ht="15" customHeight="1" x14ac:dyDescent="0.25">
      <c r="A150" s="81"/>
      <c r="B150" s="81"/>
      <c r="C150" s="81"/>
      <c r="D150" s="81"/>
      <c r="E150" s="67"/>
      <c r="F150" s="81"/>
      <c r="G150" s="81"/>
      <c r="H150" s="81"/>
      <c r="I150" s="81"/>
      <c r="J150" s="81"/>
      <c r="K150" s="81"/>
      <c r="L150" s="81"/>
      <c r="M150" s="81"/>
      <c r="N150" s="81"/>
      <c r="O150" s="81"/>
      <c r="P150" s="81"/>
    </row>
    <row r="151" spans="1:16" ht="15" customHeight="1" x14ac:dyDescent="0.25">
      <c r="A151" s="81"/>
      <c r="B151" s="81"/>
      <c r="C151" s="81"/>
      <c r="D151" s="81"/>
      <c r="E151" s="67"/>
      <c r="F151" s="81"/>
      <c r="G151" s="81"/>
      <c r="H151" s="81"/>
      <c r="I151" s="81"/>
      <c r="J151" s="81"/>
      <c r="K151" s="81"/>
      <c r="L151" s="81"/>
      <c r="M151" s="81"/>
      <c r="N151" s="81"/>
      <c r="O151" s="81"/>
      <c r="P151" s="81"/>
    </row>
    <row r="152" spans="1:16" ht="15" customHeight="1" x14ac:dyDescent="0.25">
      <c r="A152" s="81"/>
      <c r="B152" s="81"/>
      <c r="C152" s="81"/>
      <c r="D152" s="81"/>
      <c r="E152" s="67"/>
      <c r="F152" s="81"/>
      <c r="G152" s="81"/>
      <c r="H152" s="81"/>
      <c r="I152" s="81"/>
      <c r="J152" s="81"/>
      <c r="K152" s="81"/>
      <c r="L152" s="81"/>
      <c r="M152" s="81"/>
      <c r="N152" s="81"/>
      <c r="O152" s="81"/>
      <c r="P152" s="81"/>
    </row>
    <row r="153" spans="1:16" ht="15" customHeight="1" x14ac:dyDescent="0.25">
      <c r="A153" s="81"/>
      <c r="B153" s="81"/>
      <c r="C153" s="81"/>
      <c r="D153" s="81"/>
      <c r="E153" s="67"/>
      <c r="F153" s="81"/>
      <c r="G153" s="81"/>
      <c r="H153" s="81"/>
      <c r="I153" s="81"/>
      <c r="J153" s="81"/>
      <c r="K153" s="81"/>
      <c r="L153" s="81"/>
      <c r="M153" s="81"/>
      <c r="N153" s="81"/>
      <c r="O153" s="81"/>
      <c r="P153" s="81"/>
    </row>
    <row r="154" spans="1:16" ht="15" customHeight="1" x14ac:dyDescent="0.25">
      <c r="A154" s="81"/>
      <c r="B154" s="81"/>
      <c r="C154" s="81"/>
      <c r="D154" s="81"/>
      <c r="E154" s="67"/>
      <c r="F154" s="81"/>
      <c r="G154" s="81"/>
      <c r="H154" s="81"/>
      <c r="I154" s="81"/>
      <c r="J154" s="81"/>
      <c r="K154" s="81"/>
      <c r="L154" s="81"/>
      <c r="M154" s="81"/>
      <c r="N154" s="81"/>
      <c r="O154" s="81"/>
      <c r="P154" s="81"/>
    </row>
    <row r="155" spans="1:16" ht="15" customHeight="1" x14ac:dyDescent="0.25">
      <c r="A155" s="81"/>
      <c r="B155" s="81"/>
      <c r="C155" s="81"/>
      <c r="D155" s="81"/>
      <c r="E155" s="67"/>
      <c r="F155" s="81"/>
      <c r="G155" s="81"/>
      <c r="H155" s="81"/>
      <c r="I155" s="81"/>
      <c r="J155" s="81"/>
      <c r="K155" s="81"/>
      <c r="L155" s="81"/>
      <c r="M155" s="81"/>
      <c r="N155" s="81"/>
      <c r="O155" s="81"/>
      <c r="P155" s="81"/>
    </row>
    <row r="156" spans="1:16" ht="15" customHeight="1" x14ac:dyDescent="0.25">
      <c r="A156" s="81"/>
      <c r="B156" s="81"/>
      <c r="C156" s="81"/>
      <c r="D156" s="81"/>
      <c r="E156" s="67"/>
      <c r="F156" s="81"/>
      <c r="G156" s="81"/>
      <c r="H156" s="81"/>
      <c r="I156" s="81"/>
      <c r="J156" s="81"/>
      <c r="K156" s="81"/>
      <c r="L156" s="81"/>
      <c r="M156" s="81"/>
      <c r="N156" s="81"/>
      <c r="O156" s="81"/>
      <c r="P156" s="81"/>
    </row>
    <row r="157" spans="1:16" ht="15" customHeight="1" x14ac:dyDescent="0.25">
      <c r="A157" s="81"/>
      <c r="B157" s="81"/>
      <c r="C157" s="81"/>
      <c r="D157" s="81"/>
      <c r="E157" s="67"/>
      <c r="F157" s="81"/>
      <c r="G157" s="81"/>
      <c r="H157" s="81"/>
      <c r="I157" s="81"/>
      <c r="J157" s="81"/>
      <c r="K157" s="81"/>
      <c r="L157" s="81"/>
      <c r="M157" s="81"/>
      <c r="N157" s="81"/>
      <c r="O157" s="81"/>
      <c r="P157" s="81"/>
    </row>
    <row r="158" spans="1:16" ht="15" customHeight="1" x14ac:dyDescent="0.25">
      <c r="A158" s="81"/>
      <c r="B158" s="81"/>
      <c r="C158" s="81"/>
      <c r="D158" s="81"/>
      <c r="E158" s="67"/>
      <c r="F158" s="81"/>
      <c r="G158" s="81"/>
      <c r="H158" s="81"/>
      <c r="I158" s="81"/>
      <c r="J158" s="81"/>
      <c r="K158" s="81"/>
      <c r="L158" s="81"/>
      <c r="M158" s="81"/>
      <c r="N158" s="81"/>
      <c r="O158" s="81"/>
      <c r="P158" s="81"/>
    </row>
    <row r="159" spans="1:16" ht="15" customHeight="1" x14ac:dyDescent="0.25">
      <c r="A159" s="81"/>
      <c r="B159" s="81"/>
      <c r="C159" s="81"/>
      <c r="D159" s="81"/>
      <c r="E159" s="67"/>
      <c r="F159" s="81"/>
      <c r="G159" s="81"/>
      <c r="H159" s="81"/>
      <c r="I159" s="81"/>
      <c r="J159" s="81"/>
      <c r="K159" s="81"/>
      <c r="L159" s="81"/>
      <c r="M159" s="81"/>
      <c r="N159" s="81"/>
      <c r="O159" s="81"/>
      <c r="P159" s="81"/>
    </row>
    <row r="160" spans="1:16" ht="15" customHeight="1" x14ac:dyDescent="0.25">
      <c r="A160" s="81"/>
      <c r="B160" s="81"/>
      <c r="C160" s="81"/>
      <c r="D160" s="81"/>
      <c r="E160" s="67"/>
      <c r="F160" s="81"/>
      <c r="G160" s="81"/>
      <c r="H160" s="81"/>
      <c r="I160" s="81"/>
      <c r="J160" s="81"/>
      <c r="K160" s="81"/>
      <c r="L160" s="81"/>
      <c r="M160" s="81"/>
      <c r="N160" s="81"/>
      <c r="O160" s="81"/>
      <c r="P160" s="81"/>
    </row>
    <row r="161" spans="1:16" ht="15" customHeight="1" x14ac:dyDescent="0.25">
      <c r="A161" s="81"/>
      <c r="B161" s="81"/>
      <c r="C161" s="81"/>
      <c r="D161" s="81"/>
      <c r="E161" s="67"/>
      <c r="F161" s="81"/>
      <c r="G161" s="81"/>
      <c r="H161" s="81"/>
      <c r="I161" s="81"/>
      <c r="J161" s="81"/>
      <c r="K161" s="81"/>
      <c r="L161" s="81"/>
      <c r="M161" s="81"/>
      <c r="N161" s="81"/>
      <c r="O161" s="81"/>
      <c r="P161" s="81"/>
    </row>
    <row r="162" spans="1:16" ht="15" customHeight="1" x14ac:dyDescent="0.25">
      <c r="A162" s="81"/>
      <c r="B162" s="81"/>
      <c r="C162" s="81"/>
      <c r="D162" s="81"/>
      <c r="E162" s="67"/>
      <c r="F162" s="81"/>
      <c r="G162" s="81"/>
      <c r="H162" s="81"/>
      <c r="I162" s="81"/>
      <c r="J162" s="81"/>
      <c r="K162" s="81"/>
      <c r="L162" s="81"/>
      <c r="M162" s="81"/>
      <c r="N162" s="81"/>
      <c r="O162" s="81"/>
      <c r="P162" s="81"/>
    </row>
    <row r="163" spans="1:16" ht="15" customHeight="1" x14ac:dyDescent="0.25">
      <c r="A163" s="81"/>
      <c r="B163" s="81"/>
      <c r="C163" s="81"/>
      <c r="D163" s="81"/>
      <c r="E163" s="67"/>
      <c r="F163" s="81"/>
      <c r="G163" s="81"/>
      <c r="H163" s="81"/>
      <c r="I163" s="81"/>
      <c r="J163" s="81"/>
      <c r="K163" s="81"/>
      <c r="L163" s="81"/>
      <c r="M163" s="81"/>
      <c r="N163" s="81"/>
      <c r="O163" s="81"/>
      <c r="P163" s="81"/>
    </row>
    <row r="164" spans="1:16" ht="15" customHeight="1" x14ac:dyDescent="0.25">
      <c r="A164" s="81"/>
      <c r="B164" s="81"/>
      <c r="C164" s="81"/>
      <c r="D164" s="81"/>
      <c r="E164" s="67"/>
      <c r="F164" s="81"/>
      <c r="G164" s="81"/>
      <c r="H164" s="81"/>
      <c r="I164" s="81"/>
      <c r="J164" s="81"/>
      <c r="K164" s="81"/>
      <c r="L164" s="81"/>
      <c r="M164" s="81"/>
      <c r="N164" s="81"/>
      <c r="O164" s="81"/>
      <c r="P164" s="81"/>
    </row>
    <row r="165" spans="1:16" ht="15" customHeight="1" x14ac:dyDescent="0.25">
      <c r="A165" s="81"/>
      <c r="B165" s="81"/>
      <c r="C165" s="81"/>
      <c r="D165" s="81"/>
      <c r="E165" s="67"/>
      <c r="F165" s="81"/>
      <c r="G165" s="81"/>
      <c r="H165" s="81"/>
      <c r="I165" s="81"/>
      <c r="J165" s="81"/>
      <c r="K165" s="81"/>
      <c r="L165" s="81"/>
      <c r="M165" s="81"/>
      <c r="N165" s="81"/>
      <c r="O165" s="81"/>
      <c r="P165" s="81"/>
    </row>
    <row r="166" spans="1:16" ht="15" customHeight="1" x14ac:dyDescent="0.25">
      <c r="A166" s="81"/>
      <c r="B166" s="81"/>
      <c r="C166" s="81"/>
      <c r="D166" s="81"/>
      <c r="E166" s="67"/>
      <c r="F166" s="81"/>
      <c r="G166" s="81"/>
      <c r="H166" s="81"/>
      <c r="I166" s="81"/>
      <c r="J166" s="81"/>
      <c r="K166" s="81"/>
      <c r="L166" s="81"/>
      <c r="M166" s="81"/>
      <c r="N166" s="81"/>
      <c r="O166" s="81"/>
      <c r="P166" s="81"/>
    </row>
    <row r="167" spans="1:16" ht="15" customHeight="1" x14ac:dyDescent="0.25">
      <c r="A167" s="81"/>
      <c r="B167" s="81"/>
      <c r="C167" s="81"/>
      <c r="D167" s="81"/>
      <c r="E167" s="67"/>
      <c r="F167" s="81"/>
      <c r="G167" s="81"/>
      <c r="H167" s="81"/>
      <c r="I167" s="81"/>
      <c r="J167" s="81"/>
      <c r="K167" s="81"/>
      <c r="L167" s="81"/>
      <c r="M167" s="81"/>
      <c r="N167" s="81"/>
      <c r="O167" s="81"/>
      <c r="P167" s="81"/>
    </row>
    <row r="168" spans="1:16" ht="15" customHeight="1" x14ac:dyDescent="0.25">
      <c r="A168" s="81"/>
      <c r="B168" s="81"/>
      <c r="C168" s="81"/>
      <c r="D168" s="81"/>
      <c r="E168" s="67"/>
      <c r="F168" s="81"/>
      <c r="G168" s="81"/>
      <c r="H168" s="81"/>
      <c r="I168" s="81"/>
      <c r="J168" s="81"/>
      <c r="K168" s="81"/>
      <c r="L168" s="81"/>
      <c r="M168" s="81"/>
      <c r="N168" s="81"/>
      <c r="O168" s="81"/>
      <c r="P168" s="81"/>
    </row>
    <row r="169" spans="1:16" ht="15" customHeight="1" x14ac:dyDescent="0.25">
      <c r="A169" s="81"/>
      <c r="B169" s="81"/>
      <c r="C169" s="81"/>
      <c r="D169" s="81"/>
      <c r="E169" s="67"/>
      <c r="F169" s="81"/>
      <c r="G169" s="81"/>
      <c r="H169" s="81"/>
      <c r="I169" s="81"/>
      <c r="J169" s="81"/>
      <c r="K169" s="81"/>
      <c r="L169" s="81"/>
      <c r="M169" s="81"/>
      <c r="N169" s="81"/>
      <c r="O169" s="81"/>
      <c r="P169" s="81"/>
    </row>
    <row r="170" spans="1:16" ht="15" customHeight="1" x14ac:dyDescent="0.25">
      <c r="A170" s="81"/>
      <c r="B170" s="81"/>
      <c r="C170" s="81"/>
      <c r="D170" s="81"/>
      <c r="E170" s="67"/>
      <c r="F170" s="81"/>
      <c r="G170" s="81"/>
      <c r="H170" s="81"/>
      <c r="I170" s="81"/>
      <c r="J170" s="81"/>
      <c r="K170" s="81"/>
      <c r="L170" s="81"/>
      <c r="M170" s="81"/>
      <c r="N170" s="81"/>
      <c r="O170" s="81"/>
      <c r="P170" s="81"/>
    </row>
    <row r="171" spans="1:16" ht="15" customHeight="1" x14ac:dyDescent="0.25">
      <c r="A171" s="81"/>
      <c r="B171" s="81"/>
      <c r="C171" s="81"/>
      <c r="D171" s="81"/>
      <c r="E171" s="67"/>
      <c r="F171" s="81"/>
      <c r="G171" s="81"/>
      <c r="H171" s="81"/>
      <c r="I171" s="81"/>
      <c r="J171" s="81"/>
      <c r="K171" s="81"/>
      <c r="L171" s="81"/>
      <c r="M171" s="81"/>
      <c r="N171" s="81"/>
      <c r="O171" s="81"/>
      <c r="P171" s="81"/>
    </row>
    <row r="172" spans="1:16" ht="15" customHeight="1" x14ac:dyDescent="0.25">
      <c r="A172" s="81"/>
      <c r="B172" s="81"/>
      <c r="C172" s="81"/>
      <c r="D172" s="81"/>
      <c r="E172" s="67"/>
      <c r="F172" s="81"/>
      <c r="G172" s="81"/>
      <c r="H172" s="81"/>
      <c r="I172" s="81"/>
      <c r="J172" s="81"/>
      <c r="K172" s="81"/>
      <c r="L172" s="81"/>
      <c r="M172" s="81"/>
      <c r="N172" s="81"/>
      <c r="O172" s="81"/>
      <c r="P172" s="81"/>
    </row>
    <row r="173" spans="1:16" ht="15" customHeight="1" x14ac:dyDescent="0.25">
      <c r="A173" s="81"/>
      <c r="B173" s="81"/>
      <c r="C173" s="81"/>
      <c r="D173" s="81"/>
      <c r="E173" s="67"/>
      <c r="F173" s="81"/>
      <c r="G173" s="81"/>
      <c r="H173" s="81"/>
      <c r="I173" s="81"/>
      <c r="J173" s="81"/>
      <c r="K173" s="81"/>
      <c r="L173" s="81"/>
      <c r="M173" s="81"/>
      <c r="N173" s="81"/>
      <c r="O173" s="81"/>
      <c r="P173" s="81"/>
    </row>
    <row r="174" spans="1:16" ht="15" customHeight="1" x14ac:dyDescent="0.25">
      <c r="A174" s="81"/>
      <c r="B174" s="81"/>
      <c r="C174" s="81"/>
      <c r="D174" s="81"/>
      <c r="E174" s="67"/>
      <c r="F174" s="81"/>
      <c r="G174" s="81"/>
      <c r="H174" s="81"/>
      <c r="I174" s="81"/>
      <c r="J174" s="81"/>
      <c r="K174" s="81"/>
      <c r="L174" s="81"/>
      <c r="M174" s="81"/>
      <c r="N174" s="81"/>
      <c r="O174" s="81"/>
      <c r="P174" s="81"/>
    </row>
    <row r="175" spans="1:16" ht="15" customHeight="1" x14ac:dyDescent="0.25">
      <c r="A175" s="81"/>
      <c r="B175" s="81"/>
      <c r="C175" s="81"/>
      <c r="D175" s="81"/>
      <c r="E175" s="67"/>
      <c r="F175" s="81"/>
      <c r="G175" s="81"/>
      <c r="H175" s="81"/>
      <c r="I175" s="81"/>
      <c r="J175" s="81"/>
      <c r="K175" s="81"/>
      <c r="L175" s="81"/>
      <c r="M175" s="81"/>
      <c r="N175" s="81"/>
      <c r="O175" s="81"/>
      <c r="P175" s="81"/>
    </row>
    <row r="176" spans="1:16" ht="15" customHeight="1" x14ac:dyDescent="0.25">
      <c r="A176" s="81"/>
      <c r="B176" s="81"/>
      <c r="C176" s="81"/>
      <c r="D176" s="81"/>
      <c r="E176" s="67"/>
      <c r="F176" s="81"/>
      <c r="G176" s="81"/>
      <c r="H176" s="81"/>
      <c r="I176" s="81"/>
      <c r="J176" s="81"/>
      <c r="K176" s="81"/>
      <c r="L176" s="81"/>
      <c r="M176" s="81"/>
      <c r="N176" s="81"/>
      <c r="O176" s="81"/>
      <c r="P176" s="81"/>
    </row>
    <row r="177" spans="1:16" ht="15" customHeight="1" x14ac:dyDescent="0.25">
      <c r="A177" s="81"/>
      <c r="B177" s="81"/>
      <c r="C177" s="81"/>
      <c r="D177" s="81"/>
      <c r="E177" s="67"/>
      <c r="F177" s="81"/>
      <c r="G177" s="81"/>
      <c r="H177" s="81"/>
      <c r="I177" s="81"/>
      <c r="J177" s="81"/>
      <c r="K177" s="81"/>
      <c r="L177" s="81"/>
      <c r="M177" s="81"/>
      <c r="N177" s="81"/>
      <c r="O177" s="81"/>
      <c r="P177" s="81"/>
    </row>
    <row r="178" spans="1:16" ht="15" customHeight="1" x14ac:dyDescent="0.25">
      <c r="A178" s="81"/>
      <c r="B178" s="81"/>
      <c r="C178" s="81"/>
      <c r="D178" s="81"/>
      <c r="E178" s="67"/>
      <c r="F178" s="81"/>
      <c r="G178" s="81"/>
      <c r="H178" s="81"/>
      <c r="I178" s="81"/>
      <c r="J178" s="81"/>
      <c r="K178" s="81"/>
      <c r="L178" s="81"/>
      <c r="M178" s="81"/>
      <c r="N178" s="81"/>
      <c r="O178" s="81"/>
      <c r="P178" s="81"/>
    </row>
    <row r="179" spans="1:16" ht="15" customHeight="1" x14ac:dyDescent="0.25">
      <c r="A179" s="81"/>
      <c r="B179" s="81"/>
      <c r="C179" s="81"/>
      <c r="D179" s="81"/>
      <c r="E179" s="67"/>
      <c r="F179" s="81"/>
      <c r="G179" s="81"/>
      <c r="H179" s="81"/>
      <c r="I179" s="81"/>
      <c r="J179" s="81"/>
      <c r="K179" s="81"/>
      <c r="L179" s="81"/>
      <c r="M179" s="81"/>
      <c r="N179" s="81"/>
      <c r="O179" s="81"/>
      <c r="P179" s="81"/>
    </row>
    <row r="180" spans="1:16" ht="15" customHeight="1" x14ac:dyDescent="0.25">
      <c r="A180" s="81"/>
      <c r="B180" s="81"/>
      <c r="C180" s="81"/>
      <c r="D180" s="81"/>
      <c r="E180" s="67"/>
      <c r="F180" s="81"/>
      <c r="G180" s="81"/>
      <c r="H180" s="81"/>
      <c r="I180" s="81"/>
      <c r="J180" s="81"/>
      <c r="K180" s="81"/>
      <c r="L180" s="81"/>
      <c r="M180" s="81"/>
      <c r="N180" s="81"/>
      <c r="O180" s="81"/>
      <c r="P180" s="81"/>
    </row>
    <row r="181" spans="1:16" ht="15" customHeight="1" x14ac:dyDescent="0.25">
      <c r="A181" s="81"/>
      <c r="B181" s="81"/>
      <c r="C181" s="81"/>
      <c r="D181" s="81"/>
      <c r="E181" s="67"/>
      <c r="F181" s="81"/>
      <c r="G181" s="81"/>
      <c r="H181" s="81"/>
      <c r="I181" s="81"/>
      <c r="J181" s="81"/>
      <c r="K181" s="81"/>
      <c r="L181" s="81"/>
      <c r="M181" s="81"/>
      <c r="N181" s="81"/>
      <c r="O181" s="81"/>
      <c r="P181" s="81"/>
    </row>
    <row r="182" spans="1:16" ht="15" customHeight="1" x14ac:dyDescent="0.25">
      <c r="A182" s="81"/>
      <c r="B182" s="81"/>
      <c r="C182" s="81"/>
      <c r="D182" s="81"/>
      <c r="E182" s="67"/>
      <c r="F182" s="81"/>
      <c r="G182" s="81"/>
      <c r="H182" s="81"/>
      <c r="I182" s="81"/>
      <c r="J182" s="81"/>
      <c r="K182" s="81"/>
      <c r="L182" s="81"/>
      <c r="M182" s="81"/>
      <c r="N182" s="81"/>
      <c r="O182" s="81"/>
      <c r="P182" s="81"/>
    </row>
    <row r="183" spans="1:16" ht="15" customHeight="1" x14ac:dyDescent="0.25">
      <c r="A183" s="81"/>
      <c r="B183" s="81"/>
      <c r="C183" s="81"/>
      <c r="D183" s="81"/>
      <c r="E183" s="67"/>
      <c r="F183" s="81"/>
      <c r="G183" s="81"/>
      <c r="H183" s="81"/>
      <c r="I183" s="81"/>
      <c r="J183" s="81"/>
      <c r="K183" s="81"/>
      <c r="L183" s="81"/>
      <c r="M183" s="81"/>
      <c r="N183" s="81"/>
      <c r="O183" s="81"/>
      <c r="P183" s="81"/>
    </row>
    <row r="184" spans="1:16" ht="15" customHeight="1" x14ac:dyDescent="0.25">
      <c r="A184" s="81"/>
      <c r="B184" s="81"/>
      <c r="C184" s="81"/>
      <c r="D184" s="81"/>
      <c r="E184" s="67"/>
      <c r="F184" s="81"/>
      <c r="G184" s="81"/>
      <c r="H184" s="81"/>
      <c r="I184" s="81"/>
      <c r="J184" s="81"/>
      <c r="K184" s="81"/>
      <c r="L184" s="81"/>
      <c r="M184" s="81"/>
      <c r="N184" s="81"/>
      <c r="O184" s="81"/>
      <c r="P184" s="81"/>
    </row>
    <row r="185" spans="1:16" ht="15" customHeight="1" x14ac:dyDescent="0.25">
      <c r="A185" s="81"/>
      <c r="B185" s="81"/>
      <c r="C185" s="81"/>
      <c r="D185" s="81"/>
      <c r="E185" s="67"/>
      <c r="F185" s="81"/>
      <c r="G185" s="81"/>
      <c r="H185" s="81"/>
      <c r="I185" s="81"/>
      <c r="J185" s="81"/>
      <c r="K185" s="81"/>
      <c r="L185" s="81"/>
      <c r="M185" s="81"/>
      <c r="N185" s="81"/>
      <c r="O185" s="81"/>
      <c r="P185" s="81"/>
    </row>
    <row r="186" spans="1:16" ht="15" customHeight="1" x14ac:dyDescent="0.25">
      <c r="A186" s="81"/>
      <c r="B186" s="81"/>
      <c r="C186" s="81"/>
      <c r="D186" s="81"/>
      <c r="E186" s="67"/>
      <c r="F186" s="81"/>
      <c r="G186" s="81"/>
      <c r="H186" s="81"/>
      <c r="I186" s="81"/>
      <c r="J186" s="81"/>
      <c r="K186" s="81"/>
      <c r="L186" s="81"/>
      <c r="M186" s="81"/>
      <c r="N186" s="81"/>
      <c r="O186" s="81"/>
      <c r="P186" s="81"/>
    </row>
    <row r="187" spans="1:16" ht="15" customHeight="1" x14ac:dyDescent="0.25">
      <c r="A187" s="81"/>
      <c r="B187" s="81"/>
      <c r="C187" s="81"/>
      <c r="D187" s="81"/>
      <c r="E187" s="67"/>
      <c r="F187" s="81"/>
      <c r="G187" s="81"/>
      <c r="H187" s="81"/>
      <c r="I187" s="81"/>
      <c r="J187" s="81"/>
      <c r="K187" s="81"/>
      <c r="L187" s="81"/>
      <c r="M187" s="81"/>
      <c r="N187" s="81"/>
      <c r="O187" s="81"/>
      <c r="P187" s="81"/>
    </row>
    <row r="188" spans="1:16" ht="15" customHeight="1" x14ac:dyDescent="0.25">
      <c r="A188" s="81"/>
      <c r="B188" s="81"/>
      <c r="C188" s="81"/>
      <c r="D188" s="81"/>
      <c r="E188" s="67"/>
      <c r="F188" s="81"/>
      <c r="G188" s="81"/>
      <c r="H188" s="81"/>
      <c r="I188" s="81"/>
      <c r="J188" s="81"/>
      <c r="K188" s="81"/>
      <c r="L188" s="81"/>
      <c r="M188" s="81"/>
      <c r="N188" s="81"/>
      <c r="O188" s="81"/>
      <c r="P188" s="81"/>
    </row>
    <row r="189" spans="1:16" ht="15" customHeight="1" x14ac:dyDescent="0.25">
      <c r="A189" s="81"/>
      <c r="B189" s="81"/>
      <c r="C189" s="81"/>
      <c r="D189" s="81"/>
      <c r="E189" s="67"/>
      <c r="F189" s="81"/>
      <c r="G189" s="81"/>
      <c r="H189" s="81"/>
      <c r="I189" s="81"/>
      <c r="J189" s="81"/>
      <c r="K189" s="81"/>
      <c r="L189" s="81"/>
      <c r="M189" s="81"/>
      <c r="N189" s="81"/>
      <c r="O189" s="81"/>
      <c r="P189" s="81"/>
    </row>
    <row r="190" spans="1:16" ht="15" customHeight="1" x14ac:dyDescent="0.25">
      <c r="A190" s="81"/>
      <c r="B190" s="81"/>
      <c r="C190" s="81"/>
      <c r="D190" s="81"/>
      <c r="E190" s="67"/>
      <c r="F190" s="81"/>
      <c r="G190" s="81"/>
      <c r="H190" s="81"/>
      <c r="I190" s="81"/>
      <c r="J190" s="81"/>
      <c r="K190" s="81"/>
      <c r="L190" s="81"/>
      <c r="M190" s="81"/>
      <c r="N190" s="81"/>
      <c r="O190" s="81"/>
      <c r="P190" s="81"/>
    </row>
    <row r="191" spans="1:16" ht="15" customHeight="1" x14ac:dyDescent="0.25">
      <c r="A191" s="81"/>
      <c r="B191" s="81"/>
      <c r="C191" s="81"/>
      <c r="D191" s="81"/>
      <c r="E191" s="67"/>
      <c r="F191" s="81"/>
      <c r="G191" s="81"/>
      <c r="H191" s="81"/>
      <c r="I191" s="81"/>
      <c r="J191" s="81"/>
      <c r="K191" s="81"/>
      <c r="L191" s="81"/>
      <c r="M191" s="81"/>
      <c r="N191" s="81"/>
      <c r="O191" s="81"/>
      <c r="P191" s="81"/>
    </row>
    <row r="192" spans="1:16" ht="15" customHeight="1" x14ac:dyDescent="0.25">
      <c r="A192" s="81"/>
      <c r="B192" s="81"/>
      <c r="C192" s="81"/>
      <c r="D192" s="81"/>
      <c r="E192" s="67"/>
      <c r="F192" s="81"/>
      <c r="G192" s="81"/>
      <c r="H192" s="81"/>
      <c r="I192" s="81"/>
      <c r="J192" s="81"/>
      <c r="K192" s="81"/>
      <c r="L192" s="81"/>
      <c r="M192" s="81"/>
      <c r="N192" s="81"/>
      <c r="O192" s="81"/>
      <c r="P192" s="81"/>
    </row>
    <row r="193" spans="1:16" ht="15" customHeight="1" x14ac:dyDescent="0.25">
      <c r="A193" s="81"/>
      <c r="B193" s="81"/>
      <c r="C193" s="81"/>
      <c r="D193" s="81"/>
      <c r="E193" s="67"/>
      <c r="F193" s="81"/>
      <c r="G193" s="81"/>
      <c r="H193" s="81"/>
      <c r="I193" s="81"/>
      <c r="J193" s="81"/>
      <c r="K193" s="81"/>
      <c r="L193" s="81"/>
      <c r="M193" s="81"/>
      <c r="N193" s="81"/>
      <c r="O193" s="81"/>
      <c r="P193" s="81"/>
    </row>
    <row r="194" spans="1:16" ht="15" customHeight="1" x14ac:dyDescent="0.25">
      <c r="A194" s="81"/>
      <c r="B194" s="81"/>
      <c r="C194" s="81"/>
      <c r="D194" s="81"/>
      <c r="E194" s="67"/>
      <c r="F194" s="81"/>
      <c r="G194" s="81"/>
      <c r="H194" s="81"/>
      <c r="I194" s="81"/>
      <c r="J194" s="81"/>
      <c r="K194" s="81"/>
      <c r="L194" s="81"/>
      <c r="M194" s="81"/>
      <c r="N194" s="81"/>
      <c r="O194" s="81"/>
      <c r="P194" s="81"/>
    </row>
    <row r="195" spans="1:16" ht="15" customHeight="1" x14ac:dyDescent="0.25">
      <c r="A195" s="81"/>
      <c r="B195" s="81"/>
      <c r="C195" s="81"/>
      <c r="D195" s="81"/>
      <c r="E195" s="67"/>
      <c r="F195" s="81"/>
      <c r="G195" s="81"/>
      <c r="H195" s="81"/>
      <c r="I195" s="81"/>
      <c r="J195" s="81"/>
      <c r="K195" s="81"/>
      <c r="L195" s="81"/>
      <c r="M195" s="81"/>
      <c r="N195" s="81"/>
      <c r="O195" s="81"/>
      <c r="P195" s="81"/>
    </row>
    <row r="196" spans="1:16" ht="15" customHeight="1" x14ac:dyDescent="0.25">
      <c r="A196" s="81"/>
      <c r="B196" s="81"/>
      <c r="C196" s="81"/>
      <c r="D196" s="81"/>
      <c r="E196" s="67"/>
      <c r="F196" s="81"/>
      <c r="G196" s="81"/>
      <c r="H196" s="81"/>
      <c r="I196" s="81"/>
      <c r="J196" s="81"/>
      <c r="K196" s="81"/>
      <c r="L196" s="81"/>
      <c r="M196" s="81"/>
      <c r="N196" s="81"/>
      <c r="O196" s="81"/>
      <c r="P196" s="81"/>
    </row>
    <row r="197" spans="1:16" ht="15" customHeight="1" x14ac:dyDescent="0.25">
      <c r="A197" s="81"/>
      <c r="B197" s="81"/>
      <c r="C197" s="81"/>
      <c r="D197" s="81"/>
      <c r="E197" s="67"/>
      <c r="F197" s="81"/>
      <c r="G197" s="81"/>
      <c r="H197" s="81"/>
      <c r="I197" s="81"/>
      <c r="J197" s="81"/>
      <c r="K197" s="81"/>
      <c r="L197" s="81"/>
      <c r="M197" s="81"/>
      <c r="N197" s="81"/>
      <c r="O197" s="81"/>
      <c r="P197" s="81"/>
    </row>
    <row r="198" spans="1:16" ht="15" customHeight="1" x14ac:dyDescent="0.25">
      <c r="A198" s="81"/>
      <c r="B198" s="81"/>
      <c r="C198" s="81"/>
      <c r="D198" s="81"/>
      <c r="E198" s="67"/>
      <c r="F198" s="81"/>
      <c r="G198" s="81"/>
      <c r="H198" s="81"/>
      <c r="I198" s="81"/>
      <c r="J198" s="81"/>
      <c r="K198" s="81"/>
      <c r="L198" s="81"/>
      <c r="M198" s="81"/>
      <c r="N198" s="81"/>
      <c r="O198" s="81"/>
      <c r="P198" s="81"/>
    </row>
    <row r="199" spans="1:16" ht="15" customHeight="1" x14ac:dyDescent="0.25">
      <c r="A199" s="81"/>
      <c r="B199" s="81"/>
      <c r="C199" s="81"/>
      <c r="D199" s="81"/>
      <c r="E199" s="67"/>
      <c r="F199" s="81"/>
      <c r="G199" s="81"/>
      <c r="H199" s="81"/>
      <c r="I199" s="81"/>
      <c r="J199" s="81"/>
      <c r="K199" s="81"/>
      <c r="L199" s="81"/>
      <c r="M199" s="81"/>
      <c r="N199" s="81"/>
      <c r="O199" s="81"/>
      <c r="P199" s="81"/>
    </row>
    <row r="200" spans="1:16" ht="15" customHeight="1" x14ac:dyDescent="0.25">
      <c r="A200" s="81"/>
      <c r="B200" s="81"/>
      <c r="C200" s="81"/>
      <c r="D200" s="81"/>
      <c r="E200" s="67"/>
      <c r="F200" s="81"/>
      <c r="G200" s="81"/>
      <c r="H200" s="81"/>
      <c r="I200" s="81"/>
      <c r="J200" s="81"/>
      <c r="K200" s="81"/>
      <c r="L200" s="81"/>
      <c r="M200" s="81"/>
      <c r="N200" s="81"/>
      <c r="O200" s="81"/>
      <c r="P200" s="81"/>
    </row>
    <row r="201" spans="1:16" ht="15" customHeight="1" x14ac:dyDescent="0.25">
      <c r="A201" s="81"/>
      <c r="B201" s="81"/>
      <c r="C201" s="81"/>
      <c r="D201" s="81"/>
      <c r="E201" s="67"/>
      <c r="F201" s="81"/>
      <c r="G201" s="81"/>
      <c r="H201" s="81"/>
      <c r="I201" s="81"/>
      <c r="J201" s="81"/>
      <c r="K201" s="81"/>
      <c r="L201" s="81"/>
      <c r="M201" s="81"/>
      <c r="N201" s="81"/>
      <c r="O201" s="81"/>
      <c r="P201" s="81"/>
    </row>
    <row r="202" spans="1:16" ht="15" customHeight="1" x14ac:dyDescent="0.25">
      <c r="A202" s="81"/>
      <c r="B202" s="81"/>
      <c r="C202" s="81"/>
      <c r="D202" s="81"/>
      <c r="E202" s="67"/>
      <c r="F202" s="81"/>
      <c r="G202" s="81"/>
      <c r="H202" s="81"/>
      <c r="I202" s="81"/>
      <c r="J202" s="81"/>
      <c r="K202" s="81"/>
      <c r="L202" s="81"/>
      <c r="M202" s="81"/>
      <c r="N202" s="81"/>
      <c r="O202" s="81"/>
      <c r="P202" s="81"/>
    </row>
    <row r="203" spans="1:16" ht="15" customHeight="1" x14ac:dyDescent="0.25">
      <c r="A203" s="81"/>
      <c r="B203" s="81"/>
      <c r="C203" s="81"/>
      <c r="D203" s="81"/>
      <c r="E203" s="67"/>
      <c r="F203" s="81"/>
      <c r="G203" s="81"/>
      <c r="H203" s="81"/>
      <c r="I203" s="81"/>
      <c r="J203" s="81"/>
      <c r="K203" s="81"/>
      <c r="L203" s="81"/>
      <c r="M203" s="81"/>
      <c r="N203" s="81"/>
      <c r="O203" s="81"/>
      <c r="P203" s="81"/>
    </row>
    <row r="204" spans="1:16" ht="15" customHeight="1" x14ac:dyDescent="0.25">
      <c r="A204" s="81"/>
      <c r="B204" s="81"/>
      <c r="C204" s="81"/>
      <c r="D204" s="81"/>
      <c r="E204" s="67"/>
      <c r="F204" s="81"/>
      <c r="G204" s="81"/>
      <c r="H204" s="81"/>
      <c r="I204" s="81"/>
      <c r="J204" s="81"/>
      <c r="K204" s="81"/>
      <c r="L204" s="81"/>
      <c r="M204" s="81"/>
      <c r="N204" s="81"/>
      <c r="O204" s="81"/>
      <c r="P204" s="81"/>
    </row>
    <row r="205" spans="1:16" ht="15" customHeight="1" x14ac:dyDescent="0.25">
      <c r="A205" s="81"/>
      <c r="B205" s="81"/>
      <c r="C205" s="81"/>
      <c r="D205" s="81"/>
      <c r="E205" s="67"/>
      <c r="F205" s="81"/>
      <c r="G205" s="81"/>
      <c r="H205" s="81"/>
      <c r="I205" s="81"/>
      <c r="J205" s="81"/>
      <c r="K205" s="81"/>
      <c r="L205" s="81"/>
      <c r="M205" s="81"/>
      <c r="N205" s="81"/>
      <c r="O205" s="81"/>
      <c r="P205" s="81"/>
    </row>
    <row r="206" spans="1:16" ht="15" customHeight="1" x14ac:dyDescent="0.25">
      <c r="A206" s="81"/>
      <c r="B206" s="81"/>
      <c r="C206" s="81"/>
      <c r="D206" s="81"/>
      <c r="E206" s="67"/>
      <c r="F206" s="81"/>
      <c r="G206" s="81"/>
      <c r="H206" s="81"/>
      <c r="I206" s="81"/>
      <c r="J206" s="81"/>
      <c r="K206" s="81"/>
      <c r="L206" s="81"/>
      <c r="M206" s="81"/>
      <c r="N206" s="81"/>
      <c r="O206" s="81"/>
      <c r="P206" s="81"/>
    </row>
    <row r="207" spans="1:16" ht="15" customHeight="1" x14ac:dyDescent="0.25">
      <c r="A207" s="81"/>
      <c r="B207" s="81"/>
      <c r="C207" s="81"/>
      <c r="D207" s="81"/>
      <c r="E207" s="67"/>
      <c r="F207" s="81"/>
      <c r="G207" s="81"/>
      <c r="H207" s="81"/>
      <c r="I207" s="81"/>
      <c r="J207" s="81"/>
      <c r="K207" s="81"/>
      <c r="L207" s="81"/>
      <c r="M207" s="81"/>
      <c r="N207" s="81"/>
      <c r="O207" s="81"/>
      <c r="P207" s="81"/>
    </row>
    <row r="208" spans="1:16" ht="15" customHeight="1" x14ac:dyDescent="0.25">
      <c r="A208" s="81"/>
      <c r="B208" s="81"/>
      <c r="C208" s="81"/>
      <c r="D208" s="81"/>
      <c r="E208" s="67"/>
      <c r="F208" s="81"/>
      <c r="G208" s="81"/>
      <c r="H208" s="81"/>
      <c r="I208" s="81"/>
      <c r="J208" s="81"/>
      <c r="K208" s="81"/>
      <c r="L208" s="81"/>
      <c r="M208" s="81"/>
      <c r="N208" s="81"/>
      <c r="O208" s="81"/>
      <c r="P208" s="81"/>
    </row>
    <row r="209" spans="1:16" ht="15" customHeight="1" x14ac:dyDescent="0.25">
      <c r="A209" s="81"/>
      <c r="B209" s="81"/>
      <c r="C209" s="81"/>
      <c r="D209" s="81"/>
      <c r="E209" s="67"/>
      <c r="F209" s="81"/>
      <c r="G209" s="81"/>
      <c r="H209" s="81"/>
      <c r="I209" s="81"/>
      <c r="J209" s="81"/>
      <c r="K209" s="81"/>
      <c r="L209" s="81"/>
      <c r="M209" s="81"/>
      <c r="N209" s="81"/>
      <c r="O209" s="81"/>
      <c r="P209" s="81"/>
    </row>
    <row r="210" spans="1:16" ht="15" customHeight="1" x14ac:dyDescent="0.25">
      <c r="A210" s="81"/>
      <c r="B210" s="81"/>
      <c r="C210" s="81"/>
      <c r="D210" s="81"/>
      <c r="E210" s="67"/>
      <c r="F210" s="81"/>
      <c r="G210" s="81"/>
      <c r="H210" s="81"/>
      <c r="I210" s="81"/>
      <c r="J210" s="81"/>
      <c r="K210" s="81"/>
      <c r="L210" s="81"/>
      <c r="M210" s="81"/>
      <c r="N210" s="81"/>
      <c r="O210" s="81"/>
      <c r="P210" s="81"/>
    </row>
    <row r="211" spans="1:16" ht="15" customHeight="1" x14ac:dyDescent="0.25">
      <c r="A211" s="81"/>
      <c r="B211" s="81"/>
      <c r="C211" s="81"/>
      <c r="D211" s="81"/>
      <c r="E211" s="67"/>
      <c r="F211" s="81"/>
      <c r="G211" s="81"/>
      <c r="H211" s="81"/>
      <c r="I211" s="81"/>
      <c r="J211" s="81"/>
      <c r="K211" s="81"/>
      <c r="L211" s="81"/>
      <c r="M211" s="81"/>
      <c r="N211" s="81"/>
      <c r="O211" s="81"/>
      <c r="P211" s="81"/>
    </row>
    <row r="212" spans="1:16" ht="15" customHeight="1" x14ac:dyDescent="0.25">
      <c r="A212" s="81"/>
      <c r="B212" s="81"/>
      <c r="C212" s="81"/>
      <c r="D212" s="81"/>
      <c r="E212" s="67"/>
      <c r="F212" s="81"/>
      <c r="G212" s="81"/>
      <c r="H212" s="81"/>
      <c r="I212" s="81"/>
      <c r="J212" s="81"/>
      <c r="K212" s="81"/>
      <c r="L212" s="81"/>
      <c r="M212" s="81"/>
      <c r="N212" s="81"/>
      <c r="O212" s="81"/>
      <c r="P212" s="81"/>
    </row>
    <row r="213" spans="1:16" ht="15" customHeight="1" x14ac:dyDescent="0.25">
      <c r="A213" s="81"/>
      <c r="B213" s="81"/>
      <c r="C213" s="81"/>
      <c r="D213" s="81"/>
      <c r="E213" s="67"/>
      <c r="F213" s="81"/>
      <c r="G213" s="81"/>
      <c r="H213" s="81"/>
      <c r="I213" s="81"/>
      <c r="J213" s="81"/>
      <c r="K213" s="81"/>
      <c r="L213" s="81"/>
      <c r="M213" s="81"/>
      <c r="N213" s="81"/>
      <c r="O213" s="81"/>
      <c r="P213" s="81"/>
    </row>
    <row r="214" spans="1:16" ht="15" customHeight="1" x14ac:dyDescent="0.25">
      <c r="A214" s="81"/>
      <c r="B214" s="81"/>
      <c r="C214" s="81"/>
      <c r="D214" s="81"/>
      <c r="E214" s="67"/>
      <c r="F214" s="81"/>
      <c r="G214" s="81"/>
      <c r="H214" s="81"/>
      <c r="I214" s="81"/>
      <c r="J214" s="81"/>
      <c r="K214" s="81"/>
      <c r="L214" s="81"/>
      <c r="M214" s="81"/>
      <c r="N214" s="81"/>
      <c r="O214" s="81"/>
      <c r="P214" s="81"/>
    </row>
    <row r="215" spans="1:16" ht="15" customHeight="1" x14ac:dyDescent="0.25">
      <c r="A215" s="81"/>
      <c r="B215" s="81"/>
      <c r="C215" s="81"/>
      <c r="D215" s="81"/>
      <c r="E215" s="67"/>
      <c r="F215" s="81"/>
      <c r="G215" s="81"/>
      <c r="H215" s="81"/>
      <c r="I215" s="81"/>
      <c r="J215" s="81"/>
      <c r="K215" s="81"/>
      <c r="L215" s="81"/>
      <c r="M215" s="81"/>
      <c r="N215" s="81"/>
      <c r="O215" s="81"/>
      <c r="P215" s="81"/>
    </row>
    <row r="216" spans="1:16" ht="15" customHeight="1" x14ac:dyDescent="0.25">
      <c r="A216" s="81"/>
      <c r="B216" s="81"/>
      <c r="C216" s="81"/>
      <c r="D216" s="81"/>
      <c r="E216" s="67"/>
      <c r="F216" s="81"/>
      <c r="G216" s="81"/>
      <c r="H216" s="81"/>
      <c r="I216" s="81"/>
      <c r="J216" s="81"/>
      <c r="K216" s="81"/>
      <c r="L216" s="81"/>
      <c r="M216" s="81"/>
      <c r="N216" s="81"/>
      <c r="O216" s="81"/>
      <c r="P216" s="81"/>
    </row>
    <row r="217" spans="1:16" ht="15" customHeight="1" x14ac:dyDescent="0.25">
      <c r="A217" s="81"/>
      <c r="B217" s="81"/>
      <c r="C217" s="81"/>
      <c r="D217" s="81"/>
      <c r="E217" s="67"/>
      <c r="F217" s="81"/>
      <c r="G217" s="81"/>
      <c r="H217" s="81"/>
      <c r="I217" s="81"/>
      <c r="J217" s="81"/>
      <c r="K217" s="81"/>
      <c r="L217" s="81"/>
      <c r="M217" s="81"/>
      <c r="N217" s="81"/>
      <c r="O217" s="81"/>
      <c r="P217" s="81"/>
    </row>
    <row r="218" spans="1:16" ht="15" customHeight="1" x14ac:dyDescent="0.25">
      <c r="A218" s="81"/>
      <c r="B218" s="81"/>
      <c r="C218" s="81"/>
      <c r="D218" s="81"/>
      <c r="E218" s="67"/>
      <c r="F218" s="81"/>
      <c r="G218" s="81"/>
      <c r="H218" s="81"/>
      <c r="I218" s="81"/>
      <c r="J218" s="81"/>
      <c r="K218" s="81"/>
      <c r="L218" s="81"/>
      <c r="M218" s="81"/>
      <c r="N218" s="81"/>
      <c r="O218" s="81"/>
      <c r="P218" s="81"/>
    </row>
    <row r="219" spans="1:16" ht="15" customHeight="1" x14ac:dyDescent="0.25">
      <c r="A219" s="81"/>
      <c r="B219" s="81"/>
      <c r="C219" s="81"/>
      <c r="D219" s="81"/>
      <c r="E219" s="67"/>
      <c r="F219" s="81"/>
      <c r="G219" s="81"/>
      <c r="H219" s="81"/>
      <c r="I219" s="81"/>
      <c r="J219" s="81"/>
      <c r="K219" s="81"/>
      <c r="L219" s="81"/>
      <c r="M219" s="81"/>
      <c r="N219" s="81"/>
      <c r="O219" s="81"/>
      <c r="P219" s="81"/>
    </row>
    <row r="220" spans="1:16" ht="15" customHeight="1" x14ac:dyDescent="0.25">
      <c r="A220" s="81"/>
      <c r="B220" s="81"/>
      <c r="C220" s="81"/>
      <c r="D220" s="81"/>
      <c r="E220" s="67"/>
      <c r="F220" s="81"/>
      <c r="G220" s="81"/>
      <c r="H220" s="81"/>
      <c r="I220" s="81"/>
      <c r="J220" s="81"/>
      <c r="K220" s="81"/>
      <c r="L220" s="81"/>
      <c r="M220" s="81"/>
      <c r="N220" s="81"/>
      <c r="O220" s="81"/>
      <c r="P220" s="81"/>
    </row>
    <row r="221" spans="1:16" ht="15" customHeight="1" x14ac:dyDescent="0.25">
      <c r="A221" s="81"/>
      <c r="B221" s="81"/>
      <c r="C221" s="81"/>
      <c r="D221" s="81"/>
      <c r="E221" s="67"/>
      <c r="F221" s="81"/>
      <c r="G221" s="81"/>
      <c r="H221" s="81"/>
      <c r="I221" s="81"/>
      <c r="J221" s="81"/>
      <c r="K221" s="81"/>
      <c r="L221" s="81"/>
      <c r="M221" s="81"/>
      <c r="N221" s="81"/>
      <c r="O221" s="81"/>
      <c r="P221" s="81"/>
    </row>
    <row r="222" spans="1:16" ht="15" customHeight="1" x14ac:dyDescent="0.25">
      <c r="A222" s="81"/>
      <c r="B222" s="81"/>
      <c r="C222" s="81"/>
      <c r="D222" s="81"/>
      <c r="E222" s="67"/>
      <c r="F222" s="81"/>
      <c r="G222" s="81"/>
      <c r="H222" s="81"/>
      <c r="I222" s="81"/>
      <c r="J222" s="81"/>
      <c r="K222" s="81"/>
      <c r="L222" s="81"/>
      <c r="M222" s="81"/>
      <c r="N222" s="81"/>
      <c r="O222" s="81"/>
      <c r="P222" s="81"/>
    </row>
    <row r="223" spans="1:16" ht="15" customHeight="1" x14ac:dyDescent="0.25">
      <c r="A223" s="81"/>
      <c r="B223" s="81"/>
      <c r="C223" s="81"/>
      <c r="D223" s="81"/>
      <c r="E223" s="67"/>
      <c r="F223" s="81"/>
      <c r="G223" s="81"/>
      <c r="H223" s="81"/>
      <c r="I223" s="81"/>
      <c r="J223" s="81"/>
      <c r="K223" s="81"/>
      <c r="L223" s="81"/>
      <c r="M223" s="81"/>
      <c r="N223" s="81"/>
      <c r="O223" s="81"/>
      <c r="P223" s="81"/>
    </row>
    <row r="224" spans="1:16" ht="15" customHeight="1" x14ac:dyDescent="0.25">
      <c r="A224" s="81"/>
      <c r="B224" s="81"/>
      <c r="C224" s="81"/>
      <c r="D224" s="81"/>
      <c r="E224" s="67"/>
      <c r="F224" s="81"/>
      <c r="G224" s="81"/>
      <c r="H224" s="81"/>
      <c r="I224" s="81"/>
      <c r="J224" s="81"/>
      <c r="K224" s="81"/>
      <c r="L224" s="81"/>
      <c r="M224" s="81"/>
      <c r="N224" s="81"/>
      <c r="O224" s="81"/>
      <c r="P224" s="81"/>
    </row>
    <row r="225" spans="1:16" ht="15" customHeight="1" x14ac:dyDescent="0.25">
      <c r="A225" s="81"/>
      <c r="B225" s="81"/>
      <c r="C225" s="81"/>
      <c r="D225" s="81"/>
      <c r="E225" s="67"/>
      <c r="F225" s="81"/>
      <c r="G225" s="81"/>
      <c r="H225" s="81"/>
      <c r="I225" s="81"/>
      <c r="J225" s="81"/>
      <c r="K225" s="81"/>
      <c r="L225" s="81"/>
      <c r="M225" s="81"/>
      <c r="N225" s="81"/>
      <c r="O225" s="81"/>
      <c r="P225" s="81"/>
    </row>
    <row r="226" spans="1:16" ht="15" customHeight="1" x14ac:dyDescent="0.25">
      <c r="A226" s="81"/>
      <c r="B226" s="81"/>
      <c r="C226" s="81"/>
      <c r="D226" s="81"/>
      <c r="E226" s="67"/>
      <c r="F226" s="81"/>
      <c r="G226" s="81"/>
      <c r="H226" s="81"/>
      <c r="I226" s="81"/>
      <c r="J226" s="81"/>
      <c r="K226" s="81"/>
      <c r="L226" s="81"/>
      <c r="M226" s="81"/>
      <c r="N226" s="81"/>
      <c r="O226" s="81"/>
      <c r="P226" s="81"/>
    </row>
    <row r="227" spans="1:16" ht="15" customHeight="1" x14ac:dyDescent="0.25">
      <c r="A227" s="81"/>
      <c r="B227" s="81"/>
      <c r="C227" s="81"/>
      <c r="D227" s="81"/>
      <c r="E227" s="67"/>
      <c r="F227" s="81"/>
      <c r="G227" s="81"/>
      <c r="H227" s="81"/>
      <c r="I227" s="81"/>
      <c r="J227" s="81"/>
      <c r="K227" s="81"/>
      <c r="L227" s="81"/>
      <c r="M227" s="81"/>
      <c r="N227" s="81"/>
      <c r="O227" s="81"/>
      <c r="P227" s="81"/>
    </row>
    <row r="228" spans="1:16" ht="15" customHeight="1" x14ac:dyDescent="0.25">
      <c r="A228" s="81"/>
      <c r="B228" s="81"/>
      <c r="C228" s="81"/>
      <c r="D228" s="81"/>
      <c r="E228" s="67"/>
      <c r="F228" s="81"/>
      <c r="G228" s="81"/>
      <c r="H228" s="81"/>
      <c r="I228" s="81"/>
      <c r="J228" s="81"/>
      <c r="K228" s="81"/>
      <c r="L228" s="81"/>
      <c r="M228" s="81"/>
      <c r="N228" s="81"/>
      <c r="O228" s="81"/>
      <c r="P228" s="81"/>
    </row>
    <row r="229" spans="1:16" ht="15" customHeight="1" x14ac:dyDescent="0.25">
      <c r="A229" s="81"/>
      <c r="B229" s="81"/>
      <c r="C229" s="81"/>
      <c r="D229" s="81"/>
      <c r="E229" s="67"/>
      <c r="F229" s="81"/>
      <c r="G229" s="81"/>
      <c r="H229" s="81"/>
      <c r="I229" s="81"/>
      <c r="J229" s="81"/>
      <c r="K229" s="81"/>
      <c r="L229" s="81"/>
      <c r="M229" s="81"/>
      <c r="N229" s="81"/>
      <c r="O229" s="81"/>
      <c r="P229" s="81"/>
    </row>
    <row r="230" spans="1:16" ht="15" customHeight="1" x14ac:dyDescent="0.25">
      <c r="A230" s="81"/>
      <c r="B230" s="81"/>
      <c r="C230" s="81"/>
      <c r="D230" s="81"/>
      <c r="E230" s="67"/>
      <c r="F230" s="81"/>
      <c r="G230" s="81"/>
      <c r="H230" s="81"/>
      <c r="I230" s="81"/>
      <c r="J230" s="81"/>
      <c r="K230" s="81"/>
      <c r="L230" s="81"/>
      <c r="M230" s="81"/>
      <c r="N230" s="81"/>
      <c r="O230" s="81"/>
      <c r="P230" s="81"/>
    </row>
    <row r="231" spans="1:16" ht="15" customHeight="1" x14ac:dyDescent="0.25">
      <c r="A231" s="81"/>
      <c r="B231" s="81"/>
      <c r="C231" s="81"/>
      <c r="D231" s="81"/>
      <c r="E231" s="67"/>
      <c r="F231" s="81"/>
      <c r="G231" s="81"/>
      <c r="H231" s="81"/>
      <c r="I231" s="81"/>
      <c r="J231" s="81"/>
      <c r="K231" s="81"/>
      <c r="L231" s="81"/>
      <c r="M231" s="81"/>
      <c r="N231" s="81"/>
      <c r="O231" s="81"/>
      <c r="P231" s="81"/>
    </row>
    <row r="232" spans="1:16" ht="15" customHeight="1" x14ac:dyDescent="0.25">
      <c r="A232" s="81"/>
      <c r="B232" s="81"/>
      <c r="C232" s="81"/>
      <c r="D232" s="81"/>
      <c r="E232" s="67"/>
      <c r="F232" s="81"/>
      <c r="G232" s="81"/>
      <c r="H232" s="81"/>
      <c r="I232" s="81"/>
      <c r="J232" s="81"/>
      <c r="K232" s="81"/>
      <c r="L232" s="81"/>
      <c r="M232" s="81"/>
      <c r="N232" s="81"/>
      <c r="O232" s="81"/>
      <c r="P232" s="81"/>
    </row>
    <row r="233" spans="1:16" ht="15" customHeight="1" x14ac:dyDescent="0.25">
      <c r="A233" s="81"/>
      <c r="B233" s="81"/>
      <c r="C233" s="81"/>
      <c r="D233" s="81"/>
      <c r="E233" s="67"/>
      <c r="F233" s="81"/>
      <c r="G233" s="81"/>
      <c r="H233" s="81"/>
      <c r="I233" s="81"/>
      <c r="J233" s="81"/>
      <c r="K233" s="81"/>
      <c r="L233" s="81"/>
      <c r="M233" s="81"/>
      <c r="N233" s="81"/>
      <c r="O233" s="81"/>
      <c r="P233" s="81"/>
    </row>
    <row r="234" spans="1:16" ht="15" customHeight="1" x14ac:dyDescent="0.25">
      <c r="A234" s="81"/>
      <c r="B234" s="81"/>
      <c r="C234" s="81"/>
      <c r="D234" s="81"/>
      <c r="E234" s="67"/>
      <c r="F234" s="81"/>
      <c r="G234" s="81"/>
      <c r="H234" s="81"/>
      <c r="I234" s="81"/>
      <c r="J234" s="81"/>
      <c r="K234" s="81"/>
      <c r="L234" s="81"/>
      <c r="M234" s="81"/>
      <c r="N234" s="81"/>
      <c r="O234" s="81"/>
      <c r="P234" s="81"/>
    </row>
    <row r="235" spans="1:16" ht="15" customHeight="1" x14ac:dyDescent="0.25">
      <c r="A235" s="81"/>
      <c r="B235" s="81"/>
      <c r="C235" s="81"/>
      <c r="D235" s="81"/>
      <c r="E235" s="67"/>
      <c r="F235" s="81"/>
      <c r="G235" s="81"/>
      <c r="H235" s="81"/>
      <c r="I235" s="81"/>
      <c r="J235" s="81"/>
      <c r="K235" s="81"/>
      <c r="L235" s="81"/>
      <c r="M235" s="81"/>
      <c r="N235" s="81"/>
      <c r="O235" s="81"/>
      <c r="P235" s="81"/>
    </row>
    <row r="236" spans="1:16" ht="15" customHeight="1" x14ac:dyDescent="0.25">
      <c r="A236" s="81"/>
      <c r="B236" s="81"/>
      <c r="C236" s="81"/>
      <c r="D236" s="81"/>
      <c r="E236" s="67"/>
      <c r="F236" s="81"/>
      <c r="G236" s="81"/>
      <c r="H236" s="81"/>
      <c r="I236" s="81"/>
      <c r="J236" s="81"/>
      <c r="K236" s="81"/>
      <c r="L236" s="81"/>
      <c r="M236" s="81"/>
      <c r="N236" s="81"/>
      <c r="O236" s="81"/>
      <c r="P236" s="81"/>
    </row>
    <row r="237" spans="1:16" ht="15" customHeight="1" x14ac:dyDescent="0.25">
      <c r="A237" s="81"/>
      <c r="B237" s="81"/>
      <c r="C237" s="81"/>
      <c r="D237" s="81"/>
      <c r="E237" s="67"/>
      <c r="F237" s="81"/>
      <c r="G237" s="81"/>
      <c r="H237" s="81"/>
      <c r="I237" s="81"/>
      <c r="J237" s="81"/>
      <c r="K237" s="81"/>
      <c r="L237" s="81"/>
      <c r="M237" s="81"/>
      <c r="N237" s="81"/>
      <c r="O237" s="81"/>
      <c r="P237" s="81"/>
    </row>
    <row r="238" spans="1:16" ht="15" customHeight="1" x14ac:dyDescent="0.25">
      <c r="A238" s="81"/>
      <c r="B238" s="81"/>
      <c r="C238" s="81"/>
      <c r="D238" s="81"/>
      <c r="E238" s="67"/>
      <c r="F238" s="81"/>
      <c r="G238" s="81"/>
      <c r="H238" s="81"/>
      <c r="I238" s="81"/>
      <c r="J238" s="81"/>
      <c r="K238" s="81"/>
      <c r="L238" s="81"/>
      <c r="M238" s="81"/>
      <c r="N238" s="81"/>
      <c r="O238" s="81"/>
      <c r="P238" s="81"/>
    </row>
    <row r="239" spans="1:16" ht="15" customHeight="1" x14ac:dyDescent="0.25">
      <c r="A239" s="81"/>
      <c r="B239" s="81"/>
      <c r="C239" s="81"/>
      <c r="D239" s="81"/>
      <c r="E239" s="67"/>
      <c r="F239" s="81"/>
      <c r="G239" s="81"/>
      <c r="H239" s="81"/>
      <c r="I239" s="81"/>
      <c r="J239" s="81"/>
      <c r="K239" s="81"/>
      <c r="L239" s="81"/>
      <c r="M239" s="81"/>
      <c r="N239" s="81"/>
      <c r="O239" s="81"/>
      <c r="P239" s="81"/>
    </row>
    <row r="240" spans="1:16" ht="15" customHeight="1" x14ac:dyDescent="0.25">
      <c r="A240" s="81"/>
      <c r="B240" s="81"/>
      <c r="C240" s="81"/>
      <c r="D240" s="81"/>
      <c r="E240" s="67"/>
      <c r="F240" s="81"/>
      <c r="G240" s="81"/>
      <c r="H240" s="81"/>
      <c r="I240" s="81"/>
      <c r="J240" s="81"/>
      <c r="K240" s="81"/>
      <c r="L240" s="81"/>
      <c r="M240" s="81"/>
      <c r="N240" s="81"/>
      <c r="O240" s="81"/>
      <c r="P240" s="81"/>
    </row>
    <row r="241" spans="1:16" ht="15" customHeight="1" x14ac:dyDescent="0.25">
      <c r="A241" s="81"/>
      <c r="B241" s="81"/>
      <c r="C241" s="81"/>
      <c r="D241" s="81"/>
      <c r="E241" s="67"/>
      <c r="F241" s="81"/>
      <c r="G241" s="81"/>
      <c r="H241" s="81"/>
      <c r="I241" s="81"/>
      <c r="J241" s="81"/>
      <c r="K241" s="81"/>
      <c r="L241" s="81"/>
      <c r="M241" s="81"/>
      <c r="N241" s="81"/>
      <c r="O241" s="81"/>
      <c r="P241" s="81"/>
    </row>
    <row r="242" spans="1:16" ht="15" customHeight="1" x14ac:dyDescent="0.25">
      <c r="A242" s="81"/>
      <c r="B242" s="81"/>
      <c r="C242" s="81"/>
      <c r="D242" s="81"/>
      <c r="E242" s="67"/>
      <c r="F242" s="81"/>
      <c r="G242" s="81"/>
      <c r="H242" s="81"/>
      <c r="I242" s="81"/>
      <c r="J242" s="81"/>
      <c r="K242" s="81"/>
      <c r="L242" s="81"/>
      <c r="M242" s="81"/>
      <c r="N242" s="81"/>
      <c r="O242" s="81"/>
      <c r="P242" s="81"/>
    </row>
    <row r="243" spans="1:16" ht="15" customHeight="1" x14ac:dyDescent="0.25">
      <c r="A243" s="81"/>
      <c r="B243" s="81"/>
      <c r="C243" s="81"/>
      <c r="D243" s="81"/>
      <c r="E243" s="67"/>
      <c r="F243" s="81"/>
      <c r="G243" s="81"/>
      <c r="H243" s="81"/>
      <c r="I243" s="81"/>
      <c r="J243" s="81"/>
      <c r="K243" s="81"/>
      <c r="L243" s="81"/>
      <c r="M243" s="81"/>
      <c r="N243" s="81"/>
      <c r="O243" s="81"/>
      <c r="P243" s="81"/>
    </row>
    <row r="244" spans="1:16" ht="15" customHeight="1" x14ac:dyDescent="0.25">
      <c r="A244" s="81"/>
      <c r="B244" s="81"/>
      <c r="C244" s="81"/>
      <c r="D244" s="81"/>
      <c r="E244" s="67"/>
      <c r="F244" s="81"/>
      <c r="G244" s="81"/>
      <c r="H244" s="81"/>
      <c r="I244" s="81"/>
      <c r="J244" s="81"/>
      <c r="K244" s="81"/>
      <c r="L244" s="81"/>
      <c r="M244" s="81"/>
      <c r="N244" s="81"/>
      <c r="O244" s="81"/>
      <c r="P244" s="81"/>
    </row>
    <row r="245" spans="1:16" ht="15" customHeight="1" x14ac:dyDescent="0.25">
      <c r="A245" s="81"/>
      <c r="B245" s="81"/>
      <c r="C245" s="81"/>
      <c r="D245" s="81"/>
      <c r="E245" s="67"/>
      <c r="F245" s="81"/>
      <c r="G245" s="81"/>
      <c r="H245" s="81"/>
      <c r="I245" s="81"/>
      <c r="J245" s="81"/>
      <c r="K245" s="81"/>
      <c r="L245" s="81"/>
      <c r="M245" s="81"/>
      <c r="N245" s="81"/>
      <c r="O245" s="81"/>
      <c r="P245" s="81"/>
    </row>
    <row r="246" spans="1:16" ht="15" customHeight="1" x14ac:dyDescent="0.25">
      <c r="A246" s="81"/>
      <c r="B246" s="81"/>
      <c r="C246" s="81"/>
      <c r="D246" s="81"/>
      <c r="E246" s="67"/>
      <c r="F246" s="81"/>
      <c r="G246" s="81"/>
      <c r="H246" s="81"/>
      <c r="I246" s="81"/>
      <c r="J246" s="81"/>
      <c r="K246" s="81"/>
      <c r="L246" s="81"/>
      <c r="M246" s="81"/>
      <c r="N246" s="81"/>
      <c r="O246" s="81"/>
      <c r="P246" s="81"/>
    </row>
    <row r="247" spans="1:16" ht="15" customHeight="1" x14ac:dyDescent="0.25">
      <c r="A247" s="81"/>
      <c r="B247" s="81"/>
      <c r="C247" s="81"/>
      <c r="D247" s="81"/>
      <c r="E247" s="67"/>
      <c r="F247" s="81"/>
      <c r="G247" s="81"/>
      <c r="H247" s="81"/>
      <c r="I247" s="81"/>
      <c r="J247" s="81"/>
      <c r="K247" s="81"/>
      <c r="L247" s="81"/>
      <c r="M247" s="81"/>
      <c r="N247" s="81"/>
      <c r="O247" s="81"/>
      <c r="P247" s="81"/>
    </row>
    <row r="248" spans="1:16" ht="15" customHeight="1" x14ac:dyDescent="0.25">
      <c r="A248" s="81"/>
      <c r="B248" s="81"/>
      <c r="C248" s="81"/>
      <c r="D248" s="81"/>
      <c r="E248" s="67"/>
      <c r="F248" s="81"/>
      <c r="G248" s="81"/>
      <c r="H248" s="81"/>
      <c r="I248" s="81"/>
      <c r="J248" s="81"/>
      <c r="K248" s="81"/>
      <c r="L248" s="81"/>
      <c r="M248" s="81"/>
      <c r="N248" s="81"/>
      <c r="O248" s="81"/>
      <c r="P248" s="81"/>
    </row>
    <row r="249" spans="1:16" ht="15" customHeight="1" x14ac:dyDescent="0.25">
      <c r="A249" s="81"/>
      <c r="B249" s="81"/>
      <c r="C249" s="81"/>
      <c r="D249" s="81"/>
      <c r="E249" s="67"/>
      <c r="F249" s="81"/>
      <c r="G249" s="81"/>
      <c r="H249" s="81"/>
      <c r="I249" s="81"/>
      <c r="J249" s="81"/>
      <c r="K249" s="81"/>
      <c r="L249" s="81"/>
      <c r="M249" s="81"/>
      <c r="N249" s="81"/>
      <c r="O249" s="81"/>
      <c r="P249" s="81"/>
    </row>
    <row r="250" spans="1:16" ht="15" customHeight="1" x14ac:dyDescent="0.25">
      <c r="A250" s="81"/>
      <c r="B250" s="81"/>
      <c r="C250" s="81"/>
      <c r="D250" s="81"/>
      <c r="E250" s="67"/>
      <c r="F250" s="81"/>
      <c r="G250" s="81"/>
      <c r="H250" s="81"/>
      <c r="I250" s="81"/>
      <c r="J250" s="81"/>
      <c r="K250" s="81"/>
      <c r="L250" s="81"/>
      <c r="M250" s="81"/>
      <c r="N250" s="81"/>
      <c r="O250" s="81"/>
      <c r="P250" s="81"/>
    </row>
    <row r="251" spans="1:16" ht="15" customHeight="1" x14ac:dyDescent="0.25">
      <c r="A251" s="81"/>
      <c r="B251" s="81"/>
      <c r="C251" s="81"/>
      <c r="D251" s="81"/>
      <c r="E251" s="67"/>
      <c r="F251" s="81"/>
      <c r="G251" s="81"/>
      <c r="H251" s="81"/>
      <c r="I251" s="81"/>
      <c r="J251" s="81"/>
      <c r="K251" s="81"/>
      <c r="L251" s="81"/>
      <c r="M251" s="81"/>
      <c r="N251" s="81"/>
      <c r="O251" s="81"/>
      <c r="P251" s="81"/>
    </row>
    <row r="252" spans="1:16" ht="15" customHeight="1" x14ac:dyDescent="0.25">
      <c r="A252" s="81"/>
      <c r="B252" s="81"/>
      <c r="C252" s="81"/>
      <c r="D252" s="81"/>
      <c r="E252" s="67"/>
      <c r="F252" s="81"/>
      <c r="G252" s="81"/>
      <c r="H252" s="81"/>
      <c r="I252" s="81"/>
      <c r="J252" s="81"/>
      <c r="K252" s="81"/>
      <c r="L252" s="81"/>
      <c r="M252" s="81"/>
      <c r="N252" s="81"/>
      <c r="O252" s="81"/>
      <c r="P252" s="81"/>
    </row>
    <row r="253" spans="1:16" ht="15" customHeight="1" x14ac:dyDescent="0.25">
      <c r="A253" s="81"/>
      <c r="B253" s="81"/>
      <c r="C253" s="81"/>
      <c r="D253" s="81"/>
      <c r="E253" s="67"/>
      <c r="F253" s="81"/>
      <c r="G253" s="81"/>
      <c r="H253" s="81"/>
      <c r="I253" s="81"/>
      <c r="J253" s="81"/>
      <c r="K253" s="81"/>
      <c r="L253" s="81"/>
      <c r="M253" s="81"/>
      <c r="N253" s="81"/>
      <c r="O253" s="81"/>
      <c r="P253" s="81"/>
    </row>
    <row r="254" spans="1:16" ht="15" customHeight="1" x14ac:dyDescent="0.25">
      <c r="A254" s="81"/>
      <c r="B254" s="81"/>
      <c r="C254" s="81"/>
      <c r="D254" s="81"/>
      <c r="E254" s="67"/>
      <c r="F254" s="81"/>
      <c r="G254" s="81"/>
      <c r="H254" s="81"/>
      <c r="I254" s="81"/>
      <c r="J254" s="81"/>
      <c r="K254" s="81"/>
      <c r="L254" s="81"/>
      <c r="M254" s="81"/>
      <c r="N254" s="81"/>
      <c r="O254" s="81"/>
      <c r="P254" s="81"/>
    </row>
    <row r="255" spans="1:16" ht="15" customHeight="1" x14ac:dyDescent="0.25">
      <c r="A255" s="81"/>
      <c r="B255" s="81"/>
      <c r="C255" s="81"/>
      <c r="D255" s="81"/>
      <c r="E255" s="67"/>
      <c r="F255" s="81"/>
      <c r="G255" s="81"/>
      <c r="H255" s="81"/>
      <c r="I255" s="81"/>
      <c r="J255" s="81"/>
      <c r="K255" s="81"/>
      <c r="L255" s="81"/>
      <c r="M255" s="81"/>
      <c r="N255" s="81"/>
      <c r="O255" s="81"/>
      <c r="P255" s="81"/>
    </row>
    <row r="256" spans="1:16" ht="15" customHeight="1" x14ac:dyDescent="0.25">
      <c r="A256" s="81"/>
      <c r="B256" s="81"/>
      <c r="C256" s="81"/>
      <c r="D256" s="81"/>
      <c r="E256" s="67"/>
      <c r="F256" s="81"/>
      <c r="G256" s="81"/>
      <c r="H256" s="81"/>
      <c r="I256" s="81"/>
      <c r="J256" s="81"/>
      <c r="K256" s="81"/>
      <c r="L256" s="81"/>
      <c r="M256" s="81"/>
      <c r="N256" s="81"/>
      <c r="O256" s="81"/>
      <c r="P256" s="81"/>
    </row>
    <row r="257" spans="1:16" ht="15" customHeight="1" x14ac:dyDescent="0.25">
      <c r="A257" s="81"/>
      <c r="B257" s="81"/>
      <c r="C257" s="81"/>
      <c r="D257" s="81"/>
      <c r="E257" s="67"/>
      <c r="F257" s="81"/>
      <c r="G257" s="81"/>
      <c r="H257" s="81"/>
      <c r="I257" s="81"/>
      <c r="J257" s="81"/>
      <c r="K257" s="81"/>
      <c r="L257" s="81"/>
      <c r="M257" s="81"/>
      <c r="N257" s="81"/>
      <c r="O257" s="81"/>
      <c r="P257" s="81"/>
    </row>
    <row r="258" spans="1:16" ht="15" customHeight="1" x14ac:dyDescent="0.25">
      <c r="A258" s="81"/>
      <c r="B258" s="81"/>
      <c r="C258" s="81"/>
      <c r="D258" s="81"/>
      <c r="E258" s="67"/>
      <c r="F258" s="81"/>
      <c r="G258" s="81"/>
      <c r="H258" s="81"/>
      <c r="I258" s="81"/>
      <c r="J258" s="81"/>
      <c r="K258" s="81"/>
      <c r="L258" s="81"/>
      <c r="M258" s="81"/>
      <c r="N258" s="81"/>
      <c r="O258" s="81"/>
      <c r="P258" s="81"/>
    </row>
    <row r="259" spans="1:16" ht="15" customHeight="1" x14ac:dyDescent="0.25">
      <c r="A259" s="81"/>
      <c r="B259" s="81"/>
      <c r="C259" s="81"/>
      <c r="D259" s="81"/>
      <c r="E259" s="67"/>
      <c r="F259" s="81"/>
      <c r="G259" s="81"/>
      <c r="H259" s="81"/>
      <c r="I259" s="81"/>
      <c r="J259" s="81"/>
      <c r="K259" s="81"/>
      <c r="L259" s="81"/>
      <c r="M259" s="81"/>
      <c r="N259" s="81"/>
      <c r="O259" s="81"/>
      <c r="P259" s="81"/>
    </row>
    <row r="260" spans="1:16" ht="15" customHeight="1" x14ac:dyDescent="0.25">
      <c r="A260" s="81"/>
      <c r="B260" s="81"/>
      <c r="C260" s="81"/>
      <c r="D260" s="81"/>
      <c r="E260" s="67"/>
      <c r="F260" s="81"/>
      <c r="G260" s="81"/>
      <c r="H260" s="81"/>
      <c r="I260" s="81"/>
      <c r="J260" s="81"/>
      <c r="K260" s="81"/>
      <c r="L260" s="81"/>
      <c r="M260" s="81"/>
      <c r="N260" s="81"/>
      <c r="O260" s="81"/>
      <c r="P260" s="81"/>
    </row>
    <row r="261" spans="1:16" ht="15" customHeight="1" x14ac:dyDescent="0.25">
      <c r="A261" s="81"/>
      <c r="B261" s="81"/>
      <c r="C261" s="81"/>
      <c r="D261" s="81"/>
      <c r="E261" s="67"/>
      <c r="F261" s="81"/>
      <c r="G261" s="81"/>
      <c r="H261" s="81"/>
      <c r="I261" s="81"/>
      <c r="J261" s="81"/>
      <c r="K261" s="81"/>
      <c r="L261" s="81"/>
      <c r="M261" s="81"/>
      <c r="N261" s="81"/>
      <c r="O261" s="81"/>
      <c r="P261" s="81"/>
    </row>
    <row r="262" spans="1:16" ht="15" customHeight="1" x14ac:dyDescent="0.25">
      <c r="A262" s="81"/>
      <c r="B262" s="81"/>
      <c r="C262" s="81"/>
      <c r="D262" s="81"/>
      <c r="E262" s="67"/>
      <c r="F262" s="81"/>
      <c r="G262" s="81"/>
      <c r="H262" s="81"/>
      <c r="I262" s="81"/>
      <c r="J262" s="81"/>
      <c r="K262" s="81"/>
      <c r="L262" s="81"/>
      <c r="M262" s="81"/>
      <c r="N262" s="81"/>
      <c r="O262" s="81"/>
      <c r="P262" s="81"/>
    </row>
    <row r="263" spans="1:16" ht="15" customHeight="1" x14ac:dyDescent="0.25">
      <c r="A263" s="81"/>
      <c r="B263" s="81"/>
      <c r="C263" s="81"/>
      <c r="D263" s="81"/>
      <c r="E263" s="67"/>
      <c r="F263" s="81"/>
      <c r="G263" s="81"/>
      <c r="H263" s="81"/>
      <c r="I263" s="81"/>
      <c r="J263" s="81"/>
      <c r="K263" s="81"/>
      <c r="L263" s="81"/>
      <c r="M263" s="81"/>
      <c r="N263" s="81"/>
      <c r="O263" s="81"/>
      <c r="P263" s="81"/>
    </row>
    <row r="264" spans="1:16" ht="15" customHeight="1" x14ac:dyDescent="0.25">
      <c r="A264" s="81"/>
      <c r="B264" s="81"/>
      <c r="C264" s="81"/>
      <c r="D264" s="81"/>
      <c r="E264" s="67"/>
      <c r="F264" s="81"/>
      <c r="G264" s="81"/>
      <c r="H264" s="81"/>
      <c r="I264" s="81"/>
      <c r="J264" s="81"/>
      <c r="K264" s="81"/>
      <c r="L264" s="81"/>
      <c r="M264" s="81"/>
      <c r="N264" s="81"/>
      <c r="O264" s="81"/>
      <c r="P264" s="81"/>
    </row>
    <row r="265" spans="1:16" ht="15" customHeight="1" x14ac:dyDescent="0.25">
      <c r="A265" s="81"/>
      <c r="B265" s="81"/>
      <c r="C265" s="81"/>
      <c r="D265" s="81"/>
      <c r="E265" s="67"/>
      <c r="F265" s="81"/>
      <c r="G265" s="81"/>
      <c r="H265" s="81"/>
      <c r="I265" s="81"/>
      <c r="J265" s="81"/>
      <c r="K265" s="81"/>
      <c r="L265" s="81"/>
      <c r="M265" s="81"/>
      <c r="N265" s="81"/>
      <c r="O265" s="81"/>
      <c r="P265" s="81"/>
    </row>
    <row r="266" spans="1:16" ht="15" customHeight="1" x14ac:dyDescent="0.25">
      <c r="A266" s="81"/>
      <c r="B266" s="81"/>
      <c r="C266" s="81"/>
      <c r="D266" s="81"/>
      <c r="E266" s="67"/>
      <c r="F266" s="81"/>
      <c r="G266" s="81"/>
      <c r="H266" s="81"/>
      <c r="I266" s="81"/>
      <c r="J266" s="81"/>
      <c r="K266" s="81"/>
      <c r="L266" s="81"/>
      <c r="M266" s="81"/>
      <c r="N266" s="81"/>
      <c r="O266" s="81"/>
      <c r="P266" s="81"/>
    </row>
    <row r="267" spans="1:16" ht="15" customHeight="1" x14ac:dyDescent="0.25">
      <c r="A267" s="81"/>
      <c r="B267" s="81"/>
      <c r="C267" s="81"/>
      <c r="D267" s="81"/>
      <c r="E267" s="67"/>
      <c r="F267" s="81"/>
      <c r="G267" s="81"/>
      <c r="H267" s="81"/>
      <c r="I267" s="81"/>
      <c r="J267" s="81"/>
      <c r="K267" s="81"/>
      <c r="L267" s="81"/>
      <c r="M267" s="81"/>
      <c r="N267" s="81"/>
      <c r="O267" s="81"/>
      <c r="P267" s="81"/>
    </row>
    <row r="268" spans="1:16" ht="15" customHeight="1" x14ac:dyDescent="0.25">
      <c r="A268" s="81"/>
      <c r="B268" s="81"/>
      <c r="C268" s="81"/>
      <c r="D268" s="81"/>
      <c r="E268" s="67"/>
      <c r="F268" s="81"/>
      <c r="G268" s="81"/>
      <c r="H268" s="81"/>
      <c r="I268" s="81"/>
      <c r="J268" s="81"/>
      <c r="K268" s="81"/>
      <c r="L268" s="81"/>
      <c r="M268" s="81"/>
      <c r="N268" s="81"/>
      <c r="O268" s="81"/>
      <c r="P268" s="81"/>
    </row>
    <row r="269" spans="1:16" ht="15" customHeight="1" x14ac:dyDescent="0.25">
      <c r="A269" s="81"/>
      <c r="B269" s="81"/>
      <c r="C269" s="81"/>
      <c r="D269" s="81"/>
      <c r="E269" s="67"/>
      <c r="F269" s="81"/>
      <c r="G269" s="81"/>
      <c r="H269" s="81"/>
      <c r="I269" s="81"/>
      <c r="J269" s="81"/>
      <c r="K269" s="81"/>
      <c r="L269" s="81"/>
      <c r="M269" s="81"/>
      <c r="N269" s="81"/>
      <c r="O269" s="81"/>
      <c r="P269" s="81"/>
    </row>
    <row r="270" spans="1:16" ht="15" customHeight="1" x14ac:dyDescent="0.25">
      <c r="A270" s="81"/>
      <c r="B270" s="81"/>
      <c r="C270" s="81"/>
      <c r="D270" s="81"/>
      <c r="E270" s="67"/>
      <c r="F270" s="81"/>
      <c r="G270" s="81"/>
      <c r="H270" s="81"/>
      <c r="I270" s="81"/>
      <c r="J270" s="81"/>
      <c r="K270" s="81"/>
      <c r="L270" s="81"/>
      <c r="M270" s="81"/>
      <c r="N270" s="81"/>
      <c r="O270" s="81"/>
      <c r="P270" s="81"/>
    </row>
    <row r="271" spans="1:16" ht="15" customHeight="1" x14ac:dyDescent="0.25">
      <c r="A271" s="81"/>
      <c r="B271" s="81"/>
      <c r="C271" s="81"/>
      <c r="D271" s="81"/>
      <c r="E271" s="67"/>
      <c r="F271" s="81"/>
      <c r="G271" s="81"/>
      <c r="H271" s="81"/>
      <c r="I271" s="81"/>
      <c r="J271" s="81"/>
      <c r="K271" s="81"/>
      <c r="L271" s="81"/>
      <c r="M271" s="81"/>
      <c r="N271" s="81"/>
      <c r="O271" s="81"/>
      <c r="P271" s="81"/>
    </row>
    <row r="272" spans="1:16" ht="15" customHeight="1" x14ac:dyDescent="0.25">
      <c r="A272" s="81"/>
      <c r="B272" s="81"/>
      <c r="C272" s="81"/>
      <c r="D272" s="81"/>
      <c r="E272" s="67"/>
      <c r="F272" s="81"/>
      <c r="G272" s="81"/>
      <c r="H272" s="81"/>
      <c r="I272" s="81"/>
      <c r="J272" s="81"/>
      <c r="K272" s="81"/>
      <c r="L272" s="81"/>
      <c r="M272" s="81"/>
      <c r="N272" s="81"/>
      <c r="O272" s="81"/>
      <c r="P272" s="81"/>
    </row>
    <row r="273" spans="1:16" ht="15" customHeight="1" x14ac:dyDescent="0.25">
      <c r="A273" s="81"/>
      <c r="B273" s="81"/>
      <c r="C273" s="81"/>
      <c r="D273" s="81"/>
      <c r="E273" s="67"/>
      <c r="F273" s="81"/>
      <c r="G273" s="81"/>
      <c r="H273" s="81"/>
      <c r="I273" s="81"/>
      <c r="J273" s="81"/>
      <c r="K273" s="81"/>
      <c r="L273" s="81"/>
      <c r="M273" s="81"/>
      <c r="N273" s="81"/>
      <c r="O273" s="81"/>
      <c r="P273" s="81"/>
    </row>
    <row r="274" spans="1:16" ht="15" customHeight="1" x14ac:dyDescent="0.25">
      <c r="A274" s="81"/>
      <c r="B274" s="81"/>
      <c r="C274" s="81"/>
      <c r="D274" s="81"/>
      <c r="E274" s="67"/>
      <c r="F274" s="81"/>
      <c r="G274" s="81"/>
      <c r="H274" s="81"/>
      <c r="I274" s="81"/>
      <c r="J274" s="81"/>
      <c r="K274" s="81"/>
      <c r="L274" s="81"/>
      <c r="M274" s="81"/>
      <c r="N274" s="81"/>
      <c r="O274" s="81"/>
      <c r="P274" s="81"/>
    </row>
    <row r="275" spans="1:16" ht="15" customHeight="1" x14ac:dyDescent="0.25">
      <c r="A275" s="81"/>
      <c r="B275" s="81"/>
      <c r="C275" s="81"/>
      <c r="D275" s="81"/>
      <c r="E275" s="67"/>
      <c r="F275" s="81"/>
      <c r="G275" s="81"/>
      <c r="H275" s="81"/>
      <c r="I275" s="81"/>
      <c r="J275" s="81"/>
      <c r="K275" s="81"/>
      <c r="L275" s="81"/>
      <c r="M275" s="81"/>
      <c r="N275" s="81"/>
      <c r="O275" s="81"/>
      <c r="P275" s="81"/>
    </row>
    <row r="276" spans="1:16" ht="15" customHeight="1" x14ac:dyDescent="0.25">
      <c r="A276" s="81"/>
      <c r="B276" s="81"/>
      <c r="C276" s="81"/>
      <c r="D276" s="81"/>
      <c r="E276" s="67"/>
      <c r="F276" s="81"/>
      <c r="G276" s="81"/>
      <c r="H276" s="81"/>
      <c r="I276" s="81"/>
      <c r="J276" s="81"/>
      <c r="K276" s="81"/>
      <c r="L276" s="81"/>
      <c r="M276" s="81"/>
      <c r="N276" s="81"/>
      <c r="O276" s="81"/>
      <c r="P276" s="81"/>
    </row>
    <row r="277" spans="1:16" ht="15" customHeight="1" x14ac:dyDescent="0.25">
      <c r="A277" s="81"/>
      <c r="B277" s="81"/>
      <c r="C277" s="81"/>
      <c r="D277" s="81"/>
      <c r="E277" s="67"/>
      <c r="F277" s="81"/>
      <c r="G277" s="81"/>
      <c r="H277" s="81"/>
      <c r="I277" s="81"/>
      <c r="J277" s="81"/>
      <c r="K277" s="81"/>
      <c r="L277" s="81"/>
      <c r="M277" s="81"/>
      <c r="N277" s="81"/>
      <c r="O277" s="81"/>
      <c r="P277" s="81"/>
    </row>
    <row r="278" spans="1:16" ht="15" customHeight="1" x14ac:dyDescent="0.25">
      <c r="A278" s="81"/>
      <c r="B278" s="81"/>
      <c r="C278" s="81"/>
      <c r="D278" s="81"/>
      <c r="E278" s="67"/>
      <c r="F278" s="81"/>
      <c r="G278" s="81"/>
      <c r="H278" s="81"/>
      <c r="I278" s="81"/>
      <c r="J278" s="81"/>
      <c r="K278" s="81"/>
      <c r="L278" s="81"/>
      <c r="M278" s="81"/>
      <c r="N278" s="81"/>
      <c r="O278" s="81"/>
      <c r="P278" s="81"/>
    </row>
    <row r="279" spans="1:16" ht="15" customHeight="1" x14ac:dyDescent="0.25">
      <c r="A279" s="81"/>
      <c r="B279" s="81"/>
      <c r="C279" s="81"/>
      <c r="D279" s="81"/>
      <c r="E279" s="67"/>
      <c r="F279" s="81"/>
      <c r="G279" s="81"/>
      <c r="H279" s="81"/>
      <c r="I279" s="81"/>
      <c r="J279" s="81"/>
      <c r="K279" s="81"/>
      <c r="L279" s="81"/>
      <c r="M279" s="81"/>
      <c r="N279" s="81"/>
      <c r="O279" s="81"/>
      <c r="P279" s="81"/>
    </row>
    <row r="280" spans="1:16" ht="15" customHeight="1" x14ac:dyDescent="0.25">
      <c r="A280" s="81"/>
      <c r="B280" s="81"/>
      <c r="C280" s="81"/>
      <c r="D280" s="81"/>
      <c r="E280" s="67"/>
      <c r="F280" s="81"/>
      <c r="G280" s="81"/>
      <c r="H280" s="81"/>
      <c r="I280" s="81"/>
      <c r="J280" s="81"/>
      <c r="K280" s="81"/>
      <c r="L280" s="81"/>
      <c r="M280" s="81"/>
      <c r="N280" s="81"/>
      <c r="O280" s="81"/>
      <c r="P280" s="81"/>
    </row>
    <row r="281" spans="1:16" ht="15" customHeight="1" x14ac:dyDescent="0.25">
      <c r="A281" s="81"/>
      <c r="B281" s="81"/>
      <c r="C281" s="81"/>
      <c r="D281" s="81"/>
      <c r="E281" s="67"/>
      <c r="F281" s="81"/>
      <c r="G281" s="81"/>
      <c r="H281" s="81"/>
      <c r="I281" s="81"/>
      <c r="J281" s="81"/>
      <c r="K281" s="81"/>
      <c r="L281" s="81"/>
      <c r="M281" s="81"/>
      <c r="N281" s="81"/>
      <c r="O281" s="81"/>
      <c r="P281" s="81"/>
    </row>
    <row r="282" spans="1:16" ht="15" customHeight="1" x14ac:dyDescent="0.25">
      <c r="A282" s="81"/>
      <c r="B282" s="81"/>
      <c r="C282" s="81"/>
      <c r="D282" s="81"/>
      <c r="E282" s="67"/>
      <c r="F282" s="81"/>
      <c r="G282" s="81"/>
      <c r="H282" s="81"/>
      <c r="I282" s="81"/>
      <c r="J282" s="81"/>
      <c r="K282" s="81"/>
      <c r="L282" s="81"/>
      <c r="M282" s="81"/>
      <c r="N282" s="81"/>
      <c r="O282" s="81"/>
      <c r="P282" s="81"/>
    </row>
    <row r="283" spans="1:16" ht="15" customHeight="1" x14ac:dyDescent="0.25">
      <c r="A283" s="81"/>
      <c r="B283" s="81"/>
      <c r="C283" s="81"/>
      <c r="D283" s="81"/>
      <c r="E283" s="67"/>
      <c r="F283" s="81"/>
      <c r="G283" s="81"/>
      <c r="H283" s="81"/>
      <c r="I283" s="81"/>
      <c r="J283" s="81"/>
      <c r="K283" s="81"/>
      <c r="L283" s="81"/>
      <c r="M283" s="81"/>
      <c r="N283" s="81"/>
      <c r="O283" s="81"/>
      <c r="P283" s="81"/>
    </row>
    <row r="284" spans="1:16" ht="15" customHeight="1" x14ac:dyDescent="0.25">
      <c r="A284" s="81"/>
      <c r="B284" s="81"/>
      <c r="C284" s="81"/>
      <c r="D284" s="81"/>
      <c r="E284" s="67"/>
      <c r="F284" s="81"/>
      <c r="G284" s="81"/>
      <c r="H284" s="81"/>
      <c r="I284" s="81"/>
      <c r="J284" s="81"/>
      <c r="K284" s="81"/>
      <c r="L284" s="81"/>
      <c r="M284" s="81"/>
      <c r="N284" s="81"/>
      <c r="O284" s="81"/>
      <c r="P284" s="81"/>
    </row>
    <row r="285" spans="1:16" ht="15" customHeight="1" x14ac:dyDescent="0.25">
      <c r="A285" s="81"/>
      <c r="B285" s="81"/>
      <c r="C285" s="81"/>
      <c r="D285" s="81"/>
      <c r="E285" s="67"/>
      <c r="F285" s="81"/>
      <c r="G285" s="81"/>
      <c r="H285" s="81"/>
      <c r="I285" s="81"/>
      <c r="J285" s="81"/>
      <c r="K285" s="81"/>
      <c r="L285" s="81"/>
      <c r="M285" s="81"/>
      <c r="N285" s="81"/>
      <c r="O285" s="81"/>
      <c r="P285" s="81"/>
    </row>
    <row r="286" spans="1:16" ht="15" customHeight="1" x14ac:dyDescent="0.25">
      <c r="A286" s="81"/>
      <c r="B286" s="81"/>
      <c r="C286" s="81"/>
      <c r="D286" s="81"/>
      <c r="E286" s="67"/>
      <c r="F286" s="81"/>
      <c r="G286" s="81"/>
      <c r="H286" s="81"/>
      <c r="I286" s="81"/>
      <c r="J286" s="81"/>
      <c r="K286" s="81"/>
      <c r="L286" s="81"/>
      <c r="M286" s="81"/>
      <c r="N286" s="81"/>
      <c r="O286" s="81"/>
      <c r="P286" s="81"/>
    </row>
    <row r="287" spans="1:16" ht="15" customHeight="1" x14ac:dyDescent="0.25">
      <c r="A287" s="81"/>
      <c r="B287" s="81"/>
      <c r="C287" s="81"/>
      <c r="D287" s="81"/>
      <c r="E287" s="67"/>
      <c r="F287" s="81"/>
      <c r="G287" s="81"/>
      <c r="H287" s="81"/>
      <c r="I287" s="81"/>
      <c r="J287" s="81"/>
      <c r="K287" s="81"/>
      <c r="L287" s="81"/>
      <c r="M287" s="81"/>
      <c r="N287" s="81"/>
      <c r="O287" s="81"/>
      <c r="P287" s="81"/>
    </row>
    <row r="288" spans="1:16" ht="15" customHeight="1" x14ac:dyDescent="0.25">
      <c r="A288" s="81"/>
      <c r="B288" s="81"/>
      <c r="C288" s="81"/>
      <c r="D288" s="81"/>
      <c r="E288" s="67"/>
      <c r="F288" s="81"/>
      <c r="G288" s="81"/>
      <c r="H288" s="81"/>
      <c r="I288" s="81"/>
      <c r="J288" s="81"/>
      <c r="K288" s="81"/>
      <c r="L288" s="81"/>
      <c r="M288" s="81"/>
      <c r="N288" s="81"/>
      <c r="O288" s="81"/>
      <c r="P288" s="81"/>
    </row>
    <row r="289" spans="1:16" ht="15" customHeight="1" x14ac:dyDescent="0.25">
      <c r="A289" s="81"/>
      <c r="B289" s="81"/>
      <c r="C289" s="81"/>
      <c r="D289" s="81"/>
      <c r="E289" s="67"/>
      <c r="F289" s="81"/>
      <c r="G289" s="81"/>
      <c r="H289" s="81"/>
      <c r="I289" s="81"/>
      <c r="J289" s="81"/>
      <c r="K289" s="81"/>
      <c r="L289" s="81"/>
      <c r="M289" s="81"/>
      <c r="N289" s="81"/>
      <c r="O289" s="81"/>
      <c r="P289" s="81"/>
    </row>
    <row r="290" spans="1:16" ht="15" customHeight="1" x14ac:dyDescent="0.25">
      <c r="A290" s="81"/>
      <c r="B290" s="81"/>
      <c r="C290" s="81"/>
      <c r="D290" s="81"/>
      <c r="E290" s="67"/>
      <c r="F290" s="81"/>
      <c r="G290" s="81"/>
      <c r="H290" s="81"/>
      <c r="I290" s="81"/>
      <c r="J290" s="81"/>
      <c r="K290" s="81"/>
      <c r="L290" s="81"/>
      <c r="M290" s="81"/>
      <c r="N290" s="81"/>
      <c r="O290" s="81"/>
      <c r="P290" s="81"/>
    </row>
    <row r="291" spans="1:16" ht="15" customHeight="1" x14ac:dyDescent="0.25">
      <c r="A291" s="81"/>
      <c r="B291" s="81"/>
      <c r="C291" s="81"/>
      <c r="D291" s="81"/>
      <c r="E291" s="67"/>
      <c r="F291" s="81"/>
      <c r="G291" s="81"/>
      <c r="H291" s="81"/>
      <c r="I291" s="81"/>
      <c r="J291" s="81"/>
      <c r="K291" s="81"/>
      <c r="L291" s="81"/>
      <c r="M291" s="81"/>
      <c r="N291" s="81"/>
      <c r="O291" s="81"/>
      <c r="P291" s="81"/>
    </row>
    <row r="292" spans="1:16" ht="15" customHeight="1" x14ac:dyDescent="0.25">
      <c r="A292" s="81"/>
      <c r="B292" s="81"/>
      <c r="C292" s="81"/>
      <c r="D292" s="81"/>
      <c r="E292" s="67"/>
      <c r="F292" s="81"/>
      <c r="G292" s="81"/>
      <c r="H292" s="81"/>
      <c r="I292" s="81"/>
      <c r="J292" s="81"/>
      <c r="K292" s="81"/>
      <c r="L292" s="81"/>
      <c r="M292" s="81"/>
      <c r="N292" s="81"/>
      <c r="O292" s="81"/>
      <c r="P292" s="81"/>
    </row>
    <row r="293" spans="1:16" ht="15" customHeight="1" x14ac:dyDescent="0.25">
      <c r="A293" s="81"/>
      <c r="B293" s="81"/>
      <c r="C293" s="81"/>
      <c r="D293" s="81"/>
      <c r="E293" s="67"/>
      <c r="F293" s="81"/>
      <c r="G293" s="81"/>
      <c r="H293" s="81"/>
      <c r="I293" s="81"/>
      <c r="J293" s="81"/>
      <c r="K293" s="81"/>
      <c r="L293" s="81"/>
      <c r="M293" s="81"/>
      <c r="N293" s="81"/>
      <c r="O293" s="81"/>
      <c r="P293" s="81"/>
    </row>
    <row r="294" spans="1:16" ht="15" customHeight="1" x14ac:dyDescent="0.25">
      <c r="A294" s="81"/>
      <c r="B294" s="81"/>
      <c r="C294" s="81"/>
      <c r="D294" s="81"/>
      <c r="E294" s="67"/>
      <c r="F294" s="81"/>
      <c r="G294" s="81"/>
      <c r="H294" s="81"/>
      <c r="I294" s="81"/>
      <c r="J294" s="81"/>
      <c r="K294" s="81"/>
      <c r="L294" s="81"/>
      <c r="M294" s="81"/>
      <c r="N294" s="81"/>
      <c r="O294" s="81"/>
      <c r="P294" s="81"/>
    </row>
    <row r="295" spans="1:16" ht="15" customHeight="1" x14ac:dyDescent="0.25">
      <c r="A295" s="81"/>
      <c r="B295" s="81"/>
      <c r="C295" s="81"/>
      <c r="D295" s="81"/>
      <c r="E295" s="67"/>
      <c r="F295" s="81"/>
      <c r="G295" s="81"/>
      <c r="H295" s="81"/>
      <c r="I295" s="81"/>
      <c r="J295" s="81"/>
      <c r="K295" s="81"/>
      <c r="L295" s="81"/>
      <c r="M295" s="81"/>
      <c r="N295" s="81"/>
      <c r="O295" s="81"/>
      <c r="P295" s="81"/>
    </row>
    <row r="296" spans="1:16" ht="15" customHeight="1" x14ac:dyDescent="0.25">
      <c r="A296" s="81"/>
      <c r="B296" s="81"/>
      <c r="C296" s="81"/>
      <c r="D296" s="81"/>
      <c r="E296" s="67"/>
      <c r="F296" s="81"/>
      <c r="G296" s="81"/>
      <c r="H296" s="81"/>
      <c r="I296" s="81"/>
      <c r="J296" s="81"/>
      <c r="K296" s="81"/>
      <c r="L296" s="81"/>
      <c r="M296" s="81"/>
      <c r="N296" s="81"/>
      <c r="O296" s="81"/>
      <c r="P296" s="81"/>
    </row>
    <row r="297" spans="1:16" ht="15" customHeight="1" x14ac:dyDescent="0.25">
      <c r="A297" s="81"/>
      <c r="B297" s="81"/>
      <c r="C297" s="81"/>
      <c r="D297" s="81"/>
      <c r="E297" s="67"/>
      <c r="F297" s="81"/>
      <c r="G297" s="81"/>
      <c r="H297" s="81"/>
      <c r="I297" s="81"/>
      <c r="J297" s="81"/>
      <c r="K297" s="81"/>
      <c r="L297" s="81"/>
      <c r="M297" s="81"/>
      <c r="N297" s="81"/>
      <c r="O297" s="81"/>
      <c r="P297" s="81"/>
    </row>
    <row r="298" spans="1:16" ht="15" customHeight="1" x14ac:dyDescent="0.25">
      <c r="A298" s="81"/>
      <c r="B298" s="81"/>
      <c r="C298" s="81"/>
      <c r="D298" s="81"/>
      <c r="E298" s="67"/>
      <c r="F298" s="81"/>
      <c r="G298" s="81"/>
      <c r="H298" s="81"/>
      <c r="I298" s="81"/>
      <c r="J298" s="81"/>
      <c r="K298" s="81"/>
      <c r="L298" s="81"/>
      <c r="M298" s="81"/>
      <c r="N298" s="81"/>
      <c r="O298" s="81"/>
      <c r="P298" s="81"/>
    </row>
    <row r="299" spans="1:16" ht="15" customHeight="1" x14ac:dyDescent="0.25">
      <c r="A299" s="81"/>
      <c r="B299" s="658"/>
      <c r="C299" s="81"/>
      <c r="D299" s="81"/>
      <c r="E299" s="67"/>
      <c r="F299" s="81"/>
      <c r="G299" s="81"/>
      <c r="H299" s="81"/>
      <c r="I299" s="81"/>
      <c r="J299" s="81"/>
      <c r="K299" s="81"/>
      <c r="L299" s="81"/>
      <c r="M299" s="81"/>
      <c r="N299" s="81"/>
      <c r="O299" s="81"/>
      <c r="P299" s="81"/>
    </row>
    <row r="300" spans="1:16" ht="15" customHeight="1" x14ac:dyDescent="0.25">
      <c r="A300" s="81"/>
      <c r="B300" s="659"/>
      <c r="C300" s="81"/>
      <c r="D300" s="81"/>
      <c r="E300" s="67"/>
      <c r="F300" s="81"/>
      <c r="G300" s="81"/>
      <c r="H300" s="81"/>
      <c r="I300" s="81"/>
      <c r="J300" s="81"/>
      <c r="K300" s="81"/>
      <c r="L300" s="81"/>
      <c r="M300" s="81"/>
      <c r="N300" s="81"/>
      <c r="O300" s="81"/>
      <c r="P300" s="81"/>
    </row>
    <row r="301" spans="1:16" ht="15" customHeight="1" x14ac:dyDescent="0.25">
      <c r="A301" s="81"/>
      <c r="B301" s="659"/>
      <c r="C301" s="81"/>
      <c r="D301" s="81"/>
      <c r="E301" s="67"/>
      <c r="F301" s="81"/>
      <c r="G301" s="81"/>
      <c r="H301" s="81"/>
      <c r="I301" s="81"/>
      <c r="J301" s="81"/>
      <c r="K301" s="81"/>
      <c r="L301" s="81"/>
      <c r="M301" s="81"/>
      <c r="N301" s="81"/>
      <c r="O301" s="81"/>
      <c r="P301" s="81"/>
    </row>
    <row r="302" spans="1:16" ht="15" customHeight="1" x14ac:dyDescent="0.25">
      <c r="A302" s="81"/>
      <c r="B302" s="659"/>
      <c r="C302" s="81"/>
      <c r="D302" s="81"/>
      <c r="E302" s="67"/>
      <c r="F302" s="81"/>
      <c r="G302" s="81"/>
      <c r="H302" s="81"/>
      <c r="I302" s="81"/>
      <c r="J302" s="81"/>
      <c r="K302" s="81"/>
      <c r="L302" s="81"/>
      <c r="M302" s="81"/>
      <c r="N302" s="81"/>
      <c r="O302" s="81"/>
      <c r="P302" s="81"/>
    </row>
    <row r="303" spans="1:16" ht="15" customHeight="1" x14ac:dyDescent="0.25">
      <c r="A303" s="81"/>
      <c r="B303" s="659"/>
      <c r="C303" s="81"/>
      <c r="D303" s="81"/>
      <c r="E303" s="67"/>
      <c r="F303" s="81"/>
      <c r="G303" s="81"/>
      <c r="H303" s="81"/>
      <c r="I303" s="81"/>
      <c r="J303" s="81"/>
      <c r="K303" s="81"/>
      <c r="L303" s="81"/>
      <c r="M303" s="81"/>
      <c r="N303" s="81"/>
      <c r="O303" s="81"/>
      <c r="P303" s="81"/>
    </row>
    <row r="304" spans="1:16" ht="15" customHeight="1" x14ac:dyDescent="0.25">
      <c r="A304" s="81"/>
      <c r="B304" s="659"/>
      <c r="C304" s="81"/>
      <c r="D304" s="81"/>
      <c r="E304" s="67"/>
      <c r="F304" s="81"/>
      <c r="G304" s="81"/>
      <c r="H304" s="81"/>
      <c r="I304" s="81"/>
      <c r="J304" s="81"/>
      <c r="K304" s="81"/>
      <c r="L304" s="81"/>
      <c r="M304" s="81"/>
      <c r="N304" s="81"/>
      <c r="O304" s="81"/>
      <c r="P304" s="81"/>
    </row>
    <row r="305" spans="1:16" ht="15" customHeight="1" x14ac:dyDescent="0.25">
      <c r="A305" s="81"/>
      <c r="B305" s="659"/>
      <c r="C305" s="81"/>
      <c r="D305" s="81"/>
      <c r="E305" s="67"/>
      <c r="F305" s="81"/>
      <c r="G305" s="81"/>
      <c r="H305" s="81"/>
      <c r="I305" s="81"/>
      <c r="J305" s="81"/>
      <c r="K305" s="81"/>
      <c r="L305" s="81"/>
      <c r="M305" s="81"/>
      <c r="N305" s="81"/>
      <c r="O305" s="81"/>
      <c r="P305" s="81"/>
    </row>
    <row r="306" spans="1:16" ht="15" customHeight="1" x14ac:dyDescent="0.25">
      <c r="A306" s="81"/>
      <c r="B306" s="659"/>
      <c r="C306" s="81"/>
      <c r="D306" s="81"/>
      <c r="E306" s="67"/>
      <c r="F306" s="81"/>
      <c r="G306" s="81"/>
      <c r="H306" s="81"/>
      <c r="I306" s="81"/>
      <c r="J306" s="81"/>
      <c r="K306" s="81"/>
      <c r="L306" s="81"/>
      <c r="M306" s="81"/>
      <c r="N306" s="81"/>
      <c r="O306" s="81"/>
      <c r="P306" s="81"/>
    </row>
    <row r="307" spans="1:16" ht="15" customHeight="1" x14ac:dyDescent="0.25">
      <c r="A307" s="81"/>
      <c r="B307" s="659"/>
      <c r="C307" s="81"/>
      <c r="D307" s="81"/>
      <c r="E307" s="67"/>
      <c r="F307" s="81"/>
      <c r="G307" s="81"/>
      <c r="H307" s="81"/>
      <c r="I307" s="81"/>
      <c r="J307" s="81"/>
      <c r="K307" s="81"/>
      <c r="L307" s="81"/>
      <c r="M307" s="81"/>
      <c r="N307" s="81"/>
      <c r="O307" s="81"/>
      <c r="P307" s="81"/>
    </row>
    <row r="308" spans="1:16" ht="15" customHeight="1" x14ac:dyDescent="0.25">
      <c r="A308" s="81"/>
      <c r="B308" s="659"/>
      <c r="C308" s="81"/>
      <c r="D308" s="81"/>
      <c r="E308" s="67"/>
      <c r="F308" s="81"/>
      <c r="G308" s="81"/>
      <c r="H308" s="81"/>
      <c r="I308" s="81"/>
      <c r="J308" s="81"/>
      <c r="K308" s="81"/>
      <c r="L308" s="81"/>
      <c r="M308" s="81"/>
      <c r="N308" s="81"/>
      <c r="O308" s="81"/>
      <c r="P308" s="81"/>
    </row>
    <row r="309" spans="1:16" ht="15" customHeight="1" x14ac:dyDescent="0.25">
      <c r="A309" s="81"/>
      <c r="B309" s="659"/>
      <c r="C309" s="81"/>
      <c r="D309" s="81"/>
      <c r="E309" s="67"/>
      <c r="F309" s="81"/>
      <c r="G309" s="81"/>
      <c r="H309" s="81"/>
      <c r="I309" s="81"/>
      <c r="J309" s="81"/>
      <c r="K309" s="81"/>
      <c r="L309" s="81"/>
      <c r="M309" s="81"/>
      <c r="N309" s="81"/>
      <c r="O309" s="81"/>
      <c r="P309" s="81"/>
    </row>
    <row r="310" spans="1:16" ht="15" customHeight="1" x14ac:dyDescent="0.25">
      <c r="A310" s="81"/>
      <c r="B310" s="659"/>
      <c r="C310" s="81"/>
      <c r="D310" s="81"/>
      <c r="E310" s="67"/>
      <c r="F310" s="81"/>
      <c r="G310" s="81"/>
      <c r="H310" s="81"/>
      <c r="I310" s="81"/>
      <c r="J310" s="81"/>
      <c r="K310" s="81"/>
      <c r="L310" s="81"/>
      <c r="M310" s="81"/>
      <c r="N310" s="81"/>
      <c r="O310" s="81"/>
      <c r="P310" s="81"/>
    </row>
    <row r="311" spans="1:16" ht="15" customHeight="1" x14ac:dyDescent="0.25">
      <c r="A311" s="81"/>
      <c r="B311" s="659"/>
      <c r="C311" s="81"/>
      <c r="D311" s="81"/>
      <c r="E311" s="67"/>
      <c r="F311" s="81"/>
      <c r="G311" s="81"/>
      <c r="H311" s="81"/>
      <c r="I311" s="81"/>
      <c r="J311" s="81"/>
      <c r="K311" s="81"/>
      <c r="L311" s="81"/>
      <c r="M311" s="81"/>
      <c r="N311" s="81"/>
      <c r="O311" s="81"/>
      <c r="P311" s="81"/>
    </row>
    <row r="312" spans="1:16" ht="15" customHeight="1" x14ac:dyDescent="0.25">
      <c r="A312" s="81"/>
      <c r="B312" s="659"/>
      <c r="C312" s="81"/>
      <c r="D312" s="81"/>
      <c r="E312" s="67"/>
      <c r="F312" s="81"/>
      <c r="G312" s="81"/>
      <c r="H312" s="81"/>
      <c r="I312" s="81"/>
      <c r="J312" s="81"/>
      <c r="K312" s="81"/>
      <c r="L312" s="81"/>
      <c r="M312" s="81"/>
      <c r="N312" s="81"/>
      <c r="O312" s="81"/>
      <c r="P312" s="81"/>
    </row>
    <row r="313" spans="1:16" ht="15" customHeight="1" x14ac:dyDescent="0.25">
      <c r="A313" s="81"/>
      <c r="B313" s="659"/>
      <c r="C313" s="81"/>
      <c r="D313" s="81"/>
      <c r="E313" s="67"/>
      <c r="F313" s="81"/>
      <c r="G313" s="81"/>
      <c r="H313" s="81"/>
      <c r="I313" s="81"/>
      <c r="J313" s="81"/>
      <c r="K313" s="81"/>
      <c r="L313" s="81"/>
      <c r="M313" s="81"/>
      <c r="N313" s="81"/>
      <c r="O313" s="81"/>
      <c r="P313" s="81"/>
    </row>
    <row r="314" spans="1:16" ht="15" customHeight="1" x14ac:dyDescent="0.25">
      <c r="A314" s="81"/>
      <c r="B314" s="659"/>
      <c r="C314" s="81"/>
      <c r="D314" s="81"/>
      <c r="E314" s="67"/>
      <c r="F314" s="81"/>
      <c r="G314" s="81"/>
      <c r="H314" s="81"/>
      <c r="I314" s="81"/>
      <c r="J314" s="81"/>
      <c r="K314" s="81"/>
      <c r="L314" s="81"/>
      <c r="M314" s="81"/>
      <c r="N314" s="81"/>
      <c r="O314" s="81"/>
      <c r="P314" s="81"/>
    </row>
    <row r="315" spans="1:16" ht="15" customHeight="1" x14ac:dyDescent="0.25">
      <c r="A315" s="81"/>
      <c r="B315" s="659"/>
      <c r="C315" s="81"/>
      <c r="D315" s="81"/>
      <c r="E315" s="67"/>
      <c r="F315" s="81"/>
      <c r="G315" s="81"/>
      <c r="H315" s="81"/>
      <c r="I315" s="81"/>
      <c r="J315" s="81"/>
      <c r="K315" s="81"/>
      <c r="L315" s="81"/>
      <c r="M315" s="81"/>
      <c r="N315" s="81"/>
      <c r="O315" s="81"/>
      <c r="P315" s="81"/>
    </row>
    <row r="316" spans="1:16" ht="15" customHeight="1" x14ac:dyDescent="0.25">
      <c r="A316" s="81"/>
      <c r="B316" s="659"/>
      <c r="C316" s="81"/>
      <c r="D316" s="81"/>
      <c r="E316" s="67"/>
      <c r="F316" s="81"/>
      <c r="G316" s="81"/>
      <c r="H316" s="81"/>
      <c r="I316" s="81"/>
      <c r="J316" s="81"/>
      <c r="K316" s="81"/>
      <c r="L316" s="81"/>
      <c r="M316" s="81"/>
      <c r="N316" s="81"/>
      <c r="O316" s="81"/>
      <c r="P316" s="81"/>
    </row>
    <row r="317" spans="1:16" ht="15" customHeight="1" x14ac:dyDescent="0.25">
      <c r="A317" s="81"/>
      <c r="B317" s="659"/>
      <c r="C317" s="81"/>
      <c r="D317" s="81"/>
      <c r="E317" s="67"/>
      <c r="F317" s="81"/>
      <c r="G317" s="81"/>
      <c r="H317" s="81"/>
      <c r="I317" s="81"/>
      <c r="J317" s="81"/>
      <c r="K317" s="81"/>
      <c r="L317" s="81"/>
      <c r="M317" s="81"/>
      <c r="N317" s="81"/>
      <c r="O317" s="81"/>
      <c r="P317" s="81"/>
    </row>
    <row r="318" spans="1:16" ht="15" customHeight="1" x14ac:dyDescent="0.25">
      <c r="A318" s="81"/>
      <c r="B318" s="659"/>
      <c r="C318" s="81"/>
      <c r="D318" s="81"/>
      <c r="E318" s="67"/>
      <c r="F318" s="81"/>
      <c r="G318" s="81"/>
      <c r="H318" s="81"/>
      <c r="I318" s="81"/>
      <c r="J318" s="81"/>
      <c r="K318" s="81"/>
      <c r="L318" s="81"/>
      <c r="M318" s="81"/>
      <c r="N318" s="81"/>
      <c r="O318" s="81"/>
      <c r="P318" s="81"/>
    </row>
    <row r="319" spans="1:16" ht="15" customHeight="1" x14ac:dyDescent="0.25">
      <c r="A319" s="81"/>
      <c r="B319" s="659"/>
      <c r="C319" s="81"/>
      <c r="D319" s="81"/>
      <c r="E319" s="67"/>
      <c r="F319" s="81"/>
      <c r="G319" s="81"/>
      <c r="H319" s="81"/>
      <c r="I319" s="81"/>
      <c r="J319" s="81"/>
      <c r="K319" s="81"/>
      <c r="L319" s="81"/>
      <c r="M319" s="81"/>
      <c r="N319" s="81"/>
      <c r="O319" s="81"/>
      <c r="P319" s="81"/>
    </row>
    <row r="320" spans="1:16" ht="15" customHeight="1" x14ac:dyDescent="0.25">
      <c r="A320" s="81"/>
      <c r="B320" s="659"/>
      <c r="C320" s="81"/>
      <c r="D320" s="81"/>
      <c r="E320" s="67"/>
      <c r="F320" s="81"/>
      <c r="G320" s="81"/>
      <c r="H320" s="81"/>
      <c r="I320" s="81"/>
      <c r="J320" s="81"/>
      <c r="K320" s="81"/>
      <c r="L320" s="81"/>
      <c r="M320" s="81"/>
      <c r="N320" s="81"/>
      <c r="O320" s="81"/>
      <c r="P320" s="81"/>
    </row>
    <row r="321" spans="1:16" ht="15" customHeight="1" x14ac:dyDescent="0.25">
      <c r="A321" s="81"/>
      <c r="B321" s="659"/>
      <c r="C321" s="81"/>
      <c r="D321" s="81"/>
      <c r="E321" s="67"/>
      <c r="F321" s="81"/>
      <c r="G321" s="81"/>
      <c r="H321" s="81"/>
      <c r="I321" s="81"/>
      <c r="J321" s="81"/>
      <c r="K321" s="81"/>
      <c r="L321" s="81"/>
      <c r="M321" s="81"/>
      <c r="N321" s="81"/>
      <c r="O321" s="81"/>
      <c r="P321" s="81"/>
    </row>
    <row r="322" spans="1:16" ht="15" customHeight="1" x14ac:dyDescent="0.25">
      <c r="A322" s="81"/>
      <c r="B322" s="659"/>
      <c r="C322" s="81"/>
      <c r="D322" s="81"/>
      <c r="E322" s="67"/>
      <c r="F322" s="81"/>
      <c r="G322" s="81"/>
      <c r="H322" s="81"/>
      <c r="I322" s="81"/>
      <c r="J322" s="81"/>
      <c r="K322" s="81"/>
      <c r="L322" s="81"/>
      <c r="M322" s="81"/>
      <c r="N322" s="81"/>
      <c r="O322" s="81"/>
      <c r="P322" s="81"/>
    </row>
    <row r="323" spans="1:16" ht="15" customHeight="1" x14ac:dyDescent="0.25">
      <c r="A323" s="81"/>
      <c r="B323" s="659"/>
      <c r="C323" s="81"/>
      <c r="D323" s="81"/>
      <c r="E323" s="67"/>
      <c r="F323" s="81"/>
      <c r="G323" s="81"/>
      <c r="H323" s="81"/>
      <c r="I323" s="81"/>
      <c r="J323" s="81"/>
      <c r="K323" s="81"/>
      <c r="L323" s="81"/>
      <c r="M323" s="81"/>
      <c r="N323" s="81"/>
      <c r="O323" s="81"/>
      <c r="P323" s="81"/>
    </row>
    <row r="324" spans="1:16" ht="15" customHeight="1" x14ac:dyDescent="0.25">
      <c r="A324" s="81"/>
      <c r="B324" s="659"/>
      <c r="C324" s="81"/>
      <c r="D324" s="81"/>
      <c r="E324" s="67"/>
      <c r="F324" s="81"/>
      <c r="G324" s="81"/>
      <c r="H324" s="81"/>
      <c r="I324" s="81"/>
      <c r="J324" s="81"/>
      <c r="K324" s="81"/>
      <c r="L324" s="81"/>
      <c r="M324" s="81"/>
      <c r="N324" s="81"/>
      <c r="O324" s="81"/>
      <c r="P324" s="81"/>
    </row>
    <row r="325" spans="1:16" ht="15" customHeight="1" x14ac:dyDescent="0.25">
      <c r="A325" s="81"/>
      <c r="B325" s="659"/>
      <c r="C325" s="81"/>
      <c r="D325" s="81"/>
      <c r="E325" s="67"/>
      <c r="F325" s="81"/>
      <c r="G325" s="81"/>
      <c r="H325" s="81"/>
      <c r="I325" s="81"/>
      <c r="J325" s="81"/>
      <c r="K325" s="81"/>
      <c r="L325" s="81"/>
      <c r="M325" s="81"/>
      <c r="N325" s="81"/>
      <c r="O325" s="81"/>
      <c r="P325" s="81"/>
    </row>
    <row r="326" spans="1:16" ht="15" customHeight="1" x14ac:dyDescent="0.25">
      <c r="A326" s="81"/>
      <c r="B326" s="659"/>
      <c r="C326" s="81"/>
      <c r="D326" s="81"/>
      <c r="E326" s="67"/>
      <c r="F326" s="81"/>
      <c r="G326" s="81"/>
      <c r="H326" s="81"/>
      <c r="I326" s="81"/>
      <c r="J326" s="81"/>
      <c r="K326" s="81"/>
      <c r="L326" s="81"/>
      <c r="M326" s="81"/>
      <c r="N326" s="81"/>
      <c r="O326" s="81"/>
      <c r="P326" s="81"/>
    </row>
    <row r="327" spans="1:16" ht="15" customHeight="1" x14ac:dyDescent="0.25">
      <c r="A327" s="81"/>
      <c r="B327" s="659"/>
      <c r="C327" s="81"/>
      <c r="D327" s="81"/>
      <c r="E327" s="67"/>
      <c r="F327" s="81"/>
      <c r="G327" s="81"/>
      <c r="H327" s="81"/>
      <c r="I327" s="81"/>
      <c r="J327" s="81"/>
      <c r="K327" s="81"/>
      <c r="L327" s="81"/>
      <c r="M327" s="81"/>
      <c r="N327" s="81"/>
      <c r="O327" s="81"/>
      <c r="P327" s="81"/>
    </row>
    <row r="328" spans="1:16" ht="15" customHeight="1" x14ac:dyDescent="0.25">
      <c r="A328" s="81"/>
      <c r="B328" s="659"/>
      <c r="C328" s="81"/>
      <c r="D328" s="81"/>
      <c r="E328" s="67"/>
      <c r="F328" s="81"/>
      <c r="G328" s="81"/>
      <c r="H328" s="81"/>
      <c r="I328" s="81"/>
      <c r="J328" s="81"/>
      <c r="K328" s="81"/>
      <c r="L328" s="81"/>
      <c r="M328" s="81"/>
      <c r="N328" s="81"/>
      <c r="O328" s="81"/>
      <c r="P328" s="81"/>
    </row>
    <row r="329" spans="1:16" ht="15" customHeight="1" x14ac:dyDescent="0.25">
      <c r="A329" s="81"/>
      <c r="B329" s="659"/>
      <c r="C329" s="81"/>
      <c r="D329" s="81"/>
      <c r="E329" s="67"/>
      <c r="F329" s="81"/>
      <c r="G329" s="81"/>
      <c r="H329" s="81"/>
      <c r="I329" s="81"/>
      <c r="J329" s="81"/>
      <c r="K329" s="81"/>
      <c r="L329" s="81"/>
      <c r="M329" s="81"/>
      <c r="N329" s="81"/>
      <c r="O329" s="81"/>
      <c r="P329" s="81"/>
    </row>
    <row r="330" spans="1:16" ht="15" customHeight="1" x14ac:dyDescent="0.25">
      <c r="A330" s="81"/>
      <c r="B330" s="659"/>
      <c r="C330" s="81"/>
      <c r="D330" s="81"/>
      <c r="E330" s="67"/>
      <c r="F330" s="81"/>
      <c r="G330" s="81"/>
      <c r="H330" s="81"/>
      <c r="I330" s="81"/>
      <c r="J330" s="81"/>
      <c r="K330" s="81"/>
      <c r="L330" s="81"/>
      <c r="M330" s="81"/>
      <c r="N330" s="81"/>
      <c r="O330" s="81"/>
      <c r="P330" s="81"/>
    </row>
    <row r="331" spans="1:16" ht="15" customHeight="1" x14ac:dyDescent="0.25">
      <c r="A331" s="81"/>
      <c r="B331" s="659"/>
      <c r="C331" s="81"/>
      <c r="D331" s="81"/>
      <c r="E331" s="67"/>
      <c r="F331" s="81"/>
      <c r="G331" s="81"/>
      <c r="H331" s="81"/>
      <c r="I331" s="81"/>
      <c r="J331" s="81"/>
      <c r="K331" s="81"/>
      <c r="L331" s="81"/>
      <c r="M331" s="81"/>
      <c r="N331" s="81"/>
      <c r="O331" s="81"/>
      <c r="P331" s="81"/>
    </row>
    <row r="332" spans="1:16" ht="15" customHeight="1" x14ac:dyDescent="0.25">
      <c r="A332" s="81"/>
      <c r="B332" s="659"/>
      <c r="C332" s="81"/>
      <c r="D332" s="81"/>
      <c r="E332" s="67"/>
      <c r="F332" s="81"/>
      <c r="G332" s="81"/>
      <c r="H332" s="81"/>
      <c r="I332" s="81"/>
      <c r="J332" s="81"/>
      <c r="K332" s="81"/>
      <c r="L332" s="81"/>
      <c r="M332" s="81"/>
      <c r="N332" s="81"/>
      <c r="O332" s="81"/>
      <c r="P332" s="81"/>
    </row>
    <row r="333" spans="1:16" ht="15" customHeight="1" x14ac:dyDescent="0.25">
      <c r="A333" s="81"/>
      <c r="B333" s="659"/>
      <c r="C333" s="81"/>
      <c r="D333" s="81"/>
      <c r="E333" s="67"/>
      <c r="F333" s="81"/>
      <c r="G333" s="81"/>
      <c r="H333" s="81"/>
      <c r="I333" s="81"/>
      <c r="J333" s="81"/>
      <c r="K333" s="81"/>
      <c r="L333" s="81"/>
      <c r="M333" s="81"/>
      <c r="N333" s="81"/>
      <c r="O333" s="81"/>
      <c r="P333" s="81"/>
    </row>
    <row r="334" spans="1:16" ht="15" customHeight="1" x14ac:dyDescent="0.25">
      <c r="A334" s="81"/>
      <c r="B334" s="659"/>
      <c r="C334" s="81"/>
      <c r="D334" s="81"/>
      <c r="E334" s="67"/>
      <c r="F334" s="81"/>
      <c r="G334" s="81"/>
      <c r="H334" s="81"/>
      <c r="I334" s="81"/>
      <c r="J334" s="81"/>
      <c r="K334" s="81"/>
      <c r="L334" s="81"/>
      <c r="M334" s="81"/>
      <c r="N334" s="81"/>
      <c r="O334" s="81"/>
      <c r="P334" s="81"/>
    </row>
    <row r="335" spans="1:16" ht="15" customHeight="1" x14ac:dyDescent="0.25">
      <c r="A335" s="81"/>
      <c r="B335" s="659"/>
      <c r="C335" s="81"/>
      <c r="D335" s="81"/>
      <c r="E335" s="67"/>
      <c r="F335" s="81"/>
      <c r="G335" s="81"/>
      <c r="H335" s="81"/>
      <c r="I335" s="81"/>
      <c r="J335" s="81"/>
      <c r="K335" s="81"/>
      <c r="L335" s="81"/>
      <c r="M335" s="81"/>
      <c r="N335" s="81"/>
      <c r="O335" s="81"/>
      <c r="P335" s="81"/>
    </row>
    <row r="336" spans="1:16" ht="15" customHeight="1" x14ac:dyDescent="0.25">
      <c r="A336" s="81"/>
      <c r="B336" s="659"/>
      <c r="C336" s="81"/>
      <c r="D336" s="81"/>
      <c r="E336" s="67"/>
      <c r="F336" s="81"/>
      <c r="G336" s="81"/>
      <c r="H336" s="81"/>
      <c r="I336" s="81"/>
      <c r="J336" s="81"/>
      <c r="K336" s="81"/>
      <c r="L336" s="81"/>
      <c r="M336" s="81"/>
      <c r="N336" s="81"/>
      <c r="O336" s="81"/>
      <c r="P336" s="81"/>
    </row>
    <row r="337" spans="1:16" ht="15" customHeight="1" x14ac:dyDescent="0.25">
      <c r="A337" s="81"/>
      <c r="B337" s="659"/>
      <c r="C337" s="81"/>
      <c r="D337" s="81"/>
      <c r="E337" s="67"/>
      <c r="F337" s="81"/>
      <c r="G337" s="81"/>
      <c r="H337" s="81"/>
      <c r="I337" s="81"/>
      <c r="J337" s="81"/>
      <c r="K337" s="81"/>
      <c r="L337" s="81"/>
      <c r="M337" s="81"/>
      <c r="N337" s="81"/>
      <c r="O337" s="81"/>
      <c r="P337" s="81"/>
    </row>
    <row r="338" spans="1:16" ht="15" customHeight="1" x14ac:dyDescent="0.25">
      <c r="A338" s="81"/>
      <c r="B338" s="659"/>
      <c r="C338" s="81"/>
      <c r="D338" s="81"/>
      <c r="E338" s="67"/>
      <c r="F338" s="81"/>
      <c r="G338" s="81"/>
      <c r="H338" s="81"/>
      <c r="I338" s="81"/>
      <c r="J338" s="81"/>
      <c r="K338" s="81"/>
      <c r="L338" s="81"/>
      <c r="M338" s="81"/>
      <c r="N338" s="81"/>
      <c r="O338" s="81"/>
      <c r="P338" s="81"/>
    </row>
    <row r="339" spans="1:16" ht="15" customHeight="1" x14ac:dyDescent="0.25">
      <c r="A339" s="81"/>
      <c r="B339" s="659"/>
      <c r="C339" s="81"/>
      <c r="D339" s="81"/>
      <c r="E339" s="67"/>
      <c r="F339" s="81"/>
      <c r="G339" s="81"/>
      <c r="H339" s="81"/>
      <c r="I339" s="81"/>
      <c r="J339" s="81"/>
      <c r="K339" s="81"/>
      <c r="L339" s="81"/>
      <c r="M339" s="81"/>
      <c r="N339" s="81"/>
      <c r="O339" s="81"/>
      <c r="P339" s="81"/>
    </row>
    <row r="340" spans="1:16" ht="15" customHeight="1" x14ac:dyDescent="0.25">
      <c r="A340" s="81"/>
      <c r="B340" s="659"/>
      <c r="C340" s="81"/>
      <c r="D340" s="81"/>
      <c r="E340" s="67"/>
      <c r="F340" s="81"/>
      <c r="G340" s="81"/>
      <c r="H340" s="81"/>
      <c r="I340" s="81"/>
      <c r="J340" s="81"/>
      <c r="K340" s="81"/>
      <c r="L340" s="81"/>
      <c r="M340" s="81"/>
      <c r="N340" s="81"/>
      <c r="O340" s="81"/>
      <c r="P340" s="81"/>
    </row>
    <row r="341" spans="1:16" ht="15" customHeight="1" x14ac:dyDescent="0.25">
      <c r="A341" s="81"/>
      <c r="B341" s="659"/>
      <c r="C341" s="81"/>
      <c r="D341" s="81"/>
      <c r="E341" s="67"/>
      <c r="F341" s="81"/>
      <c r="G341" s="81"/>
      <c r="H341" s="81"/>
      <c r="I341" s="81"/>
      <c r="J341" s="81"/>
      <c r="K341" s="81"/>
      <c r="L341" s="81"/>
      <c r="M341" s="81"/>
      <c r="N341" s="81"/>
      <c r="O341" s="81"/>
      <c r="P341" s="81"/>
    </row>
    <row r="342" spans="1:16" ht="15" customHeight="1" x14ac:dyDescent="0.25">
      <c r="A342" s="81"/>
      <c r="B342" s="659"/>
      <c r="C342" s="81"/>
      <c r="D342" s="81"/>
      <c r="E342" s="67"/>
      <c r="F342" s="81"/>
      <c r="G342" s="81"/>
      <c r="H342" s="81"/>
      <c r="I342" s="81"/>
      <c r="J342" s="81"/>
      <c r="K342" s="81"/>
      <c r="L342" s="81"/>
      <c r="M342" s="81"/>
      <c r="N342" s="81"/>
      <c r="O342" s="81"/>
      <c r="P342" s="81"/>
    </row>
    <row r="343" spans="1:16" ht="15" customHeight="1" x14ac:dyDescent="0.25">
      <c r="A343" s="81"/>
      <c r="B343" s="659"/>
      <c r="C343" s="81"/>
      <c r="D343" s="81"/>
      <c r="E343" s="67"/>
      <c r="F343" s="81"/>
      <c r="G343" s="81"/>
      <c r="H343" s="81"/>
      <c r="I343" s="81"/>
      <c r="J343" s="81"/>
      <c r="K343" s="81"/>
      <c r="L343" s="81"/>
      <c r="M343" s="81"/>
      <c r="N343" s="81"/>
      <c r="O343" s="81"/>
      <c r="P343" s="81"/>
    </row>
    <row r="344" spans="1:16" ht="15" customHeight="1" x14ac:dyDescent="0.25">
      <c r="A344" s="81"/>
      <c r="B344" s="659"/>
      <c r="C344" s="81"/>
      <c r="D344" s="81"/>
      <c r="E344" s="67"/>
      <c r="F344" s="81"/>
      <c r="G344" s="81"/>
      <c r="H344" s="81"/>
      <c r="I344" s="81"/>
      <c r="J344" s="81"/>
      <c r="K344" s="81"/>
      <c r="L344" s="81"/>
      <c r="M344" s="81"/>
      <c r="N344" s="81"/>
      <c r="O344" s="81"/>
      <c r="P344" s="81"/>
    </row>
    <row r="345" spans="1:16" ht="15" customHeight="1" x14ac:dyDescent="0.25">
      <c r="A345" s="81"/>
      <c r="B345" s="659"/>
      <c r="C345" s="81"/>
      <c r="D345" s="81"/>
      <c r="E345" s="67"/>
      <c r="F345" s="81"/>
      <c r="G345" s="81"/>
      <c r="H345" s="81"/>
      <c r="I345" s="81"/>
      <c r="J345" s="81"/>
      <c r="K345" s="81"/>
      <c r="L345" s="81"/>
      <c r="M345" s="81"/>
      <c r="N345" s="81"/>
      <c r="O345" s="81"/>
      <c r="P345" s="81"/>
    </row>
    <row r="346" spans="1:16" ht="15" customHeight="1" x14ac:dyDescent="0.25">
      <c r="A346" s="81"/>
      <c r="B346" s="659"/>
      <c r="C346" s="81"/>
      <c r="D346" s="81"/>
      <c r="E346" s="67"/>
      <c r="F346" s="81"/>
      <c r="G346" s="81"/>
      <c r="H346" s="81"/>
      <c r="I346" s="81"/>
      <c r="J346" s="81"/>
      <c r="K346" s="81"/>
      <c r="L346" s="81"/>
      <c r="M346" s="81"/>
      <c r="N346" s="81"/>
      <c r="O346" s="81"/>
      <c r="P346" s="81"/>
    </row>
    <row r="347" spans="1:16" ht="15" customHeight="1" x14ac:dyDescent="0.25">
      <c r="A347" s="81"/>
      <c r="B347" s="659"/>
      <c r="C347" s="81"/>
      <c r="D347" s="81"/>
      <c r="E347" s="67"/>
      <c r="F347" s="81"/>
      <c r="G347" s="81"/>
      <c r="H347" s="81"/>
      <c r="I347" s="81"/>
      <c r="J347" s="81"/>
      <c r="K347" s="81"/>
      <c r="L347" s="81"/>
      <c r="M347" s="81"/>
      <c r="N347" s="81"/>
      <c r="O347" s="81"/>
      <c r="P347" s="81"/>
    </row>
    <row r="348" spans="1:16" ht="15" customHeight="1" x14ac:dyDescent="0.25">
      <c r="A348" s="81"/>
      <c r="B348" s="659"/>
      <c r="C348" s="81"/>
      <c r="D348" s="81"/>
      <c r="E348" s="67"/>
      <c r="F348" s="81"/>
      <c r="G348" s="81"/>
      <c r="H348" s="81"/>
      <c r="I348" s="81"/>
      <c r="J348" s="81"/>
      <c r="K348" s="81"/>
      <c r="L348" s="81"/>
      <c r="M348" s="81"/>
      <c r="N348" s="81"/>
      <c r="O348" s="81"/>
      <c r="P348" s="81"/>
    </row>
    <row r="349" spans="1:16" ht="15" customHeight="1" x14ac:dyDescent="0.25">
      <c r="A349" s="81"/>
      <c r="B349" s="659"/>
      <c r="C349" s="81"/>
      <c r="D349" s="81"/>
      <c r="E349" s="67"/>
      <c r="F349" s="81"/>
      <c r="G349" s="81"/>
      <c r="H349" s="81"/>
      <c r="I349" s="81"/>
      <c r="J349" s="81"/>
      <c r="K349" s="81"/>
      <c r="L349" s="81"/>
      <c r="M349" s="81"/>
      <c r="N349" s="81"/>
      <c r="O349" s="81"/>
      <c r="P349" s="81"/>
    </row>
    <row r="350" spans="1:16" ht="15" customHeight="1" x14ac:dyDescent="0.25">
      <c r="A350" s="81"/>
      <c r="B350" s="659"/>
      <c r="C350" s="81"/>
      <c r="D350" s="81"/>
      <c r="E350" s="67"/>
      <c r="F350" s="81"/>
      <c r="G350" s="81"/>
      <c r="H350" s="81"/>
      <c r="I350" s="81"/>
      <c r="J350" s="81"/>
      <c r="K350" s="81"/>
      <c r="L350" s="81"/>
      <c r="M350" s="81"/>
      <c r="N350" s="81"/>
      <c r="O350" s="81"/>
      <c r="P350" s="81"/>
    </row>
    <row r="351" spans="1:16" ht="15" customHeight="1" x14ac:dyDescent="0.25">
      <c r="A351" s="81"/>
      <c r="B351" s="659"/>
      <c r="C351" s="81"/>
      <c r="D351" s="81"/>
      <c r="E351" s="67"/>
      <c r="F351" s="81"/>
      <c r="G351" s="81"/>
      <c r="H351" s="81"/>
      <c r="I351" s="81"/>
      <c r="J351" s="81"/>
      <c r="K351" s="81"/>
      <c r="L351" s="81"/>
      <c r="M351" s="81"/>
      <c r="N351" s="81"/>
      <c r="O351" s="81"/>
      <c r="P351" s="81"/>
    </row>
    <row r="352" spans="1:16" ht="15" customHeight="1" x14ac:dyDescent="0.25">
      <c r="A352" s="81"/>
      <c r="B352" s="659"/>
      <c r="C352" s="81"/>
      <c r="D352" s="81"/>
      <c r="E352" s="67"/>
      <c r="F352" s="81"/>
      <c r="G352" s="81"/>
      <c r="H352" s="81"/>
      <c r="I352" s="81"/>
      <c r="J352" s="81"/>
      <c r="K352" s="81"/>
      <c r="L352" s="81"/>
      <c r="M352" s="81"/>
      <c r="N352" s="81"/>
      <c r="O352" s="81"/>
      <c r="P352" s="81"/>
    </row>
    <row r="353" spans="1:16" ht="15" customHeight="1" x14ac:dyDescent="0.25">
      <c r="A353" s="81"/>
      <c r="B353" s="659"/>
      <c r="C353" s="81"/>
      <c r="D353" s="81"/>
      <c r="E353" s="67"/>
      <c r="F353" s="81"/>
      <c r="G353" s="81"/>
      <c r="H353" s="81"/>
      <c r="I353" s="81"/>
      <c r="J353" s="81"/>
      <c r="K353" s="81"/>
      <c r="L353" s="81"/>
      <c r="M353" s="81"/>
      <c r="N353" s="81"/>
      <c r="O353" s="81"/>
      <c r="P353" s="81"/>
    </row>
    <row r="354" spans="1:16" ht="15" customHeight="1" x14ac:dyDescent="0.25">
      <c r="A354" s="81"/>
      <c r="B354" s="659"/>
      <c r="C354" s="81"/>
      <c r="D354" s="81"/>
      <c r="E354" s="67"/>
      <c r="F354" s="81"/>
      <c r="G354" s="81"/>
      <c r="H354" s="81"/>
      <c r="I354" s="81"/>
      <c r="J354" s="81"/>
      <c r="K354" s="81"/>
      <c r="L354" s="81"/>
      <c r="M354" s="81"/>
      <c r="N354" s="81"/>
      <c r="O354" s="81"/>
      <c r="P354" s="81"/>
    </row>
    <row r="355" spans="1:16" ht="15" customHeight="1" x14ac:dyDescent="0.25">
      <c r="A355" s="81"/>
      <c r="B355" s="659"/>
      <c r="C355" s="81"/>
      <c r="D355" s="81"/>
      <c r="E355" s="67"/>
      <c r="F355" s="81"/>
      <c r="G355" s="81"/>
      <c r="H355" s="81"/>
      <c r="I355" s="81"/>
      <c r="J355" s="81"/>
      <c r="K355" s="81"/>
      <c r="L355" s="81"/>
      <c r="M355" s="81"/>
      <c r="N355" s="81"/>
      <c r="O355" s="81"/>
      <c r="P355" s="81"/>
    </row>
    <row r="356" spans="1:16" ht="15" customHeight="1" x14ac:dyDescent="0.25">
      <c r="A356" s="81"/>
      <c r="B356" s="659"/>
      <c r="C356" s="81"/>
      <c r="D356" s="81"/>
      <c r="E356" s="67"/>
      <c r="F356" s="81"/>
      <c r="G356" s="81"/>
      <c r="H356" s="81"/>
      <c r="I356" s="81"/>
      <c r="J356" s="81"/>
      <c r="K356" s="81"/>
      <c r="L356" s="81"/>
      <c r="M356" s="81"/>
      <c r="N356" s="81"/>
      <c r="O356" s="81"/>
      <c r="P356" s="81"/>
    </row>
    <row r="357" spans="1:16" ht="15" customHeight="1" x14ac:dyDescent="0.25">
      <c r="A357" s="81"/>
      <c r="B357" s="659"/>
      <c r="C357" s="81"/>
      <c r="D357" s="81"/>
      <c r="E357" s="67"/>
      <c r="F357" s="81"/>
      <c r="G357" s="81"/>
      <c r="H357" s="81"/>
      <c r="I357" s="81"/>
      <c r="J357" s="81"/>
      <c r="K357" s="81"/>
      <c r="L357" s="81"/>
      <c r="M357" s="81"/>
      <c r="N357" s="81"/>
      <c r="O357" s="81"/>
      <c r="P357" s="81"/>
    </row>
    <row r="358" spans="1:16" ht="15" customHeight="1" x14ac:dyDescent="0.25">
      <c r="A358" s="81"/>
      <c r="B358" s="659"/>
      <c r="C358" s="81"/>
      <c r="D358" s="81"/>
      <c r="E358" s="67"/>
      <c r="F358" s="81"/>
      <c r="G358" s="81"/>
      <c r="H358" s="81"/>
      <c r="I358" s="81"/>
      <c r="J358" s="81"/>
      <c r="K358" s="81"/>
      <c r="L358" s="81"/>
      <c r="M358" s="81"/>
      <c r="N358" s="81"/>
      <c r="O358" s="81"/>
      <c r="P358" s="81"/>
    </row>
    <row r="359" spans="1:16" ht="15" customHeight="1" x14ac:dyDescent="0.25">
      <c r="A359" s="81"/>
      <c r="B359" s="659"/>
      <c r="C359" s="81"/>
      <c r="D359" s="81"/>
      <c r="E359" s="67"/>
      <c r="F359" s="81"/>
      <c r="G359" s="81"/>
      <c r="H359" s="81"/>
      <c r="I359" s="81"/>
      <c r="J359" s="81"/>
      <c r="K359" s="81"/>
      <c r="L359" s="81"/>
      <c r="M359" s="81"/>
      <c r="N359" s="81"/>
      <c r="O359" s="81"/>
      <c r="P359" s="81"/>
    </row>
    <row r="360" spans="1:16" ht="15" customHeight="1" x14ac:dyDescent="0.25">
      <c r="A360" s="81"/>
      <c r="B360" s="659"/>
      <c r="C360" s="81"/>
      <c r="D360" s="81"/>
      <c r="E360" s="67"/>
      <c r="F360" s="81"/>
      <c r="G360" s="81"/>
      <c r="H360" s="81"/>
      <c r="I360" s="81"/>
      <c r="J360" s="81"/>
      <c r="K360" s="81"/>
      <c r="L360" s="81"/>
      <c r="M360" s="81"/>
      <c r="N360" s="81"/>
      <c r="O360" s="81"/>
      <c r="P360" s="81"/>
    </row>
    <row r="361" spans="1:16" ht="15" customHeight="1" x14ac:dyDescent="0.25">
      <c r="A361" s="81"/>
      <c r="B361" s="659"/>
      <c r="C361" s="81"/>
      <c r="D361" s="81"/>
      <c r="E361" s="67"/>
      <c r="F361" s="81"/>
      <c r="G361" s="81"/>
      <c r="H361" s="81"/>
      <c r="I361" s="81"/>
      <c r="J361" s="81"/>
      <c r="K361" s="81"/>
      <c r="L361" s="81"/>
      <c r="M361" s="81"/>
      <c r="N361" s="81"/>
      <c r="O361" s="81"/>
      <c r="P361" s="81"/>
    </row>
    <row r="362" spans="1:16" ht="15" customHeight="1" x14ac:dyDescent="0.25">
      <c r="A362" s="81"/>
      <c r="B362" s="659"/>
      <c r="C362" s="81"/>
      <c r="D362" s="81"/>
      <c r="E362" s="67"/>
      <c r="F362" s="81"/>
      <c r="G362" s="81"/>
      <c r="H362" s="81"/>
      <c r="I362" s="81"/>
      <c r="J362" s="81"/>
      <c r="K362" s="81"/>
      <c r="L362" s="81"/>
      <c r="M362" s="81"/>
      <c r="N362" s="81"/>
      <c r="O362" s="81"/>
      <c r="P362" s="81"/>
    </row>
    <row r="363" spans="1:16" ht="15" customHeight="1" x14ac:dyDescent="0.25">
      <c r="A363" s="81"/>
      <c r="B363" s="659"/>
      <c r="C363" s="81"/>
      <c r="D363" s="81"/>
      <c r="E363" s="67"/>
      <c r="F363" s="81"/>
      <c r="G363" s="81"/>
      <c r="H363" s="81"/>
      <c r="I363" s="81"/>
      <c r="J363" s="81"/>
      <c r="K363" s="81"/>
      <c r="L363" s="81"/>
      <c r="M363" s="81"/>
      <c r="N363" s="81"/>
      <c r="O363" s="81"/>
      <c r="P363" s="81"/>
    </row>
    <row r="364" spans="1:16" ht="15" customHeight="1" x14ac:dyDescent="0.25">
      <c r="A364" s="81"/>
      <c r="B364" s="659"/>
      <c r="C364" s="81"/>
      <c r="D364" s="81"/>
      <c r="E364" s="67"/>
      <c r="F364" s="81"/>
      <c r="G364" s="81"/>
      <c r="H364" s="81"/>
      <c r="I364" s="81"/>
      <c r="J364" s="81"/>
      <c r="K364" s="81"/>
      <c r="L364" s="81"/>
      <c r="M364" s="81"/>
      <c r="N364" s="81"/>
      <c r="O364" s="81"/>
      <c r="P364" s="81"/>
    </row>
    <row r="365" spans="1:16" ht="15" customHeight="1" x14ac:dyDescent="0.25">
      <c r="A365" s="81"/>
      <c r="B365" s="659"/>
      <c r="C365" s="81"/>
      <c r="D365" s="81"/>
      <c r="E365" s="67"/>
      <c r="F365" s="81"/>
      <c r="G365" s="81"/>
      <c r="H365" s="81"/>
      <c r="I365" s="81"/>
      <c r="J365" s="81"/>
      <c r="K365" s="81"/>
      <c r="L365" s="81"/>
      <c r="M365" s="81"/>
      <c r="N365" s="81"/>
      <c r="O365" s="81"/>
      <c r="P365" s="81"/>
    </row>
    <row r="366" spans="1:16" ht="15" customHeight="1" x14ac:dyDescent="0.25">
      <c r="A366" s="81"/>
      <c r="B366" s="659"/>
      <c r="C366" s="81"/>
      <c r="D366" s="81"/>
      <c r="E366" s="67"/>
      <c r="F366" s="81"/>
      <c r="G366" s="81"/>
      <c r="H366" s="81"/>
      <c r="I366" s="81"/>
      <c r="J366" s="81"/>
      <c r="K366" s="81"/>
      <c r="L366" s="81"/>
      <c r="M366" s="81"/>
      <c r="N366" s="81"/>
      <c r="O366" s="81"/>
      <c r="P366" s="81"/>
    </row>
    <row r="367" spans="1:16" ht="15" customHeight="1" x14ac:dyDescent="0.25">
      <c r="A367" s="81"/>
      <c r="B367" s="659"/>
      <c r="C367" s="81"/>
      <c r="D367" s="81"/>
      <c r="E367" s="67"/>
      <c r="F367" s="81"/>
      <c r="G367" s="81"/>
      <c r="H367" s="81"/>
      <c r="I367" s="81"/>
      <c r="J367" s="81"/>
      <c r="K367" s="81"/>
      <c r="L367" s="81"/>
      <c r="M367" s="81"/>
      <c r="N367" s="81"/>
      <c r="O367" s="81"/>
      <c r="P367" s="81"/>
    </row>
    <row r="368" spans="1:16" ht="15" customHeight="1" x14ac:dyDescent="0.25">
      <c r="A368" s="81"/>
      <c r="B368" s="659"/>
      <c r="C368" s="81"/>
      <c r="D368" s="81"/>
      <c r="E368" s="67"/>
      <c r="F368" s="81"/>
      <c r="G368" s="81"/>
      <c r="H368" s="81"/>
      <c r="I368" s="81"/>
      <c r="J368" s="81"/>
      <c r="K368" s="81"/>
      <c r="L368" s="81"/>
      <c r="M368" s="81"/>
      <c r="N368" s="81"/>
      <c r="O368" s="81"/>
      <c r="P368" s="81"/>
    </row>
    <row r="369" spans="1:16" ht="15" customHeight="1" x14ac:dyDescent="0.25">
      <c r="A369" s="81"/>
      <c r="B369" s="659"/>
      <c r="C369" s="81"/>
      <c r="D369" s="81"/>
      <c r="E369" s="67"/>
      <c r="F369" s="81"/>
      <c r="G369" s="81"/>
      <c r="H369" s="81"/>
      <c r="I369" s="81"/>
      <c r="J369" s="81"/>
      <c r="K369" s="81"/>
      <c r="L369" s="81"/>
      <c r="M369" s="81"/>
      <c r="N369" s="81"/>
      <c r="O369" s="81"/>
      <c r="P369" s="81"/>
    </row>
    <row r="370" spans="1:16" ht="15" customHeight="1" x14ac:dyDescent="0.25">
      <c r="A370" s="81"/>
      <c r="B370" s="659"/>
      <c r="C370" s="81"/>
      <c r="D370" s="81"/>
      <c r="E370" s="67"/>
      <c r="F370" s="81"/>
      <c r="G370" s="81"/>
      <c r="H370" s="81"/>
      <c r="I370" s="81"/>
      <c r="J370" s="81"/>
      <c r="K370" s="81"/>
      <c r="L370" s="81"/>
      <c r="M370" s="81"/>
      <c r="N370" s="81"/>
      <c r="O370" s="81"/>
      <c r="P370" s="81"/>
    </row>
    <row r="371" spans="1:16" ht="15" customHeight="1" x14ac:dyDescent="0.25">
      <c r="A371" s="81"/>
      <c r="B371" s="659"/>
      <c r="C371" s="81"/>
      <c r="D371" s="81"/>
      <c r="E371" s="67"/>
      <c r="F371" s="81"/>
      <c r="G371" s="81"/>
      <c r="H371" s="81"/>
      <c r="I371" s="81"/>
      <c r="J371" s="81"/>
      <c r="K371" s="81"/>
      <c r="L371" s="81"/>
      <c r="M371" s="81"/>
      <c r="N371" s="81"/>
      <c r="O371" s="81"/>
      <c r="P371" s="81"/>
    </row>
    <row r="372" spans="1:16" ht="15" customHeight="1" x14ac:dyDescent="0.25">
      <c r="A372" s="81"/>
      <c r="B372" s="659"/>
      <c r="C372" s="81"/>
      <c r="D372" s="81"/>
      <c r="E372" s="67"/>
      <c r="F372" s="81"/>
      <c r="G372" s="81"/>
      <c r="H372" s="81"/>
      <c r="I372" s="81"/>
      <c r="J372" s="81"/>
      <c r="K372" s="81"/>
      <c r="L372" s="81"/>
      <c r="M372" s="81"/>
      <c r="N372" s="81"/>
      <c r="O372" s="81"/>
      <c r="P372" s="81"/>
    </row>
    <row r="373" spans="1:16" ht="15" customHeight="1" x14ac:dyDescent="0.25">
      <c r="A373" s="81"/>
      <c r="B373" s="659"/>
      <c r="C373" s="81"/>
      <c r="D373" s="81"/>
      <c r="E373" s="67"/>
      <c r="F373" s="81"/>
      <c r="G373" s="81"/>
      <c r="H373" s="81"/>
      <c r="I373" s="81"/>
      <c r="J373" s="81"/>
      <c r="K373" s="81"/>
      <c r="L373" s="81"/>
      <c r="M373" s="81"/>
      <c r="N373" s="81"/>
      <c r="O373" s="81"/>
      <c r="P373" s="81"/>
    </row>
    <row r="374" spans="1:16" ht="15" customHeight="1" x14ac:dyDescent="0.25">
      <c r="A374" s="81"/>
      <c r="B374" s="659"/>
      <c r="C374" s="81"/>
      <c r="D374" s="81"/>
      <c r="E374" s="67"/>
      <c r="F374" s="81"/>
      <c r="G374" s="81"/>
      <c r="H374" s="81"/>
      <c r="I374" s="81"/>
      <c r="J374" s="81"/>
      <c r="K374" s="81"/>
      <c r="L374" s="81"/>
      <c r="M374" s="81"/>
      <c r="N374" s="81"/>
      <c r="O374" s="81"/>
      <c r="P374" s="81"/>
    </row>
    <row r="375" spans="1:16" ht="15" customHeight="1" x14ac:dyDescent="0.25">
      <c r="A375" s="81"/>
      <c r="B375" s="659"/>
      <c r="C375" s="81"/>
      <c r="D375" s="81"/>
      <c r="E375" s="67"/>
      <c r="F375" s="81"/>
      <c r="G375" s="81"/>
      <c r="H375" s="81"/>
      <c r="I375" s="81"/>
      <c r="J375" s="81"/>
      <c r="K375" s="81"/>
      <c r="L375" s="81"/>
      <c r="M375" s="81"/>
      <c r="N375" s="81"/>
      <c r="O375" s="81"/>
      <c r="P375" s="81"/>
    </row>
    <row r="376" spans="1:16" ht="15" customHeight="1" x14ac:dyDescent="0.25">
      <c r="A376" s="81"/>
      <c r="B376" s="659"/>
      <c r="C376" s="81"/>
      <c r="D376" s="81"/>
      <c r="E376" s="67"/>
      <c r="F376" s="81"/>
      <c r="G376" s="81"/>
      <c r="H376" s="81"/>
      <c r="I376" s="81"/>
      <c r="J376" s="81"/>
      <c r="K376" s="81"/>
      <c r="L376" s="81"/>
      <c r="M376" s="81"/>
      <c r="N376" s="81"/>
      <c r="O376" s="81"/>
      <c r="P376" s="81"/>
    </row>
    <row r="377" spans="1:16" ht="15" customHeight="1" x14ac:dyDescent="0.25">
      <c r="A377" s="81"/>
      <c r="B377" s="659"/>
      <c r="C377" s="81"/>
      <c r="D377" s="81"/>
      <c r="E377" s="67"/>
      <c r="F377" s="81"/>
      <c r="G377" s="81"/>
      <c r="H377" s="81"/>
      <c r="I377" s="81"/>
      <c r="J377" s="81"/>
      <c r="K377" s="81"/>
      <c r="L377" s="81"/>
      <c r="M377" s="81"/>
      <c r="N377" s="81"/>
      <c r="O377" s="81"/>
      <c r="P377" s="81"/>
    </row>
    <row r="378" spans="1:16" ht="15" customHeight="1" x14ac:dyDescent="0.25">
      <c r="A378" s="81"/>
      <c r="B378" s="659"/>
      <c r="C378" s="81"/>
      <c r="D378" s="81"/>
      <c r="E378" s="67"/>
      <c r="F378" s="81"/>
      <c r="G378" s="81"/>
      <c r="H378" s="81"/>
      <c r="I378" s="81"/>
      <c r="J378" s="81"/>
      <c r="K378" s="81"/>
      <c r="L378" s="81"/>
      <c r="M378" s="81"/>
      <c r="N378" s="81"/>
      <c r="O378" s="81"/>
      <c r="P378" s="81"/>
    </row>
    <row r="379" spans="1:16" ht="15" customHeight="1" x14ac:dyDescent="0.25">
      <c r="A379" s="81"/>
      <c r="B379" s="659"/>
      <c r="C379" s="81"/>
      <c r="D379" s="81"/>
      <c r="E379" s="67"/>
      <c r="F379" s="81"/>
      <c r="G379" s="81"/>
      <c r="H379" s="81"/>
      <c r="I379" s="81"/>
      <c r="J379" s="81"/>
      <c r="K379" s="81"/>
      <c r="L379" s="81"/>
      <c r="M379" s="81"/>
      <c r="N379" s="81"/>
      <c r="O379" s="81"/>
      <c r="P379" s="81"/>
    </row>
    <row r="380" spans="1:16" ht="15" customHeight="1" x14ac:dyDescent="0.25">
      <c r="A380" s="81"/>
      <c r="B380" s="659"/>
      <c r="C380" s="81"/>
      <c r="D380" s="81"/>
      <c r="E380" s="67"/>
      <c r="F380" s="81"/>
      <c r="G380" s="81"/>
      <c r="H380" s="81"/>
      <c r="I380" s="81"/>
      <c r="J380" s="81"/>
      <c r="K380" s="81"/>
      <c r="L380" s="81"/>
      <c r="M380" s="81"/>
      <c r="N380" s="81"/>
      <c r="O380" s="81"/>
      <c r="P380" s="81"/>
    </row>
    <row r="381" spans="1:16" ht="15" customHeight="1" x14ac:dyDescent="0.25">
      <c r="A381" s="81"/>
      <c r="B381" s="659"/>
      <c r="C381" s="81"/>
      <c r="D381" s="81"/>
      <c r="E381" s="67"/>
      <c r="F381" s="81"/>
      <c r="G381" s="81"/>
      <c r="H381" s="81"/>
      <c r="I381" s="81"/>
      <c r="J381" s="81"/>
      <c r="K381" s="81"/>
      <c r="L381" s="81"/>
      <c r="M381" s="81"/>
      <c r="N381" s="81"/>
      <c r="O381" s="81"/>
      <c r="P381" s="81"/>
    </row>
    <row r="382" spans="1:16" ht="15" customHeight="1" x14ac:dyDescent="0.25">
      <c r="A382" s="81"/>
      <c r="B382" s="659"/>
      <c r="C382" s="81"/>
      <c r="D382" s="81"/>
      <c r="E382" s="67"/>
      <c r="F382" s="81"/>
      <c r="G382" s="81"/>
      <c r="H382" s="81"/>
      <c r="I382" s="81"/>
      <c r="J382" s="81"/>
      <c r="K382" s="81"/>
      <c r="L382" s="81"/>
      <c r="M382" s="81"/>
      <c r="N382" s="81"/>
      <c r="O382" s="81"/>
      <c r="P382" s="81"/>
    </row>
    <row r="383" spans="1:16" ht="15" customHeight="1" x14ac:dyDescent="0.25">
      <c r="A383" s="81"/>
      <c r="B383" s="659"/>
      <c r="C383" s="81"/>
      <c r="D383" s="81"/>
      <c r="E383" s="67"/>
      <c r="F383" s="81"/>
      <c r="G383" s="81"/>
      <c r="H383" s="81"/>
      <c r="I383" s="81"/>
      <c r="J383" s="81"/>
      <c r="K383" s="81"/>
      <c r="L383" s="81"/>
      <c r="M383" s="81"/>
      <c r="N383" s="81"/>
      <c r="O383" s="81"/>
      <c r="P383" s="81"/>
    </row>
    <row r="384" spans="1:16" ht="15" customHeight="1" x14ac:dyDescent="0.25">
      <c r="A384" s="81"/>
      <c r="B384" s="659"/>
      <c r="C384" s="81"/>
      <c r="D384" s="81"/>
      <c r="E384" s="67"/>
      <c r="F384" s="81"/>
      <c r="G384" s="81"/>
      <c r="H384" s="81"/>
      <c r="I384" s="81"/>
      <c r="J384" s="81"/>
      <c r="K384" s="81"/>
      <c r="L384" s="81"/>
      <c r="M384" s="81"/>
      <c r="N384" s="81"/>
      <c r="O384" s="81"/>
      <c r="P384" s="81"/>
    </row>
    <row r="385" spans="1:16" ht="15" customHeight="1" x14ac:dyDescent="0.25">
      <c r="A385" s="81"/>
      <c r="B385" s="659"/>
      <c r="C385" s="81"/>
      <c r="D385" s="81"/>
      <c r="E385" s="67"/>
      <c r="F385" s="81"/>
      <c r="G385" s="81"/>
      <c r="H385" s="81"/>
      <c r="I385" s="81"/>
      <c r="J385" s="81"/>
      <c r="K385" s="81"/>
      <c r="L385" s="81"/>
      <c r="M385" s="81"/>
      <c r="N385" s="81"/>
      <c r="O385" s="81"/>
      <c r="P385" s="81"/>
    </row>
    <row r="386" spans="1:16" ht="15" customHeight="1" x14ac:dyDescent="0.25">
      <c r="A386" s="81"/>
      <c r="B386" s="659"/>
      <c r="C386" s="81"/>
      <c r="D386" s="81"/>
      <c r="E386" s="67"/>
      <c r="F386" s="81"/>
      <c r="G386" s="81"/>
      <c r="H386" s="81"/>
      <c r="I386" s="81"/>
      <c r="J386" s="81"/>
      <c r="K386" s="81"/>
      <c r="L386" s="81"/>
      <c r="M386" s="81"/>
      <c r="N386" s="81"/>
      <c r="O386" s="81"/>
      <c r="P386" s="81"/>
    </row>
    <row r="387" spans="1:16" ht="15" customHeight="1" x14ac:dyDescent="0.25">
      <c r="A387" s="81"/>
      <c r="B387" s="659"/>
      <c r="C387" s="81"/>
      <c r="D387" s="81"/>
      <c r="E387" s="67"/>
      <c r="F387" s="81"/>
      <c r="G387" s="81"/>
      <c r="H387" s="81"/>
      <c r="I387" s="81"/>
      <c r="J387" s="81"/>
      <c r="K387" s="81"/>
      <c r="L387" s="81"/>
      <c r="M387" s="81"/>
      <c r="N387" s="81"/>
      <c r="O387" s="81"/>
      <c r="P387" s="81"/>
    </row>
    <row r="388" spans="1:16" ht="15" customHeight="1" x14ac:dyDescent="0.25">
      <c r="A388" s="81"/>
      <c r="B388" s="659"/>
      <c r="C388" s="81"/>
      <c r="D388" s="81"/>
      <c r="E388" s="67"/>
      <c r="F388" s="81"/>
      <c r="G388" s="81"/>
      <c r="H388" s="81"/>
      <c r="I388" s="81"/>
      <c r="J388" s="81"/>
      <c r="K388" s="81"/>
      <c r="L388" s="81"/>
      <c r="M388" s="81"/>
      <c r="N388" s="81"/>
      <c r="O388" s="81"/>
      <c r="P388" s="81"/>
    </row>
    <row r="389" spans="1:16" ht="15" customHeight="1" x14ac:dyDescent="0.25">
      <c r="A389" s="81"/>
      <c r="B389" s="659"/>
      <c r="C389" s="81"/>
      <c r="D389" s="81"/>
      <c r="E389" s="67"/>
      <c r="F389" s="81"/>
      <c r="G389" s="81"/>
      <c r="H389" s="81"/>
      <c r="I389" s="81"/>
      <c r="J389" s="81"/>
      <c r="K389" s="81"/>
      <c r="L389" s="81"/>
      <c r="M389" s="81"/>
      <c r="N389" s="81"/>
      <c r="O389" s="81"/>
      <c r="P389" s="81"/>
    </row>
    <row r="390" spans="1:16" ht="15" customHeight="1" x14ac:dyDescent="0.25">
      <c r="A390" s="81"/>
      <c r="B390" s="659"/>
      <c r="C390" s="81"/>
      <c r="D390" s="81"/>
      <c r="E390" s="67"/>
      <c r="F390" s="81"/>
      <c r="G390" s="81"/>
      <c r="H390" s="81"/>
      <c r="I390" s="81"/>
      <c r="J390" s="81"/>
      <c r="K390" s="81"/>
      <c r="L390" s="81"/>
      <c r="M390" s="81"/>
      <c r="N390" s="81"/>
      <c r="O390" s="81"/>
      <c r="P390" s="81"/>
    </row>
    <row r="391" spans="1:16" ht="15" customHeight="1" x14ac:dyDescent="0.25">
      <c r="A391" s="81"/>
      <c r="B391" s="659"/>
      <c r="C391" s="81"/>
      <c r="D391" s="81"/>
      <c r="E391" s="67"/>
      <c r="F391" s="81"/>
      <c r="G391" s="81"/>
      <c r="H391" s="81"/>
      <c r="I391" s="81"/>
      <c r="J391" s="81"/>
      <c r="K391" s="81"/>
      <c r="L391" s="81"/>
      <c r="M391" s="81"/>
      <c r="N391" s="81"/>
      <c r="O391" s="81"/>
      <c r="P391" s="81"/>
    </row>
    <row r="392" spans="1:16" ht="15" customHeight="1" x14ac:dyDescent="0.25">
      <c r="A392" s="81"/>
      <c r="B392" s="659"/>
      <c r="C392" s="81"/>
      <c r="D392" s="81"/>
      <c r="E392" s="67"/>
      <c r="F392" s="81"/>
      <c r="G392" s="81"/>
      <c r="H392" s="81"/>
      <c r="I392" s="81"/>
      <c r="J392" s="81"/>
      <c r="K392" s="81"/>
      <c r="L392" s="81"/>
      <c r="M392" s="81"/>
      <c r="N392" s="81"/>
      <c r="O392" s="81"/>
      <c r="P392" s="81"/>
    </row>
    <row r="393" spans="1:16" ht="15" customHeight="1" x14ac:dyDescent="0.25">
      <c r="A393" s="81"/>
      <c r="B393" s="659"/>
      <c r="C393" s="81"/>
      <c r="D393" s="81"/>
      <c r="E393" s="67"/>
      <c r="F393" s="81"/>
      <c r="G393" s="81"/>
      <c r="H393" s="81"/>
      <c r="I393" s="81"/>
      <c r="J393" s="81"/>
      <c r="K393" s="81"/>
      <c r="L393" s="81"/>
      <c r="M393" s="81"/>
      <c r="N393" s="81"/>
      <c r="O393" s="81"/>
      <c r="P393" s="81"/>
    </row>
    <row r="394" spans="1:16" ht="15" customHeight="1" x14ac:dyDescent="0.25">
      <c r="A394" s="81"/>
      <c r="B394" s="659"/>
      <c r="C394" s="81"/>
      <c r="D394" s="81"/>
      <c r="E394" s="67"/>
      <c r="F394" s="81"/>
      <c r="G394" s="81"/>
      <c r="H394" s="81"/>
      <c r="I394" s="81"/>
      <c r="J394" s="81"/>
      <c r="K394" s="81"/>
      <c r="L394" s="81"/>
      <c r="M394" s="81"/>
      <c r="N394" s="81"/>
      <c r="O394" s="81"/>
      <c r="P394" s="81"/>
    </row>
    <row r="395" spans="1:16" ht="15" customHeight="1" x14ac:dyDescent="0.25">
      <c r="A395" s="81"/>
      <c r="B395" s="659"/>
      <c r="C395" s="81"/>
      <c r="D395" s="81"/>
      <c r="E395" s="67"/>
      <c r="F395" s="81"/>
      <c r="G395" s="81"/>
      <c r="H395" s="81"/>
      <c r="I395" s="81"/>
      <c r="J395" s="81"/>
      <c r="K395" s="81"/>
      <c r="L395" s="81"/>
      <c r="M395" s="81"/>
      <c r="N395" s="81"/>
      <c r="O395" s="81"/>
      <c r="P395" s="81"/>
    </row>
    <row r="396" spans="1:16" ht="15" customHeight="1" x14ac:dyDescent="0.25">
      <c r="A396" s="81"/>
      <c r="B396" s="659"/>
      <c r="C396" s="81"/>
      <c r="D396" s="81"/>
      <c r="E396" s="67"/>
      <c r="F396" s="81"/>
      <c r="G396" s="81"/>
      <c r="H396" s="81"/>
      <c r="I396" s="81"/>
      <c r="J396" s="81"/>
      <c r="K396" s="81"/>
      <c r="L396" s="81"/>
      <c r="M396" s="81"/>
      <c r="N396" s="81"/>
      <c r="O396" s="81"/>
      <c r="P396" s="81"/>
    </row>
    <row r="397" spans="1:16" ht="15" customHeight="1" x14ac:dyDescent="0.25">
      <c r="A397" s="81"/>
      <c r="B397" s="659"/>
      <c r="C397" s="81"/>
      <c r="D397" s="81"/>
      <c r="E397" s="67"/>
      <c r="F397" s="81"/>
      <c r="G397" s="81"/>
      <c r="H397" s="81"/>
      <c r="I397" s="81"/>
      <c r="J397" s="81"/>
      <c r="K397" s="81"/>
      <c r="L397" s="81"/>
      <c r="M397" s="81"/>
      <c r="N397" s="81"/>
      <c r="O397" s="81"/>
      <c r="P397" s="81"/>
    </row>
    <row r="398" spans="1:16" ht="15" customHeight="1" x14ac:dyDescent="0.25">
      <c r="A398" s="81"/>
      <c r="B398" s="659"/>
      <c r="C398" s="81"/>
      <c r="D398" s="81"/>
      <c r="E398" s="67"/>
      <c r="F398" s="81"/>
      <c r="G398" s="81"/>
      <c r="H398" s="81"/>
      <c r="I398" s="81"/>
      <c r="J398" s="81"/>
      <c r="K398" s="81"/>
      <c r="L398" s="81"/>
      <c r="M398" s="81"/>
      <c r="N398" s="81"/>
      <c r="O398" s="81"/>
      <c r="P398" s="81"/>
    </row>
    <row r="399" spans="1:16" ht="15" customHeight="1" x14ac:dyDescent="0.25">
      <c r="A399" s="81"/>
      <c r="B399" s="659"/>
      <c r="C399" s="81"/>
      <c r="D399" s="81"/>
      <c r="E399" s="67"/>
      <c r="F399" s="81"/>
      <c r="G399" s="81"/>
      <c r="H399" s="81"/>
      <c r="I399" s="81"/>
      <c r="J399" s="81"/>
      <c r="K399" s="81"/>
      <c r="L399" s="81"/>
      <c r="M399" s="81"/>
      <c r="N399" s="81"/>
      <c r="O399" s="81"/>
      <c r="P399" s="81"/>
    </row>
    <row r="400" spans="1:16" ht="15" customHeight="1" x14ac:dyDescent="0.25">
      <c r="A400" s="81"/>
      <c r="B400" s="659"/>
      <c r="C400" s="81"/>
      <c r="D400" s="81"/>
      <c r="E400" s="67"/>
      <c r="F400" s="81"/>
      <c r="G400" s="81"/>
      <c r="H400" s="81"/>
      <c r="I400" s="81"/>
      <c r="J400" s="81"/>
      <c r="K400" s="81"/>
      <c r="L400" s="81"/>
      <c r="M400" s="81"/>
      <c r="N400" s="81"/>
      <c r="O400" s="81"/>
      <c r="P400" s="81"/>
    </row>
    <row r="401" spans="1:16" ht="15" customHeight="1" x14ac:dyDescent="0.25">
      <c r="A401" s="81"/>
      <c r="B401" s="659"/>
      <c r="C401" s="81"/>
      <c r="D401" s="81"/>
      <c r="E401" s="67"/>
      <c r="F401" s="81"/>
      <c r="G401" s="81"/>
      <c r="H401" s="81"/>
      <c r="I401" s="81"/>
      <c r="J401" s="81"/>
      <c r="K401" s="81"/>
      <c r="L401" s="81"/>
      <c r="M401" s="81"/>
      <c r="N401" s="81"/>
      <c r="O401" s="81"/>
      <c r="P401" s="81"/>
    </row>
    <row r="402" spans="1:16" ht="15" customHeight="1" x14ac:dyDescent="0.25">
      <c r="A402" s="81"/>
      <c r="B402" s="659"/>
      <c r="C402" s="81"/>
      <c r="D402" s="81"/>
      <c r="E402" s="67"/>
      <c r="F402" s="81"/>
      <c r="G402" s="81"/>
      <c r="H402" s="81"/>
      <c r="I402" s="81"/>
      <c r="J402" s="81"/>
      <c r="K402" s="81"/>
      <c r="L402" s="81"/>
      <c r="M402" s="81"/>
      <c r="N402" s="81"/>
      <c r="O402" s="81"/>
      <c r="P402" s="81"/>
    </row>
    <row r="403" spans="1:16" ht="15" customHeight="1" x14ac:dyDescent="0.25">
      <c r="A403" s="81"/>
      <c r="B403" s="659"/>
      <c r="C403" s="81"/>
      <c r="D403" s="81"/>
      <c r="E403" s="67"/>
      <c r="F403" s="81"/>
      <c r="G403" s="81"/>
      <c r="H403" s="81"/>
      <c r="I403" s="81"/>
      <c r="J403" s="81"/>
      <c r="K403" s="81"/>
      <c r="L403" s="81"/>
      <c r="M403" s="81"/>
      <c r="N403" s="81"/>
      <c r="O403" s="81"/>
      <c r="P403" s="81"/>
    </row>
    <row r="404" spans="1:16" ht="15" customHeight="1" x14ac:dyDescent="0.25">
      <c r="A404" s="81"/>
      <c r="B404" s="659"/>
      <c r="C404" s="81"/>
      <c r="D404" s="81"/>
      <c r="E404" s="67"/>
      <c r="F404" s="81"/>
      <c r="G404" s="81"/>
      <c r="H404" s="81"/>
      <c r="I404" s="81"/>
      <c r="J404" s="81"/>
      <c r="K404" s="81"/>
      <c r="L404" s="81"/>
      <c r="M404" s="81"/>
      <c r="N404" s="81"/>
      <c r="O404" s="81"/>
      <c r="P404" s="81"/>
    </row>
    <row r="405" spans="1:16" ht="15" customHeight="1" x14ac:dyDescent="0.25">
      <c r="A405" s="81"/>
      <c r="B405" s="659"/>
      <c r="C405" s="81"/>
      <c r="D405" s="81"/>
      <c r="E405" s="67"/>
      <c r="F405" s="81"/>
      <c r="G405" s="81"/>
      <c r="H405" s="81"/>
      <c r="I405" s="81"/>
      <c r="J405" s="81"/>
      <c r="K405" s="81"/>
      <c r="L405" s="81"/>
      <c r="M405" s="81"/>
      <c r="N405" s="81"/>
      <c r="O405" s="81"/>
      <c r="P405" s="81"/>
    </row>
    <row r="406" spans="1:16" ht="15" customHeight="1" x14ac:dyDescent="0.25">
      <c r="A406" s="81"/>
      <c r="B406" s="659"/>
      <c r="C406" s="81"/>
      <c r="D406" s="81"/>
      <c r="E406" s="67"/>
      <c r="F406" s="81"/>
      <c r="G406" s="81"/>
      <c r="H406" s="81"/>
      <c r="I406" s="81"/>
      <c r="J406" s="81"/>
      <c r="K406" s="81"/>
      <c r="L406" s="81"/>
      <c r="M406" s="81"/>
      <c r="N406" s="81"/>
      <c r="O406" s="81"/>
      <c r="P406" s="81"/>
    </row>
    <row r="407" spans="1:16" ht="15" customHeight="1" x14ac:dyDescent="0.25">
      <c r="A407" s="81"/>
      <c r="B407" s="659"/>
      <c r="C407" s="81"/>
      <c r="D407" s="81"/>
      <c r="E407" s="67"/>
      <c r="F407" s="81"/>
      <c r="G407" s="81"/>
      <c r="H407" s="81"/>
      <c r="I407" s="81"/>
      <c r="J407" s="81"/>
      <c r="K407" s="81"/>
      <c r="L407" s="81"/>
      <c r="M407" s="81"/>
      <c r="N407" s="81"/>
      <c r="O407" s="81"/>
      <c r="P407" s="81"/>
    </row>
    <row r="408" spans="1:16" ht="15" customHeight="1" x14ac:dyDescent="0.25">
      <c r="A408" s="81"/>
      <c r="B408" s="659"/>
      <c r="C408" s="81"/>
      <c r="D408" s="81"/>
      <c r="E408" s="67"/>
      <c r="F408" s="81"/>
      <c r="G408" s="81"/>
      <c r="H408" s="81"/>
      <c r="I408" s="81"/>
      <c r="J408" s="81"/>
      <c r="K408" s="81"/>
      <c r="L408" s="81"/>
      <c r="M408" s="81"/>
      <c r="N408" s="81"/>
      <c r="O408" s="81"/>
      <c r="P408" s="81"/>
    </row>
    <row r="409" spans="1:16" ht="15" customHeight="1" x14ac:dyDescent="0.25">
      <c r="A409" s="81"/>
      <c r="B409" s="659"/>
      <c r="C409" s="81"/>
      <c r="D409" s="81"/>
      <c r="E409" s="67"/>
      <c r="F409" s="81"/>
      <c r="G409" s="81"/>
      <c r="H409" s="81"/>
      <c r="I409" s="81"/>
      <c r="J409" s="81"/>
      <c r="K409" s="81"/>
      <c r="L409" s="81"/>
      <c r="M409" s="81"/>
      <c r="N409" s="81"/>
      <c r="O409" s="81"/>
      <c r="P409" s="81"/>
    </row>
    <row r="410" spans="1:16" ht="15" customHeight="1" x14ac:dyDescent="0.25">
      <c r="A410" s="81"/>
      <c r="B410" s="659"/>
      <c r="C410" s="81"/>
      <c r="D410" s="81"/>
      <c r="E410" s="67"/>
      <c r="F410" s="81"/>
      <c r="G410" s="81"/>
      <c r="H410" s="81"/>
      <c r="I410" s="81"/>
      <c r="J410" s="81"/>
      <c r="K410" s="81"/>
      <c r="L410" s="81"/>
      <c r="M410" s="81"/>
      <c r="N410" s="81"/>
      <c r="O410" s="81"/>
      <c r="P410" s="81"/>
    </row>
    <row r="411" spans="1:16" ht="15" customHeight="1" x14ac:dyDescent="0.25">
      <c r="A411" s="81"/>
      <c r="B411" s="659"/>
      <c r="C411" s="81"/>
      <c r="D411" s="81"/>
      <c r="E411" s="67"/>
      <c r="F411" s="81"/>
      <c r="G411" s="81"/>
      <c r="H411" s="81"/>
      <c r="I411" s="81"/>
      <c r="J411" s="81"/>
      <c r="K411" s="81"/>
      <c r="L411" s="81"/>
      <c r="M411" s="81"/>
      <c r="N411" s="81"/>
      <c r="O411" s="81"/>
      <c r="P411" s="81"/>
    </row>
    <row r="412" spans="1:16" ht="15" customHeight="1" x14ac:dyDescent="0.25">
      <c r="A412" s="81"/>
      <c r="B412" s="659"/>
      <c r="C412" s="81"/>
      <c r="D412" s="81"/>
      <c r="E412" s="67"/>
      <c r="F412" s="81"/>
      <c r="G412" s="81"/>
      <c r="H412" s="81"/>
      <c r="I412" s="81"/>
      <c r="J412" s="81"/>
      <c r="K412" s="81"/>
      <c r="L412" s="81"/>
      <c r="M412" s="81"/>
      <c r="N412" s="81"/>
      <c r="O412" s="81"/>
      <c r="P412" s="81"/>
    </row>
    <row r="413" spans="1:16" ht="15" customHeight="1" x14ac:dyDescent="0.25">
      <c r="A413" s="81"/>
      <c r="B413" s="659"/>
      <c r="C413" s="81"/>
      <c r="D413" s="81"/>
      <c r="E413" s="67"/>
      <c r="F413" s="81"/>
      <c r="G413" s="81"/>
      <c r="H413" s="81"/>
      <c r="I413" s="81"/>
      <c r="J413" s="81"/>
      <c r="K413" s="81"/>
      <c r="L413" s="81"/>
      <c r="M413" s="81"/>
      <c r="N413" s="81"/>
      <c r="O413" s="81"/>
      <c r="P413" s="81"/>
    </row>
    <row r="414" spans="1:16" ht="15" customHeight="1" x14ac:dyDescent="0.25">
      <c r="A414" s="81"/>
      <c r="B414" s="659"/>
      <c r="C414" s="81"/>
      <c r="D414" s="81"/>
      <c r="E414" s="67"/>
      <c r="F414" s="81"/>
      <c r="G414" s="81"/>
      <c r="H414" s="81"/>
      <c r="I414" s="81"/>
      <c r="J414" s="81"/>
      <c r="K414" s="81"/>
      <c r="L414" s="81"/>
      <c r="M414" s="81"/>
      <c r="N414" s="81"/>
      <c r="O414" s="81"/>
      <c r="P414" s="81"/>
    </row>
    <row r="415" spans="1:16" ht="15" customHeight="1" x14ac:dyDescent="0.25">
      <c r="A415" s="81"/>
      <c r="B415" s="659"/>
      <c r="C415" s="81"/>
      <c r="D415" s="81"/>
      <c r="E415" s="67"/>
      <c r="F415" s="81"/>
      <c r="G415" s="81"/>
      <c r="H415" s="81"/>
      <c r="I415" s="81"/>
      <c r="J415" s="81"/>
      <c r="K415" s="81"/>
      <c r="L415" s="81"/>
      <c r="M415" s="81"/>
      <c r="N415" s="81"/>
      <c r="O415" s="81"/>
      <c r="P415" s="81"/>
    </row>
    <row r="416" spans="1:16" ht="15" customHeight="1" x14ac:dyDescent="0.25">
      <c r="A416" s="81"/>
      <c r="B416" s="659"/>
      <c r="C416" s="81"/>
      <c r="D416" s="81"/>
      <c r="E416" s="67"/>
      <c r="F416" s="81"/>
      <c r="G416" s="81"/>
      <c r="H416" s="81"/>
      <c r="I416" s="81"/>
      <c r="J416" s="81"/>
      <c r="K416" s="81"/>
      <c r="L416" s="81"/>
      <c r="M416" s="81"/>
      <c r="N416" s="81"/>
      <c r="O416" s="81"/>
      <c r="P416" s="81"/>
    </row>
    <row r="417" spans="1:16" ht="15" customHeight="1" x14ac:dyDescent="0.25">
      <c r="A417" s="81"/>
      <c r="B417" s="659"/>
      <c r="C417" s="81"/>
      <c r="D417" s="81"/>
      <c r="E417" s="67"/>
      <c r="F417" s="81"/>
      <c r="G417" s="81"/>
      <c r="H417" s="81"/>
      <c r="I417" s="81"/>
      <c r="J417" s="81"/>
      <c r="K417" s="81"/>
      <c r="L417" s="81"/>
      <c r="M417" s="81"/>
      <c r="N417" s="81"/>
      <c r="O417" s="81"/>
      <c r="P417" s="81"/>
    </row>
    <row r="418" spans="1:16" ht="15" customHeight="1" x14ac:dyDescent="0.25">
      <c r="A418" s="81"/>
      <c r="B418" s="659"/>
      <c r="C418" s="81"/>
      <c r="D418" s="81"/>
      <c r="E418" s="67"/>
      <c r="F418" s="81"/>
      <c r="G418" s="81"/>
      <c r="H418" s="81"/>
      <c r="I418" s="81"/>
      <c r="J418" s="81"/>
      <c r="K418" s="81"/>
      <c r="L418" s="81"/>
      <c r="M418" s="81"/>
      <c r="N418" s="81"/>
      <c r="O418" s="81"/>
      <c r="P418" s="81"/>
    </row>
    <row r="419" spans="1:16" ht="15" customHeight="1" x14ac:dyDescent="0.25">
      <c r="A419" s="81"/>
      <c r="B419" s="659"/>
      <c r="C419" s="81"/>
      <c r="D419" s="81"/>
      <c r="E419" s="67"/>
      <c r="F419" s="81"/>
      <c r="G419" s="81"/>
      <c r="H419" s="81"/>
      <c r="I419" s="81"/>
      <c r="J419" s="81"/>
      <c r="K419" s="81"/>
      <c r="L419" s="81"/>
      <c r="M419" s="81"/>
      <c r="N419" s="81"/>
      <c r="O419" s="81"/>
      <c r="P419" s="81"/>
    </row>
    <row r="420" spans="1:16" ht="15" customHeight="1" x14ac:dyDescent="0.25">
      <c r="A420" s="81"/>
      <c r="B420" s="659"/>
      <c r="C420" s="81"/>
      <c r="D420" s="81"/>
      <c r="E420" s="67"/>
      <c r="F420" s="81"/>
      <c r="G420" s="81"/>
      <c r="H420" s="81"/>
      <c r="I420" s="81"/>
      <c r="J420" s="81"/>
      <c r="K420" s="81"/>
      <c r="L420" s="81"/>
      <c r="M420" s="81"/>
      <c r="N420" s="81"/>
      <c r="O420" s="81"/>
      <c r="P420" s="81"/>
    </row>
    <row r="421" spans="1:16" ht="15" customHeight="1" x14ac:dyDescent="0.25">
      <c r="A421" s="81"/>
      <c r="B421" s="659"/>
      <c r="C421" s="81"/>
      <c r="D421" s="81"/>
      <c r="E421" s="67"/>
      <c r="F421" s="81"/>
      <c r="G421" s="81"/>
      <c r="H421" s="81"/>
      <c r="I421" s="81"/>
      <c r="J421" s="81"/>
      <c r="K421" s="81"/>
      <c r="L421" s="81"/>
      <c r="M421" s="81"/>
      <c r="N421" s="81"/>
      <c r="O421" s="81"/>
      <c r="P421" s="81"/>
    </row>
    <row r="422" spans="1:16" ht="15" customHeight="1" x14ac:dyDescent="0.25">
      <c r="A422" s="81"/>
      <c r="B422" s="659"/>
      <c r="C422" s="81"/>
      <c r="D422" s="81"/>
      <c r="E422" s="67"/>
      <c r="F422" s="81"/>
      <c r="G422" s="81"/>
      <c r="H422" s="81"/>
      <c r="I422" s="81"/>
      <c r="J422" s="81"/>
      <c r="K422" s="81"/>
      <c r="L422" s="81"/>
      <c r="M422" s="81"/>
      <c r="N422" s="81"/>
      <c r="O422" s="81"/>
      <c r="P422" s="81"/>
    </row>
    <row r="423" spans="1:16" ht="15" customHeight="1" x14ac:dyDescent="0.25">
      <c r="A423" s="81"/>
      <c r="B423" s="659"/>
      <c r="C423" s="81"/>
      <c r="D423" s="81"/>
      <c r="E423" s="67"/>
      <c r="F423" s="81"/>
      <c r="G423" s="81"/>
      <c r="H423" s="81"/>
      <c r="I423" s="81"/>
      <c r="J423" s="81"/>
      <c r="K423" s="81"/>
      <c r="L423" s="81"/>
      <c r="M423" s="81"/>
      <c r="N423" s="81"/>
      <c r="O423" s="81"/>
      <c r="P423" s="81"/>
    </row>
    <row r="424" spans="1:16" ht="15" customHeight="1" x14ac:dyDescent="0.25">
      <c r="A424" s="81"/>
      <c r="B424" s="659"/>
      <c r="C424" s="81"/>
      <c r="D424" s="81"/>
      <c r="E424" s="67"/>
      <c r="F424" s="81"/>
      <c r="G424" s="81"/>
      <c r="H424" s="81"/>
      <c r="I424" s="81"/>
      <c r="J424" s="81"/>
      <c r="K424" s="81"/>
      <c r="L424" s="81"/>
      <c r="M424" s="81"/>
      <c r="N424" s="81"/>
      <c r="O424" s="81"/>
      <c r="P424" s="81"/>
    </row>
    <row r="425" spans="1:16" ht="15" customHeight="1" x14ac:dyDescent="0.25">
      <c r="A425" s="81"/>
      <c r="B425" s="659"/>
      <c r="C425" s="81"/>
      <c r="D425" s="81"/>
      <c r="E425" s="67"/>
      <c r="F425" s="81"/>
      <c r="G425" s="81"/>
      <c r="H425" s="81"/>
      <c r="I425" s="81"/>
      <c r="J425" s="81"/>
      <c r="K425" s="81"/>
      <c r="L425" s="81"/>
      <c r="M425" s="81"/>
      <c r="N425" s="81"/>
      <c r="O425" s="81"/>
      <c r="P425" s="81"/>
    </row>
    <row r="426" spans="1:16" ht="15" customHeight="1" x14ac:dyDescent="0.25">
      <c r="A426" s="81"/>
      <c r="B426" s="659"/>
      <c r="C426" s="81"/>
      <c r="D426" s="81"/>
      <c r="E426" s="67"/>
      <c r="F426" s="81"/>
      <c r="G426" s="81"/>
      <c r="H426" s="81"/>
      <c r="I426" s="81"/>
      <c r="J426" s="81"/>
      <c r="K426" s="81"/>
      <c r="L426" s="81"/>
      <c r="M426" s="81"/>
      <c r="N426" s="81"/>
      <c r="O426" s="81"/>
      <c r="P426" s="81"/>
    </row>
    <row r="427" spans="1:16" ht="15" customHeight="1" x14ac:dyDescent="0.25">
      <c r="A427" s="81"/>
      <c r="B427" s="659"/>
      <c r="C427" s="81"/>
      <c r="D427" s="81"/>
      <c r="E427" s="67"/>
      <c r="F427" s="81"/>
      <c r="G427" s="81"/>
      <c r="H427" s="81"/>
      <c r="I427" s="81"/>
      <c r="J427" s="81"/>
      <c r="K427" s="81"/>
      <c r="L427" s="81"/>
      <c r="M427" s="81"/>
      <c r="N427" s="81"/>
      <c r="O427" s="81"/>
      <c r="P427" s="81"/>
    </row>
    <row r="428" spans="1:16" ht="15" customHeight="1" x14ac:dyDescent="0.25">
      <c r="A428" s="81"/>
      <c r="B428" s="659"/>
      <c r="C428" s="81"/>
      <c r="D428" s="81"/>
      <c r="E428" s="67"/>
      <c r="F428" s="81"/>
      <c r="G428" s="81"/>
      <c r="H428" s="81"/>
      <c r="I428" s="81"/>
      <c r="J428" s="81"/>
      <c r="K428" s="81"/>
      <c r="L428" s="81"/>
      <c r="M428" s="81"/>
      <c r="N428" s="81"/>
      <c r="O428" s="81"/>
      <c r="P428" s="81"/>
    </row>
    <row r="429" spans="1:16" ht="15" customHeight="1" x14ac:dyDescent="0.25">
      <c r="A429" s="81"/>
      <c r="B429" s="659"/>
      <c r="C429" s="81"/>
      <c r="D429" s="81"/>
      <c r="E429" s="67"/>
      <c r="F429" s="81"/>
      <c r="G429" s="81"/>
      <c r="H429" s="81"/>
      <c r="I429" s="81"/>
      <c r="J429" s="81"/>
      <c r="K429" s="81"/>
      <c r="L429" s="81"/>
      <c r="M429" s="81"/>
      <c r="N429" s="81"/>
      <c r="O429" s="81"/>
      <c r="P429" s="81"/>
    </row>
    <row r="430" spans="1:16" ht="15" customHeight="1" x14ac:dyDescent="0.25">
      <c r="A430" s="81"/>
      <c r="B430" s="659"/>
      <c r="C430" s="81"/>
      <c r="D430" s="81"/>
      <c r="E430" s="67"/>
      <c r="F430" s="81"/>
      <c r="G430" s="81"/>
      <c r="H430" s="81"/>
      <c r="I430" s="81"/>
      <c r="J430" s="81"/>
      <c r="K430" s="81"/>
      <c r="L430" s="81"/>
      <c r="M430" s="81"/>
      <c r="N430" s="81"/>
      <c r="O430" s="81"/>
      <c r="P430" s="81"/>
    </row>
    <row r="431" spans="1:16" ht="15" customHeight="1" x14ac:dyDescent="0.25">
      <c r="A431" s="81"/>
      <c r="B431" s="659"/>
      <c r="C431" s="81"/>
      <c r="D431" s="81"/>
      <c r="E431" s="67"/>
      <c r="F431" s="81"/>
      <c r="G431" s="81"/>
      <c r="H431" s="81"/>
      <c r="I431" s="81"/>
      <c r="J431" s="81"/>
      <c r="K431" s="81"/>
      <c r="L431" s="81"/>
      <c r="M431" s="81"/>
      <c r="N431" s="81"/>
      <c r="O431" s="81"/>
      <c r="P431" s="81"/>
    </row>
    <row r="432" spans="1:16" ht="15" customHeight="1" x14ac:dyDescent="0.25">
      <c r="A432" s="81"/>
      <c r="B432" s="659"/>
      <c r="C432" s="81"/>
      <c r="D432" s="81"/>
      <c r="E432" s="67"/>
      <c r="F432" s="81"/>
      <c r="G432" s="81"/>
      <c r="H432" s="81"/>
      <c r="I432" s="81"/>
      <c r="J432" s="81"/>
      <c r="K432" s="81"/>
      <c r="L432" s="81"/>
      <c r="M432" s="81"/>
      <c r="N432" s="81"/>
      <c r="O432" s="81"/>
      <c r="P432" s="81"/>
    </row>
    <row r="433" spans="1:16" ht="15" customHeight="1" x14ac:dyDescent="0.25">
      <c r="A433" s="81"/>
      <c r="B433" s="659"/>
      <c r="C433" s="81"/>
      <c r="D433" s="81"/>
      <c r="E433" s="67"/>
      <c r="F433" s="81"/>
      <c r="G433" s="81"/>
      <c r="H433" s="81"/>
      <c r="I433" s="81"/>
      <c r="J433" s="81"/>
      <c r="K433" s="81"/>
      <c r="L433" s="81"/>
      <c r="M433" s="81"/>
      <c r="N433" s="81"/>
      <c r="O433" s="81"/>
      <c r="P433" s="81"/>
    </row>
    <row r="434" spans="1:16" ht="15" customHeight="1" x14ac:dyDescent="0.25">
      <c r="A434" s="81"/>
      <c r="B434" s="659"/>
      <c r="C434" s="81"/>
      <c r="D434" s="81"/>
      <c r="E434" s="67"/>
      <c r="F434" s="81"/>
      <c r="G434" s="81"/>
      <c r="H434" s="81"/>
      <c r="I434" s="81"/>
      <c r="J434" s="81"/>
      <c r="K434" s="81"/>
      <c r="L434" s="81"/>
      <c r="M434" s="81"/>
      <c r="N434" s="81"/>
      <c r="O434" s="81"/>
      <c r="P434" s="81"/>
    </row>
    <row r="435" spans="1:16" ht="15" customHeight="1" x14ac:dyDescent="0.25">
      <c r="A435" s="81"/>
      <c r="B435" s="659"/>
      <c r="C435" s="81"/>
      <c r="D435" s="81"/>
      <c r="E435" s="67"/>
      <c r="F435" s="81"/>
      <c r="G435" s="81"/>
      <c r="H435" s="81"/>
      <c r="I435" s="81"/>
      <c r="J435" s="81"/>
      <c r="K435" s="81"/>
      <c r="L435" s="81"/>
      <c r="M435" s="81"/>
      <c r="N435" s="81"/>
      <c r="O435" s="81"/>
      <c r="P435" s="81"/>
    </row>
    <row r="436" spans="1:16" ht="15" customHeight="1" x14ac:dyDescent="0.25">
      <c r="A436" s="81"/>
      <c r="B436" s="659"/>
      <c r="C436" s="81"/>
      <c r="D436" s="81"/>
      <c r="E436" s="67"/>
      <c r="F436" s="81"/>
      <c r="G436" s="81"/>
      <c r="H436" s="81"/>
      <c r="I436" s="81"/>
      <c r="J436" s="81"/>
      <c r="K436" s="81"/>
      <c r="L436" s="81"/>
      <c r="M436" s="81"/>
      <c r="N436" s="81"/>
      <c r="O436" s="81"/>
      <c r="P436" s="81"/>
    </row>
    <row r="437" spans="1:16" ht="15" customHeight="1" x14ac:dyDescent="0.25">
      <c r="A437" s="81"/>
      <c r="B437" s="659"/>
      <c r="C437" s="81"/>
      <c r="D437" s="81"/>
      <c r="E437" s="67"/>
      <c r="F437" s="81"/>
      <c r="G437" s="81"/>
      <c r="H437" s="81"/>
      <c r="I437" s="81"/>
      <c r="J437" s="81"/>
      <c r="K437" s="81"/>
      <c r="L437" s="81"/>
      <c r="M437" s="81"/>
      <c r="N437" s="81"/>
      <c r="O437" s="81"/>
      <c r="P437" s="81"/>
    </row>
    <row r="438" spans="1:16" ht="15" customHeight="1" x14ac:dyDescent="0.25">
      <c r="A438" s="81"/>
      <c r="B438" s="659"/>
      <c r="C438" s="81"/>
      <c r="D438" s="81"/>
      <c r="E438" s="67"/>
      <c r="F438" s="81"/>
      <c r="G438" s="81"/>
      <c r="H438" s="81"/>
      <c r="I438" s="81"/>
      <c r="J438" s="81"/>
      <c r="K438" s="81"/>
      <c r="L438" s="81"/>
      <c r="M438" s="81"/>
      <c r="N438" s="81"/>
      <c r="O438" s="81"/>
      <c r="P438" s="81"/>
    </row>
    <row r="439" spans="1:16" ht="15" customHeight="1" x14ac:dyDescent="0.25">
      <c r="A439" s="81"/>
      <c r="B439" s="659"/>
      <c r="C439" s="81"/>
      <c r="D439" s="81"/>
      <c r="E439" s="67"/>
      <c r="F439" s="81"/>
      <c r="G439" s="81"/>
      <c r="H439" s="81"/>
      <c r="I439" s="81"/>
      <c r="J439" s="81"/>
      <c r="K439" s="81"/>
      <c r="L439" s="81"/>
      <c r="M439" s="81"/>
      <c r="N439" s="81"/>
      <c r="O439" s="81"/>
      <c r="P439" s="81"/>
    </row>
    <row r="440" spans="1:16" ht="15" customHeight="1" x14ac:dyDescent="0.25">
      <c r="A440" s="81"/>
      <c r="B440" s="659"/>
      <c r="C440" s="81"/>
      <c r="D440" s="81"/>
      <c r="E440" s="67"/>
      <c r="F440" s="81"/>
      <c r="G440" s="81"/>
      <c r="H440" s="81"/>
      <c r="I440" s="81"/>
      <c r="J440" s="81"/>
      <c r="K440" s="81"/>
      <c r="L440" s="81"/>
      <c r="M440" s="81"/>
      <c r="N440" s="81"/>
      <c r="O440" s="81"/>
      <c r="P440" s="81"/>
    </row>
    <row r="441" spans="1:16" ht="15" customHeight="1" x14ac:dyDescent="0.25">
      <c r="A441" s="81"/>
      <c r="B441" s="659"/>
      <c r="C441" s="81"/>
      <c r="D441" s="81"/>
      <c r="E441" s="67"/>
      <c r="F441" s="81"/>
      <c r="G441" s="81"/>
      <c r="H441" s="81"/>
      <c r="I441" s="81"/>
      <c r="J441" s="81"/>
      <c r="K441" s="81"/>
      <c r="L441" s="81"/>
      <c r="M441" s="81"/>
      <c r="N441" s="81"/>
      <c r="O441" s="81"/>
      <c r="P441" s="81"/>
    </row>
    <row r="442" spans="1:16" ht="15" customHeight="1" x14ac:dyDescent="0.25">
      <c r="A442" s="81"/>
      <c r="B442" s="659"/>
      <c r="C442" s="81"/>
      <c r="D442" s="81"/>
      <c r="E442" s="67"/>
      <c r="F442" s="81"/>
      <c r="G442" s="81"/>
      <c r="H442" s="81"/>
      <c r="I442" s="81"/>
      <c r="J442" s="81"/>
      <c r="K442" s="81"/>
      <c r="L442" s="81"/>
      <c r="M442" s="81"/>
      <c r="N442" s="81"/>
      <c r="O442" s="81"/>
      <c r="P442" s="81"/>
    </row>
    <row r="443" spans="1:16" ht="15" customHeight="1" x14ac:dyDescent="0.25">
      <c r="A443" s="81"/>
      <c r="B443" s="659"/>
      <c r="C443" s="81"/>
      <c r="D443" s="81"/>
      <c r="E443" s="67"/>
      <c r="F443" s="81"/>
      <c r="G443" s="81"/>
      <c r="H443" s="81"/>
      <c r="I443" s="81"/>
      <c r="J443" s="81"/>
      <c r="K443" s="81"/>
      <c r="L443" s="81"/>
      <c r="M443" s="81"/>
      <c r="N443" s="81"/>
      <c r="O443" s="81"/>
      <c r="P443" s="81"/>
    </row>
    <row r="444" spans="1:16" ht="15" customHeight="1" x14ac:dyDescent="0.25">
      <c r="A444" s="81"/>
      <c r="B444" s="659"/>
      <c r="C444" s="81"/>
      <c r="D444" s="81"/>
      <c r="E444" s="67"/>
      <c r="F444" s="81"/>
      <c r="G444" s="81"/>
      <c r="H444" s="81"/>
      <c r="I444" s="81"/>
      <c r="J444" s="81"/>
      <c r="K444" s="81"/>
      <c r="L444" s="81"/>
      <c r="M444" s="81"/>
      <c r="N444" s="81"/>
      <c r="O444" s="81"/>
      <c r="P444" s="81"/>
    </row>
    <row r="445" spans="1:16" ht="15" customHeight="1" x14ac:dyDescent="0.25">
      <c r="A445" s="81"/>
      <c r="B445" s="659"/>
      <c r="C445" s="81"/>
      <c r="D445" s="81"/>
      <c r="E445" s="67"/>
      <c r="F445" s="81"/>
      <c r="G445" s="81"/>
      <c r="H445" s="81"/>
      <c r="I445" s="81"/>
      <c r="J445" s="81"/>
      <c r="K445" s="81"/>
      <c r="L445" s="81"/>
      <c r="M445" s="81"/>
      <c r="N445" s="81"/>
      <c r="O445" s="81"/>
      <c r="P445" s="81"/>
    </row>
    <row r="446" spans="1:16" ht="15" customHeight="1" x14ac:dyDescent="0.25">
      <c r="A446" s="81"/>
      <c r="B446" s="659"/>
      <c r="C446" s="81"/>
      <c r="D446" s="81"/>
      <c r="E446" s="67"/>
      <c r="F446" s="81"/>
      <c r="G446" s="81"/>
      <c r="H446" s="81"/>
      <c r="I446" s="81"/>
      <c r="J446" s="81"/>
      <c r="K446" s="81"/>
      <c r="L446" s="81"/>
      <c r="M446" s="81"/>
      <c r="N446" s="81"/>
      <c r="O446" s="81"/>
      <c r="P446" s="81"/>
    </row>
    <row r="447" spans="1:16" ht="15" customHeight="1" x14ac:dyDescent="0.25">
      <c r="A447" s="81"/>
      <c r="B447" s="659"/>
      <c r="C447" s="81"/>
      <c r="D447" s="81"/>
      <c r="E447" s="67"/>
      <c r="F447" s="81"/>
      <c r="G447" s="81"/>
      <c r="H447" s="81"/>
      <c r="I447" s="81"/>
      <c r="J447" s="81"/>
      <c r="K447" s="81"/>
      <c r="L447" s="81"/>
      <c r="M447" s="81"/>
      <c r="N447" s="81"/>
      <c r="O447" s="81"/>
      <c r="P447" s="81"/>
    </row>
    <row r="448" spans="1:16" ht="15" customHeight="1" x14ac:dyDescent="0.25">
      <c r="A448" s="81"/>
      <c r="B448" s="659"/>
      <c r="C448" s="81"/>
      <c r="D448" s="81"/>
      <c r="E448" s="67"/>
      <c r="F448" s="81"/>
      <c r="G448" s="81"/>
      <c r="H448" s="81"/>
      <c r="I448" s="81"/>
      <c r="J448" s="81"/>
      <c r="K448" s="81"/>
      <c r="L448" s="81"/>
      <c r="M448" s="81"/>
      <c r="N448" s="81"/>
      <c r="O448" s="81"/>
      <c r="P448" s="81"/>
    </row>
    <row r="449" spans="1:16" ht="15" customHeight="1" x14ac:dyDescent="0.25">
      <c r="A449" s="81"/>
      <c r="B449" s="659"/>
      <c r="C449" s="81"/>
      <c r="D449" s="81"/>
      <c r="E449" s="67"/>
      <c r="F449" s="81"/>
      <c r="G449" s="81"/>
      <c r="H449" s="81"/>
      <c r="I449" s="81"/>
      <c r="J449" s="81"/>
      <c r="K449" s="81"/>
      <c r="L449" s="81"/>
      <c r="M449" s="81"/>
      <c r="N449" s="81"/>
      <c r="O449" s="81"/>
      <c r="P449" s="81"/>
    </row>
    <row r="450" spans="1:16" ht="15" customHeight="1" x14ac:dyDescent="0.25">
      <c r="A450" s="81"/>
      <c r="B450" s="659"/>
      <c r="C450" s="81"/>
      <c r="D450" s="81"/>
      <c r="E450" s="67"/>
      <c r="F450" s="81"/>
      <c r="G450" s="81"/>
      <c r="H450" s="81"/>
      <c r="I450" s="81"/>
      <c r="J450" s="81"/>
      <c r="K450" s="81"/>
      <c r="L450" s="81"/>
      <c r="M450" s="81"/>
      <c r="N450" s="81"/>
      <c r="O450" s="81"/>
      <c r="P450" s="81"/>
    </row>
    <row r="451" spans="1:16" ht="15" customHeight="1" x14ac:dyDescent="0.25">
      <c r="A451" s="81"/>
      <c r="B451" s="659"/>
      <c r="C451" s="81"/>
      <c r="D451" s="81"/>
      <c r="E451" s="67"/>
      <c r="F451" s="81"/>
      <c r="G451" s="81"/>
      <c r="H451" s="81"/>
      <c r="I451" s="81"/>
      <c r="J451" s="81"/>
      <c r="K451" s="81"/>
      <c r="L451" s="81"/>
      <c r="M451" s="81"/>
      <c r="N451" s="81"/>
      <c r="O451" s="81"/>
      <c r="P451" s="81"/>
    </row>
    <row r="452" spans="1:16" ht="15" customHeight="1" x14ac:dyDescent="0.25">
      <c r="A452" s="81"/>
      <c r="B452" s="659"/>
      <c r="C452" s="81"/>
      <c r="D452" s="81"/>
      <c r="E452" s="67"/>
      <c r="F452" s="81"/>
      <c r="G452" s="81"/>
      <c r="H452" s="81"/>
      <c r="I452" s="81"/>
      <c r="J452" s="81"/>
      <c r="K452" s="81"/>
      <c r="L452" s="81"/>
      <c r="M452" s="81"/>
      <c r="N452" s="81"/>
      <c r="O452" s="81"/>
      <c r="P452" s="81"/>
    </row>
    <row r="453" spans="1:16" ht="15" customHeight="1" x14ac:dyDescent="0.25">
      <c r="A453" s="81"/>
      <c r="B453" s="659"/>
      <c r="C453" s="81"/>
      <c r="D453" s="81"/>
      <c r="E453" s="67"/>
      <c r="F453" s="81"/>
      <c r="G453" s="81"/>
      <c r="H453" s="81"/>
      <c r="I453" s="81"/>
      <c r="J453" s="81"/>
      <c r="K453" s="81"/>
      <c r="L453" s="81"/>
      <c r="M453" s="81"/>
      <c r="N453" s="81"/>
      <c r="O453" s="81"/>
      <c r="P453" s="81"/>
    </row>
    <row r="454" spans="1:16" ht="15" customHeight="1" x14ac:dyDescent="0.25">
      <c r="A454" s="81"/>
      <c r="B454" s="659"/>
      <c r="C454" s="81"/>
      <c r="D454" s="81"/>
      <c r="E454" s="67"/>
      <c r="F454" s="81"/>
      <c r="G454" s="81"/>
      <c r="H454" s="81"/>
      <c r="I454" s="81"/>
      <c r="J454" s="81"/>
      <c r="K454" s="81"/>
      <c r="L454" s="81"/>
      <c r="M454" s="81"/>
      <c r="N454" s="81"/>
      <c r="O454" s="81"/>
      <c r="P454" s="81"/>
    </row>
    <row r="455" spans="1:16" ht="15" customHeight="1" x14ac:dyDescent="0.25">
      <c r="A455" s="81"/>
      <c r="B455" s="659"/>
      <c r="C455" s="81"/>
      <c r="D455" s="81"/>
      <c r="E455" s="67"/>
      <c r="F455" s="81"/>
      <c r="G455" s="81"/>
      <c r="H455" s="81"/>
      <c r="I455" s="81"/>
      <c r="J455" s="81"/>
      <c r="K455" s="81"/>
      <c r="L455" s="81"/>
      <c r="M455" s="81"/>
      <c r="N455" s="81"/>
      <c r="O455" s="81"/>
      <c r="P455" s="81"/>
    </row>
    <row r="456" spans="1:16" ht="15" customHeight="1" x14ac:dyDescent="0.25">
      <c r="A456" s="81"/>
      <c r="B456" s="659"/>
      <c r="C456" s="81"/>
      <c r="D456" s="81"/>
      <c r="E456" s="67"/>
      <c r="F456" s="81"/>
      <c r="G456" s="81"/>
      <c r="H456" s="81"/>
      <c r="I456" s="81"/>
      <c r="J456" s="81"/>
      <c r="K456" s="81"/>
      <c r="L456" s="81"/>
      <c r="M456" s="81"/>
      <c r="N456" s="81"/>
      <c r="O456" s="81"/>
      <c r="P456" s="81"/>
    </row>
    <row r="457" spans="1:16" ht="15" customHeight="1" x14ac:dyDescent="0.25">
      <c r="A457" s="81"/>
      <c r="B457" s="659"/>
      <c r="C457" s="81"/>
      <c r="D457" s="81"/>
      <c r="E457" s="67"/>
      <c r="F457" s="81"/>
      <c r="G457" s="81"/>
      <c r="H457" s="81"/>
      <c r="I457" s="81"/>
      <c r="J457" s="81"/>
      <c r="K457" s="81"/>
      <c r="L457" s="81"/>
      <c r="M457" s="81"/>
      <c r="N457" s="81"/>
      <c r="O457" s="81"/>
      <c r="P457" s="81"/>
    </row>
    <row r="458" spans="1:16" ht="15" customHeight="1" x14ac:dyDescent="0.25">
      <c r="A458" s="81"/>
      <c r="B458" s="659"/>
      <c r="C458" s="81"/>
      <c r="D458" s="81"/>
      <c r="E458" s="67"/>
      <c r="F458" s="81"/>
      <c r="G458" s="81"/>
      <c r="H458" s="81"/>
      <c r="I458" s="81"/>
      <c r="J458" s="81"/>
      <c r="K458" s="81"/>
      <c r="L458" s="81"/>
      <c r="M458" s="81"/>
      <c r="N458" s="81"/>
      <c r="O458" s="81"/>
      <c r="P458" s="81"/>
    </row>
    <row r="459" spans="1:16" ht="15" customHeight="1" x14ac:dyDescent="0.25">
      <c r="A459" s="81"/>
      <c r="B459" s="659"/>
      <c r="C459" s="81"/>
      <c r="D459" s="81"/>
      <c r="E459" s="67"/>
      <c r="F459" s="81"/>
      <c r="G459" s="81"/>
      <c r="H459" s="81"/>
      <c r="I459" s="81"/>
      <c r="J459" s="81"/>
      <c r="K459" s="81"/>
      <c r="L459" s="81"/>
      <c r="M459" s="81"/>
      <c r="N459" s="81"/>
      <c r="O459" s="81"/>
      <c r="P459" s="81"/>
    </row>
    <row r="460" spans="1:16" ht="15" customHeight="1" x14ac:dyDescent="0.25">
      <c r="A460" s="81"/>
      <c r="B460" s="659"/>
      <c r="C460" s="81"/>
      <c r="D460" s="81"/>
      <c r="E460" s="67"/>
      <c r="F460" s="81"/>
      <c r="G460" s="81"/>
      <c r="H460" s="81"/>
      <c r="I460" s="81"/>
      <c r="J460" s="81"/>
      <c r="K460" s="81"/>
      <c r="L460" s="81"/>
      <c r="M460" s="81"/>
      <c r="N460" s="81"/>
      <c r="O460" s="81"/>
      <c r="P460" s="81"/>
    </row>
    <row r="461" spans="1:16" ht="15" customHeight="1" x14ac:dyDescent="0.25">
      <c r="A461" s="81"/>
      <c r="B461" s="659"/>
      <c r="C461" s="81"/>
      <c r="D461" s="81"/>
      <c r="E461" s="67"/>
      <c r="F461" s="81"/>
      <c r="G461" s="81"/>
      <c r="H461" s="81"/>
      <c r="I461" s="81"/>
      <c r="J461" s="81"/>
      <c r="K461" s="81"/>
      <c r="L461" s="81"/>
      <c r="M461" s="81"/>
      <c r="N461" s="81"/>
      <c r="O461" s="81"/>
      <c r="P461" s="81"/>
    </row>
    <row r="462" spans="1:16" ht="15" customHeight="1" x14ac:dyDescent="0.25">
      <c r="A462" s="81"/>
      <c r="B462" s="659"/>
      <c r="C462" s="81"/>
      <c r="D462" s="81"/>
      <c r="E462" s="67"/>
      <c r="F462" s="81"/>
      <c r="G462" s="81"/>
      <c r="H462" s="81"/>
      <c r="I462" s="81"/>
      <c r="J462" s="81"/>
      <c r="K462" s="81"/>
      <c r="L462" s="81"/>
      <c r="M462" s="81"/>
      <c r="N462" s="81"/>
      <c r="O462" s="81"/>
      <c r="P462" s="81"/>
    </row>
    <row r="463" spans="1:16" ht="15" customHeight="1" x14ac:dyDescent="0.25">
      <c r="A463" s="81"/>
      <c r="B463" s="659"/>
      <c r="C463" s="81"/>
      <c r="D463" s="81"/>
      <c r="E463" s="67"/>
      <c r="F463" s="81"/>
      <c r="G463" s="81"/>
      <c r="H463" s="81"/>
      <c r="I463" s="81"/>
      <c r="J463" s="81"/>
      <c r="K463" s="81"/>
      <c r="L463" s="81"/>
      <c r="M463" s="81"/>
      <c r="N463" s="81"/>
      <c r="O463" s="81"/>
      <c r="P463" s="81"/>
    </row>
    <row r="464" spans="1:16" ht="15" customHeight="1" x14ac:dyDescent="0.25">
      <c r="A464" s="81"/>
      <c r="B464" s="659"/>
      <c r="C464" s="81"/>
      <c r="D464" s="81"/>
      <c r="E464" s="67"/>
      <c r="F464" s="81"/>
      <c r="G464" s="81"/>
      <c r="H464" s="81"/>
      <c r="I464" s="81"/>
      <c r="J464" s="81"/>
      <c r="K464" s="81"/>
      <c r="L464" s="81"/>
      <c r="M464" s="81"/>
      <c r="N464" s="81"/>
      <c r="O464" s="81"/>
      <c r="P464" s="81"/>
    </row>
    <row r="465" spans="1:16" ht="15" customHeight="1" x14ac:dyDescent="0.25">
      <c r="A465" s="81"/>
      <c r="B465" s="659"/>
      <c r="C465" s="81"/>
      <c r="D465" s="81"/>
      <c r="E465" s="67"/>
      <c r="F465" s="81"/>
      <c r="G465" s="81"/>
      <c r="H465" s="81"/>
      <c r="I465" s="81"/>
      <c r="J465" s="81"/>
      <c r="K465" s="81"/>
      <c r="L465" s="81"/>
      <c r="M465" s="81"/>
      <c r="N465" s="81"/>
      <c r="O465" s="81"/>
      <c r="P465" s="81"/>
    </row>
    <row r="466" spans="1:16" ht="15" customHeight="1" x14ac:dyDescent="0.25">
      <c r="A466" s="81"/>
      <c r="B466" s="659"/>
      <c r="C466" s="81"/>
      <c r="D466" s="81"/>
      <c r="E466" s="67"/>
      <c r="F466" s="81"/>
      <c r="G466" s="81"/>
      <c r="H466" s="81"/>
      <c r="I466" s="81"/>
      <c r="J466" s="81"/>
      <c r="K466" s="81"/>
      <c r="L466" s="81"/>
      <c r="M466" s="81"/>
      <c r="N466" s="81"/>
      <c r="O466" s="81"/>
      <c r="P466" s="81"/>
    </row>
    <row r="467" spans="1:16" ht="15" customHeight="1" x14ac:dyDescent="0.25">
      <c r="A467" s="81"/>
      <c r="B467" s="659"/>
      <c r="C467" s="81"/>
      <c r="D467" s="81"/>
      <c r="E467" s="67"/>
      <c r="F467" s="81"/>
      <c r="G467" s="81"/>
      <c r="H467" s="81"/>
      <c r="I467" s="81"/>
      <c r="J467" s="81"/>
      <c r="K467" s="81"/>
      <c r="L467" s="81"/>
      <c r="M467" s="81"/>
      <c r="N467" s="81"/>
      <c r="O467" s="81"/>
      <c r="P467" s="81"/>
    </row>
    <row r="468" spans="1:16" ht="15" customHeight="1" x14ac:dyDescent="0.25">
      <c r="A468" s="81"/>
      <c r="B468" s="659"/>
      <c r="C468" s="81"/>
      <c r="D468" s="81"/>
      <c r="E468" s="67"/>
      <c r="F468" s="81"/>
      <c r="G468" s="81"/>
      <c r="H468" s="81"/>
      <c r="I468" s="81"/>
      <c r="J468" s="81"/>
      <c r="K468" s="81"/>
      <c r="L468" s="81"/>
      <c r="M468" s="81"/>
      <c r="N468" s="81"/>
      <c r="O468" s="81"/>
      <c r="P468" s="81"/>
    </row>
    <row r="469" spans="1:16" ht="15" customHeight="1" x14ac:dyDescent="0.25">
      <c r="A469" s="81"/>
      <c r="B469" s="659"/>
      <c r="C469" s="81"/>
      <c r="D469" s="81"/>
      <c r="E469" s="67"/>
      <c r="F469" s="81"/>
      <c r="G469" s="81"/>
      <c r="H469" s="81"/>
      <c r="I469" s="81"/>
      <c r="J469" s="81"/>
      <c r="K469" s="81"/>
      <c r="L469" s="81"/>
      <c r="M469" s="81"/>
      <c r="N469" s="81"/>
      <c r="O469" s="81"/>
      <c r="P469" s="81"/>
    </row>
    <row r="470" spans="1:16" ht="15" customHeight="1" x14ac:dyDescent="0.25">
      <c r="A470" s="81"/>
      <c r="B470" s="659"/>
      <c r="C470" s="81"/>
      <c r="D470" s="81"/>
      <c r="E470" s="67"/>
      <c r="F470" s="81"/>
      <c r="G470" s="81"/>
      <c r="H470" s="81"/>
      <c r="I470" s="81"/>
      <c r="J470" s="81"/>
      <c r="K470" s="81"/>
      <c r="L470" s="81"/>
      <c r="M470" s="81"/>
      <c r="N470" s="81"/>
      <c r="O470" s="81"/>
      <c r="P470" s="81"/>
    </row>
    <row r="471" spans="1:16" ht="15" customHeight="1" x14ac:dyDescent="0.25">
      <c r="A471" s="81"/>
      <c r="B471" s="659"/>
      <c r="C471" s="81"/>
      <c r="D471" s="81"/>
      <c r="E471" s="67"/>
      <c r="F471" s="81"/>
      <c r="G471" s="81"/>
      <c r="H471" s="81"/>
      <c r="I471" s="81"/>
      <c r="J471" s="81"/>
      <c r="K471" s="81"/>
      <c r="L471" s="81"/>
      <c r="M471" s="81"/>
      <c r="N471" s="81"/>
      <c r="O471" s="81"/>
      <c r="P471" s="81"/>
    </row>
    <row r="472" spans="1:16" ht="15" customHeight="1" x14ac:dyDescent="0.25">
      <c r="A472" s="81"/>
      <c r="B472" s="659"/>
      <c r="C472" s="81"/>
      <c r="D472" s="81"/>
      <c r="E472" s="67"/>
      <c r="F472" s="81"/>
      <c r="G472" s="81"/>
      <c r="H472" s="81"/>
      <c r="I472" s="81"/>
      <c r="J472" s="81"/>
      <c r="K472" s="81"/>
      <c r="L472" s="81"/>
      <c r="M472" s="81"/>
      <c r="N472" s="81"/>
      <c r="O472" s="81"/>
      <c r="P472" s="81"/>
    </row>
    <row r="473" spans="1:16" ht="15" customHeight="1" x14ac:dyDescent="0.25">
      <c r="A473" s="81"/>
      <c r="B473" s="659"/>
      <c r="C473" s="81"/>
      <c r="D473" s="81"/>
      <c r="E473" s="67"/>
      <c r="F473" s="81"/>
      <c r="G473" s="81"/>
      <c r="H473" s="81"/>
      <c r="I473" s="81"/>
      <c r="J473" s="81"/>
      <c r="K473" s="81"/>
      <c r="L473" s="81"/>
      <c r="M473" s="81"/>
      <c r="N473" s="81"/>
      <c r="O473" s="81"/>
      <c r="P473" s="81"/>
    </row>
    <row r="474" spans="1:16" ht="15" customHeight="1" x14ac:dyDescent="0.25">
      <c r="A474" s="81"/>
      <c r="B474" s="659"/>
      <c r="C474" s="81"/>
      <c r="D474" s="81"/>
      <c r="E474" s="67"/>
      <c r="F474" s="81"/>
      <c r="G474" s="81"/>
      <c r="H474" s="81"/>
      <c r="I474" s="81"/>
      <c r="J474" s="81"/>
      <c r="K474" s="81"/>
      <c r="L474" s="81"/>
      <c r="M474" s="81"/>
      <c r="N474" s="81"/>
      <c r="O474" s="81"/>
      <c r="P474" s="81"/>
    </row>
    <row r="475" spans="1:16" ht="15" customHeight="1" x14ac:dyDescent="0.25">
      <c r="A475" s="81"/>
      <c r="B475" s="659"/>
      <c r="C475" s="81"/>
      <c r="D475" s="81"/>
      <c r="E475" s="67"/>
      <c r="F475" s="81"/>
      <c r="G475" s="81"/>
      <c r="H475" s="81"/>
      <c r="I475" s="81"/>
      <c r="J475" s="81"/>
      <c r="K475" s="81"/>
      <c r="L475" s="81"/>
      <c r="M475" s="81"/>
      <c r="N475" s="81"/>
      <c r="O475" s="81"/>
      <c r="P475" s="81"/>
    </row>
    <row r="476" spans="1:16" ht="15" customHeight="1" x14ac:dyDescent="0.25">
      <c r="A476" s="81"/>
      <c r="B476" s="659"/>
      <c r="C476" s="81"/>
      <c r="D476" s="81"/>
      <c r="E476" s="67"/>
      <c r="F476" s="81"/>
      <c r="G476" s="81"/>
      <c r="H476" s="81"/>
      <c r="I476" s="81"/>
      <c r="J476" s="81"/>
      <c r="K476" s="81"/>
      <c r="L476" s="81"/>
      <c r="M476" s="81"/>
      <c r="N476" s="81"/>
      <c r="O476" s="81"/>
      <c r="P476" s="81"/>
    </row>
    <row r="477" spans="1:16" ht="15" customHeight="1" x14ac:dyDescent="0.25">
      <c r="A477" s="81"/>
      <c r="B477" s="659"/>
      <c r="C477" s="81"/>
      <c r="D477" s="81"/>
      <c r="E477" s="67"/>
      <c r="F477" s="81"/>
      <c r="G477" s="81"/>
      <c r="H477" s="81"/>
      <c r="I477" s="81"/>
      <c r="J477" s="81"/>
      <c r="K477" s="81"/>
      <c r="L477" s="81"/>
      <c r="M477" s="81"/>
      <c r="N477" s="81"/>
      <c r="O477" s="81"/>
      <c r="P477" s="81"/>
    </row>
    <row r="478" spans="1:16" ht="15" customHeight="1" x14ac:dyDescent="0.25">
      <c r="A478" s="81"/>
      <c r="B478" s="659"/>
      <c r="C478" s="81"/>
      <c r="D478" s="81"/>
      <c r="E478" s="67"/>
      <c r="F478" s="81"/>
      <c r="G478" s="81"/>
      <c r="H478" s="81"/>
      <c r="I478" s="81"/>
      <c r="J478" s="81"/>
      <c r="K478" s="81"/>
      <c r="L478" s="81"/>
      <c r="M478" s="81"/>
      <c r="N478" s="81"/>
      <c r="O478" s="81"/>
      <c r="P478" s="81"/>
    </row>
    <row r="479" spans="1:16" ht="15" customHeight="1" x14ac:dyDescent="0.25">
      <c r="A479" s="81"/>
      <c r="B479" s="659"/>
      <c r="C479" s="81"/>
      <c r="D479" s="81"/>
      <c r="E479" s="67"/>
      <c r="F479" s="81"/>
      <c r="G479" s="81"/>
      <c r="H479" s="81"/>
      <c r="I479" s="81"/>
      <c r="J479" s="81"/>
      <c r="K479" s="81"/>
      <c r="L479" s="81"/>
      <c r="M479" s="81"/>
      <c r="N479" s="81"/>
      <c r="O479" s="81"/>
      <c r="P479" s="81"/>
    </row>
    <row r="480" spans="1:16" ht="15" customHeight="1" x14ac:dyDescent="0.25">
      <c r="A480" s="81"/>
      <c r="B480" s="659"/>
      <c r="C480" s="81"/>
      <c r="D480" s="81"/>
      <c r="E480" s="67"/>
      <c r="F480" s="81"/>
      <c r="G480" s="81"/>
      <c r="H480" s="81"/>
      <c r="I480" s="81"/>
      <c r="J480" s="81"/>
      <c r="K480" s="81"/>
      <c r="L480" s="81"/>
      <c r="M480" s="81"/>
      <c r="N480" s="81"/>
      <c r="O480" s="81"/>
      <c r="P480" s="81"/>
    </row>
    <row r="481" spans="1:16" ht="15" customHeight="1" x14ac:dyDescent="0.25">
      <c r="A481" s="81"/>
      <c r="B481" s="659"/>
      <c r="C481" s="81"/>
      <c r="D481" s="81"/>
      <c r="E481" s="67"/>
      <c r="F481" s="81"/>
      <c r="G481" s="81"/>
      <c r="H481" s="81"/>
      <c r="I481" s="81"/>
      <c r="J481" s="81"/>
      <c r="K481" s="81"/>
      <c r="L481" s="81"/>
      <c r="M481" s="81"/>
      <c r="N481" s="81"/>
      <c r="O481" s="81"/>
      <c r="P481" s="81"/>
    </row>
    <row r="482" spans="1:16" ht="15" customHeight="1" x14ac:dyDescent="0.25">
      <c r="A482" s="81"/>
      <c r="B482" s="659"/>
      <c r="C482" s="81"/>
      <c r="D482" s="81"/>
      <c r="E482" s="67"/>
      <c r="F482" s="81"/>
      <c r="G482" s="81"/>
      <c r="H482" s="81"/>
      <c r="I482" s="81"/>
      <c r="J482" s="81"/>
      <c r="K482" s="81"/>
      <c r="L482" s="81"/>
      <c r="M482" s="81"/>
      <c r="N482" s="81"/>
      <c r="O482" s="81"/>
      <c r="P482" s="81"/>
    </row>
    <row r="483" spans="1:16" ht="15" customHeight="1" x14ac:dyDescent="0.25">
      <c r="A483" s="81"/>
      <c r="B483" s="659"/>
      <c r="C483" s="81"/>
      <c r="D483" s="81"/>
      <c r="E483" s="67"/>
      <c r="F483" s="81"/>
      <c r="G483" s="81"/>
      <c r="H483" s="81"/>
      <c r="I483" s="81"/>
      <c r="J483" s="81"/>
      <c r="K483" s="81"/>
      <c r="L483" s="81"/>
      <c r="M483" s="81"/>
      <c r="N483" s="81"/>
      <c r="O483" s="81"/>
      <c r="P483" s="81"/>
    </row>
    <row r="484" spans="1:16" ht="15" customHeight="1" x14ac:dyDescent="0.25">
      <c r="A484" s="81"/>
      <c r="B484" s="659"/>
      <c r="C484" s="81"/>
      <c r="D484" s="81"/>
      <c r="E484" s="67"/>
      <c r="F484" s="81"/>
      <c r="G484" s="81"/>
      <c r="H484" s="81"/>
      <c r="I484" s="81"/>
      <c r="J484" s="81"/>
      <c r="K484" s="81"/>
      <c r="L484" s="81"/>
      <c r="M484" s="81"/>
      <c r="N484" s="81"/>
      <c r="O484" s="81"/>
      <c r="P484" s="81"/>
    </row>
    <row r="485" spans="1:16" ht="15" customHeight="1" x14ac:dyDescent="0.25">
      <c r="A485" s="81"/>
      <c r="B485" s="659"/>
      <c r="C485" s="81"/>
      <c r="D485" s="81"/>
      <c r="E485" s="67"/>
      <c r="F485" s="81"/>
      <c r="G485" s="81"/>
      <c r="H485" s="81"/>
      <c r="I485" s="81"/>
      <c r="J485" s="81"/>
      <c r="K485" s="81"/>
      <c r="L485" s="81"/>
      <c r="M485" s="81"/>
      <c r="N485" s="81"/>
      <c r="O485" s="81"/>
      <c r="P485" s="81"/>
    </row>
    <row r="486" spans="1:16" ht="15" customHeight="1" x14ac:dyDescent="0.25">
      <c r="A486" s="81"/>
      <c r="B486" s="659"/>
      <c r="C486" s="81"/>
      <c r="D486" s="81"/>
      <c r="E486" s="67"/>
      <c r="F486" s="81"/>
      <c r="G486" s="81"/>
      <c r="H486" s="81"/>
      <c r="I486" s="81"/>
      <c r="J486" s="81"/>
      <c r="K486" s="81"/>
      <c r="L486" s="81"/>
      <c r="M486" s="81"/>
      <c r="N486" s="81"/>
      <c r="O486" s="81"/>
      <c r="P486" s="81"/>
    </row>
    <row r="487" spans="1:16" ht="15" customHeight="1" x14ac:dyDescent="0.25">
      <c r="A487" s="81"/>
      <c r="B487" s="659"/>
      <c r="C487" s="81"/>
      <c r="D487" s="81"/>
      <c r="E487" s="67"/>
      <c r="F487" s="81"/>
      <c r="G487" s="81"/>
      <c r="H487" s="81"/>
      <c r="I487" s="81"/>
      <c r="J487" s="81"/>
      <c r="K487" s="81"/>
      <c r="L487" s="81"/>
      <c r="M487" s="81"/>
      <c r="N487" s="81"/>
      <c r="O487" s="81"/>
      <c r="P487" s="81"/>
    </row>
    <row r="488" spans="1:16" ht="15" customHeight="1" x14ac:dyDescent="0.25">
      <c r="A488" s="81"/>
      <c r="B488" s="659"/>
      <c r="C488" s="81"/>
      <c r="D488" s="81"/>
      <c r="E488" s="67"/>
      <c r="F488" s="81"/>
      <c r="G488" s="81"/>
      <c r="H488" s="81"/>
      <c r="I488" s="81"/>
      <c r="J488" s="81"/>
      <c r="K488" s="81"/>
      <c r="L488" s="81"/>
      <c r="M488" s="81"/>
      <c r="N488" s="81"/>
      <c r="O488" s="81"/>
      <c r="P488" s="81"/>
    </row>
    <row r="489" spans="1:16" ht="15" customHeight="1" x14ac:dyDescent="0.25">
      <c r="A489" s="81"/>
      <c r="B489" s="659"/>
      <c r="C489" s="81"/>
      <c r="D489" s="81"/>
      <c r="E489" s="67"/>
      <c r="F489" s="81"/>
      <c r="G489" s="81"/>
      <c r="H489" s="81"/>
      <c r="I489" s="81"/>
      <c r="J489" s="81"/>
      <c r="K489" s="81"/>
      <c r="L489" s="81"/>
      <c r="M489" s="81"/>
      <c r="N489" s="81"/>
      <c r="O489" s="81"/>
      <c r="P489" s="81"/>
    </row>
    <row r="490" spans="1:16" ht="15" customHeight="1" x14ac:dyDescent="0.25">
      <c r="A490" s="81"/>
      <c r="B490" s="659"/>
      <c r="C490" s="81"/>
      <c r="D490" s="81"/>
      <c r="E490" s="67"/>
      <c r="F490" s="81"/>
      <c r="G490" s="81"/>
      <c r="H490" s="81"/>
      <c r="I490" s="81"/>
      <c r="J490" s="81"/>
      <c r="K490" s="81"/>
      <c r="L490" s="81"/>
      <c r="M490" s="81"/>
      <c r="N490" s="81"/>
      <c r="O490" s="81"/>
      <c r="P490" s="81"/>
    </row>
    <row r="491" spans="1:16" ht="15" customHeight="1" x14ac:dyDescent="0.25">
      <c r="A491" s="81"/>
      <c r="B491" s="659"/>
      <c r="C491" s="81"/>
      <c r="D491" s="81"/>
      <c r="E491" s="67"/>
      <c r="F491" s="81"/>
      <c r="G491" s="81"/>
      <c r="H491" s="81"/>
      <c r="I491" s="81"/>
      <c r="J491" s="81"/>
      <c r="K491" s="81"/>
      <c r="L491" s="81"/>
      <c r="M491" s="81"/>
      <c r="N491" s="81"/>
      <c r="O491" s="81"/>
      <c r="P491" s="81"/>
    </row>
    <row r="492" spans="1:16" ht="15" customHeight="1" x14ac:dyDescent="0.25">
      <c r="A492" s="81"/>
      <c r="B492" s="659"/>
      <c r="C492" s="81"/>
      <c r="D492" s="81"/>
      <c r="E492" s="67"/>
      <c r="F492" s="81"/>
      <c r="G492" s="81"/>
      <c r="H492" s="81"/>
      <c r="I492" s="81"/>
      <c r="J492" s="81"/>
      <c r="K492" s="81"/>
      <c r="L492" s="81"/>
      <c r="M492" s="81"/>
      <c r="N492" s="81"/>
      <c r="O492" s="81"/>
      <c r="P492" s="81"/>
    </row>
    <row r="493" spans="1:16" ht="15" customHeight="1" x14ac:dyDescent="0.25">
      <c r="A493" s="81"/>
      <c r="B493" s="659"/>
      <c r="C493" s="81"/>
      <c r="D493" s="81"/>
      <c r="E493" s="67"/>
      <c r="F493" s="81"/>
      <c r="G493" s="81"/>
      <c r="H493" s="81"/>
      <c r="I493" s="81"/>
      <c r="J493" s="81"/>
      <c r="K493" s="81"/>
      <c r="L493" s="81"/>
      <c r="M493" s="81"/>
      <c r="N493" s="81"/>
      <c r="O493" s="81"/>
      <c r="P493" s="81"/>
    </row>
    <row r="494" spans="1:16" ht="15" customHeight="1" x14ac:dyDescent="0.25">
      <c r="A494" s="81"/>
      <c r="B494" s="659"/>
      <c r="C494" s="81"/>
      <c r="D494" s="81"/>
      <c r="E494" s="67"/>
      <c r="F494" s="81"/>
      <c r="G494" s="81"/>
      <c r="H494" s="81"/>
      <c r="I494" s="81"/>
      <c r="J494" s="81"/>
      <c r="K494" s="81"/>
      <c r="L494" s="81"/>
      <c r="M494" s="81"/>
      <c r="N494" s="81"/>
      <c r="O494" s="81"/>
      <c r="P494" s="81"/>
    </row>
    <row r="495" spans="1:16" ht="15" customHeight="1" x14ac:dyDescent="0.25">
      <c r="A495" s="81"/>
      <c r="B495" s="659"/>
      <c r="C495" s="81"/>
      <c r="D495" s="81"/>
      <c r="E495" s="67"/>
      <c r="F495" s="81"/>
      <c r="G495" s="81"/>
      <c r="H495" s="81"/>
      <c r="I495" s="81"/>
      <c r="J495" s="81"/>
      <c r="K495" s="81"/>
      <c r="L495" s="81"/>
      <c r="M495" s="81"/>
      <c r="N495" s="81"/>
      <c r="O495" s="81"/>
      <c r="P495" s="81"/>
    </row>
    <row r="496" spans="1:16" ht="15" customHeight="1" x14ac:dyDescent="0.25">
      <c r="A496" s="81"/>
      <c r="B496" s="659"/>
      <c r="C496" s="81"/>
      <c r="D496" s="81"/>
      <c r="E496" s="67"/>
      <c r="F496" s="81"/>
      <c r="G496" s="81"/>
      <c r="H496" s="81"/>
      <c r="I496" s="81"/>
      <c r="J496" s="81"/>
      <c r="K496" s="81"/>
      <c r="L496" s="81"/>
      <c r="M496" s="81"/>
      <c r="N496" s="81"/>
      <c r="O496" s="81"/>
      <c r="P496" s="81"/>
    </row>
    <row r="497" spans="1:16" ht="15" customHeight="1" x14ac:dyDescent="0.25">
      <c r="A497" s="81"/>
      <c r="B497" s="659"/>
      <c r="C497" s="81"/>
      <c r="D497" s="81"/>
      <c r="E497" s="67"/>
      <c r="F497" s="81"/>
      <c r="G497" s="81"/>
      <c r="H497" s="81"/>
      <c r="I497" s="81"/>
      <c r="J497" s="81"/>
      <c r="K497" s="81"/>
      <c r="L497" s="81"/>
      <c r="M497" s="81"/>
      <c r="N497" s="81"/>
      <c r="O497" s="81"/>
      <c r="P497" s="81"/>
    </row>
    <row r="498" spans="1:16" ht="15" customHeight="1" x14ac:dyDescent="0.25">
      <c r="A498" s="81"/>
      <c r="B498" s="659"/>
      <c r="C498" s="81"/>
      <c r="D498" s="81"/>
      <c r="E498" s="67"/>
      <c r="F498" s="81"/>
      <c r="G498" s="81"/>
      <c r="H498" s="81"/>
      <c r="I498" s="81"/>
      <c r="J498" s="81"/>
      <c r="K498" s="81"/>
      <c r="L498" s="81"/>
      <c r="M498" s="81"/>
      <c r="N498" s="81"/>
      <c r="O498" s="81"/>
      <c r="P498" s="81"/>
    </row>
    <row r="499" spans="1:16" ht="15" customHeight="1" x14ac:dyDescent="0.25">
      <c r="A499" s="81"/>
      <c r="B499" s="659"/>
      <c r="C499" s="81"/>
      <c r="D499" s="81"/>
      <c r="E499" s="67"/>
      <c r="F499" s="81"/>
      <c r="G499" s="81"/>
      <c r="H499" s="81"/>
      <c r="I499" s="81"/>
      <c r="J499" s="81"/>
      <c r="K499" s="81"/>
      <c r="L499" s="81"/>
      <c r="M499" s="81"/>
      <c r="N499" s="81"/>
      <c r="O499" s="81"/>
      <c r="P499" s="81"/>
    </row>
    <row r="500" spans="1:16" ht="15" customHeight="1" x14ac:dyDescent="0.25">
      <c r="A500" s="81"/>
      <c r="B500" s="659"/>
      <c r="C500" s="81"/>
      <c r="D500" s="81"/>
      <c r="E500" s="67"/>
      <c r="F500" s="81"/>
      <c r="G500" s="81"/>
      <c r="H500" s="81"/>
      <c r="I500" s="81"/>
      <c r="J500" s="81"/>
      <c r="K500" s="81"/>
      <c r="L500" s="81"/>
      <c r="M500" s="81"/>
      <c r="N500" s="81"/>
      <c r="O500" s="81"/>
      <c r="P500" s="81"/>
    </row>
    <row r="501" spans="1:16" ht="15" customHeight="1" x14ac:dyDescent="0.25">
      <c r="A501" s="81"/>
      <c r="B501" s="659"/>
      <c r="C501" s="81"/>
      <c r="D501" s="81"/>
      <c r="E501" s="67"/>
      <c r="F501" s="81"/>
      <c r="G501" s="81"/>
      <c r="H501" s="81"/>
      <c r="I501" s="81"/>
      <c r="J501" s="81"/>
      <c r="K501" s="81"/>
      <c r="L501" s="81"/>
      <c r="M501" s="81"/>
      <c r="N501" s="81"/>
      <c r="O501" s="81"/>
      <c r="P501" s="81"/>
    </row>
    <row r="502" spans="1:16" ht="15" customHeight="1" x14ac:dyDescent="0.25">
      <c r="A502" s="81"/>
      <c r="B502" s="659"/>
      <c r="C502" s="81"/>
      <c r="D502" s="81"/>
      <c r="E502" s="67"/>
      <c r="F502" s="81"/>
      <c r="G502" s="81"/>
      <c r="H502" s="81"/>
      <c r="I502" s="81"/>
      <c r="J502" s="81"/>
      <c r="K502" s="81"/>
      <c r="L502" s="81"/>
      <c r="M502" s="81"/>
      <c r="N502" s="81"/>
      <c r="O502" s="81"/>
      <c r="P502" s="81"/>
    </row>
    <row r="503" spans="1:16" ht="15" customHeight="1" x14ac:dyDescent="0.25">
      <c r="A503" s="81"/>
      <c r="B503" s="659"/>
      <c r="C503" s="81"/>
      <c r="D503" s="81"/>
      <c r="E503" s="67"/>
      <c r="F503" s="81"/>
      <c r="G503" s="81"/>
      <c r="H503" s="81"/>
      <c r="I503" s="81"/>
      <c r="J503" s="81"/>
      <c r="K503" s="81"/>
      <c r="L503" s="81"/>
      <c r="M503" s="81"/>
      <c r="N503" s="81"/>
      <c r="O503" s="81"/>
      <c r="P503" s="81"/>
    </row>
    <row r="504" spans="1:16" ht="15" customHeight="1" x14ac:dyDescent="0.25">
      <c r="A504" s="81"/>
      <c r="B504" s="659"/>
      <c r="C504" s="81"/>
      <c r="D504" s="81"/>
      <c r="E504" s="67"/>
      <c r="F504" s="81"/>
      <c r="G504" s="81"/>
      <c r="H504" s="81"/>
      <c r="I504" s="81"/>
      <c r="J504" s="81"/>
      <c r="K504" s="81"/>
      <c r="L504" s="81"/>
      <c r="M504" s="81"/>
      <c r="N504" s="81"/>
      <c r="O504" s="81"/>
      <c r="P504" s="81"/>
    </row>
    <row r="505" spans="1:16" ht="15" customHeight="1" x14ac:dyDescent="0.25">
      <c r="A505" s="81"/>
      <c r="B505" s="659"/>
      <c r="C505" s="81"/>
      <c r="D505" s="81"/>
      <c r="E505" s="67"/>
      <c r="F505" s="81"/>
      <c r="G505" s="81"/>
      <c r="H505" s="81"/>
      <c r="I505" s="81"/>
      <c r="J505" s="81"/>
      <c r="K505" s="81"/>
      <c r="L505" s="81"/>
      <c r="M505" s="81"/>
      <c r="N505" s="81"/>
      <c r="O505" s="81"/>
      <c r="P505" s="81"/>
    </row>
    <row r="506" spans="1:16" ht="15" customHeight="1" x14ac:dyDescent="0.25">
      <c r="A506" s="81"/>
      <c r="B506" s="659"/>
      <c r="C506" s="81"/>
      <c r="D506" s="81"/>
      <c r="E506" s="67"/>
      <c r="F506" s="81"/>
      <c r="G506" s="81"/>
      <c r="H506" s="81"/>
      <c r="I506" s="81"/>
      <c r="J506" s="81"/>
      <c r="K506" s="81"/>
      <c r="L506" s="81"/>
      <c r="M506" s="81"/>
      <c r="N506" s="81"/>
      <c r="O506" s="81"/>
      <c r="P506" s="81"/>
    </row>
    <row r="507" spans="1:16" ht="15" customHeight="1" x14ac:dyDescent="0.25">
      <c r="A507" s="81"/>
      <c r="B507" s="659"/>
      <c r="C507" s="81"/>
      <c r="D507" s="81"/>
      <c r="E507" s="67"/>
      <c r="F507" s="81"/>
      <c r="G507" s="81"/>
      <c r="H507" s="81"/>
      <c r="I507" s="81"/>
      <c r="J507" s="81"/>
      <c r="K507" s="81"/>
      <c r="L507" s="81"/>
      <c r="M507" s="81"/>
      <c r="N507" s="81"/>
      <c r="O507" s="81"/>
      <c r="P507" s="81"/>
    </row>
    <row r="508" spans="1:16" ht="15" customHeight="1" x14ac:dyDescent="0.25">
      <c r="A508" s="81"/>
      <c r="B508" s="659"/>
      <c r="C508" s="81"/>
      <c r="D508" s="81"/>
      <c r="E508" s="67"/>
      <c r="F508" s="81"/>
      <c r="G508" s="81"/>
      <c r="H508" s="81"/>
      <c r="I508" s="81"/>
      <c r="J508" s="81"/>
      <c r="K508" s="81"/>
      <c r="L508" s="81"/>
      <c r="M508" s="81"/>
      <c r="N508" s="81"/>
      <c r="O508" s="81"/>
      <c r="P508" s="81"/>
    </row>
    <row r="509" spans="1:16" ht="15" customHeight="1" x14ac:dyDescent="0.25">
      <c r="A509" s="81"/>
      <c r="B509" s="659"/>
      <c r="C509" s="81"/>
      <c r="D509" s="81"/>
      <c r="E509" s="67"/>
      <c r="F509" s="81"/>
      <c r="G509" s="81"/>
      <c r="H509" s="81"/>
      <c r="I509" s="81"/>
      <c r="J509" s="81"/>
      <c r="K509" s="81"/>
      <c r="L509" s="81"/>
      <c r="M509" s="81"/>
      <c r="N509" s="81"/>
      <c r="O509" s="81"/>
      <c r="P509" s="81"/>
    </row>
    <row r="510" spans="1:16" ht="15" customHeight="1" x14ac:dyDescent="0.25">
      <c r="A510" s="81"/>
      <c r="B510" s="659"/>
      <c r="C510" s="81"/>
      <c r="D510" s="81"/>
      <c r="E510" s="67"/>
      <c r="F510" s="81"/>
      <c r="G510" s="81"/>
      <c r="H510" s="81"/>
      <c r="I510" s="81"/>
      <c r="J510" s="81"/>
      <c r="K510" s="81"/>
      <c r="L510" s="81"/>
      <c r="M510" s="81"/>
      <c r="N510" s="81"/>
      <c r="O510" s="81"/>
      <c r="P510" s="81"/>
    </row>
    <row r="511" spans="1:16" ht="15" customHeight="1" x14ac:dyDescent="0.25">
      <c r="A511" s="81"/>
      <c r="B511" s="659"/>
      <c r="C511" s="81"/>
      <c r="D511" s="81"/>
      <c r="E511" s="67"/>
      <c r="F511" s="81"/>
      <c r="G511" s="81"/>
      <c r="H511" s="81"/>
      <c r="I511" s="81"/>
      <c r="J511" s="81"/>
      <c r="K511" s="81"/>
      <c r="L511" s="81"/>
      <c r="M511" s="81"/>
      <c r="N511" s="81"/>
      <c r="O511" s="81"/>
      <c r="P511" s="81"/>
    </row>
    <row r="512" spans="1:16" ht="15" customHeight="1" x14ac:dyDescent="0.25">
      <c r="A512" s="81"/>
      <c r="B512" s="659"/>
      <c r="C512" s="81"/>
      <c r="D512" s="81"/>
      <c r="E512" s="67"/>
      <c r="F512" s="81"/>
      <c r="G512" s="81"/>
      <c r="H512" s="81"/>
      <c r="I512" s="81"/>
      <c r="J512" s="81"/>
      <c r="K512" s="81"/>
      <c r="L512" s="81"/>
      <c r="M512" s="81"/>
      <c r="N512" s="81"/>
      <c r="O512" s="81"/>
      <c r="P512" s="81"/>
    </row>
    <row r="513" spans="1:16" ht="15" customHeight="1" x14ac:dyDescent="0.25">
      <c r="A513" s="81"/>
      <c r="B513" s="659"/>
      <c r="C513" s="81"/>
      <c r="D513" s="81"/>
      <c r="E513" s="67"/>
      <c r="F513" s="81"/>
      <c r="G513" s="81"/>
      <c r="H513" s="81"/>
      <c r="I513" s="81"/>
      <c r="J513" s="81"/>
      <c r="K513" s="81"/>
      <c r="L513" s="81"/>
      <c r="M513" s="81"/>
      <c r="N513" s="81"/>
      <c r="O513" s="81"/>
      <c r="P513" s="81"/>
    </row>
    <row r="514" spans="1:16" ht="15" customHeight="1" x14ac:dyDescent="0.25">
      <c r="A514" s="81"/>
      <c r="B514" s="659"/>
      <c r="C514" s="81"/>
      <c r="D514" s="81"/>
      <c r="E514" s="67"/>
      <c r="F514" s="81"/>
      <c r="G514" s="81"/>
      <c r="H514" s="81"/>
      <c r="I514" s="81"/>
      <c r="J514" s="81"/>
      <c r="K514" s="81"/>
      <c r="L514" s="81"/>
      <c r="M514" s="81"/>
      <c r="N514" s="81"/>
      <c r="O514" s="81"/>
      <c r="P514" s="81"/>
    </row>
    <row r="515" spans="1:16" ht="15" customHeight="1" x14ac:dyDescent="0.25">
      <c r="A515" s="81"/>
      <c r="B515" s="659"/>
      <c r="C515" s="81"/>
      <c r="D515" s="81"/>
      <c r="E515" s="67"/>
      <c r="F515" s="81"/>
      <c r="G515" s="81"/>
      <c r="H515" s="81"/>
      <c r="I515" s="81"/>
      <c r="J515" s="81"/>
      <c r="K515" s="81"/>
      <c r="L515" s="81"/>
      <c r="M515" s="81"/>
      <c r="N515" s="81"/>
      <c r="O515" s="81"/>
      <c r="P515" s="81"/>
    </row>
    <row r="516" spans="1:16" ht="15" customHeight="1" x14ac:dyDescent="0.25">
      <c r="A516" s="81"/>
      <c r="B516" s="659"/>
      <c r="C516" s="81"/>
      <c r="D516" s="81"/>
      <c r="E516" s="67"/>
      <c r="F516" s="81"/>
      <c r="G516" s="81"/>
      <c r="H516" s="81"/>
      <c r="I516" s="81"/>
      <c r="J516" s="81"/>
      <c r="K516" s="81"/>
      <c r="L516" s="81"/>
      <c r="M516" s="81"/>
      <c r="N516" s="81"/>
      <c r="O516" s="81"/>
      <c r="P516" s="81"/>
    </row>
    <row r="517" spans="1:16" ht="15" customHeight="1" x14ac:dyDescent="0.25">
      <c r="A517" s="81"/>
      <c r="B517" s="659"/>
      <c r="C517" s="81"/>
      <c r="D517" s="81"/>
      <c r="E517" s="67"/>
      <c r="F517" s="81"/>
      <c r="G517" s="81"/>
      <c r="H517" s="81"/>
      <c r="I517" s="81"/>
      <c r="J517" s="81"/>
      <c r="K517" s="81"/>
      <c r="L517" s="81"/>
      <c r="M517" s="81"/>
      <c r="N517" s="81"/>
      <c r="O517" s="81"/>
      <c r="P517" s="81"/>
    </row>
    <row r="518" spans="1:16" ht="15" customHeight="1" x14ac:dyDescent="0.25">
      <c r="A518" s="81"/>
      <c r="B518" s="659"/>
      <c r="C518" s="81"/>
      <c r="D518" s="81"/>
      <c r="E518" s="67"/>
      <c r="F518" s="81"/>
      <c r="G518" s="81"/>
      <c r="H518" s="81"/>
      <c r="I518" s="81"/>
      <c r="J518" s="81"/>
      <c r="K518" s="81"/>
      <c r="L518" s="81"/>
      <c r="M518" s="81"/>
      <c r="N518" s="81"/>
      <c r="O518" s="81"/>
      <c r="P518" s="81"/>
    </row>
    <row r="519" spans="1:16" ht="15" customHeight="1" x14ac:dyDescent="0.25">
      <c r="A519" s="81"/>
      <c r="B519" s="659"/>
      <c r="C519" s="81"/>
      <c r="D519" s="81"/>
      <c r="E519" s="67"/>
      <c r="F519" s="81"/>
      <c r="G519" s="81"/>
      <c r="H519" s="81"/>
      <c r="I519" s="81"/>
      <c r="J519" s="81"/>
      <c r="K519" s="81"/>
      <c r="L519" s="81"/>
      <c r="M519" s="81"/>
      <c r="N519" s="81"/>
      <c r="O519" s="81"/>
      <c r="P519" s="81"/>
    </row>
    <row r="520" spans="1:16" ht="15" customHeight="1" x14ac:dyDescent="0.25">
      <c r="A520" s="81"/>
      <c r="B520" s="659"/>
      <c r="C520" s="81"/>
      <c r="D520" s="81"/>
      <c r="E520" s="67"/>
      <c r="F520" s="81"/>
      <c r="G520" s="81"/>
      <c r="H520" s="81"/>
      <c r="I520" s="81"/>
      <c r="J520" s="81"/>
      <c r="K520" s="81"/>
      <c r="L520" s="81"/>
      <c r="M520" s="81"/>
      <c r="N520" s="81"/>
      <c r="O520" s="81"/>
      <c r="P520" s="81"/>
    </row>
    <row r="521" spans="1:16" ht="15" customHeight="1" x14ac:dyDescent="0.25">
      <c r="A521" s="81"/>
      <c r="B521" s="659"/>
      <c r="C521" s="81"/>
      <c r="D521" s="81"/>
      <c r="E521" s="67"/>
      <c r="F521" s="81"/>
      <c r="G521" s="81"/>
      <c r="H521" s="81"/>
      <c r="I521" s="81"/>
      <c r="J521" s="81"/>
      <c r="K521" s="81"/>
      <c r="L521" s="81"/>
      <c r="M521" s="81"/>
      <c r="N521" s="81"/>
      <c r="O521" s="81"/>
      <c r="P521" s="81"/>
    </row>
    <row r="522" spans="1:16" ht="15" customHeight="1" x14ac:dyDescent="0.25">
      <c r="A522" s="81"/>
      <c r="B522" s="659"/>
      <c r="C522" s="81"/>
      <c r="D522" s="81"/>
      <c r="E522" s="67"/>
      <c r="F522" s="81"/>
      <c r="G522" s="81"/>
      <c r="H522" s="81"/>
      <c r="I522" s="81"/>
      <c r="J522" s="81"/>
      <c r="K522" s="81"/>
      <c r="L522" s="81"/>
      <c r="M522" s="81"/>
      <c r="N522" s="81"/>
      <c r="O522" s="81"/>
      <c r="P522" s="81"/>
    </row>
    <row r="523" spans="1:16" ht="15" customHeight="1" x14ac:dyDescent="0.25">
      <c r="A523" s="81"/>
      <c r="B523" s="659"/>
      <c r="C523" s="81"/>
      <c r="D523" s="81"/>
      <c r="E523" s="67"/>
      <c r="F523" s="81"/>
      <c r="G523" s="81"/>
      <c r="H523" s="81"/>
      <c r="I523" s="81"/>
      <c r="J523" s="81"/>
      <c r="K523" s="81"/>
      <c r="L523" s="81"/>
      <c r="M523" s="81"/>
      <c r="N523" s="81"/>
      <c r="O523" s="81"/>
      <c r="P523" s="81"/>
    </row>
    <row r="524" spans="1:16" ht="15" customHeight="1" x14ac:dyDescent="0.25">
      <c r="A524" s="81"/>
      <c r="B524" s="659"/>
      <c r="C524" s="81"/>
      <c r="D524" s="81"/>
      <c r="E524" s="67"/>
      <c r="F524" s="81"/>
      <c r="G524" s="81"/>
      <c r="H524" s="81"/>
      <c r="I524" s="81"/>
      <c r="J524" s="81"/>
      <c r="K524" s="81"/>
      <c r="L524" s="81"/>
      <c r="M524" s="81"/>
      <c r="N524" s="81"/>
      <c r="O524" s="81"/>
      <c r="P524" s="81"/>
    </row>
    <row r="525" spans="1:16" ht="15" customHeight="1" x14ac:dyDescent="0.25">
      <c r="A525" s="81"/>
      <c r="B525" s="659"/>
      <c r="C525" s="81"/>
      <c r="D525" s="81"/>
      <c r="E525" s="67"/>
      <c r="F525" s="81"/>
      <c r="G525" s="81"/>
      <c r="H525" s="81"/>
      <c r="I525" s="81"/>
      <c r="J525" s="81"/>
      <c r="K525" s="81"/>
      <c r="L525" s="81"/>
      <c r="M525" s="81"/>
      <c r="N525" s="81"/>
      <c r="O525" s="81"/>
      <c r="P525" s="81"/>
    </row>
    <row r="526" spans="1:16" ht="15" customHeight="1" x14ac:dyDescent="0.25">
      <c r="A526" s="81"/>
      <c r="B526" s="659"/>
      <c r="C526" s="81"/>
      <c r="D526" s="81"/>
      <c r="E526" s="67"/>
      <c r="F526" s="81"/>
      <c r="G526" s="81"/>
      <c r="H526" s="81"/>
      <c r="I526" s="81"/>
      <c r="J526" s="81"/>
      <c r="K526" s="81"/>
      <c r="L526" s="81"/>
      <c r="M526" s="81"/>
      <c r="N526" s="81"/>
      <c r="O526" s="81"/>
      <c r="P526" s="81"/>
    </row>
    <row r="527" spans="1:16" ht="15" customHeight="1" x14ac:dyDescent="0.25">
      <c r="A527" s="81"/>
      <c r="B527" s="659"/>
      <c r="C527" s="81"/>
      <c r="D527" s="81"/>
      <c r="E527" s="67"/>
      <c r="F527" s="81"/>
      <c r="G527" s="81"/>
      <c r="H527" s="81"/>
      <c r="I527" s="81"/>
      <c r="J527" s="81"/>
      <c r="K527" s="81"/>
      <c r="L527" s="81"/>
      <c r="M527" s="81"/>
      <c r="N527" s="81"/>
      <c r="O527" s="81"/>
      <c r="P527" s="81"/>
    </row>
    <row r="528" spans="1:16" ht="15" customHeight="1" x14ac:dyDescent="0.25">
      <c r="A528" s="81"/>
      <c r="B528" s="659"/>
      <c r="C528" s="81"/>
      <c r="D528" s="81"/>
      <c r="E528" s="67"/>
      <c r="F528" s="81"/>
      <c r="G528" s="81"/>
      <c r="H528" s="81"/>
      <c r="I528" s="81"/>
      <c r="J528" s="81"/>
      <c r="K528" s="81"/>
      <c r="L528" s="81"/>
      <c r="M528" s="81"/>
      <c r="N528" s="81"/>
      <c r="O528" s="81"/>
      <c r="P528" s="81"/>
    </row>
    <row r="529" spans="1:16" ht="15" customHeight="1" x14ac:dyDescent="0.25">
      <c r="A529" s="81"/>
      <c r="B529" s="659"/>
      <c r="C529" s="81"/>
      <c r="D529" s="81"/>
      <c r="E529" s="67"/>
      <c r="F529" s="81"/>
      <c r="G529" s="81"/>
      <c r="H529" s="81"/>
      <c r="I529" s="81"/>
      <c r="J529" s="81"/>
      <c r="K529" s="81"/>
      <c r="L529" s="81"/>
      <c r="M529" s="81"/>
      <c r="N529" s="81"/>
      <c r="O529" s="81"/>
      <c r="P529" s="81"/>
    </row>
    <row r="530" spans="1:16" ht="15" customHeight="1" x14ac:dyDescent="0.25">
      <c r="A530" s="81"/>
      <c r="B530" s="659"/>
      <c r="C530" s="81"/>
      <c r="D530" s="81"/>
      <c r="E530" s="67"/>
      <c r="F530" s="81"/>
      <c r="G530" s="81"/>
      <c r="H530" s="81"/>
      <c r="I530" s="81"/>
      <c r="J530" s="81"/>
      <c r="K530" s="81"/>
      <c r="L530" s="81"/>
      <c r="M530" s="81"/>
      <c r="N530" s="81"/>
      <c r="O530" s="81"/>
      <c r="P530" s="81"/>
    </row>
    <row r="531" spans="1:16" ht="15" customHeight="1" x14ac:dyDescent="0.25">
      <c r="A531" s="81"/>
      <c r="B531" s="659"/>
      <c r="C531" s="81"/>
      <c r="D531" s="81"/>
      <c r="E531" s="67"/>
      <c r="F531" s="81"/>
      <c r="G531" s="81"/>
      <c r="H531" s="81"/>
      <c r="I531" s="81"/>
      <c r="J531" s="81"/>
      <c r="K531" s="81"/>
      <c r="L531" s="81"/>
      <c r="M531" s="81"/>
      <c r="N531" s="81"/>
      <c r="O531" s="81"/>
      <c r="P531" s="81"/>
    </row>
    <row r="532" spans="1:16" ht="15" customHeight="1" x14ac:dyDescent="0.25">
      <c r="A532" s="81"/>
      <c r="B532" s="659"/>
      <c r="C532" s="81"/>
      <c r="D532" s="81"/>
      <c r="E532" s="67"/>
      <c r="F532" s="81"/>
      <c r="G532" s="81"/>
      <c r="H532" s="81"/>
      <c r="I532" s="81"/>
      <c r="J532" s="81"/>
      <c r="K532" s="81"/>
      <c r="L532" s="81"/>
      <c r="M532" s="81"/>
      <c r="N532" s="81"/>
      <c r="O532" s="81"/>
      <c r="P532" s="81"/>
    </row>
    <row r="533" spans="1:16" ht="15" customHeight="1" x14ac:dyDescent="0.25">
      <c r="A533" s="81"/>
      <c r="B533" s="659"/>
      <c r="C533" s="81"/>
      <c r="D533" s="81"/>
      <c r="E533" s="67"/>
      <c r="F533" s="81"/>
      <c r="G533" s="81"/>
      <c r="H533" s="81"/>
      <c r="I533" s="81"/>
      <c r="J533" s="81"/>
      <c r="K533" s="81"/>
      <c r="L533" s="81"/>
      <c r="M533" s="81"/>
      <c r="N533" s="81"/>
      <c r="O533" s="81"/>
      <c r="P533" s="81"/>
    </row>
    <row r="534" spans="1:16" ht="15" customHeight="1" x14ac:dyDescent="0.25">
      <c r="A534" s="81"/>
      <c r="B534" s="659"/>
      <c r="C534" s="81"/>
      <c r="D534" s="81"/>
      <c r="E534" s="67"/>
      <c r="F534" s="81"/>
      <c r="G534" s="81"/>
      <c r="H534" s="81"/>
      <c r="I534" s="81"/>
      <c r="J534" s="81"/>
      <c r="K534" s="81"/>
      <c r="L534" s="81"/>
      <c r="M534" s="81"/>
      <c r="N534" s="81"/>
      <c r="O534" s="81"/>
      <c r="P534" s="81"/>
    </row>
    <row r="535" spans="1:16" ht="15" customHeight="1" x14ac:dyDescent="0.25">
      <c r="A535" s="81"/>
      <c r="B535" s="659"/>
      <c r="C535" s="81"/>
      <c r="D535" s="81"/>
      <c r="E535" s="67"/>
      <c r="F535" s="81"/>
      <c r="G535" s="81"/>
      <c r="H535" s="81"/>
      <c r="I535" s="81"/>
      <c r="J535" s="81"/>
      <c r="K535" s="81"/>
      <c r="L535" s="81"/>
      <c r="M535" s="81"/>
      <c r="N535" s="81"/>
      <c r="O535" s="81"/>
      <c r="P535" s="81"/>
    </row>
    <row r="536" spans="1:16" ht="15" customHeight="1" x14ac:dyDescent="0.25">
      <c r="A536" s="81"/>
      <c r="B536" s="659"/>
      <c r="C536" s="81"/>
      <c r="D536" s="81"/>
      <c r="E536" s="67"/>
      <c r="F536" s="81"/>
      <c r="G536" s="81"/>
      <c r="H536" s="81"/>
      <c r="I536" s="81"/>
      <c r="J536" s="81"/>
      <c r="K536" s="81"/>
      <c r="L536" s="81"/>
      <c r="M536" s="81"/>
      <c r="N536" s="81"/>
      <c r="O536" s="81"/>
      <c r="P536" s="81"/>
    </row>
    <row r="537" spans="1:16" ht="15" customHeight="1" x14ac:dyDescent="0.25">
      <c r="A537" s="81"/>
      <c r="B537" s="659"/>
      <c r="C537" s="81"/>
      <c r="D537" s="81"/>
      <c r="E537" s="67"/>
      <c r="F537" s="81"/>
      <c r="G537" s="81"/>
      <c r="H537" s="81"/>
      <c r="I537" s="81"/>
      <c r="J537" s="81"/>
      <c r="K537" s="81"/>
      <c r="L537" s="81"/>
      <c r="M537" s="81"/>
      <c r="N537" s="81"/>
      <c r="O537" s="81"/>
      <c r="P537" s="81"/>
    </row>
    <row r="538" spans="1:16" ht="15" customHeight="1" x14ac:dyDescent="0.25">
      <c r="A538" s="81"/>
      <c r="B538" s="659"/>
      <c r="C538" s="81"/>
      <c r="D538" s="81"/>
      <c r="E538" s="67"/>
      <c r="F538" s="81"/>
      <c r="G538" s="81"/>
      <c r="H538" s="81"/>
      <c r="I538" s="81"/>
      <c r="J538" s="81"/>
      <c r="K538" s="81"/>
      <c r="L538" s="81"/>
      <c r="M538" s="81"/>
      <c r="N538" s="81"/>
      <c r="O538" s="81"/>
      <c r="P538" s="81"/>
    </row>
    <row r="539" spans="1:16" ht="15" customHeight="1" x14ac:dyDescent="0.25">
      <c r="A539" s="81"/>
      <c r="B539" s="659"/>
      <c r="C539" s="81"/>
      <c r="D539" s="81"/>
      <c r="E539" s="67"/>
      <c r="F539" s="81"/>
      <c r="G539" s="81"/>
      <c r="H539" s="81"/>
      <c r="I539" s="81"/>
      <c r="J539" s="81"/>
      <c r="K539" s="81"/>
      <c r="L539" s="81"/>
      <c r="M539" s="81"/>
      <c r="N539" s="81"/>
      <c r="O539" s="81"/>
      <c r="P539" s="81"/>
    </row>
    <row r="540" spans="1:16" ht="15" customHeight="1" x14ac:dyDescent="0.25">
      <c r="A540" s="81"/>
      <c r="B540" s="659"/>
      <c r="C540" s="81"/>
      <c r="D540" s="81"/>
      <c r="E540" s="67"/>
      <c r="F540" s="81"/>
      <c r="G540" s="81"/>
      <c r="H540" s="81"/>
      <c r="I540" s="81"/>
      <c r="J540" s="81"/>
      <c r="K540" s="81"/>
      <c r="L540" s="81"/>
      <c r="M540" s="81"/>
      <c r="N540" s="81"/>
      <c r="O540" s="81"/>
      <c r="P540" s="81"/>
    </row>
    <row r="541" spans="1:16" ht="15" customHeight="1" x14ac:dyDescent="0.25">
      <c r="A541" s="81"/>
      <c r="B541" s="659"/>
      <c r="C541" s="81"/>
      <c r="D541" s="81"/>
      <c r="E541" s="67"/>
      <c r="F541" s="81"/>
      <c r="G541" s="81"/>
      <c r="H541" s="81"/>
      <c r="I541" s="81"/>
      <c r="J541" s="81"/>
      <c r="K541" s="81"/>
      <c r="L541" s="81"/>
      <c r="M541" s="81"/>
      <c r="N541" s="81"/>
      <c r="O541" s="81"/>
      <c r="P541" s="81"/>
    </row>
    <row r="542" spans="1:16" ht="15" customHeight="1" x14ac:dyDescent="0.25">
      <c r="A542" s="81"/>
      <c r="B542" s="659"/>
      <c r="C542" s="81"/>
      <c r="D542" s="81"/>
      <c r="E542" s="67"/>
      <c r="F542" s="81"/>
      <c r="G542" s="81"/>
      <c r="H542" s="81"/>
      <c r="I542" s="81"/>
      <c r="J542" s="81"/>
      <c r="K542" s="81"/>
      <c r="L542" s="81"/>
      <c r="M542" s="81"/>
      <c r="N542" s="81"/>
      <c r="O542" s="81"/>
      <c r="P542" s="81"/>
    </row>
    <row r="543" spans="1:16" ht="15" customHeight="1" x14ac:dyDescent="0.25">
      <c r="A543" s="81"/>
      <c r="B543" s="659"/>
      <c r="C543" s="81"/>
      <c r="D543" s="81"/>
      <c r="E543" s="67"/>
      <c r="F543" s="81"/>
      <c r="G543" s="81"/>
      <c r="H543" s="81"/>
      <c r="I543" s="81"/>
      <c r="J543" s="81"/>
      <c r="K543" s="81"/>
      <c r="L543" s="81"/>
      <c r="M543" s="81"/>
      <c r="N543" s="81"/>
      <c r="O543" s="81"/>
      <c r="P543" s="81"/>
    </row>
    <row r="544" spans="1:16" ht="15" customHeight="1" x14ac:dyDescent="0.25">
      <c r="A544" s="81"/>
      <c r="B544" s="659"/>
      <c r="C544" s="81"/>
      <c r="D544" s="81"/>
      <c r="E544" s="67"/>
      <c r="F544" s="81"/>
      <c r="G544" s="81"/>
      <c r="H544" s="81"/>
      <c r="I544" s="81"/>
      <c r="J544" s="81"/>
      <c r="K544" s="81"/>
      <c r="L544" s="81"/>
      <c r="M544" s="81"/>
      <c r="N544" s="81"/>
      <c r="O544" s="81"/>
      <c r="P544" s="81"/>
    </row>
    <row r="545" spans="1:16" ht="15" customHeight="1" x14ac:dyDescent="0.25">
      <c r="A545" s="81"/>
      <c r="B545" s="659"/>
      <c r="C545" s="81"/>
      <c r="D545" s="81"/>
      <c r="E545" s="67"/>
      <c r="F545" s="81"/>
      <c r="G545" s="81"/>
      <c r="H545" s="81"/>
      <c r="I545" s="81"/>
      <c r="J545" s="81"/>
      <c r="K545" s="81"/>
      <c r="L545" s="81"/>
      <c r="M545" s="81"/>
      <c r="N545" s="81"/>
      <c r="O545" s="81"/>
      <c r="P545" s="81"/>
    </row>
    <row r="546" spans="1:16" ht="15" customHeight="1" x14ac:dyDescent="0.25">
      <c r="A546" s="81"/>
      <c r="B546" s="659"/>
      <c r="C546" s="81"/>
      <c r="D546" s="81"/>
      <c r="E546" s="67"/>
      <c r="F546" s="81"/>
      <c r="G546" s="81"/>
      <c r="H546" s="81"/>
      <c r="I546" s="81"/>
      <c r="J546" s="81"/>
      <c r="K546" s="81"/>
      <c r="L546" s="81"/>
      <c r="M546" s="81"/>
      <c r="N546" s="81"/>
      <c r="O546" s="81"/>
      <c r="P546" s="81"/>
    </row>
    <row r="547" spans="1:16" ht="15" customHeight="1" x14ac:dyDescent="0.25">
      <c r="A547" s="81"/>
      <c r="B547" s="659"/>
      <c r="C547" s="81"/>
      <c r="D547" s="81"/>
      <c r="E547" s="67"/>
      <c r="F547" s="81"/>
      <c r="G547" s="81"/>
      <c r="H547" s="81"/>
      <c r="I547" s="81"/>
      <c r="J547" s="81"/>
      <c r="K547" s="81"/>
      <c r="L547" s="81"/>
      <c r="M547" s="81"/>
      <c r="N547" s="81"/>
      <c r="O547" s="81"/>
      <c r="P547" s="81"/>
    </row>
    <row r="548" spans="1:16" ht="15" customHeight="1" x14ac:dyDescent="0.25">
      <c r="A548" s="81"/>
      <c r="B548" s="659"/>
      <c r="C548" s="81"/>
      <c r="D548" s="81"/>
      <c r="E548" s="67"/>
      <c r="F548" s="81"/>
      <c r="G548" s="81"/>
      <c r="H548" s="81"/>
      <c r="I548" s="81"/>
      <c r="J548" s="81"/>
      <c r="K548" s="81"/>
      <c r="L548" s="81"/>
      <c r="M548" s="81"/>
      <c r="N548" s="81"/>
      <c r="O548" s="81"/>
      <c r="P548" s="81"/>
    </row>
    <row r="549" spans="1:16" ht="15" customHeight="1" x14ac:dyDescent="0.25">
      <c r="A549" s="81"/>
      <c r="B549" s="659"/>
      <c r="C549" s="81"/>
      <c r="D549" s="81"/>
      <c r="E549" s="67"/>
      <c r="F549" s="81"/>
      <c r="G549" s="81"/>
      <c r="H549" s="81"/>
      <c r="I549" s="81"/>
      <c r="J549" s="81"/>
      <c r="K549" s="81"/>
      <c r="L549" s="81"/>
      <c r="M549" s="81"/>
      <c r="N549" s="81"/>
      <c r="O549" s="81"/>
      <c r="P549" s="81"/>
    </row>
    <row r="550" spans="1:16" ht="15" customHeight="1" x14ac:dyDescent="0.25">
      <c r="A550" s="81"/>
      <c r="B550" s="659"/>
      <c r="C550" s="81"/>
      <c r="D550" s="81"/>
      <c r="E550" s="67"/>
      <c r="F550" s="81"/>
      <c r="G550" s="81"/>
      <c r="H550" s="81"/>
      <c r="I550" s="81"/>
      <c r="J550" s="81"/>
      <c r="K550" s="81"/>
      <c r="L550" s="81"/>
      <c r="M550" s="81"/>
      <c r="N550" s="81"/>
      <c r="O550" s="81"/>
      <c r="P550" s="81"/>
    </row>
    <row r="551" spans="1:16" ht="15" customHeight="1" x14ac:dyDescent="0.25">
      <c r="A551" s="81"/>
      <c r="B551" s="659"/>
      <c r="C551" s="81"/>
      <c r="D551" s="81"/>
      <c r="E551" s="67"/>
      <c r="F551" s="81"/>
      <c r="G551" s="81"/>
      <c r="H551" s="81"/>
      <c r="I551" s="81"/>
      <c r="J551" s="81"/>
      <c r="K551" s="81"/>
      <c r="L551" s="81"/>
      <c r="M551" s="81"/>
      <c r="N551" s="81"/>
      <c r="O551" s="81"/>
      <c r="P551" s="81"/>
    </row>
    <row r="552" spans="1:16" ht="15" customHeight="1" x14ac:dyDescent="0.25">
      <c r="A552" s="81"/>
      <c r="B552" s="659"/>
      <c r="C552" s="81"/>
      <c r="D552" s="81"/>
      <c r="E552" s="67"/>
      <c r="F552" s="81"/>
      <c r="G552" s="81"/>
      <c r="H552" s="81"/>
      <c r="I552" s="81"/>
      <c r="J552" s="81"/>
      <c r="K552" s="81"/>
      <c r="L552" s="81"/>
      <c r="M552" s="81"/>
      <c r="N552" s="81"/>
      <c r="O552" s="81"/>
      <c r="P552" s="81"/>
    </row>
    <row r="553" spans="1:16" ht="15" customHeight="1" x14ac:dyDescent="0.25">
      <c r="A553" s="81"/>
      <c r="B553" s="659"/>
      <c r="C553" s="81"/>
      <c r="D553" s="81"/>
      <c r="E553" s="67"/>
      <c r="F553" s="81"/>
      <c r="G553" s="81"/>
      <c r="H553" s="81"/>
      <c r="I553" s="81"/>
      <c r="J553" s="81"/>
      <c r="K553" s="81"/>
      <c r="L553" s="81"/>
      <c r="M553" s="81"/>
      <c r="N553" s="81"/>
      <c r="O553" s="81"/>
      <c r="P553" s="81"/>
    </row>
    <row r="554" spans="1:16" ht="15" customHeight="1" x14ac:dyDescent="0.25">
      <c r="A554" s="81"/>
      <c r="B554" s="659"/>
      <c r="C554" s="81"/>
      <c r="D554" s="81"/>
      <c r="E554" s="67"/>
      <c r="F554" s="81"/>
      <c r="G554" s="81"/>
      <c r="H554" s="81"/>
      <c r="I554" s="81"/>
      <c r="J554" s="81"/>
      <c r="K554" s="81"/>
      <c r="L554" s="81"/>
      <c r="M554" s="81"/>
      <c r="N554" s="81"/>
      <c r="O554" s="81"/>
      <c r="P554" s="81"/>
    </row>
    <row r="555" spans="1:16" ht="15" customHeight="1" x14ac:dyDescent="0.25">
      <c r="A555" s="81"/>
      <c r="B555" s="659"/>
      <c r="C555" s="81"/>
      <c r="D555" s="81"/>
      <c r="E555" s="67"/>
      <c r="F555" s="81"/>
      <c r="G555" s="81"/>
      <c r="H555" s="81"/>
      <c r="I555" s="81"/>
      <c r="J555" s="81"/>
      <c r="K555" s="81"/>
      <c r="L555" s="81"/>
      <c r="M555" s="81"/>
      <c r="N555" s="81"/>
      <c r="O555" s="81"/>
      <c r="P555" s="81"/>
    </row>
    <row r="556" spans="1:16" ht="15" customHeight="1" x14ac:dyDescent="0.25">
      <c r="A556" s="81"/>
      <c r="B556" s="659"/>
      <c r="C556" s="81"/>
      <c r="D556" s="81"/>
      <c r="E556" s="67"/>
      <c r="F556" s="81"/>
      <c r="G556" s="81"/>
      <c r="H556" s="81"/>
      <c r="I556" s="81"/>
      <c r="J556" s="81"/>
      <c r="K556" s="81"/>
      <c r="L556" s="81"/>
      <c r="M556" s="81"/>
      <c r="N556" s="81"/>
      <c r="O556" s="81"/>
      <c r="P556" s="81"/>
    </row>
    <row r="557" spans="1:16" ht="15" customHeight="1" x14ac:dyDescent="0.25">
      <c r="A557" s="81"/>
      <c r="B557" s="659"/>
      <c r="C557" s="81"/>
      <c r="D557" s="81"/>
      <c r="E557" s="67"/>
      <c r="F557" s="81"/>
      <c r="G557" s="81"/>
      <c r="H557" s="81"/>
      <c r="I557" s="81"/>
      <c r="J557" s="81"/>
      <c r="K557" s="81"/>
      <c r="L557" s="81"/>
      <c r="M557" s="81"/>
      <c r="N557" s="81"/>
      <c r="O557" s="81"/>
      <c r="P557" s="81"/>
    </row>
    <row r="558" spans="1:16" ht="15" customHeight="1" x14ac:dyDescent="0.25">
      <c r="A558" s="81"/>
      <c r="B558" s="659"/>
      <c r="C558" s="81"/>
      <c r="D558" s="81"/>
      <c r="E558" s="67"/>
      <c r="F558" s="81"/>
      <c r="G558" s="81"/>
      <c r="H558" s="81"/>
      <c r="I558" s="81"/>
      <c r="J558" s="81"/>
      <c r="K558" s="81"/>
      <c r="L558" s="81"/>
      <c r="M558" s="81"/>
      <c r="N558" s="81"/>
      <c r="O558" s="81"/>
      <c r="P558" s="81"/>
    </row>
    <row r="559" spans="1:16" ht="15" customHeight="1" x14ac:dyDescent="0.25">
      <c r="A559" s="81"/>
      <c r="B559" s="659"/>
      <c r="C559" s="81"/>
      <c r="D559" s="81"/>
      <c r="E559" s="67"/>
      <c r="F559" s="81"/>
      <c r="G559" s="81"/>
      <c r="H559" s="81"/>
      <c r="I559" s="81"/>
      <c r="J559" s="81"/>
      <c r="K559" s="81"/>
      <c r="L559" s="81"/>
      <c r="M559" s="81"/>
      <c r="N559" s="81"/>
      <c r="O559" s="81"/>
      <c r="P559" s="81"/>
    </row>
    <row r="560" spans="1:16" ht="15" customHeight="1" x14ac:dyDescent="0.25">
      <c r="A560" s="81"/>
      <c r="B560" s="659"/>
      <c r="C560" s="81"/>
      <c r="D560" s="81"/>
      <c r="E560" s="67"/>
      <c r="F560" s="81"/>
      <c r="G560" s="81"/>
      <c r="H560" s="81"/>
      <c r="I560" s="81"/>
      <c r="J560" s="81"/>
      <c r="K560" s="81"/>
      <c r="L560" s="81"/>
      <c r="M560" s="81"/>
      <c r="N560" s="81"/>
      <c r="O560" s="81"/>
      <c r="P560" s="81"/>
    </row>
    <row r="561" spans="1:16" ht="15" customHeight="1" x14ac:dyDescent="0.25">
      <c r="A561" s="81"/>
      <c r="B561" s="659"/>
      <c r="C561" s="81"/>
      <c r="D561" s="81"/>
      <c r="E561" s="67"/>
      <c r="F561" s="81"/>
      <c r="G561" s="81"/>
      <c r="H561" s="81"/>
      <c r="I561" s="81"/>
      <c r="J561" s="81"/>
      <c r="K561" s="81"/>
      <c r="L561" s="81"/>
      <c r="M561" s="81"/>
      <c r="N561" s="81"/>
      <c r="O561" s="81"/>
      <c r="P561" s="81"/>
    </row>
    <row r="562" spans="1:16" ht="15" customHeight="1" x14ac:dyDescent="0.25">
      <c r="A562" s="81"/>
      <c r="B562" s="659"/>
      <c r="C562" s="81"/>
      <c r="D562" s="81"/>
      <c r="E562" s="67"/>
      <c r="F562" s="81"/>
      <c r="G562" s="81"/>
      <c r="H562" s="81"/>
      <c r="I562" s="81"/>
      <c r="J562" s="81"/>
      <c r="K562" s="81"/>
      <c r="L562" s="81"/>
      <c r="M562" s="81"/>
      <c r="N562" s="81"/>
      <c r="O562" s="81"/>
      <c r="P562" s="81"/>
    </row>
    <row r="563" spans="1:16" ht="15" customHeight="1" x14ac:dyDescent="0.25">
      <c r="A563" s="81"/>
      <c r="B563" s="659"/>
      <c r="C563" s="81"/>
      <c r="D563" s="81"/>
      <c r="E563" s="67"/>
      <c r="F563" s="81"/>
      <c r="G563" s="81"/>
      <c r="H563" s="81"/>
      <c r="I563" s="81"/>
      <c r="J563" s="81"/>
      <c r="K563" s="81"/>
      <c r="L563" s="81"/>
      <c r="M563" s="81"/>
      <c r="N563" s="81"/>
      <c r="O563" s="81"/>
      <c r="P563" s="81"/>
    </row>
    <row r="564" spans="1:16" ht="15" customHeight="1" x14ac:dyDescent="0.25">
      <c r="A564" s="81"/>
      <c r="B564" s="659"/>
      <c r="C564" s="81"/>
      <c r="D564" s="81"/>
      <c r="E564" s="67"/>
      <c r="F564" s="81"/>
      <c r="G564" s="81"/>
      <c r="H564" s="81"/>
      <c r="I564" s="81"/>
      <c r="J564" s="81"/>
      <c r="K564" s="81"/>
      <c r="L564" s="81"/>
      <c r="M564" s="81"/>
      <c r="N564" s="81"/>
      <c r="O564" s="81"/>
      <c r="P564" s="81"/>
    </row>
    <row r="565" spans="1:16" ht="15" customHeight="1" x14ac:dyDescent="0.25">
      <c r="A565" s="81"/>
      <c r="B565" s="659"/>
      <c r="C565" s="81"/>
      <c r="D565" s="81"/>
      <c r="E565" s="67"/>
      <c r="F565" s="81"/>
      <c r="G565" s="81"/>
      <c r="H565" s="81"/>
      <c r="I565" s="81"/>
      <c r="J565" s="81"/>
      <c r="K565" s="81"/>
      <c r="L565" s="81"/>
      <c r="M565" s="81"/>
      <c r="N565" s="81"/>
      <c r="O565" s="81"/>
      <c r="P565" s="81"/>
    </row>
    <row r="566" spans="1:16" ht="15" customHeight="1" x14ac:dyDescent="0.25">
      <c r="A566" s="81"/>
      <c r="B566" s="659"/>
      <c r="C566" s="81"/>
      <c r="D566" s="81"/>
      <c r="E566" s="67"/>
      <c r="F566" s="81"/>
      <c r="G566" s="81"/>
      <c r="H566" s="81"/>
      <c r="I566" s="81"/>
      <c r="J566" s="81"/>
      <c r="K566" s="81"/>
      <c r="L566" s="81"/>
      <c r="M566" s="81"/>
      <c r="N566" s="81"/>
      <c r="O566" s="81"/>
      <c r="P566" s="81"/>
    </row>
    <row r="567" spans="1:16" ht="15" customHeight="1" x14ac:dyDescent="0.25">
      <c r="A567" s="81"/>
      <c r="B567" s="659"/>
      <c r="C567" s="81"/>
      <c r="D567" s="81"/>
      <c r="E567" s="67"/>
      <c r="F567" s="81"/>
      <c r="G567" s="81"/>
      <c r="H567" s="81"/>
      <c r="I567" s="81"/>
      <c r="J567" s="81"/>
      <c r="K567" s="81"/>
      <c r="L567" s="81"/>
      <c r="M567" s="81"/>
      <c r="N567" s="81"/>
      <c r="O567" s="81"/>
      <c r="P567" s="81"/>
    </row>
    <row r="568" spans="1:16" ht="15" customHeight="1" x14ac:dyDescent="0.25">
      <c r="A568" s="81"/>
      <c r="B568" s="659"/>
      <c r="C568" s="81"/>
      <c r="D568" s="81"/>
      <c r="E568" s="67"/>
      <c r="F568" s="81"/>
      <c r="G568" s="81"/>
      <c r="H568" s="81"/>
      <c r="I568" s="81"/>
      <c r="J568" s="81"/>
      <c r="K568" s="81"/>
      <c r="L568" s="81"/>
      <c r="M568" s="81"/>
      <c r="N568" s="81"/>
      <c r="O568" s="81"/>
      <c r="P568" s="81"/>
    </row>
    <row r="569" spans="1:16" ht="15" customHeight="1" x14ac:dyDescent="0.25">
      <c r="A569" s="81"/>
      <c r="B569" s="659"/>
      <c r="C569" s="81"/>
      <c r="D569" s="81"/>
      <c r="E569" s="67"/>
      <c r="F569" s="81"/>
      <c r="G569" s="81"/>
      <c r="H569" s="81"/>
      <c r="I569" s="81"/>
      <c r="J569" s="81"/>
      <c r="K569" s="81"/>
      <c r="L569" s="81"/>
      <c r="M569" s="81"/>
      <c r="N569" s="81"/>
      <c r="O569" s="81"/>
      <c r="P569" s="81"/>
    </row>
    <row r="570" spans="1:16" ht="15" customHeight="1" x14ac:dyDescent="0.25">
      <c r="A570" s="81"/>
      <c r="B570" s="659"/>
      <c r="C570" s="81"/>
      <c r="D570" s="81"/>
      <c r="E570" s="67"/>
      <c r="F570" s="81"/>
      <c r="G570" s="81"/>
      <c r="H570" s="81"/>
      <c r="I570" s="81"/>
      <c r="J570" s="81"/>
      <c r="K570" s="81"/>
      <c r="L570" s="81"/>
      <c r="M570" s="81"/>
      <c r="N570" s="81"/>
      <c r="O570" s="81"/>
      <c r="P570" s="81"/>
    </row>
    <row r="571" spans="1:16" ht="15" customHeight="1" x14ac:dyDescent="0.25">
      <c r="A571" s="81"/>
      <c r="B571" s="659"/>
      <c r="C571" s="81"/>
      <c r="D571" s="81"/>
      <c r="E571" s="67"/>
      <c r="F571" s="81"/>
      <c r="G571" s="81"/>
      <c r="H571" s="81"/>
      <c r="I571" s="81"/>
      <c r="J571" s="81"/>
      <c r="K571" s="81"/>
      <c r="L571" s="81"/>
      <c r="M571" s="81"/>
      <c r="N571" s="81"/>
      <c r="O571" s="81"/>
      <c r="P571" s="81"/>
    </row>
    <row r="572" spans="1:16" ht="15" customHeight="1" x14ac:dyDescent="0.25">
      <c r="A572" s="81"/>
      <c r="B572" s="659"/>
      <c r="C572" s="81"/>
      <c r="D572" s="81"/>
      <c r="E572" s="67"/>
      <c r="F572" s="81"/>
      <c r="G572" s="81"/>
      <c r="H572" s="81"/>
      <c r="I572" s="81"/>
      <c r="J572" s="81"/>
      <c r="K572" s="81"/>
      <c r="L572" s="81"/>
      <c r="M572" s="81"/>
      <c r="N572" s="81"/>
      <c r="O572" s="81"/>
      <c r="P572" s="81"/>
    </row>
    <row r="573" spans="1:16" ht="15" customHeight="1" x14ac:dyDescent="0.25">
      <c r="A573" s="81"/>
      <c r="B573" s="659"/>
      <c r="C573" s="81"/>
      <c r="D573" s="81"/>
      <c r="E573" s="67"/>
      <c r="F573" s="81"/>
      <c r="G573" s="81"/>
      <c r="H573" s="81"/>
      <c r="I573" s="81"/>
      <c r="J573" s="81"/>
      <c r="K573" s="81"/>
      <c r="L573" s="81"/>
      <c r="M573" s="81"/>
      <c r="N573" s="81"/>
      <c r="O573" s="81"/>
      <c r="P573" s="81"/>
    </row>
    <row r="574" spans="1:16" ht="15" customHeight="1" x14ac:dyDescent="0.25">
      <c r="A574" s="81"/>
      <c r="B574" s="659"/>
      <c r="C574" s="81"/>
      <c r="D574" s="81"/>
      <c r="E574" s="67"/>
      <c r="F574" s="81"/>
      <c r="G574" s="81"/>
      <c r="H574" s="81"/>
      <c r="I574" s="81"/>
      <c r="J574" s="81"/>
      <c r="K574" s="81"/>
      <c r="L574" s="81"/>
      <c r="M574" s="81"/>
      <c r="N574" s="81"/>
      <c r="O574" s="81"/>
      <c r="P574" s="81"/>
    </row>
    <row r="575" spans="1:16" ht="15" customHeight="1" x14ac:dyDescent="0.25">
      <c r="A575" s="81"/>
      <c r="B575" s="659"/>
      <c r="C575" s="81"/>
      <c r="D575" s="81"/>
      <c r="E575" s="67"/>
      <c r="F575" s="81"/>
      <c r="G575" s="81"/>
      <c r="H575" s="81"/>
      <c r="I575" s="81"/>
      <c r="J575" s="81"/>
      <c r="K575" s="81"/>
      <c r="L575" s="81"/>
      <c r="M575" s="81"/>
      <c r="N575" s="81"/>
      <c r="O575" s="81"/>
      <c r="P575" s="81"/>
    </row>
    <row r="576" spans="1:16" ht="15" customHeight="1" x14ac:dyDescent="0.25">
      <c r="A576" s="81"/>
      <c r="B576" s="659"/>
      <c r="C576" s="81"/>
      <c r="D576" s="81"/>
      <c r="E576" s="67"/>
      <c r="F576" s="81"/>
      <c r="G576" s="81"/>
      <c r="H576" s="81"/>
      <c r="I576" s="81"/>
      <c r="J576" s="81"/>
      <c r="K576" s="81"/>
      <c r="L576" s="81"/>
      <c r="M576" s="81"/>
      <c r="N576" s="81"/>
      <c r="O576" s="81"/>
      <c r="P576" s="81"/>
    </row>
    <row r="577" spans="1:16" ht="15" customHeight="1" x14ac:dyDescent="0.25">
      <c r="A577" s="81"/>
      <c r="B577" s="659"/>
      <c r="C577" s="81"/>
      <c r="D577" s="81"/>
      <c r="E577" s="67"/>
      <c r="F577" s="81"/>
      <c r="G577" s="81"/>
      <c r="H577" s="81"/>
      <c r="I577" s="81"/>
      <c r="J577" s="81"/>
      <c r="K577" s="81"/>
      <c r="L577" s="81"/>
      <c r="M577" s="81"/>
      <c r="N577" s="81"/>
      <c r="O577" s="81"/>
      <c r="P577" s="81"/>
    </row>
    <row r="578" spans="1:16" ht="15" customHeight="1" x14ac:dyDescent="0.25">
      <c r="A578" s="81"/>
      <c r="B578" s="659"/>
      <c r="C578" s="81"/>
      <c r="D578" s="81"/>
      <c r="E578" s="67"/>
      <c r="F578" s="81"/>
      <c r="G578" s="81"/>
      <c r="H578" s="81"/>
      <c r="I578" s="81"/>
      <c r="J578" s="81"/>
      <c r="K578" s="81"/>
      <c r="L578" s="81"/>
      <c r="M578" s="81"/>
      <c r="N578" s="81"/>
      <c r="O578" s="81"/>
      <c r="P578" s="81"/>
    </row>
    <row r="579" spans="1:16" ht="15" customHeight="1" x14ac:dyDescent="0.25">
      <c r="A579" s="81"/>
      <c r="B579" s="659"/>
      <c r="C579" s="81"/>
      <c r="D579" s="81"/>
      <c r="E579" s="67"/>
      <c r="F579" s="81"/>
      <c r="G579" s="81"/>
      <c r="H579" s="81"/>
      <c r="I579" s="81"/>
      <c r="J579" s="81"/>
      <c r="K579" s="81"/>
      <c r="L579" s="81"/>
      <c r="M579" s="81"/>
      <c r="N579" s="81"/>
      <c r="O579" s="81"/>
      <c r="P579" s="81"/>
    </row>
    <row r="580" spans="1:16" ht="15" customHeight="1" x14ac:dyDescent="0.25">
      <c r="A580" s="81"/>
      <c r="B580" s="659"/>
      <c r="C580" s="81"/>
      <c r="D580" s="81"/>
      <c r="E580" s="67"/>
      <c r="F580" s="81"/>
      <c r="G580" s="81"/>
      <c r="H580" s="81"/>
      <c r="I580" s="81"/>
      <c r="J580" s="81"/>
      <c r="K580" s="81"/>
      <c r="L580" s="81"/>
      <c r="M580" s="81"/>
      <c r="N580" s="81"/>
      <c r="O580" s="81"/>
      <c r="P580" s="81"/>
    </row>
    <row r="581" spans="1:16" ht="15" customHeight="1" x14ac:dyDescent="0.25">
      <c r="A581" s="81"/>
      <c r="B581" s="659"/>
      <c r="C581" s="81"/>
      <c r="D581" s="81"/>
      <c r="E581" s="67"/>
      <c r="F581" s="81"/>
      <c r="G581" s="81"/>
      <c r="H581" s="81"/>
      <c r="I581" s="81"/>
      <c r="J581" s="81"/>
      <c r="K581" s="81"/>
      <c r="L581" s="81"/>
      <c r="M581" s="81"/>
      <c r="N581" s="81"/>
      <c r="O581" s="81"/>
      <c r="P581" s="81"/>
    </row>
    <row r="582" spans="1:16" ht="15" customHeight="1" x14ac:dyDescent="0.25">
      <c r="A582" s="81"/>
      <c r="B582" s="659"/>
      <c r="C582" s="81"/>
      <c r="D582" s="81"/>
      <c r="E582" s="67"/>
      <c r="F582" s="81"/>
      <c r="G582" s="81"/>
      <c r="H582" s="81"/>
      <c r="I582" s="81"/>
      <c r="J582" s="81"/>
      <c r="K582" s="81"/>
      <c r="L582" s="81"/>
      <c r="M582" s="81"/>
      <c r="N582" s="81"/>
      <c r="O582" s="81"/>
      <c r="P582" s="81"/>
    </row>
    <row r="583" spans="1:16" ht="15" customHeight="1" x14ac:dyDescent="0.25">
      <c r="A583" s="81"/>
      <c r="B583" s="659"/>
      <c r="C583" s="81"/>
      <c r="D583" s="81"/>
      <c r="E583" s="67"/>
      <c r="F583" s="81"/>
      <c r="G583" s="81"/>
      <c r="H583" s="81"/>
      <c r="I583" s="81"/>
      <c r="J583" s="81"/>
      <c r="K583" s="81"/>
      <c r="L583" s="81"/>
      <c r="M583" s="81"/>
      <c r="N583" s="81"/>
      <c r="O583" s="81"/>
      <c r="P583" s="81"/>
    </row>
    <row r="584" spans="1:16" ht="15" customHeight="1" x14ac:dyDescent="0.25">
      <c r="A584" s="81"/>
      <c r="B584" s="659"/>
      <c r="C584" s="81"/>
      <c r="D584" s="81"/>
      <c r="E584" s="67"/>
      <c r="F584" s="81"/>
      <c r="G584" s="81"/>
      <c r="H584" s="81"/>
      <c r="I584" s="81"/>
      <c r="J584" s="81"/>
      <c r="K584" s="81"/>
      <c r="L584" s="81"/>
      <c r="M584" s="81"/>
      <c r="N584" s="81"/>
      <c r="O584" s="81"/>
      <c r="P584" s="81"/>
    </row>
    <row r="585" spans="1:16" ht="15" customHeight="1" x14ac:dyDescent="0.25">
      <c r="A585" s="81"/>
      <c r="B585" s="659"/>
      <c r="C585" s="81"/>
      <c r="D585" s="81"/>
      <c r="E585" s="67"/>
      <c r="F585" s="81"/>
      <c r="G585" s="81"/>
      <c r="H585" s="81"/>
      <c r="I585" s="81"/>
      <c r="J585" s="81"/>
      <c r="K585" s="81"/>
      <c r="L585" s="81"/>
      <c r="M585" s="81"/>
      <c r="N585" s="81"/>
      <c r="O585" s="81"/>
      <c r="P585" s="81"/>
    </row>
    <row r="586" spans="1:16" ht="15" customHeight="1" x14ac:dyDescent="0.25">
      <c r="A586" s="81"/>
      <c r="B586" s="659"/>
      <c r="C586" s="81"/>
      <c r="D586" s="81"/>
      <c r="E586" s="67"/>
      <c r="F586" s="81"/>
      <c r="G586" s="81"/>
      <c r="H586" s="81"/>
      <c r="I586" s="81"/>
      <c r="J586" s="81"/>
      <c r="K586" s="81"/>
      <c r="L586" s="81"/>
      <c r="M586" s="81"/>
      <c r="N586" s="81"/>
      <c r="O586" s="81"/>
      <c r="P586" s="81"/>
    </row>
    <row r="587" spans="1:16" ht="15" customHeight="1" x14ac:dyDescent="0.25">
      <c r="A587" s="81"/>
      <c r="B587" s="659"/>
      <c r="C587" s="81"/>
      <c r="D587" s="81"/>
      <c r="E587" s="67"/>
      <c r="F587" s="81"/>
      <c r="G587" s="81"/>
      <c r="H587" s="81"/>
      <c r="I587" s="81"/>
      <c r="J587" s="81"/>
      <c r="K587" s="81"/>
      <c r="L587" s="81"/>
      <c r="M587" s="81"/>
      <c r="N587" s="81"/>
      <c r="O587" s="81"/>
      <c r="P587" s="81"/>
    </row>
    <row r="588" spans="1:16" ht="15" customHeight="1" x14ac:dyDescent="0.25">
      <c r="A588" s="81"/>
      <c r="B588" s="659"/>
      <c r="C588" s="81"/>
      <c r="D588" s="81"/>
      <c r="E588" s="67"/>
      <c r="F588" s="81"/>
      <c r="G588" s="81"/>
      <c r="H588" s="81"/>
      <c r="I588" s="81"/>
      <c r="J588" s="81"/>
      <c r="K588" s="81"/>
      <c r="L588" s="81"/>
      <c r="M588" s="81"/>
      <c r="N588" s="81"/>
      <c r="O588" s="81"/>
      <c r="P588" s="81"/>
    </row>
    <row r="589" spans="1:16" ht="15" customHeight="1" x14ac:dyDescent="0.25">
      <c r="A589" s="81"/>
      <c r="B589" s="659"/>
      <c r="C589" s="81"/>
      <c r="D589" s="81"/>
      <c r="E589" s="67"/>
      <c r="F589" s="81"/>
      <c r="G589" s="81"/>
      <c r="H589" s="81"/>
      <c r="I589" s="81"/>
      <c r="J589" s="81"/>
      <c r="K589" s="81"/>
      <c r="L589" s="81"/>
      <c r="M589" s="81"/>
      <c r="N589" s="81"/>
      <c r="O589" s="81"/>
      <c r="P589" s="81"/>
    </row>
    <row r="590" spans="1:16" ht="15" customHeight="1" x14ac:dyDescent="0.25">
      <c r="A590" s="81"/>
      <c r="B590" s="659"/>
      <c r="C590" s="81"/>
      <c r="D590" s="81"/>
      <c r="E590" s="67"/>
      <c r="F590" s="81"/>
      <c r="G590" s="81"/>
      <c r="H590" s="81"/>
      <c r="I590" s="81"/>
      <c r="J590" s="81"/>
      <c r="K590" s="81"/>
      <c r="L590" s="81"/>
      <c r="M590" s="81"/>
      <c r="N590" s="81"/>
      <c r="O590" s="81"/>
      <c r="P590" s="81"/>
    </row>
    <row r="591" spans="1:16" ht="15" customHeight="1" x14ac:dyDescent="0.25">
      <c r="A591" s="81"/>
      <c r="B591" s="659"/>
      <c r="C591" s="81"/>
      <c r="D591" s="81"/>
      <c r="E591" s="67"/>
      <c r="F591" s="81"/>
      <c r="G591" s="81"/>
      <c r="H591" s="81"/>
      <c r="I591" s="81"/>
      <c r="J591" s="81"/>
      <c r="K591" s="81"/>
      <c r="L591" s="81"/>
      <c r="M591" s="81"/>
      <c r="N591" s="81"/>
      <c r="O591" s="81"/>
      <c r="P591" s="81"/>
    </row>
    <row r="592" spans="1:16" ht="15" customHeight="1" x14ac:dyDescent="0.25">
      <c r="A592" s="81"/>
      <c r="B592" s="659"/>
      <c r="C592" s="81"/>
      <c r="D592" s="81"/>
      <c r="E592" s="67"/>
      <c r="F592" s="81"/>
      <c r="G592" s="81"/>
      <c r="H592" s="81"/>
      <c r="I592" s="81"/>
      <c r="J592" s="81"/>
      <c r="K592" s="81"/>
      <c r="L592" s="81"/>
      <c r="M592" s="81"/>
      <c r="N592" s="81"/>
      <c r="O592" s="81"/>
      <c r="P592" s="81"/>
    </row>
    <row r="593" spans="1:16" ht="15" customHeight="1" x14ac:dyDescent="0.25">
      <c r="A593" s="81"/>
      <c r="B593" s="659"/>
      <c r="C593" s="81"/>
      <c r="D593" s="81"/>
      <c r="E593" s="67"/>
      <c r="F593" s="81"/>
      <c r="G593" s="81"/>
      <c r="H593" s="81"/>
      <c r="I593" s="81"/>
      <c r="J593" s="81"/>
      <c r="K593" s="81"/>
      <c r="L593" s="81"/>
      <c r="M593" s="81"/>
      <c r="N593" s="81"/>
      <c r="O593" s="81"/>
      <c r="P593" s="81"/>
    </row>
    <row r="594" spans="1:16" ht="15" customHeight="1" x14ac:dyDescent="0.25">
      <c r="A594" s="81"/>
      <c r="B594" s="659"/>
      <c r="C594" s="81"/>
      <c r="D594" s="81"/>
      <c r="E594" s="67"/>
      <c r="F594" s="81"/>
      <c r="G594" s="81"/>
      <c r="H594" s="81"/>
      <c r="I594" s="81"/>
      <c r="J594" s="81"/>
      <c r="K594" s="81"/>
      <c r="L594" s="81"/>
      <c r="M594" s="81"/>
      <c r="N594" s="81"/>
      <c r="O594" s="81"/>
      <c r="P594" s="81"/>
    </row>
    <row r="595" spans="1:16" ht="15" customHeight="1" x14ac:dyDescent="0.25">
      <c r="A595" s="81"/>
      <c r="B595" s="659"/>
      <c r="C595" s="81"/>
      <c r="D595" s="81"/>
      <c r="E595" s="67"/>
      <c r="F595" s="81"/>
      <c r="G595" s="81"/>
      <c r="H595" s="81"/>
      <c r="I595" s="81"/>
      <c r="J595" s="81"/>
      <c r="K595" s="81"/>
      <c r="L595" s="81"/>
      <c r="M595" s="81"/>
      <c r="N595" s="81"/>
      <c r="O595" s="81"/>
      <c r="P595" s="81"/>
    </row>
    <row r="596" spans="1:16" ht="15" customHeight="1" x14ac:dyDescent="0.25">
      <c r="A596" s="81"/>
      <c r="B596" s="659"/>
      <c r="C596" s="81"/>
      <c r="D596" s="81"/>
      <c r="E596" s="67"/>
      <c r="F596" s="81"/>
      <c r="G596" s="81"/>
      <c r="H596" s="81"/>
      <c r="I596" s="81"/>
      <c r="J596" s="81"/>
      <c r="K596" s="81"/>
      <c r="L596" s="81"/>
      <c r="M596" s="81"/>
      <c r="N596" s="81"/>
      <c r="O596" s="81"/>
      <c r="P596" s="81"/>
    </row>
    <row r="597" spans="1:16" ht="15" customHeight="1" x14ac:dyDescent="0.25">
      <c r="A597" s="81"/>
      <c r="B597" s="659"/>
      <c r="C597" s="81"/>
      <c r="D597" s="81"/>
      <c r="E597" s="67"/>
      <c r="F597" s="81"/>
      <c r="G597" s="81"/>
      <c r="H597" s="81"/>
      <c r="I597" s="81"/>
      <c r="J597" s="81"/>
      <c r="K597" s="81"/>
      <c r="L597" s="81"/>
      <c r="M597" s="81"/>
      <c r="N597" s="81"/>
      <c r="O597" s="81"/>
      <c r="P597" s="81"/>
    </row>
    <row r="598" spans="1:16" ht="15" customHeight="1" x14ac:dyDescent="0.25">
      <c r="A598" s="81"/>
      <c r="B598" s="659"/>
      <c r="C598" s="81"/>
      <c r="D598" s="81"/>
      <c r="E598" s="67"/>
      <c r="F598" s="81"/>
      <c r="G598" s="81"/>
      <c r="H598" s="81"/>
      <c r="I598" s="81"/>
      <c r="J598" s="81"/>
      <c r="K598" s="81"/>
      <c r="L598" s="81"/>
      <c r="M598" s="81"/>
      <c r="N598" s="81"/>
      <c r="O598" s="81"/>
      <c r="P598" s="81"/>
    </row>
    <row r="599" spans="1:16" ht="15" customHeight="1" x14ac:dyDescent="0.25">
      <c r="A599" s="81"/>
      <c r="B599" s="659"/>
      <c r="C599" s="81"/>
      <c r="D599" s="81"/>
      <c r="E599" s="67"/>
      <c r="F599" s="81"/>
      <c r="G599" s="81"/>
      <c r="H599" s="81"/>
      <c r="I599" s="81"/>
      <c r="J599" s="81"/>
      <c r="K599" s="81"/>
      <c r="L599" s="81"/>
      <c r="M599" s="81"/>
      <c r="N599" s="81"/>
      <c r="O599" s="81"/>
      <c r="P599" s="81"/>
    </row>
    <row r="600" spans="1:16" ht="15" customHeight="1" x14ac:dyDescent="0.25">
      <c r="A600" s="81"/>
      <c r="B600" s="659"/>
      <c r="C600" s="81"/>
      <c r="D600" s="81"/>
      <c r="E600" s="67"/>
      <c r="F600" s="81"/>
      <c r="G600" s="81"/>
      <c r="H600" s="81"/>
      <c r="I600" s="81"/>
      <c r="J600" s="81"/>
      <c r="K600" s="81"/>
      <c r="L600" s="81"/>
      <c r="M600" s="81"/>
      <c r="N600" s="81"/>
      <c r="O600" s="81"/>
      <c r="P600" s="81"/>
    </row>
    <row r="601" spans="1:16" ht="15" customHeight="1" x14ac:dyDescent="0.25">
      <c r="A601" s="81"/>
      <c r="B601" s="659"/>
      <c r="C601" s="81"/>
      <c r="D601" s="81"/>
      <c r="E601" s="67"/>
      <c r="F601" s="81"/>
      <c r="G601" s="81"/>
      <c r="H601" s="81"/>
      <c r="I601" s="81"/>
      <c r="J601" s="81"/>
      <c r="K601" s="81"/>
      <c r="L601" s="81"/>
      <c r="M601" s="81"/>
      <c r="N601" s="81"/>
      <c r="O601" s="81"/>
      <c r="P601" s="81"/>
    </row>
    <row r="602" spans="1:16" ht="15" customHeight="1" x14ac:dyDescent="0.25">
      <c r="A602" s="81"/>
      <c r="B602" s="659"/>
      <c r="C602" s="81"/>
      <c r="D602" s="81"/>
      <c r="E602" s="67"/>
      <c r="F602" s="81"/>
      <c r="G602" s="81"/>
      <c r="H602" s="81"/>
      <c r="I602" s="81"/>
      <c r="J602" s="81"/>
      <c r="K602" s="81"/>
      <c r="L602" s="81"/>
      <c r="M602" s="81"/>
      <c r="N602" s="81"/>
      <c r="O602" s="81"/>
      <c r="P602" s="81"/>
    </row>
    <row r="603" spans="1:16" ht="15" customHeight="1" x14ac:dyDescent="0.25">
      <c r="A603" s="81"/>
      <c r="B603" s="659"/>
      <c r="C603" s="81"/>
      <c r="D603" s="81"/>
      <c r="E603" s="67"/>
      <c r="F603" s="81"/>
      <c r="G603" s="81"/>
      <c r="H603" s="81"/>
      <c r="I603" s="81"/>
      <c r="J603" s="81"/>
      <c r="K603" s="81"/>
      <c r="L603" s="81"/>
      <c r="M603" s="81"/>
      <c r="N603" s="81"/>
      <c r="O603" s="81"/>
      <c r="P603" s="81"/>
    </row>
    <row r="604" spans="1:16" ht="15" customHeight="1" x14ac:dyDescent="0.25">
      <c r="A604" s="81"/>
      <c r="B604" s="659"/>
      <c r="C604" s="81"/>
      <c r="D604" s="81"/>
      <c r="E604" s="67"/>
      <c r="F604" s="81"/>
      <c r="G604" s="81"/>
      <c r="H604" s="81"/>
      <c r="I604" s="81"/>
      <c r="J604" s="81"/>
      <c r="K604" s="81"/>
      <c r="L604" s="81"/>
      <c r="M604" s="81"/>
      <c r="N604" s="81"/>
      <c r="O604" s="81"/>
      <c r="P604" s="81"/>
    </row>
    <row r="605" spans="1:16" ht="15" customHeight="1" x14ac:dyDescent="0.25">
      <c r="A605" s="81"/>
      <c r="B605" s="659"/>
      <c r="C605" s="81"/>
      <c r="D605" s="81"/>
      <c r="E605" s="67"/>
      <c r="F605" s="81"/>
      <c r="G605" s="81"/>
      <c r="H605" s="81"/>
      <c r="I605" s="81"/>
      <c r="J605" s="81"/>
      <c r="K605" s="81"/>
      <c r="L605" s="81"/>
      <c r="M605" s="81"/>
      <c r="N605" s="81"/>
      <c r="O605" s="81"/>
      <c r="P605" s="81"/>
    </row>
    <row r="606" spans="1:16" ht="15" customHeight="1" x14ac:dyDescent="0.25">
      <c r="A606" s="81"/>
      <c r="B606" s="659"/>
      <c r="C606" s="81"/>
      <c r="D606" s="81"/>
      <c r="E606" s="67"/>
      <c r="F606" s="81"/>
      <c r="G606" s="81"/>
      <c r="H606" s="81"/>
      <c r="I606" s="81"/>
      <c r="J606" s="81"/>
      <c r="K606" s="81"/>
      <c r="L606" s="81"/>
      <c r="M606" s="81"/>
      <c r="N606" s="81"/>
      <c r="O606" s="81"/>
      <c r="P606" s="81"/>
    </row>
    <row r="607" spans="1:16" ht="15" customHeight="1" x14ac:dyDescent="0.25">
      <c r="A607" s="81"/>
      <c r="B607" s="659"/>
      <c r="C607" s="81"/>
      <c r="D607" s="81"/>
      <c r="E607" s="67"/>
      <c r="F607" s="81"/>
      <c r="G607" s="81"/>
      <c r="H607" s="81"/>
      <c r="I607" s="81"/>
      <c r="J607" s="81"/>
      <c r="K607" s="81"/>
      <c r="L607" s="81"/>
      <c r="M607" s="81"/>
      <c r="N607" s="81"/>
      <c r="O607" s="81"/>
      <c r="P607" s="81"/>
    </row>
    <row r="608" spans="1:16" ht="15" customHeight="1" x14ac:dyDescent="0.25">
      <c r="A608" s="81"/>
      <c r="B608" s="659"/>
      <c r="C608" s="81"/>
      <c r="D608" s="81"/>
      <c r="E608" s="67"/>
      <c r="F608" s="81"/>
      <c r="G608" s="81"/>
      <c r="H608" s="81"/>
      <c r="I608" s="81"/>
      <c r="J608" s="81"/>
      <c r="K608" s="81"/>
      <c r="L608" s="81"/>
      <c r="M608" s="81"/>
      <c r="N608" s="81"/>
      <c r="O608" s="81"/>
      <c r="P608" s="81"/>
    </row>
    <row r="609" spans="1:16" ht="15" customHeight="1" x14ac:dyDescent="0.25">
      <c r="A609" s="81"/>
      <c r="B609" s="659"/>
      <c r="C609" s="81"/>
      <c r="D609" s="81"/>
      <c r="E609" s="67"/>
      <c r="F609" s="81"/>
      <c r="G609" s="81"/>
      <c r="H609" s="81"/>
      <c r="I609" s="81"/>
      <c r="J609" s="81"/>
      <c r="K609" s="81"/>
      <c r="L609" s="81"/>
      <c r="M609" s="81"/>
      <c r="N609" s="81"/>
      <c r="O609" s="81"/>
      <c r="P609" s="81"/>
    </row>
    <row r="610" spans="1:16" ht="15" customHeight="1" x14ac:dyDescent="0.25">
      <c r="A610" s="81"/>
      <c r="B610" s="659"/>
      <c r="C610" s="81"/>
      <c r="D610" s="81"/>
      <c r="E610" s="67"/>
      <c r="F610" s="81"/>
      <c r="G610" s="81"/>
      <c r="H610" s="81"/>
      <c r="I610" s="81"/>
      <c r="J610" s="81"/>
      <c r="K610" s="81"/>
      <c r="L610" s="81"/>
      <c r="M610" s="81"/>
      <c r="N610" s="81"/>
      <c r="O610" s="81"/>
      <c r="P610" s="81"/>
    </row>
    <row r="611" spans="1:16" ht="15" customHeight="1" x14ac:dyDescent="0.25">
      <c r="A611" s="81"/>
      <c r="B611" s="659"/>
      <c r="C611" s="81"/>
      <c r="D611" s="81"/>
      <c r="E611" s="67"/>
      <c r="F611" s="81"/>
      <c r="G611" s="81"/>
      <c r="H611" s="81"/>
      <c r="I611" s="81"/>
      <c r="J611" s="81"/>
      <c r="K611" s="81"/>
      <c r="L611" s="81"/>
      <c r="M611" s="81"/>
      <c r="N611" s="81"/>
      <c r="O611" s="81"/>
      <c r="P611" s="81"/>
    </row>
    <row r="612" spans="1:16" ht="15" customHeight="1" x14ac:dyDescent="0.25">
      <c r="A612" s="81"/>
      <c r="B612" s="659"/>
      <c r="C612" s="81"/>
      <c r="D612" s="81"/>
      <c r="E612" s="67"/>
      <c r="F612" s="81"/>
      <c r="G612" s="81"/>
      <c r="H612" s="81"/>
      <c r="I612" s="81"/>
      <c r="J612" s="81"/>
      <c r="K612" s="81"/>
      <c r="L612" s="81"/>
      <c r="M612" s="81"/>
      <c r="N612" s="81"/>
      <c r="O612" s="81"/>
      <c r="P612" s="81"/>
    </row>
    <row r="613" spans="1:16" ht="15" customHeight="1" x14ac:dyDescent="0.25">
      <c r="A613" s="81"/>
      <c r="B613" s="659"/>
      <c r="C613" s="81"/>
      <c r="D613" s="81"/>
      <c r="E613" s="67"/>
      <c r="F613" s="81"/>
      <c r="G613" s="81"/>
      <c r="H613" s="81"/>
      <c r="I613" s="81"/>
      <c r="J613" s="81"/>
      <c r="K613" s="81"/>
      <c r="L613" s="81"/>
      <c r="M613" s="81"/>
      <c r="N613" s="81"/>
      <c r="O613" s="81"/>
      <c r="P613" s="81"/>
    </row>
    <row r="614" spans="1:16" ht="15" customHeight="1" x14ac:dyDescent="0.25">
      <c r="A614" s="81"/>
      <c r="B614" s="659"/>
      <c r="C614" s="81"/>
      <c r="D614" s="81"/>
      <c r="E614" s="67"/>
      <c r="F614" s="81"/>
      <c r="G614" s="81"/>
      <c r="H614" s="81"/>
      <c r="I614" s="81"/>
      <c r="J614" s="81"/>
      <c r="K614" s="81"/>
      <c r="L614" s="81"/>
      <c r="M614" s="81"/>
      <c r="N614" s="81"/>
      <c r="O614" s="81"/>
      <c r="P614" s="81"/>
    </row>
    <row r="615" spans="1:16" ht="15" customHeight="1" x14ac:dyDescent="0.25">
      <c r="A615" s="81"/>
      <c r="B615" s="659"/>
      <c r="C615" s="81"/>
      <c r="D615" s="81"/>
      <c r="E615" s="67"/>
      <c r="F615" s="81"/>
      <c r="G615" s="81"/>
      <c r="H615" s="81"/>
      <c r="I615" s="81"/>
      <c r="J615" s="81"/>
      <c r="K615" s="81"/>
      <c r="L615" s="81"/>
      <c r="M615" s="81"/>
      <c r="N615" s="81"/>
      <c r="O615" s="81"/>
      <c r="P615" s="81"/>
    </row>
    <row r="616" spans="1:16" ht="15" customHeight="1" x14ac:dyDescent="0.25">
      <c r="A616" s="81"/>
      <c r="B616" s="659"/>
      <c r="C616" s="81"/>
      <c r="D616" s="81"/>
      <c r="E616" s="67"/>
      <c r="F616" s="81"/>
      <c r="G616" s="81"/>
      <c r="H616" s="81"/>
      <c r="I616" s="81"/>
      <c r="J616" s="81"/>
      <c r="K616" s="81"/>
      <c r="L616" s="81"/>
      <c r="M616" s="81"/>
      <c r="N616" s="81"/>
      <c r="O616" s="81"/>
      <c r="P616" s="81"/>
    </row>
    <row r="617" spans="1:16" ht="15" customHeight="1" x14ac:dyDescent="0.25">
      <c r="A617" s="81"/>
      <c r="B617" s="659"/>
      <c r="C617" s="81"/>
      <c r="D617" s="81"/>
      <c r="E617" s="67"/>
      <c r="F617" s="81"/>
      <c r="G617" s="81"/>
      <c r="H617" s="81"/>
      <c r="I617" s="81"/>
      <c r="J617" s="81"/>
      <c r="K617" s="81"/>
      <c r="L617" s="81"/>
      <c r="M617" s="81"/>
      <c r="N617" s="81"/>
      <c r="O617" s="81"/>
      <c r="P617" s="81"/>
    </row>
    <row r="618" spans="1:16" ht="15" customHeight="1" x14ac:dyDescent="0.25">
      <c r="A618" s="81"/>
      <c r="B618" s="659"/>
      <c r="C618" s="81"/>
      <c r="D618" s="81"/>
      <c r="E618" s="67"/>
      <c r="F618" s="81"/>
      <c r="G618" s="81"/>
      <c r="H618" s="81"/>
      <c r="I618" s="81"/>
      <c r="J618" s="81"/>
      <c r="K618" s="81"/>
      <c r="L618" s="81"/>
      <c r="M618" s="81"/>
      <c r="N618" s="81"/>
      <c r="O618" s="81"/>
      <c r="P618" s="81"/>
    </row>
    <row r="619" spans="1:16" ht="15" customHeight="1" x14ac:dyDescent="0.25">
      <c r="A619" s="81"/>
      <c r="B619" s="659"/>
      <c r="C619" s="81"/>
      <c r="D619" s="81"/>
      <c r="E619" s="67"/>
      <c r="F619" s="81"/>
      <c r="G619" s="81"/>
      <c r="H619" s="81"/>
      <c r="I619" s="81"/>
      <c r="J619" s="81"/>
      <c r="K619" s="81"/>
      <c r="L619" s="81"/>
      <c r="M619" s="81"/>
      <c r="N619" s="81"/>
      <c r="O619" s="81"/>
      <c r="P619" s="81"/>
    </row>
    <row r="620" spans="1:16" ht="15" customHeight="1" x14ac:dyDescent="0.25">
      <c r="A620" s="81"/>
      <c r="B620" s="659"/>
      <c r="C620" s="81"/>
      <c r="D620" s="81"/>
      <c r="E620" s="67"/>
      <c r="F620" s="81"/>
      <c r="G620" s="81"/>
      <c r="H620" s="81"/>
      <c r="I620" s="81"/>
      <c r="J620" s="81"/>
      <c r="K620" s="81"/>
      <c r="L620" s="81"/>
      <c r="M620" s="81"/>
      <c r="N620" s="81"/>
      <c r="O620" s="81"/>
      <c r="P620" s="81"/>
    </row>
    <row r="621" spans="1:16" ht="15" customHeight="1" x14ac:dyDescent="0.25">
      <c r="A621" s="81"/>
      <c r="B621" s="659"/>
      <c r="C621" s="81"/>
      <c r="D621" s="81"/>
      <c r="E621" s="67"/>
      <c r="F621" s="81"/>
      <c r="G621" s="81"/>
      <c r="H621" s="81"/>
      <c r="I621" s="81"/>
      <c r="J621" s="81"/>
      <c r="K621" s="81"/>
      <c r="L621" s="81"/>
      <c r="M621" s="81"/>
      <c r="N621" s="81"/>
      <c r="O621" s="81"/>
      <c r="P621" s="81"/>
    </row>
    <row r="622" spans="1:16" ht="15" customHeight="1" x14ac:dyDescent="0.25">
      <c r="A622" s="81"/>
      <c r="B622" s="659"/>
      <c r="C622" s="81"/>
      <c r="D622" s="81"/>
      <c r="E622" s="67"/>
      <c r="F622" s="81"/>
      <c r="G622" s="81"/>
      <c r="H622" s="81"/>
      <c r="I622" s="81"/>
      <c r="J622" s="81"/>
      <c r="K622" s="81"/>
      <c r="L622" s="81"/>
      <c r="M622" s="81"/>
      <c r="N622" s="81"/>
      <c r="O622" s="81"/>
      <c r="P622" s="81"/>
    </row>
    <row r="623" spans="1:16" ht="15" customHeight="1" x14ac:dyDescent="0.25">
      <c r="A623" s="81"/>
      <c r="B623" s="659"/>
      <c r="C623" s="81"/>
      <c r="D623" s="81"/>
      <c r="E623" s="67"/>
      <c r="F623" s="81"/>
      <c r="G623" s="81"/>
      <c r="H623" s="81"/>
      <c r="I623" s="81"/>
      <c r="J623" s="81"/>
      <c r="K623" s="81"/>
      <c r="L623" s="81"/>
      <c r="M623" s="81"/>
      <c r="N623" s="81"/>
      <c r="O623" s="81"/>
      <c r="P623" s="81"/>
    </row>
    <row r="624" spans="1:16" ht="15" customHeight="1" x14ac:dyDescent="0.25">
      <c r="A624" s="81"/>
      <c r="B624" s="659"/>
      <c r="C624" s="81"/>
      <c r="D624" s="81"/>
      <c r="E624" s="67"/>
      <c r="F624" s="81"/>
      <c r="G624" s="81"/>
      <c r="H624" s="81"/>
      <c r="I624" s="81"/>
      <c r="J624" s="81"/>
      <c r="K624" s="81"/>
      <c r="L624" s="81"/>
      <c r="M624" s="81"/>
      <c r="N624" s="81"/>
      <c r="O624" s="81"/>
      <c r="P624" s="81"/>
    </row>
    <row r="625" spans="1:16" ht="15" customHeight="1" x14ac:dyDescent="0.25">
      <c r="A625" s="81"/>
      <c r="B625" s="659"/>
      <c r="C625" s="81"/>
      <c r="D625" s="81"/>
      <c r="E625" s="67"/>
      <c r="F625" s="81"/>
      <c r="G625" s="81"/>
      <c r="H625" s="81"/>
      <c r="I625" s="81"/>
      <c r="J625" s="81"/>
      <c r="K625" s="81"/>
      <c r="L625" s="81"/>
      <c r="M625" s="81"/>
      <c r="N625" s="81"/>
      <c r="O625" s="81"/>
      <c r="P625" s="81"/>
    </row>
    <row r="626" spans="1:16" ht="15" customHeight="1" x14ac:dyDescent="0.25">
      <c r="A626" s="81"/>
      <c r="B626" s="659"/>
      <c r="C626" s="81"/>
      <c r="D626" s="81"/>
      <c r="E626" s="67"/>
      <c r="F626" s="81"/>
      <c r="G626" s="81"/>
      <c r="H626" s="81"/>
      <c r="I626" s="81"/>
      <c r="J626" s="81"/>
      <c r="K626" s="81"/>
      <c r="L626" s="81"/>
      <c r="M626" s="81"/>
      <c r="N626" s="81"/>
      <c r="O626" s="81"/>
      <c r="P626" s="81"/>
    </row>
    <row r="627" spans="1:16" ht="15" customHeight="1" x14ac:dyDescent="0.25">
      <c r="A627" s="81"/>
      <c r="B627" s="659"/>
      <c r="C627" s="81"/>
      <c r="D627" s="81"/>
      <c r="E627" s="67"/>
      <c r="F627" s="81"/>
      <c r="G627" s="81"/>
      <c r="H627" s="81"/>
      <c r="I627" s="81"/>
      <c r="J627" s="81"/>
      <c r="K627" s="81"/>
      <c r="L627" s="81"/>
      <c r="M627" s="81"/>
      <c r="N627" s="81"/>
      <c r="O627" s="81"/>
      <c r="P627" s="81"/>
    </row>
    <row r="628" spans="1:16" ht="15" customHeight="1" x14ac:dyDescent="0.25">
      <c r="A628" s="81"/>
      <c r="B628" s="659"/>
      <c r="C628" s="81"/>
      <c r="D628" s="81"/>
      <c r="E628" s="67"/>
      <c r="F628" s="81"/>
      <c r="G628" s="81"/>
      <c r="H628" s="81"/>
      <c r="I628" s="81"/>
      <c r="J628" s="81"/>
      <c r="K628" s="81"/>
      <c r="L628" s="81"/>
      <c r="M628" s="81"/>
      <c r="N628" s="81"/>
      <c r="O628" s="81"/>
      <c r="P628" s="81"/>
    </row>
    <row r="629" spans="1:16" ht="15" customHeight="1" x14ac:dyDescent="0.25">
      <c r="A629" s="81"/>
      <c r="B629" s="659"/>
      <c r="C629" s="81"/>
      <c r="D629" s="81"/>
      <c r="E629" s="67"/>
      <c r="F629" s="81"/>
      <c r="G629" s="81"/>
      <c r="H629" s="81"/>
      <c r="I629" s="81"/>
      <c r="J629" s="81"/>
      <c r="K629" s="81"/>
      <c r="L629" s="81"/>
      <c r="M629" s="81"/>
      <c r="N629" s="81"/>
      <c r="O629" s="81"/>
      <c r="P629" s="81"/>
    </row>
    <row r="630" spans="1:16" ht="15" customHeight="1" x14ac:dyDescent="0.25">
      <c r="A630" s="81"/>
      <c r="B630" s="659"/>
      <c r="C630" s="81"/>
      <c r="D630" s="81"/>
      <c r="E630" s="67"/>
      <c r="F630" s="81"/>
      <c r="G630" s="81"/>
      <c r="H630" s="81"/>
      <c r="I630" s="81"/>
      <c r="J630" s="81"/>
      <c r="K630" s="81"/>
      <c r="L630" s="81"/>
      <c r="M630" s="81"/>
      <c r="N630" s="81"/>
      <c r="O630" s="81"/>
      <c r="P630" s="81"/>
    </row>
    <row r="631" spans="1:16" ht="15" customHeight="1" x14ac:dyDescent="0.25">
      <c r="A631" s="81"/>
      <c r="B631" s="659"/>
      <c r="C631" s="81"/>
      <c r="D631" s="81"/>
      <c r="E631" s="67"/>
      <c r="F631" s="81"/>
      <c r="G631" s="81"/>
      <c r="H631" s="81"/>
      <c r="I631" s="81"/>
      <c r="J631" s="81"/>
      <c r="K631" s="81"/>
      <c r="L631" s="81"/>
      <c r="M631" s="81"/>
      <c r="N631" s="81"/>
      <c r="O631" s="81"/>
      <c r="P631" s="81"/>
    </row>
    <row r="632" spans="1:16" ht="15" customHeight="1" x14ac:dyDescent="0.25">
      <c r="A632" s="81"/>
      <c r="B632" s="659"/>
      <c r="C632" s="81"/>
      <c r="D632" s="81"/>
      <c r="E632" s="67"/>
      <c r="F632" s="81"/>
      <c r="G632" s="81"/>
      <c r="H632" s="81"/>
      <c r="I632" s="81"/>
      <c r="J632" s="81"/>
      <c r="K632" s="81"/>
      <c r="L632" s="81"/>
      <c r="M632" s="81"/>
      <c r="N632" s="81"/>
      <c r="O632" s="81"/>
      <c r="P632" s="81"/>
    </row>
    <row r="633" spans="1:16" ht="15" customHeight="1" x14ac:dyDescent="0.25">
      <c r="A633" s="81"/>
      <c r="B633" s="659"/>
      <c r="C633" s="81"/>
      <c r="D633" s="81"/>
      <c r="E633" s="67"/>
      <c r="F633" s="81"/>
      <c r="G633" s="81"/>
      <c r="H633" s="81"/>
      <c r="I633" s="81"/>
      <c r="J633" s="81"/>
      <c r="K633" s="81"/>
      <c r="L633" s="81"/>
      <c r="M633" s="81"/>
      <c r="N633" s="81"/>
      <c r="O633" s="81"/>
      <c r="P633" s="81"/>
    </row>
    <row r="634" spans="1:16" ht="15" customHeight="1" x14ac:dyDescent="0.25">
      <c r="A634" s="81"/>
      <c r="B634" s="659"/>
      <c r="C634" s="81"/>
      <c r="D634" s="81"/>
      <c r="E634" s="67"/>
      <c r="F634" s="81"/>
      <c r="G634" s="81"/>
      <c r="H634" s="81"/>
      <c r="I634" s="81"/>
      <c r="J634" s="81"/>
      <c r="K634" s="81"/>
      <c r="L634" s="81"/>
      <c r="M634" s="81"/>
      <c r="N634" s="81"/>
      <c r="O634" s="81"/>
      <c r="P634" s="81"/>
    </row>
    <row r="635" spans="1:16" ht="15" customHeight="1" x14ac:dyDescent="0.25">
      <c r="A635" s="81"/>
      <c r="B635" s="659"/>
      <c r="C635" s="81"/>
      <c r="D635" s="81"/>
      <c r="E635" s="67"/>
      <c r="F635" s="81"/>
      <c r="G635" s="81"/>
      <c r="H635" s="81"/>
      <c r="I635" s="81"/>
      <c r="J635" s="81"/>
      <c r="K635" s="81"/>
      <c r="L635" s="81"/>
      <c r="M635" s="81"/>
      <c r="N635" s="81"/>
      <c r="O635" s="81"/>
      <c r="P635" s="81"/>
    </row>
    <row r="636" spans="1:16" ht="15" customHeight="1" x14ac:dyDescent="0.25">
      <c r="A636" s="81"/>
      <c r="B636" s="659"/>
      <c r="C636" s="81"/>
      <c r="D636" s="81"/>
      <c r="E636" s="67"/>
      <c r="F636" s="81"/>
      <c r="G636" s="81"/>
      <c r="H636" s="81"/>
      <c r="I636" s="81"/>
      <c r="J636" s="81"/>
      <c r="K636" s="81"/>
      <c r="L636" s="81"/>
      <c r="M636" s="81"/>
      <c r="N636" s="81"/>
      <c r="O636" s="81"/>
      <c r="P636" s="81"/>
    </row>
    <row r="637" spans="1:16" ht="15" customHeight="1" x14ac:dyDescent="0.25">
      <c r="A637" s="81"/>
      <c r="B637" s="659"/>
      <c r="C637" s="81"/>
      <c r="D637" s="81"/>
      <c r="E637" s="67"/>
      <c r="F637" s="81"/>
      <c r="G637" s="81"/>
      <c r="H637" s="81"/>
      <c r="I637" s="81"/>
      <c r="J637" s="81"/>
      <c r="K637" s="81"/>
      <c r="L637" s="81"/>
      <c r="M637" s="81"/>
      <c r="N637" s="81"/>
      <c r="O637" s="81"/>
      <c r="P637" s="81"/>
    </row>
    <row r="638" spans="1:16" ht="15" customHeight="1" x14ac:dyDescent="0.25">
      <c r="A638" s="81"/>
      <c r="B638" s="659"/>
      <c r="C638" s="81"/>
      <c r="D638" s="81"/>
      <c r="E638" s="67"/>
      <c r="F638" s="81"/>
      <c r="G638" s="81"/>
      <c r="H638" s="81"/>
      <c r="I638" s="81"/>
      <c r="J638" s="81"/>
      <c r="K638" s="81"/>
      <c r="L638" s="81"/>
      <c r="M638" s="81"/>
      <c r="N638" s="81"/>
      <c r="O638" s="81"/>
      <c r="P638" s="81"/>
    </row>
    <row r="639" spans="1:16" ht="15" customHeight="1" x14ac:dyDescent="0.25">
      <c r="A639" s="81"/>
      <c r="B639" s="659"/>
      <c r="C639" s="81"/>
      <c r="D639" s="81"/>
      <c r="E639" s="67"/>
      <c r="F639" s="81"/>
      <c r="G639" s="81"/>
      <c r="H639" s="81"/>
      <c r="I639" s="81"/>
      <c r="J639" s="81"/>
      <c r="K639" s="81"/>
      <c r="L639" s="81"/>
      <c r="M639" s="81"/>
      <c r="N639" s="81"/>
      <c r="O639" s="81"/>
      <c r="P639" s="81"/>
    </row>
    <row r="640" spans="1:16" ht="15" customHeight="1" x14ac:dyDescent="0.25">
      <c r="A640" s="81"/>
      <c r="B640" s="659"/>
      <c r="C640" s="81"/>
      <c r="D640" s="81"/>
      <c r="E640" s="67"/>
      <c r="F640" s="81"/>
      <c r="G640" s="81"/>
      <c r="H640" s="81"/>
      <c r="I640" s="81"/>
      <c r="J640" s="81"/>
      <c r="K640" s="81"/>
      <c r="L640" s="81"/>
      <c r="M640" s="81"/>
      <c r="N640" s="81"/>
      <c r="O640" s="81"/>
      <c r="P640" s="81"/>
    </row>
    <row r="641" spans="1:16" ht="15" customHeight="1" x14ac:dyDescent="0.25">
      <c r="A641" s="81"/>
      <c r="B641" s="659"/>
      <c r="C641" s="81"/>
      <c r="D641" s="81"/>
      <c r="E641" s="67"/>
      <c r="F641" s="81"/>
      <c r="G641" s="81"/>
      <c r="H641" s="81"/>
      <c r="I641" s="81"/>
      <c r="J641" s="81"/>
      <c r="K641" s="81"/>
      <c r="L641" s="81"/>
      <c r="M641" s="81"/>
      <c r="N641" s="81"/>
      <c r="O641" s="81"/>
      <c r="P641" s="81"/>
    </row>
    <row r="642" spans="1:16" ht="15" customHeight="1" x14ac:dyDescent="0.25">
      <c r="A642" s="81"/>
      <c r="B642" s="659"/>
      <c r="C642" s="81"/>
      <c r="D642" s="81"/>
      <c r="E642" s="67"/>
      <c r="F642" s="81"/>
      <c r="G642" s="81"/>
      <c r="H642" s="81"/>
      <c r="I642" s="81"/>
      <c r="J642" s="81"/>
      <c r="K642" s="81"/>
      <c r="L642" s="81"/>
      <c r="M642" s="81"/>
      <c r="N642" s="81"/>
      <c r="O642" s="81"/>
      <c r="P642" s="81"/>
    </row>
    <row r="643" spans="1:16" ht="15" customHeight="1" x14ac:dyDescent="0.25">
      <c r="A643" s="81"/>
      <c r="B643" s="659"/>
      <c r="C643" s="81"/>
      <c r="D643" s="81"/>
      <c r="E643" s="67"/>
      <c r="F643" s="81"/>
      <c r="G643" s="81"/>
      <c r="H643" s="81"/>
      <c r="I643" s="81"/>
      <c r="J643" s="81"/>
      <c r="K643" s="81"/>
      <c r="L643" s="81"/>
      <c r="M643" s="81"/>
      <c r="N643" s="81"/>
      <c r="O643" s="81"/>
      <c r="P643" s="81"/>
    </row>
    <row r="644" spans="1:16" ht="15" customHeight="1" x14ac:dyDescent="0.25">
      <c r="A644" s="81"/>
      <c r="B644" s="659"/>
      <c r="C644" s="81"/>
      <c r="D644" s="81"/>
      <c r="E644" s="67"/>
      <c r="F644" s="81"/>
      <c r="G644" s="81"/>
      <c r="H644" s="81"/>
      <c r="I644" s="81"/>
      <c r="J644" s="81"/>
      <c r="K644" s="81"/>
      <c r="L644" s="81"/>
      <c r="M644" s="81"/>
      <c r="N644" s="81"/>
      <c r="O644" s="81"/>
      <c r="P644" s="81"/>
    </row>
    <row r="645" spans="1:16" ht="15" customHeight="1" x14ac:dyDescent="0.25">
      <c r="A645" s="81"/>
      <c r="B645" s="659"/>
      <c r="C645" s="81"/>
      <c r="D645" s="81"/>
      <c r="E645" s="67"/>
      <c r="F645" s="81"/>
      <c r="G645" s="81"/>
      <c r="H645" s="81"/>
      <c r="I645" s="81"/>
      <c r="J645" s="81"/>
      <c r="K645" s="81"/>
      <c r="L645" s="81"/>
      <c r="M645" s="81"/>
      <c r="N645" s="81"/>
      <c r="O645" s="81"/>
      <c r="P645" s="81"/>
    </row>
    <row r="646" spans="1:16" ht="15" customHeight="1" x14ac:dyDescent="0.25">
      <c r="A646" s="81"/>
      <c r="B646" s="659"/>
      <c r="C646" s="81"/>
      <c r="D646" s="81"/>
      <c r="E646" s="67"/>
      <c r="F646" s="81"/>
      <c r="G646" s="81"/>
      <c r="H646" s="81"/>
      <c r="I646" s="81"/>
      <c r="J646" s="81"/>
      <c r="K646" s="81"/>
      <c r="L646" s="81"/>
      <c r="M646" s="81"/>
      <c r="N646" s="81"/>
      <c r="O646" s="81"/>
      <c r="P646" s="81"/>
    </row>
    <row r="647" spans="1:16" ht="15" customHeight="1" x14ac:dyDescent="0.25">
      <c r="A647" s="81"/>
      <c r="B647" s="659"/>
      <c r="C647" s="81"/>
      <c r="D647" s="81"/>
      <c r="E647" s="67"/>
      <c r="F647" s="81"/>
      <c r="G647" s="81"/>
      <c r="H647" s="81"/>
      <c r="I647" s="81"/>
      <c r="J647" s="81"/>
      <c r="K647" s="81"/>
      <c r="L647" s="81"/>
      <c r="M647" s="81"/>
      <c r="N647" s="81"/>
      <c r="O647" s="81"/>
      <c r="P647" s="81"/>
    </row>
    <row r="648" spans="1:16" ht="15" customHeight="1" x14ac:dyDescent="0.25">
      <c r="A648" s="81"/>
      <c r="B648" s="659"/>
      <c r="C648" s="81"/>
      <c r="D648" s="81"/>
      <c r="E648" s="67"/>
      <c r="F648" s="81"/>
      <c r="G648" s="81"/>
      <c r="H648" s="81"/>
      <c r="I648" s="81"/>
      <c r="J648" s="81"/>
      <c r="K648" s="81"/>
      <c r="L648" s="81"/>
      <c r="M648" s="81"/>
      <c r="N648" s="81"/>
      <c r="O648" s="81"/>
      <c r="P648" s="81"/>
    </row>
    <row r="649" spans="1:16" ht="15" customHeight="1" x14ac:dyDescent="0.25">
      <c r="A649" s="81"/>
      <c r="B649" s="659"/>
      <c r="C649" s="81"/>
      <c r="D649" s="81"/>
      <c r="E649" s="67"/>
      <c r="F649" s="81"/>
      <c r="G649" s="81"/>
      <c r="H649" s="81"/>
      <c r="I649" s="81"/>
      <c r="J649" s="81"/>
      <c r="K649" s="81"/>
      <c r="L649" s="81"/>
      <c r="M649" s="81"/>
      <c r="N649" s="81"/>
      <c r="O649" s="81"/>
      <c r="P649" s="81"/>
    </row>
    <row r="650" spans="1:16" ht="15" customHeight="1" x14ac:dyDescent="0.25">
      <c r="A650" s="81"/>
      <c r="B650" s="659"/>
      <c r="C650" s="81"/>
      <c r="D650" s="81"/>
      <c r="E650" s="67"/>
      <c r="F650" s="81"/>
      <c r="G650" s="81"/>
      <c r="H650" s="81"/>
      <c r="I650" s="81"/>
      <c r="J650" s="81"/>
      <c r="K650" s="81"/>
      <c r="L650" s="81"/>
      <c r="M650" s="81"/>
      <c r="N650" s="81"/>
      <c r="O650" s="81"/>
      <c r="P650" s="81"/>
    </row>
    <row r="651" spans="1:16" ht="15" customHeight="1" x14ac:dyDescent="0.25">
      <c r="A651" s="81"/>
      <c r="B651" s="659"/>
      <c r="C651" s="81"/>
      <c r="D651" s="81"/>
      <c r="E651" s="67"/>
      <c r="F651" s="81"/>
      <c r="G651" s="81"/>
      <c r="H651" s="81"/>
      <c r="I651" s="81"/>
      <c r="J651" s="81"/>
      <c r="K651" s="81"/>
      <c r="L651" s="81"/>
      <c r="M651" s="81"/>
      <c r="N651" s="81"/>
      <c r="O651" s="81"/>
      <c r="P651" s="81"/>
    </row>
    <row r="652" spans="1:16" ht="15" customHeight="1" x14ac:dyDescent="0.25">
      <c r="A652" s="81"/>
      <c r="B652" s="659"/>
      <c r="C652" s="81"/>
      <c r="D652" s="81"/>
      <c r="E652" s="67"/>
      <c r="F652" s="81"/>
      <c r="G652" s="81"/>
      <c r="H652" s="81"/>
      <c r="I652" s="81"/>
      <c r="J652" s="81"/>
      <c r="K652" s="81"/>
      <c r="L652" s="81"/>
      <c r="M652" s="81"/>
      <c r="N652" s="81"/>
      <c r="O652" s="81"/>
      <c r="P652" s="81"/>
    </row>
    <row r="653" spans="1:16" ht="15" customHeight="1" x14ac:dyDescent="0.25">
      <c r="A653" s="81"/>
      <c r="B653" s="659"/>
      <c r="C653" s="81"/>
      <c r="D653" s="81"/>
      <c r="E653" s="67"/>
      <c r="F653" s="81"/>
      <c r="G653" s="81"/>
      <c r="H653" s="81"/>
      <c r="I653" s="81"/>
      <c r="J653" s="81"/>
      <c r="K653" s="81"/>
      <c r="L653" s="81"/>
      <c r="M653" s="81"/>
      <c r="N653" s="81"/>
      <c r="O653" s="81"/>
      <c r="P653" s="81"/>
    </row>
    <row r="654" spans="1:16" ht="15" customHeight="1" x14ac:dyDescent="0.25">
      <c r="A654" s="81"/>
      <c r="B654" s="659"/>
      <c r="C654" s="81"/>
      <c r="D654" s="81"/>
      <c r="E654" s="67"/>
      <c r="F654" s="81"/>
      <c r="G654" s="81"/>
      <c r="H654" s="81"/>
      <c r="I654" s="81"/>
      <c r="J654" s="81"/>
      <c r="K654" s="81"/>
      <c r="L654" s="81"/>
      <c r="M654" s="81"/>
      <c r="N654" s="81"/>
      <c r="O654" s="81"/>
      <c r="P654" s="81"/>
    </row>
    <row r="655" spans="1:16" ht="15" customHeight="1" x14ac:dyDescent="0.25">
      <c r="A655" s="81"/>
      <c r="B655" s="659"/>
      <c r="C655" s="81"/>
      <c r="D655" s="81"/>
      <c r="E655" s="67"/>
      <c r="F655" s="81"/>
      <c r="G655" s="81"/>
      <c r="H655" s="81"/>
      <c r="I655" s="81"/>
      <c r="J655" s="81"/>
      <c r="K655" s="81"/>
      <c r="L655" s="81"/>
      <c r="M655" s="81"/>
      <c r="N655" s="81"/>
      <c r="O655" s="81"/>
      <c r="P655" s="81"/>
    </row>
    <row r="656" spans="1:16" ht="15" customHeight="1" x14ac:dyDescent="0.25">
      <c r="A656" s="81"/>
      <c r="B656" s="659"/>
      <c r="C656" s="81"/>
      <c r="D656" s="81"/>
      <c r="E656" s="67"/>
      <c r="F656" s="81"/>
      <c r="G656" s="81"/>
      <c r="H656" s="81"/>
      <c r="I656" s="81"/>
      <c r="J656" s="81"/>
      <c r="K656" s="81"/>
      <c r="L656" s="81"/>
      <c r="M656" s="81"/>
      <c r="N656" s="81"/>
      <c r="O656" s="81"/>
      <c r="P656" s="81"/>
    </row>
    <row r="657" spans="1:16" ht="15" customHeight="1" x14ac:dyDescent="0.25">
      <c r="A657" s="81"/>
      <c r="B657" s="659"/>
      <c r="C657" s="81"/>
      <c r="D657" s="81"/>
      <c r="E657" s="67"/>
      <c r="F657" s="81"/>
      <c r="G657" s="81"/>
      <c r="H657" s="81"/>
      <c r="I657" s="81"/>
      <c r="J657" s="81"/>
      <c r="K657" s="81"/>
      <c r="L657" s="81"/>
      <c r="M657" s="81"/>
      <c r="N657" s="81"/>
      <c r="O657" s="81"/>
      <c r="P657" s="81"/>
    </row>
    <row r="658" spans="1:16" ht="15" customHeight="1" x14ac:dyDescent="0.25">
      <c r="A658" s="81"/>
      <c r="B658" s="659"/>
      <c r="C658" s="81"/>
      <c r="D658" s="81"/>
      <c r="E658" s="67"/>
      <c r="F658" s="81"/>
      <c r="G658" s="81"/>
      <c r="H658" s="81"/>
      <c r="I658" s="81"/>
      <c r="J658" s="81"/>
      <c r="K658" s="81"/>
      <c r="L658" s="81"/>
      <c r="M658" s="81"/>
      <c r="N658" s="81"/>
      <c r="O658" s="81"/>
      <c r="P658" s="81"/>
    </row>
    <row r="659" spans="1:16" ht="15" customHeight="1" x14ac:dyDescent="0.25">
      <c r="A659" s="81"/>
      <c r="B659" s="659"/>
      <c r="C659" s="81"/>
      <c r="D659" s="81"/>
      <c r="E659" s="67"/>
      <c r="F659" s="81"/>
      <c r="G659" s="81"/>
      <c r="H659" s="81"/>
      <c r="I659" s="81"/>
      <c r="J659" s="81"/>
      <c r="K659" s="81"/>
      <c r="L659" s="81"/>
      <c r="M659" s="81"/>
      <c r="N659" s="81"/>
      <c r="O659" s="81"/>
      <c r="P659" s="81"/>
    </row>
    <row r="660" spans="1:16" ht="15" customHeight="1" x14ac:dyDescent="0.25">
      <c r="A660" s="81"/>
      <c r="B660" s="659"/>
      <c r="C660" s="81"/>
      <c r="D660" s="81"/>
      <c r="E660" s="67"/>
      <c r="F660" s="81"/>
      <c r="G660" s="81"/>
      <c r="H660" s="81"/>
      <c r="I660" s="81"/>
      <c r="J660" s="81"/>
      <c r="K660" s="81"/>
      <c r="L660" s="81"/>
      <c r="M660" s="81"/>
      <c r="N660" s="81"/>
      <c r="O660" s="81"/>
      <c r="P660" s="81"/>
    </row>
    <row r="661" spans="1:16" ht="15" customHeight="1" x14ac:dyDescent="0.25">
      <c r="A661" s="81"/>
      <c r="B661" s="659"/>
      <c r="C661" s="81"/>
      <c r="D661" s="81"/>
      <c r="E661" s="67"/>
      <c r="F661" s="81"/>
      <c r="G661" s="81"/>
      <c r="H661" s="81"/>
      <c r="I661" s="81"/>
      <c r="J661" s="81"/>
      <c r="K661" s="81"/>
      <c r="L661" s="81"/>
      <c r="M661" s="81"/>
      <c r="N661" s="81"/>
      <c r="O661" s="81"/>
      <c r="P661" s="81"/>
    </row>
    <row r="662" spans="1:16" ht="15" customHeight="1" x14ac:dyDescent="0.25">
      <c r="A662" s="81"/>
      <c r="B662" s="659"/>
      <c r="C662" s="81"/>
      <c r="D662" s="81"/>
      <c r="E662" s="67"/>
      <c r="F662" s="81"/>
      <c r="G662" s="81"/>
      <c r="H662" s="81"/>
      <c r="I662" s="81"/>
      <c r="J662" s="81"/>
      <c r="K662" s="81"/>
      <c r="L662" s="81"/>
      <c r="M662" s="81"/>
      <c r="N662" s="81"/>
      <c r="O662" s="81"/>
      <c r="P662" s="81"/>
    </row>
    <row r="663" spans="1:16" ht="15" customHeight="1" x14ac:dyDescent="0.25">
      <c r="A663" s="81"/>
      <c r="B663" s="659"/>
      <c r="C663" s="81"/>
      <c r="D663" s="81"/>
      <c r="E663" s="67"/>
      <c r="F663" s="81"/>
      <c r="G663" s="81"/>
      <c r="H663" s="81"/>
      <c r="I663" s="81"/>
      <c r="J663" s="81"/>
      <c r="K663" s="81"/>
      <c r="L663" s="81"/>
      <c r="M663" s="81"/>
      <c r="N663" s="81"/>
      <c r="O663" s="81"/>
      <c r="P663" s="81"/>
    </row>
    <row r="664" spans="1:16" ht="15" customHeight="1" x14ac:dyDescent="0.25">
      <c r="A664" s="81"/>
      <c r="B664" s="659"/>
      <c r="C664" s="81"/>
      <c r="D664" s="81"/>
      <c r="E664" s="67"/>
      <c r="F664" s="81"/>
      <c r="G664" s="81"/>
      <c r="H664" s="81"/>
      <c r="I664" s="81"/>
      <c r="J664" s="81"/>
      <c r="K664" s="81"/>
      <c r="L664" s="81"/>
      <c r="M664" s="81"/>
      <c r="N664" s="81"/>
      <c r="O664" s="81"/>
      <c r="P664" s="81"/>
    </row>
    <row r="665" spans="1:16" ht="15" customHeight="1" x14ac:dyDescent="0.25">
      <c r="A665" s="81"/>
      <c r="B665" s="659"/>
      <c r="C665" s="81"/>
      <c r="D665" s="81"/>
      <c r="E665" s="67"/>
      <c r="F665" s="81"/>
      <c r="G665" s="81"/>
      <c r="H665" s="81"/>
      <c r="I665" s="81"/>
      <c r="J665" s="81"/>
      <c r="K665" s="81"/>
      <c r="L665" s="81"/>
      <c r="M665" s="81"/>
      <c r="N665" s="81"/>
      <c r="O665" s="81"/>
      <c r="P665" s="81"/>
    </row>
    <row r="666" spans="1:16" ht="15" customHeight="1" x14ac:dyDescent="0.25">
      <c r="A666" s="81"/>
      <c r="B666" s="659"/>
      <c r="C666" s="81"/>
      <c r="D666" s="81"/>
      <c r="E666" s="67"/>
      <c r="F666" s="81"/>
      <c r="G666" s="81"/>
      <c r="H666" s="81"/>
      <c r="I666" s="81"/>
      <c r="J666" s="81"/>
      <c r="K666" s="81"/>
      <c r="L666" s="81"/>
      <c r="M666" s="81"/>
      <c r="N666" s="81"/>
      <c r="O666" s="81"/>
      <c r="P666" s="81"/>
    </row>
    <row r="667" spans="1:16" ht="15" customHeight="1" x14ac:dyDescent="0.25">
      <c r="A667" s="81"/>
      <c r="B667" s="659"/>
      <c r="C667" s="81"/>
      <c r="D667" s="81"/>
      <c r="E667" s="67"/>
      <c r="F667" s="81"/>
      <c r="G667" s="81"/>
      <c r="H667" s="81"/>
      <c r="I667" s="81"/>
      <c r="J667" s="81"/>
      <c r="K667" s="81"/>
      <c r="L667" s="81"/>
      <c r="M667" s="81"/>
      <c r="N667" s="81"/>
      <c r="O667" s="81"/>
      <c r="P667" s="81"/>
    </row>
    <row r="668" spans="1:16" ht="15" customHeight="1" x14ac:dyDescent="0.25">
      <c r="A668" s="81"/>
      <c r="B668" s="659"/>
      <c r="C668" s="81"/>
      <c r="D668" s="81"/>
      <c r="E668" s="67"/>
      <c r="F668" s="81"/>
      <c r="G668" s="81"/>
      <c r="H668" s="81"/>
      <c r="I668" s="81"/>
      <c r="J668" s="81"/>
      <c r="K668" s="81"/>
      <c r="L668" s="81"/>
      <c r="M668" s="81"/>
      <c r="N668" s="81"/>
      <c r="O668" s="81"/>
      <c r="P668" s="81"/>
    </row>
    <row r="669" spans="1:16" ht="15" customHeight="1" x14ac:dyDescent="0.25">
      <c r="A669" s="81"/>
      <c r="B669" s="659"/>
      <c r="C669" s="81"/>
      <c r="D669" s="81"/>
      <c r="E669" s="67"/>
      <c r="F669" s="81"/>
      <c r="G669" s="81"/>
      <c r="H669" s="81"/>
      <c r="I669" s="81"/>
      <c r="J669" s="81"/>
      <c r="K669" s="81"/>
      <c r="L669" s="81"/>
      <c r="M669" s="81"/>
      <c r="N669" s="81"/>
      <c r="O669" s="81"/>
      <c r="P669" s="81"/>
    </row>
    <row r="670" spans="1:16" ht="15" customHeight="1" x14ac:dyDescent="0.25">
      <c r="A670" s="81"/>
      <c r="B670" s="659"/>
      <c r="C670" s="81"/>
      <c r="D670" s="81"/>
      <c r="E670" s="67"/>
      <c r="F670" s="81"/>
      <c r="G670" s="81"/>
      <c r="H670" s="81"/>
      <c r="I670" s="81"/>
      <c r="J670" s="81"/>
      <c r="K670" s="81"/>
      <c r="L670" s="81"/>
      <c r="M670" s="81"/>
      <c r="N670" s="81"/>
      <c r="O670" s="81"/>
      <c r="P670" s="81"/>
    </row>
    <row r="671" spans="1:16" ht="15" customHeight="1" x14ac:dyDescent="0.25">
      <c r="A671" s="81"/>
      <c r="B671" s="659"/>
      <c r="C671" s="81"/>
      <c r="D671" s="81"/>
      <c r="E671" s="67"/>
      <c r="F671" s="81"/>
      <c r="G671" s="81"/>
      <c r="H671" s="81"/>
      <c r="I671" s="81"/>
      <c r="J671" s="81"/>
      <c r="K671" s="81"/>
      <c r="L671" s="81"/>
      <c r="M671" s="81"/>
      <c r="N671" s="81"/>
      <c r="O671" s="81"/>
      <c r="P671" s="81"/>
    </row>
    <row r="672" spans="1:16" ht="15" customHeight="1" x14ac:dyDescent="0.25">
      <c r="A672" s="81"/>
      <c r="B672" s="659"/>
      <c r="C672" s="81"/>
      <c r="D672" s="81"/>
      <c r="E672" s="67"/>
      <c r="F672" s="81"/>
      <c r="G672" s="81"/>
      <c r="H672" s="81"/>
      <c r="I672" s="81"/>
      <c r="J672" s="81"/>
      <c r="K672" s="81"/>
      <c r="L672" s="81"/>
      <c r="M672" s="81"/>
      <c r="N672" s="81"/>
      <c r="O672" s="81"/>
      <c r="P672" s="81"/>
    </row>
    <row r="673" spans="1:16" ht="15" customHeight="1" x14ac:dyDescent="0.25">
      <c r="A673" s="81"/>
      <c r="B673" s="659"/>
      <c r="C673" s="81"/>
      <c r="D673" s="81"/>
      <c r="E673" s="67"/>
      <c r="F673" s="81"/>
      <c r="G673" s="81"/>
      <c r="H673" s="81"/>
      <c r="I673" s="81"/>
      <c r="J673" s="81"/>
      <c r="K673" s="81"/>
      <c r="L673" s="81"/>
      <c r="M673" s="81"/>
      <c r="N673" s="81"/>
      <c r="O673" s="81"/>
      <c r="P673" s="81"/>
    </row>
    <row r="674" spans="1:16" ht="15" customHeight="1" x14ac:dyDescent="0.25">
      <c r="A674" s="81"/>
      <c r="B674" s="659"/>
      <c r="C674" s="81"/>
      <c r="D674" s="81"/>
      <c r="E674" s="67"/>
      <c r="F674" s="81"/>
      <c r="G674" s="81"/>
      <c r="H674" s="81"/>
      <c r="I674" s="81"/>
      <c r="J674" s="81"/>
      <c r="K674" s="81"/>
      <c r="L674" s="81"/>
      <c r="M674" s="81"/>
      <c r="N674" s="81"/>
      <c r="O674" s="81"/>
      <c r="P674" s="81"/>
    </row>
    <row r="675" spans="1:16" ht="15" customHeight="1" x14ac:dyDescent="0.25">
      <c r="A675" s="81"/>
      <c r="B675" s="659"/>
      <c r="C675" s="81"/>
      <c r="D675" s="81"/>
      <c r="E675" s="67"/>
      <c r="F675" s="81"/>
      <c r="G675" s="81"/>
      <c r="H675" s="81"/>
      <c r="I675" s="81"/>
      <c r="J675" s="81"/>
      <c r="K675" s="81"/>
      <c r="L675" s="81"/>
      <c r="M675" s="81"/>
      <c r="N675" s="81"/>
      <c r="O675" s="81"/>
      <c r="P675" s="81"/>
    </row>
    <row r="676" spans="1:16" ht="15" customHeight="1" x14ac:dyDescent="0.25">
      <c r="A676" s="81"/>
      <c r="B676" s="659"/>
      <c r="C676" s="81"/>
      <c r="D676" s="81"/>
      <c r="E676" s="67"/>
      <c r="F676" s="81"/>
      <c r="G676" s="81"/>
      <c r="H676" s="81"/>
      <c r="I676" s="81"/>
      <c r="J676" s="81"/>
      <c r="K676" s="81"/>
      <c r="L676" s="81"/>
      <c r="M676" s="81"/>
      <c r="N676" s="81"/>
      <c r="O676" s="81"/>
      <c r="P676" s="81"/>
    </row>
    <row r="677" spans="1:16" ht="15" customHeight="1" x14ac:dyDescent="0.25">
      <c r="A677" s="81"/>
      <c r="B677" s="659"/>
      <c r="C677" s="81"/>
      <c r="D677" s="81"/>
      <c r="E677" s="67"/>
      <c r="F677" s="81"/>
      <c r="G677" s="81"/>
      <c r="H677" s="81"/>
      <c r="I677" s="81"/>
      <c r="J677" s="81"/>
      <c r="K677" s="81"/>
      <c r="L677" s="81"/>
      <c r="M677" s="81"/>
      <c r="N677" s="81"/>
      <c r="O677" s="81"/>
      <c r="P677" s="81"/>
    </row>
    <row r="678" spans="1:16" ht="15" customHeight="1" x14ac:dyDescent="0.25">
      <c r="A678" s="81"/>
      <c r="B678" s="659"/>
      <c r="C678" s="81"/>
      <c r="D678" s="81"/>
      <c r="E678" s="67"/>
      <c r="F678" s="81"/>
      <c r="G678" s="81"/>
      <c r="H678" s="81"/>
      <c r="I678" s="81"/>
      <c r="J678" s="81"/>
      <c r="K678" s="81"/>
      <c r="L678" s="81"/>
      <c r="M678" s="81"/>
      <c r="N678" s="81"/>
      <c r="O678" s="81"/>
      <c r="P678" s="81"/>
    </row>
    <row r="679" spans="1:16" ht="15" customHeight="1" x14ac:dyDescent="0.25">
      <c r="A679" s="81"/>
      <c r="B679" s="659"/>
      <c r="C679" s="81"/>
      <c r="D679" s="81"/>
      <c r="E679" s="67"/>
      <c r="F679" s="81"/>
      <c r="G679" s="81"/>
      <c r="H679" s="81"/>
      <c r="I679" s="81"/>
      <c r="J679" s="81"/>
      <c r="K679" s="81"/>
      <c r="L679" s="81"/>
      <c r="M679" s="81"/>
      <c r="N679" s="81"/>
      <c r="O679" s="81"/>
      <c r="P679" s="81"/>
    </row>
    <row r="680" spans="1:16" ht="15" customHeight="1" x14ac:dyDescent="0.25">
      <c r="A680" s="81"/>
      <c r="B680" s="659"/>
      <c r="C680" s="81"/>
      <c r="D680" s="81"/>
      <c r="E680" s="67"/>
      <c r="F680" s="81"/>
      <c r="G680" s="81"/>
      <c r="H680" s="81"/>
      <c r="I680" s="81"/>
      <c r="J680" s="81"/>
      <c r="K680" s="81"/>
      <c r="L680" s="81"/>
      <c r="M680" s="81"/>
      <c r="N680" s="81"/>
      <c r="O680" s="81"/>
      <c r="P680" s="81"/>
    </row>
    <row r="681" spans="1:16" ht="15" customHeight="1" x14ac:dyDescent="0.25">
      <c r="A681" s="81"/>
      <c r="B681" s="659"/>
      <c r="C681" s="81"/>
      <c r="D681" s="81"/>
      <c r="E681" s="67"/>
      <c r="F681" s="81"/>
      <c r="G681" s="81"/>
      <c r="H681" s="81"/>
      <c r="I681" s="81"/>
      <c r="J681" s="81"/>
      <c r="K681" s="81"/>
      <c r="L681" s="81"/>
      <c r="M681" s="81"/>
      <c r="N681" s="81"/>
      <c r="O681" s="81"/>
      <c r="P681" s="81"/>
    </row>
    <row r="682" spans="1:16" ht="15" customHeight="1" x14ac:dyDescent="0.25">
      <c r="A682" s="81"/>
      <c r="B682" s="659"/>
      <c r="C682" s="81"/>
      <c r="D682" s="81"/>
      <c r="E682" s="67"/>
      <c r="F682" s="81"/>
      <c r="G682" s="81"/>
      <c r="H682" s="81"/>
      <c r="I682" s="81"/>
      <c r="J682" s="81"/>
      <c r="K682" s="81"/>
      <c r="L682" s="81"/>
      <c r="M682" s="81"/>
      <c r="N682" s="81"/>
      <c r="O682" s="81"/>
      <c r="P682" s="81"/>
    </row>
    <row r="683" spans="1:16" ht="15" customHeight="1" x14ac:dyDescent="0.25">
      <c r="A683" s="81"/>
      <c r="B683" s="659"/>
      <c r="C683" s="81"/>
      <c r="D683" s="81"/>
      <c r="E683" s="67"/>
      <c r="F683" s="81"/>
      <c r="G683" s="81"/>
      <c r="H683" s="81"/>
      <c r="I683" s="81"/>
      <c r="J683" s="81"/>
      <c r="K683" s="81"/>
      <c r="L683" s="81"/>
      <c r="M683" s="81"/>
      <c r="N683" s="81"/>
      <c r="O683" s="81"/>
      <c r="P683" s="81"/>
    </row>
    <row r="684" spans="1:16" ht="15" customHeight="1" x14ac:dyDescent="0.25">
      <c r="A684" s="81"/>
      <c r="B684" s="659"/>
      <c r="C684" s="81"/>
      <c r="D684" s="81"/>
      <c r="E684" s="67"/>
      <c r="F684" s="81"/>
      <c r="G684" s="81"/>
      <c r="H684" s="81"/>
      <c r="I684" s="81"/>
      <c r="J684" s="81"/>
      <c r="K684" s="81"/>
      <c r="L684" s="81"/>
      <c r="M684" s="81"/>
      <c r="N684" s="81"/>
      <c r="O684" s="81"/>
      <c r="P684" s="81"/>
    </row>
    <row r="685" spans="1:16" ht="15" customHeight="1" x14ac:dyDescent="0.25">
      <c r="A685" s="81"/>
      <c r="B685" s="659"/>
      <c r="C685" s="81"/>
      <c r="D685" s="81"/>
      <c r="E685" s="67"/>
      <c r="F685" s="81"/>
      <c r="G685" s="81"/>
      <c r="H685" s="81"/>
      <c r="I685" s="81"/>
      <c r="J685" s="81"/>
      <c r="K685" s="81"/>
      <c r="L685" s="81"/>
      <c r="M685" s="81"/>
      <c r="N685" s="81"/>
      <c r="O685" s="81"/>
      <c r="P685" s="81"/>
    </row>
    <row r="686" spans="1:16" ht="15" customHeight="1" x14ac:dyDescent="0.25">
      <c r="A686" s="81"/>
      <c r="B686" s="659"/>
      <c r="C686" s="81"/>
      <c r="D686" s="81"/>
      <c r="E686" s="67"/>
      <c r="F686" s="81"/>
      <c r="G686" s="81"/>
      <c r="H686" s="81"/>
      <c r="I686" s="81"/>
      <c r="J686" s="81"/>
      <c r="K686" s="81"/>
      <c r="L686" s="81"/>
      <c r="M686" s="81"/>
      <c r="N686" s="81"/>
      <c r="O686" s="81"/>
      <c r="P686" s="81"/>
    </row>
    <row r="687" spans="1:16" ht="15" customHeight="1" x14ac:dyDescent="0.25">
      <c r="A687" s="81"/>
      <c r="B687" s="659"/>
      <c r="C687" s="81"/>
      <c r="D687" s="81"/>
      <c r="E687" s="67"/>
      <c r="F687" s="81"/>
      <c r="G687" s="81"/>
      <c r="H687" s="81"/>
      <c r="I687" s="81"/>
      <c r="J687" s="81"/>
      <c r="K687" s="81"/>
      <c r="L687" s="81"/>
      <c r="M687" s="81"/>
      <c r="N687" s="81"/>
      <c r="O687" s="81"/>
      <c r="P687" s="81"/>
    </row>
    <row r="688" spans="1:16" ht="15" customHeight="1" x14ac:dyDescent="0.25">
      <c r="A688" s="81"/>
      <c r="B688" s="659"/>
      <c r="C688" s="81"/>
      <c r="D688" s="81"/>
      <c r="E688" s="67"/>
      <c r="F688" s="81"/>
      <c r="G688" s="81"/>
      <c r="H688" s="81"/>
      <c r="I688" s="81"/>
      <c r="J688" s="81"/>
      <c r="K688" s="81"/>
      <c r="L688" s="81"/>
      <c r="M688" s="81"/>
      <c r="N688" s="81"/>
      <c r="O688" s="81"/>
      <c r="P688" s="81"/>
    </row>
    <row r="689" spans="1:16" ht="15" customHeight="1" x14ac:dyDescent="0.25">
      <c r="A689" s="81"/>
      <c r="B689" s="659"/>
      <c r="C689" s="81"/>
      <c r="D689" s="81"/>
      <c r="E689" s="67"/>
      <c r="F689" s="81"/>
      <c r="G689" s="81"/>
      <c r="H689" s="81"/>
      <c r="I689" s="81"/>
      <c r="J689" s="81"/>
      <c r="K689" s="81"/>
      <c r="L689" s="81"/>
      <c r="M689" s="81"/>
      <c r="N689" s="81"/>
      <c r="O689" s="81"/>
      <c r="P689" s="81"/>
    </row>
    <row r="690" spans="1:16" ht="15" customHeight="1" x14ac:dyDescent="0.25">
      <c r="A690" s="81"/>
      <c r="B690" s="659"/>
      <c r="C690" s="81"/>
      <c r="D690" s="81"/>
      <c r="E690" s="67"/>
      <c r="F690" s="81"/>
      <c r="G690" s="81"/>
      <c r="H690" s="81"/>
      <c r="I690" s="81"/>
      <c r="J690" s="81"/>
      <c r="K690" s="81"/>
      <c r="L690" s="81"/>
      <c r="M690" s="81"/>
      <c r="N690" s="81"/>
      <c r="O690" s="81"/>
      <c r="P690" s="81"/>
    </row>
    <row r="691" spans="1:16" ht="15" customHeight="1" x14ac:dyDescent="0.25">
      <c r="A691" s="81"/>
      <c r="B691" s="659"/>
      <c r="C691" s="81"/>
      <c r="D691" s="81"/>
      <c r="E691" s="67"/>
      <c r="F691" s="81"/>
      <c r="G691" s="81"/>
      <c r="H691" s="81"/>
      <c r="I691" s="81"/>
      <c r="J691" s="81"/>
      <c r="K691" s="81"/>
      <c r="L691" s="81"/>
      <c r="M691" s="81"/>
      <c r="N691" s="81"/>
      <c r="O691" s="81"/>
      <c r="P691" s="81"/>
    </row>
    <row r="692" spans="1:16" ht="15" customHeight="1" x14ac:dyDescent="0.25">
      <c r="A692" s="81"/>
      <c r="B692" s="659"/>
      <c r="C692" s="81"/>
      <c r="D692" s="81"/>
      <c r="E692" s="67"/>
      <c r="F692" s="81"/>
      <c r="G692" s="81"/>
      <c r="H692" s="81"/>
      <c r="I692" s="81"/>
      <c r="J692" s="81"/>
      <c r="K692" s="81"/>
      <c r="L692" s="81"/>
      <c r="M692" s="81"/>
      <c r="N692" s="81"/>
      <c r="O692" s="81"/>
      <c r="P692" s="81"/>
    </row>
    <row r="693" spans="1:16" ht="15" customHeight="1" x14ac:dyDescent="0.25">
      <c r="A693" s="81"/>
      <c r="B693" s="659"/>
      <c r="C693" s="81"/>
      <c r="D693" s="81"/>
      <c r="E693" s="67"/>
      <c r="F693" s="81"/>
      <c r="G693" s="81"/>
      <c r="H693" s="81"/>
      <c r="I693" s="81"/>
      <c r="J693" s="81"/>
      <c r="K693" s="81"/>
      <c r="L693" s="81"/>
      <c r="M693" s="81"/>
      <c r="N693" s="81"/>
      <c r="O693" s="81"/>
      <c r="P693" s="81"/>
    </row>
    <row r="694" spans="1:16" ht="15" customHeight="1" x14ac:dyDescent="0.25">
      <c r="A694" s="81"/>
      <c r="B694" s="659"/>
      <c r="C694" s="81"/>
      <c r="D694" s="81"/>
      <c r="E694" s="67"/>
      <c r="F694" s="81"/>
      <c r="G694" s="81"/>
      <c r="H694" s="81"/>
      <c r="I694" s="81"/>
      <c r="J694" s="81"/>
      <c r="K694" s="81"/>
      <c r="L694" s="81"/>
      <c r="M694" s="81"/>
      <c r="N694" s="81"/>
      <c r="O694" s="81"/>
      <c r="P694" s="81"/>
    </row>
    <row r="695" spans="1:16" ht="15" customHeight="1" x14ac:dyDescent="0.25">
      <c r="A695" s="81"/>
      <c r="B695" s="659"/>
      <c r="C695" s="81"/>
      <c r="D695" s="81"/>
      <c r="E695" s="67"/>
      <c r="F695" s="81"/>
      <c r="G695" s="81"/>
      <c r="H695" s="81"/>
      <c r="I695" s="81"/>
      <c r="J695" s="81"/>
      <c r="K695" s="81"/>
      <c r="L695" s="81"/>
      <c r="M695" s="81"/>
      <c r="N695" s="81"/>
      <c r="O695" s="81"/>
      <c r="P695" s="81"/>
    </row>
    <row r="696" spans="1:16" ht="15" customHeight="1" x14ac:dyDescent="0.25">
      <c r="A696" s="81"/>
      <c r="B696" s="659"/>
      <c r="C696" s="81"/>
      <c r="D696" s="81"/>
      <c r="E696" s="67"/>
      <c r="F696" s="81"/>
      <c r="G696" s="81"/>
      <c r="H696" s="81"/>
      <c r="I696" s="81"/>
      <c r="J696" s="81"/>
      <c r="K696" s="81"/>
      <c r="L696" s="81"/>
      <c r="M696" s="81"/>
      <c r="N696" s="81"/>
      <c r="O696" s="81"/>
      <c r="P696" s="81"/>
    </row>
    <row r="697" spans="1:16" ht="15" customHeight="1" x14ac:dyDescent="0.25">
      <c r="A697" s="81"/>
      <c r="B697" s="659"/>
      <c r="C697" s="81"/>
      <c r="D697" s="81"/>
      <c r="E697" s="67"/>
      <c r="F697" s="81"/>
      <c r="G697" s="81"/>
      <c r="H697" s="81"/>
      <c r="I697" s="81"/>
      <c r="J697" s="81"/>
      <c r="K697" s="81"/>
      <c r="L697" s="81"/>
      <c r="M697" s="81"/>
      <c r="N697" s="81"/>
      <c r="O697" s="81"/>
      <c r="P697" s="81"/>
    </row>
    <row r="698" spans="1:16" ht="15" customHeight="1" x14ac:dyDescent="0.25">
      <c r="A698" s="81"/>
      <c r="B698" s="659"/>
      <c r="C698" s="81"/>
      <c r="D698" s="81"/>
      <c r="E698" s="67"/>
      <c r="F698" s="81"/>
      <c r="G698" s="81"/>
      <c r="H698" s="81"/>
      <c r="I698" s="81"/>
      <c r="J698" s="81"/>
      <c r="K698" s="81"/>
      <c r="L698" s="81"/>
      <c r="M698" s="81"/>
      <c r="N698" s="81"/>
      <c r="O698" s="81"/>
      <c r="P698" s="81"/>
    </row>
    <row r="699" spans="1:16" ht="15" customHeight="1" x14ac:dyDescent="0.25">
      <c r="A699" s="81"/>
      <c r="B699" s="659"/>
      <c r="C699" s="81"/>
      <c r="D699" s="81"/>
      <c r="E699" s="67"/>
      <c r="F699" s="81"/>
      <c r="G699" s="81"/>
      <c r="H699" s="81"/>
      <c r="I699" s="81"/>
      <c r="J699" s="81"/>
      <c r="K699" s="81"/>
      <c r="L699" s="81"/>
      <c r="M699" s="81"/>
      <c r="N699" s="81"/>
      <c r="O699" s="81"/>
      <c r="P699" s="81"/>
    </row>
    <row r="700" spans="1:16" ht="15" customHeight="1" x14ac:dyDescent="0.25">
      <c r="A700" s="81"/>
      <c r="B700" s="659"/>
      <c r="C700" s="81"/>
      <c r="D700" s="81"/>
      <c r="E700" s="67"/>
      <c r="F700" s="81"/>
      <c r="G700" s="81"/>
      <c r="H700" s="81"/>
      <c r="I700" s="81"/>
      <c r="J700" s="81"/>
      <c r="K700" s="81"/>
      <c r="L700" s="81"/>
      <c r="M700" s="81"/>
      <c r="N700" s="81"/>
      <c r="O700" s="81"/>
      <c r="P700" s="81"/>
    </row>
    <row r="701" spans="1:16" ht="15" customHeight="1" x14ac:dyDescent="0.25">
      <c r="A701" s="81"/>
      <c r="B701" s="659"/>
      <c r="C701" s="81"/>
      <c r="D701" s="81"/>
      <c r="E701" s="67"/>
      <c r="F701" s="81"/>
      <c r="G701" s="81"/>
      <c r="H701" s="81"/>
      <c r="I701" s="81"/>
      <c r="J701" s="81"/>
      <c r="K701" s="81"/>
      <c r="L701" s="81"/>
      <c r="M701" s="81"/>
      <c r="N701" s="81"/>
      <c r="O701" s="81"/>
      <c r="P701" s="81"/>
    </row>
    <row r="702" spans="1:16" ht="15" customHeight="1" x14ac:dyDescent="0.25">
      <c r="A702" s="81"/>
      <c r="B702" s="659"/>
      <c r="C702" s="81"/>
      <c r="D702" s="81"/>
      <c r="E702" s="67"/>
      <c r="F702" s="81"/>
      <c r="G702" s="81"/>
      <c r="H702" s="81"/>
      <c r="I702" s="81"/>
      <c r="J702" s="81"/>
      <c r="K702" s="81"/>
      <c r="L702" s="81"/>
      <c r="M702" s="81"/>
      <c r="N702" s="81"/>
      <c r="O702" s="81"/>
      <c r="P702" s="81"/>
    </row>
    <row r="703" spans="1:16" ht="15" customHeight="1" x14ac:dyDescent="0.25">
      <c r="A703" s="81"/>
      <c r="B703" s="659"/>
      <c r="C703" s="81"/>
      <c r="D703" s="81"/>
      <c r="E703" s="67"/>
      <c r="F703" s="81"/>
      <c r="G703" s="81"/>
      <c r="H703" s="81"/>
      <c r="I703" s="81"/>
      <c r="J703" s="81"/>
      <c r="K703" s="81"/>
      <c r="L703" s="81"/>
      <c r="M703" s="81"/>
      <c r="N703" s="81"/>
      <c r="O703" s="81"/>
      <c r="P703" s="81"/>
    </row>
    <row r="704" spans="1:16" ht="15" customHeight="1" x14ac:dyDescent="0.25">
      <c r="A704" s="81"/>
      <c r="B704" s="659"/>
      <c r="C704" s="81"/>
      <c r="D704" s="81"/>
      <c r="E704" s="67"/>
      <c r="F704" s="81"/>
      <c r="G704" s="81"/>
      <c r="H704" s="81"/>
      <c r="I704" s="81"/>
      <c r="J704" s="81"/>
      <c r="K704" s="81"/>
      <c r="L704" s="81"/>
      <c r="M704" s="81"/>
      <c r="N704" s="81"/>
      <c r="O704" s="81"/>
      <c r="P704" s="81"/>
    </row>
    <row r="705" spans="1:16" ht="15" customHeight="1" x14ac:dyDescent="0.25">
      <c r="A705" s="81"/>
      <c r="B705" s="659"/>
      <c r="C705" s="81"/>
      <c r="D705" s="81"/>
      <c r="E705" s="67"/>
      <c r="F705" s="81"/>
      <c r="G705" s="81"/>
      <c r="H705" s="81"/>
      <c r="I705" s="81"/>
      <c r="J705" s="81"/>
      <c r="K705" s="81"/>
      <c r="L705" s="81"/>
      <c r="M705" s="81"/>
      <c r="N705" s="81"/>
      <c r="O705" s="81"/>
      <c r="P705" s="81"/>
    </row>
    <row r="706" spans="1:16" ht="15" customHeight="1" x14ac:dyDescent="0.25">
      <c r="A706" s="81"/>
      <c r="B706" s="659"/>
      <c r="C706" s="81"/>
      <c r="D706" s="81"/>
      <c r="E706" s="67"/>
      <c r="F706" s="81"/>
      <c r="G706" s="81"/>
      <c r="H706" s="81"/>
      <c r="I706" s="81"/>
      <c r="J706" s="81"/>
      <c r="K706" s="81"/>
      <c r="L706" s="81"/>
      <c r="M706" s="81"/>
      <c r="N706" s="81"/>
      <c r="O706" s="81"/>
      <c r="P706" s="81"/>
    </row>
    <row r="707" spans="1:16" ht="15" customHeight="1" x14ac:dyDescent="0.25">
      <c r="A707" s="81"/>
      <c r="B707" s="659"/>
      <c r="C707" s="81"/>
      <c r="D707" s="81"/>
      <c r="E707" s="67"/>
      <c r="F707" s="81"/>
      <c r="G707" s="81"/>
      <c r="H707" s="81"/>
      <c r="I707" s="81"/>
      <c r="J707" s="81"/>
      <c r="K707" s="81"/>
      <c r="L707" s="81"/>
      <c r="M707" s="81"/>
      <c r="N707" s="81"/>
      <c r="O707" s="81"/>
      <c r="P707" s="81"/>
    </row>
    <row r="708" spans="1:16" ht="15" customHeight="1" x14ac:dyDescent="0.25">
      <c r="A708" s="81"/>
      <c r="B708" s="659"/>
      <c r="C708" s="81"/>
      <c r="D708" s="81"/>
      <c r="E708" s="67"/>
      <c r="F708" s="81"/>
      <c r="G708" s="81"/>
      <c r="H708" s="81"/>
      <c r="I708" s="81"/>
      <c r="J708" s="81"/>
      <c r="K708" s="81"/>
      <c r="L708" s="81"/>
      <c r="M708" s="81"/>
      <c r="N708" s="81"/>
      <c r="O708" s="81"/>
      <c r="P708" s="81"/>
    </row>
    <row r="709" spans="1:16" ht="15" customHeight="1" x14ac:dyDescent="0.25">
      <c r="A709" s="81"/>
      <c r="B709" s="659"/>
      <c r="C709" s="81"/>
      <c r="D709" s="81"/>
      <c r="E709" s="67"/>
      <c r="F709" s="81"/>
      <c r="G709" s="81"/>
      <c r="H709" s="81"/>
      <c r="I709" s="81"/>
      <c r="J709" s="81"/>
      <c r="K709" s="81"/>
      <c r="L709" s="81"/>
      <c r="M709" s="81"/>
      <c r="N709" s="81"/>
      <c r="O709" s="81"/>
      <c r="P709" s="81"/>
    </row>
    <row r="710" spans="1:16" ht="15" customHeight="1" x14ac:dyDescent="0.25">
      <c r="A710" s="81"/>
      <c r="B710" s="659"/>
      <c r="C710" s="81"/>
      <c r="D710" s="81"/>
      <c r="E710" s="67"/>
      <c r="F710" s="81"/>
      <c r="G710" s="81"/>
      <c r="H710" s="81"/>
      <c r="I710" s="81"/>
      <c r="J710" s="81"/>
      <c r="K710" s="81"/>
      <c r="L710" s="81"/>
      <c r="M710" s="81"/>
      <c r="N710" s="81"/>
      <c r="O710" s="81"/>
      <c r="P710" s="81"/>
    </row>
    <row r="711" spans="1:16" ht="15" customHeight="1" x14ac:dyDescent="0.25">
      <c r="A711" s="81"/>
      <c r="B711" s="659"/>
      <c r="C711" s="81"/>
      <c r="D711" s="81"/>
      <c r="E711" s="67"/>
      <c r="F711" s="81"/>
      <c r="G711" s="81"/>
      <c r="H711" s="81"/>
      <c r="I711" s="81"/>
      <c r="J711" s="81"/>
      <c r="K711" s="81"/>
      <c r="L711" s="81"/>
      <c r="M711" s="81"/>
      <c r="N711" s="81"/>
      <c r="O711" s="81"/>
      <c r="P711" s="81"/>
    </row>
    <row r="712" spans="1:16" ht="15" customHeight="1" x14ac:dyDescent="0.25">
      <c r="A712" s="81"/>
      <c r="B712" s="659"/>
      <c r="C712" s="81"/>
      <c r="D712" s="81"/>
      <c r="E712" s="67"/>
      <c r="F712" s="81"/>
      <c r="G712" s="81"/>
      <c r="H712" s="81"/>
      <c r="I712" s="81"/>
      <c r="J712" s="81"/>
      <c r="K712" s="81"/>
      <c r="L712" s="81"/>
      <c r="M712" s="81"/>
      <c r="N712" s="81"/>
      <c r="O712" s="81"/>
      <c r="P712" s="81"/>
    </row>
    <row r="713" spans="1:16" ht="15" customHeight="1" x14ac:dyDescent="0.25">
      <c r="A713" s="81"/>
      <c r="B713" s="659"/>
      <c r="C713" s="81"/>
      <c r="D713" s="81"/>
      <c r="E713" s="67"/>
      <c r="F713" s="81"/>
      <c r="G713" s="81"/>
      <c r="H713" s="81"/>
      <c r="I713" s="81"/>
      <c r="J713" s="81"/>
      <c r="K713" s="81"/>
      <c r="L713" s="81"/>
      <c r="M713" s="81"/>
      <c r="N713" s="81"/>
      <c r="O713" s="81"/>
      <c r="P713" s="81"/>
    </row>
    <row r="714" spans="1:16" ht="15" customHeight="1" x14ac:dyDescent="0.25">
      <c r="A714" s="81"/>
      <c r="B714" s="659"/>
      <c r="C714" s="81"/>
      <c r="D714" s="81"/>
      <c r="E714" s="67"/>
      <c r="F714" s="81"/>
      <c r="G714" s="81"/>
      <c r="H714" s="81"/>
      <c r="I714" s="81"/>
      <c r="J714" s="81"/>
      <c r="K714" s="81"/>
      <c r="L714" s="81"/>
      <c r="M714" s="81"/>
      <c r="N714" s="81"/>
      <c r="O714" s="81"/>
      <c r="P714" s="81"/>
    </row>
    <row r="715" spans="1:16" ht="15" customHeight="1" x14ac:dyDescent="0.25">
      <c r="A715" s="81"/>
      <c r="B715" s="659"/>
      <c r="C715" s="81"/>
      <c r="D715" s="81"/>
      <c r="E715" s="67"/>
      <c r="F715" s="81"/>
      <c r="G715" s="81"/>
      <c r="H715" s="81"/>
      <c r="I715" s="81"/>
      <c r="J715" s="81"/>
      <c r="K715" s="81"/>
      <c r="L715" s="81"/>
      <c r="M715" s="81"/>
      <c r="N715" s="81"/>
      <c r="O715" s="81"/>
      <c r="P715" s="81"/>
    </row>
    <row r="716" spans="1:16" ht="15" customHeight="1" x14ac:dyDescent="0.25">
      <c r="A716" s="81"/>
      <c r="B716" s="659"/>
      <c r="C716" s="81"/>
      <c r="D716" s="81"/>
      <c r="E716" s="67"/>
      <c r="F716" s="81"/>
      <c r="G716" s="81"/>
      <c r="H716" s="81"/>
      <c r="I716" s="81"/>
      <c r="J716" s="81"/>
      <c r="K716" s="81"/>
      <c r="L716" s="81"/>
      <c r="M716" s="81"/>
      <c r="N716" s="81"/>
      <c r="O716" s="81"/>
      <c r="P716" s="81"/>
    </row>
    <row r="717" spans="1:16" ht="15" customHeight="1" x14ac:dyDescent="0.25">
      <c r="A717" s="81"/>
      <c r="B717" s="659"/>
      <c r="C717" s="81"/>
      <c r="D717" s="81"/>
      <c r="E717" s="67"/>
      <c r="F717" s="81"/>
      <c r="G717" s="81"/>
      <c r="H717" s="81"/>
      <c r="I717" s="81"/>
      <c r="J717" s="81"/>
      <c r="K717" s="81"/>
      <c r="L717" s="81"/>
      <c r="M717" s="81"/>
      <c r="N717" s="81"/>
      <c r="O717" s="81"/>
      <c r="P717" s="81"/>
    </row>
    <row r="718" spans="1:16" ht="15" customHeight="1" x14ac:dyDescent="0.25">
      <c r="A718" s="81"/>
      <c r="B718" s="659"/>
      <c r="C718" s="81"/>
      <c r="D718" s="81"/>
      <c r="E718" s="67"/>
      <c r="F718" s="81"/>
      <c r="G718" s="81"/>
      <c r="H718" s="81"/>
      <c r="I718" s="81"/>
      <c r="J718" s="81"/>
      <c r="K718" s="81"/>
      <c r="L718" s="81"/>
      <c r="M718" s="81"/>
      <c r="N718" s="81"/>
      <c r="O718" s="81"/>
      <c r="P718" s="81"/>
    </row>
    <row r="719" spans="1:16" ht="15" customHeight="1" x14ac:dyDescent="0.25">
      <c r="A719" s="81"/>
      <c r="B719" s="659"/>
      <c r="C719" s="81"/>
      <c r="D719" s="81"/>
      <c r="E719" s="67"/>
      <c r="F719" s="81"/>
      <c r="G719" s="81"/>
      <c r="H719" s="81"/>
      <c r="I719" s="81"/>
      <c r="J719" s="81"/>
      <c r="K719" s="81"/>
      <c r="L719" s="81"/>
      <c r="M719" s="81"/>
      <c r="N719" s="81"/>
      <c r="O719" s="81"/>
      <c r="P719" s="81"/>
    </row>
    <row r="720" spans="1:16" ht="15" customHeight="1" x14ac:dyDescent="0.25">
      <c r="A720" s="81"/>
      <c r="B720" s="659"/>
      <c r="C720" s="81"/>
      <c r="D720" s="81"/>
      <c r="E720" s="67"/>
      <c r="F720" s="81"/>
      <c r="G720" s="81"/>
      <c r="H720" s="81"/>
      <c r="I720" s="81"/>
      <c r="J720" s="81"/>
      <c r="K720" s="81"/>
      <c r="L720" s="81"/>
      <c r="M720" s="81"/>
      <c r="N720" s="81"/>
      <c r="O720" s="81"/>
      <c r="P720" s="81"/>
    </row>
    <row r="721" spans="1:16" ht="15" customHeight="1" x14ac:dyDescent="0.25">
      <c r="A721" s="81"/>
      <c r="B721" s="659"/>
      <c r="C721" s="81"/>
      <c r="D721" s="81"/>
      <c r="E721" s="67"/>
      <c r="F721" s="81"/>
      <c r="G721" s="81"/>
      <c r="H721" s="81"/>
      <c r="I721" s="81"/>
      <c r="J721" s="81"/>
      <c r="K721" s="81"/>
      <c r="L721" s="81"/>
      <c r="M721" s="81"/>
      <c r="N721" s="81"/>
      <c r="O721" s="81"/>
      <c r="P721" s="81"/>
    </row>
    <row r="722" spans="1:16" ht="15" customHeight="1" x14ac:dyDescent="0.25">
      <c r="A722" s="81"/>
      <c r="B722" s="659"/>
      <c r="C722" s="81"/>
      <c r="D722" s="81"/>
      <c r="E722" s="67"/>
      <c r="F722" s="81"/>
      <c r="G722" s="81"/>
      <c r="H722" s="81"/>
      <c r="I722" s="81"/>
      <c r="J722" s="81"/>
      <c r="K722" s="81"/>
      <c r="L722" s="81"/>
      <c r="M722" s="81"/>
      <c r="N722" s="81"/>
      <c r="O722" s="81"/>
      <c r="P722" s="81"/>
    </row>
    <row r="723" spans="1:16" ht="15" customHeight="1" x14ac:dyDescent="0.25">
      <c r="A723" s="81"/>
      <c r="B723" s="659"/>
      <c r="C723" s="81"/>
      <c r="D723" s="81"/>
      <c r="E723" s="67"/>
      <c r="F723" s="81"/>
      <c r="G723" s="81"/>
      <c r="H723" s="81"/>
      <c r="I723" s="81"/>
      <c r="J723" s="81"/>
      <c r="K723" s="81"/>
      <c r="L723" s="81"/>
      <c r="M723" s="81"/>
      <c r="N723" s="81"/>
      <c r="O723" s="81"/>
      <c r="P723" s="81"/>
    </row>
    <row r="724" spans="1:16" ht="15" customHeight="1" x14ac:dyDescent="0.25">
      <c r="A724" s="81"/>
      <c r="B724" s="659"/>
      <c r="C724" s="81"/>
      <c r="D724" s="81"/>
      <c r="E724" s="67"/>
      <c r="F724" s="81"/>
      <c r="G724" s="81"/>
      <c r="H724" s="81"/>
      <c r="I724" s="81"/>
      <c r="J724" s="81"/>
      <c r="K724" s="81"/>
      <c r="L724" s="81"/>
      <c r="M724" s="81"/>
      <c r="N724" s="81"/>
      <c r="O724" s="81"/>
      <c r="P724" s="81"/>
    </row>
    <row r="725" spans="1:16" ht="15" customHeight="1" x14ac:dyDescent="0.25">
      <c r="A725" s="81"/>
      <c r="B725" s="659"/>
      <c r="C725" s="81"/>
      <c r="D725" s="81"/>
      <c r="E725" s="67"/>
      <c r="F725" s="81"/>
      <c r="G725" s="81"/>
      <c r="H725" s="81"/>
      <c r="I725" s="81"/>
      <c r="J725" s="81"/>
      <c r="K725" s="81"/>
      <c r="L725" s="81"/>
      <c r="M725" s="81"/>
      <c r="N725" s="81"/>
      <c r="O725" s="81"/>
      <c r="P725" s="81"/>
    </row>
    <row r="726" spans="1:16" ht="15" customHeight="1" x14ac:dyDescent="0.25">
      <c r="A726" s="81"/>
      <c r="B726" s="659"/>
      <c r="C726" s="81"/>
      <c r="D726" s="81"/>
      <c r="E726" s="67"/>
      <c r="F726" s="81"/>
      <c r="G726" s="81"/>
      <c r="H726" s="81"/>
      <c r="I726" s="81"/>
      <c r="J726" s="81"/>
      <c r="K726" s="81"/>
      <c r="L726" s="81"/>
      <c r="M726" s="81"/>
      <c r="N726" s="81"/>
      <c r="O726" s="81"/>
      <c r="P726" s="81"/>
    </row>
    <row r="727" spans="1:16" ht="15" customHeight="1" x14ac:dyDescent="0.25">
      <c r="A727" s="81"/>
      <c r="B727" s="659"/>
      <c r="C727" s="81"/>
      <c r="D727" s="81"/>
      <c r="E727" s="67"/>
      <c r="F727" s="81"/>
      <c r="G727" s="81"/>
      <c r="H727" s="81"/>
      <c r="I727" s="81"/>
      <c r="J727" s="81"/>
      <c r="K727" s="81"/>
      <c r="L727" s="81"/>
      <c r="M727" s="81"/>
      <c r="N727" s="81"/>
      <c r="O727" s="81"/>
      <c r="P727" s="81"/>
    </row>
    <row r="728" spans="1:16" ht="15" customHeight="1" x14ac:dyDescent="0.25">
      <c r="A728" s="81"/>
      <c r="B728" s="659"/>
      <c r="C728" s="81"/>
      <c r="D728" s="81"/>
      <c r="E728" s="67"/>
      <c r="F728" s="81"/>
      <c r="G728" s="81"/>
      <c r="H728" s="81"/>
      <c r="I728" s="81"/>
      <c r="J728" s="81"/>
      <c r="K728" s="81"/>
      <c r="L728" s="81"/>
      <c r="M728" s="81"/>
      <c r="N728" s="81"/>
      <c r="O728" s="81"/>
      <c r="P728" s="81"/>
    </row>
    <row r="729" spans="1:16" ht="15" customHeight="1" x14ac:dyDescent="0.25">
      <c r="A729" s="81"/>
      <c r="B729" s="659"/>
      <c r="C729" s="81"/>
      <c r="D729" s="81"/>
      <c r="E729" s="67"/>
      <c r="F729" s="81"/>
      <c r="G729" s="81"/>
      <c r="H729" s="81"/>
      <c r="I729" s="81"/>
      <c r="J729" s="81"/>
      <c r="K729" s="81"/>
      <c r="L729" s="81"/>
      <c r="M729" s="81"/>
      <c r="N729" s="81"/>
      <c r="O729" s="81"/>
      <c r="P729" s="81"/>
    </row>
    <row r="730" spans="1:16" ht="15" customHeight="1" x14ac:dyDescent="0.25">
      <c r="A730" s="81"/>
      <c r="B730" s="659"/>
      <c r="C730" s="81"/>
      <c r="D730" s="81"/>
      <c r="E730" s="67"/>
      <c r="F730" s="81"/>
      <c r="G730" s="81"/>
      <c r="H730" s="81"/>
      <c r="I730" s="81"/>
      <c r="J730" s="81"/>
      <c r="K730" s="81"/>
      <c r="L730" s="81"/>
      <c r="M730" s="81"/>
      <c r="N730" s="81"/>
      <c r="O730" s="81"/>
      <c r="P730" s="81"/>
    </row>
    <row r="731" spans="1:16" ht="15" customHeight="1" x14ac:dyDescent="0.25">
      <c r="A731" s="81"/>
      <c r="B731" s="659"/>
      <c r="C731" s="81"/>
      <c r="D731" s="81"/>
      <c r="E731" s="67"/>
      <c r="F731" s="81"/>
      <c r="G731" s="81"/>
      <c r="H731" s="81"/>
      <c r="I731" s="81"/>
      <c r="J731" s="81"/>
      <c r="K731" s="81"/>
      <c r="L731" s="81"/>
      <c r="M731" s="81"/>
      <c r="N731" s="81"/>
      <c r="O731" s="81"/>
      <c r="P731" s="81"/>
    </row>
    <row r="732" spans="1:16" ht="15" customHeight="1" x14ac:dyDescent="0.25">
      <c r="A732" s="81"/>
      <c r="B732" s="659"/>
      <c r="C732" s="81"/>
      <c r="D732" s="81"/>
      <c r="E732" s="67"/>
      <c r="F732" s="81"/>
      <c r="G732" s="81"/>
      <c r="H732" s="81"/>
      <c r="I732" s="81"/>
      <c r="J732" s="81"/>
      <c r="K732" s="81"/>
      <c r="L732" s="81"/>
      <c r="M732" s="81"/>
      <c r="N732" s="81"/>
      <c r="O732" s="81"/>
      <c r="P732" s="81"/>
    </row>
    <row r="733" spans="1:16" ht="15" customHeight="1" x14ac:dyDescent="0.25">
      <c r="A733" s="81"/>
      <c r="B733" s="659"/>
      <c r="C733" s="81"/>
      <c r="D733" s="81"/>
      <c r="E733" s="67"/>
      <c r="F733" s="81"/>
      <c r="G733" s="81"/>
      <c r="H733" s="81"/>
      <c r="I733" s="81"/>
      <c r="J733" s="81"/>
      <c r="K733" s="81"/>
      <c r="L733" s="81"/>
      <c r="M733" s="81"/>
      <c r="N733" s="81"/>
      <c r="O733" s="81"/>
      <c r="P733" s="81"/>
    </row>
    <row r="734" spans="1:16" ht="15" customHeight="1" x14ac:dyDescent="0.25">
      <c r="A734" s="81"/>
      <c r="B734" s="659"/>
      <c r="C734" s="81"/>
      <c r="D734" s="81"/>
      <c r="E734" s="67"/>
      <c r="F734" s="81"/>
      <c r="G734" s="81"/>
      <c r="H734" s="81"/>
      <c r="I734" s="81"/>
      <c r="J734" s="81"/>
      <c r="K734" s="81"/>
      <c r="L734" s="81"/>
      <c r="M734" s="81"/>
      <c r="N734" s="81"/>
      <c r="O734" s="81"/>
      <c r="P734" s="81"/>
    </row>
    <row r="735" spans="1:16" ht="15" customHeight="1" x14ac:dyDescent="0.25">
      <c r="A735" s="81"/>
      <c r="B735" s="659"/>
      <c r="C735" s="81"/>
      <c r="D735" s="81"/>
      <c r="E735" s="67"/>
      <c r="F735" s="81"/>
      <c r="G735" s="81"/>
      <c r="H735" s="81"/>
      <c r="I735" s="81"/>
      <c r="J735" s="81"/>
      <c r="K735" s="81"/>
      <c r="L735" s="81"/>
      <c r="M735" s="81"/>
      <c r="N735" s="81"/>
      <c r="O735" s="81"/>
      <c r="P735" s="81"/>
    </row>
    <row r="736" spans="1:16" ht="15" customHeight="1" x14ac:dyDescent="0.25">
      <c r="A736" s="81"/>
      <c r="B736" s="659"/>
      <c r="C736" s="81"/>
      <c r="D736" s="81"/>
      <c r="E736" s="67"/>
      <c r="F736" s="81"/>
      <c r="G736" s="81"/>
      <c r="H736" s="81"/>
      <c r="I736" s="81"/>
      <c r="J736" s="81"/>
      <c r="K736" s="81"/>
      <c r="L736" s="81"/>
      <c r="M736" s="81"/>
      <c r="N736" s="81"/>
      <c r="O736" s="81"/>
      <c r="P736" s="81"/>
    </row>
    <row r="737" spans="1:16" ht="15" customHeight="1" x14ac:dyDescent="0.25">
      <c r="A737" s="81"/>
      <c r="B737" s="659"/>
      <c r="C737" s="81"/>
      <c r="D737" s="81"/>
      <c r="E737" s="67"/>
      <c r="F737" s="81"/>
      <c r="G737" s="81"/>
      <c r="H737" s="81"/>
      <c r="I737" s="81"/>
      <c r="J737" s="81"/>
      <c r="K737" s="81"/>
      <c r="L737" s="81"/>
      <c r="M737" s="81"/>
      <c r="N737" s="81"/>
      <c r="O737" s="81"/>
      <c r="P737" s="81"/>
    </row>
    <row r="738" spans="1:16" ht="15" customHeight="1" x14ac:dyDescent="0.25">
      <c r="A738" s="81"/>
      <c r="B738" s="659"/>
      <c r="C738" s="81"/>
      <c r="D738" s="81"/>
      <c r="E738" s="67"/>
      <c r="F738" s="81"/>
      <c r="G738" s="81"/>
      <c r="H738" s="81"/>
      <c r="I738" s="81"/>
      <c r="J738" s="81"/>
      <c r="K738" s="81"/>
      <c r="L738" s="81"/>
      <c r="M738" s="81"/>
      <c r="N738" s="81"/>
      <c r="O738" s="81"/>
      <c r="P738" s="81"/>
    </row>
    <row r="739" spans="1:16" ht="15" customHeight="1" x14ac:dyDescent="0.25">
      <c r="A739" s="81"/>
      <c r="B739" s="659"/>
      <c r="C739" s="81"/>
      <c r="D739" s="81"/>
      <c r="E739" s="67"/>
      <c r="F739" s="81"/>
      <c r="G739" s="81"/>
      <c r="H739" s="81"/>
      <c r="I739" s="81"/>
      <c r="J739" s="81"/>
      <c r="K739" s="81"/>
      <c r="L739" s="81"/>
      <c r="M739" s="81"/>
      <c r="N739" s="81"/>
      <c r="O739" s="81"/>
      <c r="P739" s="81"/>
    </row>
    <row r="740" spans="1:16" ht="15" customHeight="1" x14ac:dyDescent="0.25">
      <c r="A740" s="81"/>
      <c r="B740" s="659"/>
      <c r="C740" s="81"/>
      <c r="D740" s="81"/>
      <c r="E740" s="67"/>
      <c r="F740" s="81"/>
      <c r="G740" s="81"/>
      <c r="H740" s="81"/>
      <c r="I740" s="81"/>
      <c r="J740" s="81"/>
      <c r="K740" s="81"/>
      <c r="L740" s="81"/>
      <c r="M740" s="81"/>
      <c r="N740" s="81"/>
      <c r="O740" s="81"/>
      <c r="P740" s="81"/>
    </row>
    <row r="741" spans="1:16" ht="15" customHeight="1" x14ac:dyDescent="0.25">
      <c r="A741" s="81"/>
      <c r="B741" s="659"/>
      <c r="C741" s="81"/>
      <c r="D741" s="81"/>
      <c r="E741" s="67"/>
      <c r="F741" s="81"/>
      <c r="G741" s="81"/>
      <c r="H741" s="81"/>
      <c r="I741" s="81"/>
      <c r="J741" s="81"/>
      <c r="K741" s="81"/>
      <c r="L741" s="81"/>
      <c r="M741" s="81"/>
      <c r="N741" s="81"/>
      <c r="O741" s="81"/>
      <c r="P741" s="81"/>
    </row>
    <row r="742" spans="1:16" ht="15" customHeight="1" x14ac:dyDescent="0.25">
      <c r="A742" s="81"/>
      <c r="B742" s="659"/>
      <c r="C742" s="81"/>
      <c r="D742" s="81"/>
      <c r="E742" s="67"/>
      <c r="F742" s="81"/>
      <c r="G742" s="81"/>
      <c r="H742" s="81"/>
      <c r="I742" s="81"/>
      <c r="J742" s="81"/>
      <c r="K742" s="81"/>
      <c r="L742" s="81"/>
      <c r="M742" s="81"/>
      <c r="N742" s="81"/>
      <c r="O742" s="81"/>
      <c r="P742" s="81"/>
    </row>
    <row r="743" spans="1:16" ht="15" customHeight="1" x14ac:dyDescent="0.25">
      <c r="A743" s="81"/>
      <c r="B743" s="659"/>
      <c r="C743" s="81"/>
      <c r="D743" s="81"/>
      <c r="E743" s="67"/>
      <c r="F743" s="81"/>
      <c r="G743" s="81"/>
      <c r="H743" s="81"/>
      <c r="I743" s="81"/>
      <c r="J743" s="81"/>
      <c r="K743" s="81"/>
      <c r="L743" s="81"/>
      <c r="M743" s="81"/>
      <c r="N743" s="81"/>
      <c r="O743" s="81"/>
      <c r="P743" s="81"/>
    </row>
    <row r="744" spans="1:16" ht="15" customHeight="1" x14ac:dyDescent="0.25">
      <c r="A744" s="81"/>
      <c r="B744" s="659"/>
      <c r="C744" s="81"/>
      <c r="D744" s="81"/>
      <c r="E744" s="67"/>
      <c r="F744" s="81"/>
      <c r="G744" s="81"/>
      <c r="H744" s="81"/>
      <c r="I744" s="81"/>
      <c r="J744" s="81"/>
      <c r="K744" s="81"/>
      <c r="L744" s="81"/>
      <c r="M744" s="81"/>
      <c r="N744" s="81"/>
      <c r="O744" s="81"/>
      <c r="P744" s="81"/>
    </row>
    <row r="745" spans="1:16" ht="15" customHeight="1" x14ac:dyDescent="0.25">
      <c r="A745" s="81"/>
      <c r="B745" s="659"/>
      <c r="C745" s="81"/>
      <c r="D745" s="81"/>
      <c r="E745" s="67"/>
      <c r="F745" s="81"/>
      <c r="G745" s="81"/>
      <c r="H745" s="81"/>
      <c r="I745" s="81"/>
      <c r="J745" s="81"/>
      <c r="K745" s="81"/>
      <c r="L745" s="81"/>
      <c r="M745" s="81"/>
      <c r="N745" s="81"/>
      <c r="O745" s="81"/>
      <c r="P745" s="81"/>
    </row>
    <row r="746" spans="1:16" ht="15" customHeight="1" x14ac:dyDescent="0.25">
      <c r="A746" s="81"/>
      <c r="B746" s="659"/>
      <c r="C746" s="81"/>
      <c r="D746" s="81"/>
      <c r="E746" s="67"/>
      <c r="F746" s="81"/>
      <c r="G746" s="81"/>
      <c r="H746" s="81"/>
      <c r="I746" s="81"/>
      <c r="J746" s="81"/>
      <c r="K746" s="81"/>
      <c r="L746" s="81"/>
      <c r="M746" s="81"/>
      <c r="N746" s="81"/>
      <c r="O746" s="81"/>
      <c r="P746" s="81"/>
    </row>
    <row r="747" spans="1:16" ht="15" customHeight="1" x14ac:dyDescent="0.25">
      <c r="A747" s="81"/>
      <c r="B747" s="659"/>
      <c r="C747" s="81"/>
      <c r="D747" s="81"/>
      <c r="E747" s="67"/>
      <c r="F747" s="81"/>
      <c r="G747" s="81"/>
      <c r="H747" s="81"/>
      <c r="I747" s="81"/>
      <c r="J747" s="81"/>
      <c r="K747" s="81"/>
      <c r="L747" s="81"/>
      <c r="M747" s="81"/>
      <c r="N747" s="81"/>
      <c r="O747" s="81"/>
      <c r="P747" s="81"/>
    </row>
    <row r="748" spans="1:16" ht="15" customHeight="1" x14ac:dyDescent="0.25">
      <c r="A748" s="81"/>
      <c r="B748" s="659"/>
      <c r="C748" s="81"/>
      <c r="D748" s="81"/>
      <c r="E748" s="67"/>
      <c r="F748" s="81"/>
      <c r="G748" s="81"/>
      <c r="H748" s="81"/>
      <c r="I748" s="81"/>
      <c r="J748" s="81"/>
      <c r="K748" s="81"/>
      <c r="L748" s="81"/>
      <c r="M748" s="81"/>
      <c r="N748" s="81"/>
      <c r="O748" s="81"/>
      <c r="P748" s="81"/>
    </row>
    <row r="749" spans="1:16" ht="15" customHeight="1" x14ac:dyDescent="0.25">
      <c r="A749" s="81"/>
      <c r="B749" s="659"/>
      <c r="C749" s="81"/>
      <c r="D749" s="81"/>
      <c r="E749" s="67"/>
      <c r="F749" s="81"/>
      <c r="G749" s="81"/>
      <c r="H749" s="81"/>
      <c r="I749" s="81"/>
      <c r="J749" s="81"/>
      <c r="K749" s="81"/>
      <c r="L749" s="81"/>
      <c r="M749" s="81"/>
      <c r="N749" s="81"/>
      <c r="O749" s="81"/>
      <c r="P749" s="81"/>
    </row>
    <row r="750" spans="1:16" ht="15" customHeight="1" x14ac:dyDescent="0.25">
      <c r="A750" s="81"/>
      <c r="B750" s="659"/>
      <c r="C750" s="81"/>
      <c r="D750" s="81"/>
      <c r="E750" s="67"/>
      <c r="F750" s="81"/>
      <c r="G750" s="81"/>
      <c r="H750" s="81"/>
      <c r="I750" s="81"/>
      <c r="J750" s="81"/>
      <c r="K750" s="81"/>
      <c r="L750" s="81"/>
      <c r="M750" s="81"/>
      <c r="N750" s="81"/>
      <c r="O750" s="81"/>
      <c r="P750" s="81"/>
    </row>
    <row r="751" spans="1:16" ht="15" customHeight="1" x14ac:dyDescent="0.25">
      <c r="A751" s="81"/>
      <c r="B751" s="659"/>
      <c r="C751" s="81"/>
      <c r="D751" s="81"/>
      <c r="E751" s="67"/>
      <c r="F751" s="81"/>
      <c r="G751" s="81"/>
      <c r="H751" s="81"/>
      <c r="I751" s="81"/>
      <c r="J751" s="81"/>
      <c r="K751" s="81"/>
      <c r="L751" s="81"/>
      <c r="M751" s="81"/>
      <c r="N751" s="81"/>
      <c r="O751" s="81"/>
      <c r="P751" s="81"/>
    </row>
    <row r="752" spans="1:16" ht="15" customHeight="1" x14ac:dyDescent="0.25">
      <c r="A752" s="81"/>
      <c r="B752" s="659"/>
      <c r="C752" s="81"/>
      <c r="D752" s="81"/>
      <c r="E752" s="67"/>
      <c r="F752" s="81"/>
      <c r="G752" s="81"/>
      <c r="H752" s="81"/>
      <c r="I752" s="81"/>
      <c r="J752" s="81"/>
      <c r="K752" s="81"/>
      <c r="L752" s="81"/>
      <c r="M752" s="81"/>
      <c r="N752" s="81"/>
      <c r="O752" s="81"/>
      <c r="P752" s="81"/>
    </row>
    <row r="753" spans="1:16" ht="15" customHeight="1" x14ac:dyDescent="0.25">
      <c r="A753" s="81"/>
      <c r="B753" s="659"/>
      <c r="C753" s="81"/>
      <c r="D753" s="81"/>
      <c r="E753" s="67"/>
      <c r="F753" s="81"/>
      <c r="G753" s="81"/>
      <c r="H753" s="81"/>
      <c r="I753" s="81"/>
      <c r="J753" s="81"/>
      <c r="K753" s="81"/>
      <c r="L753" s="81"/>
      <c r="M753" s="81"/>
      <c r="N753" s="81"/>
      <c r="O753" s="81"/>
      <c r="P753" s="81"/>
    </row>
    <row r="754" spans="1:16" ht="15" customHeight="1" x14ac:dyDescent="0.25">
      <c r="A754" s="81"/>
      <c r="B754" s="659"/>
      <c r="C754" s="81"/>
      <c r="D754" s="81"/>
      <c r="E754" s="67"/>
      <c r="F754" s="81"/>
      <c r="G754" s="81"/>
      <c r="H754" s="81"/>
      <c r="I754" s="81"/>
      <c r="J754" s="81"/>
      <c r="K754" s="81"/>
      <c r="L754" s="81"/>
      <c r="M754" s="81"/>
      <c r="N754" s="81"/>
      <c r="O754" s="81"/>
      <c r="P754" s="81"/>
    </row>
    <row r="755" spans="1:16" ht="15" customHeight="1" x14ac:dyDescent="0.25">
      <c r="A755" s="81"/>
      <c r="B755" s="659"/>
      <c r="C755" s="81"/>
      <c r="D755" s="81"/>
      <c r="E755" s="67"/>
      <c r="F755" s="81"/>
      <c r="G755" s="81"/>
      <c r="H755" s="81"/>
      <c r="I755" s="81"/>
      <c r="J755" s="81"/>
      <c r="K755" s="81"/>
      <c r="L755" s="81"/>
      <c r="M755" s="81"/>
      <c r="N755" s="81"/>
      <c r="O755" s="81"/>
      <c r="P755" s="81"/>
    </row>
    <row r="756" spans="1:16" ht="15" customHeight="1" x14ac:dyDescent="0.25">
      <c r="A756" s="81"/>
      <c r="B756" s="659"/>
      <c r="C756" s="81"/>
      <c r="D756" s="81"/>
      <c r="E756" s="67"/>
      <c r="F756" s="81"/>
      <c r="G756" s="81"/>
      <c r="H756" s="81"/>
      <c r="I756" s="81"/>
      <c r="J756" s="81"/>
      <c r="K756" s="81"/>
      <c r="L756" s="81"/>
      <c r="M756" s="81"/>
      <c r="N756" s="81"/>
      <c r="O756" s="81"/>
      <c r="P756" s="81"/>
    </row>
    <row r="757" spans="1:16" ht="15" customHeight="1" x14ac:dyDescent="0.25">
      <c r="A757" s="81"/>
      <c r="B757" s="659"/>
      <c r="C757" s="81"/>
      <c r="D757" s="81"/>
      <c r="E757" s="67"/>
      <c r="F757" s="81"/>
      <c r="G757" s="81"/>
      <c r="H757" s="81"/>
      <c r="I757" s="81"/>
      <c r="J757" s="81"/>
      <c r="K757" s="81"/>
      <c r="L757" s="81"/>
      <c r="M757" s="81"/>
      <c r="N757" s="81"/>
      <c r="O757" s="81"/>
      <c r="P757" s="81"/>
    </row>
    <row r="758" spans="1:16" ht="15" customHeight="1" x14ac:dyDescent="0.25">
      <c r="A758" s="81"/>
      <c r="B758" s="659"/>
      <c r="C758" s="81"/>
      <c r="D758" s="81"/>
      <c r="E758" s="67"/>
      <c r="F758" s="81"/>
      <c r="G758" s="81"/>
      <c r="H758" s="81"/>
      <c r="I758" s="81"/>
      <c r="J758" s="81"/>
      <c r="K758" s="81"/>
      <c r="L758" s="81"/>
      <c r="M758" s="81"/>
      <c r="N758" s="81"/>
      <c r="O758" s="81"/>
      <c r="P758" s="81"/>
    </row>
    <row r="759" spans="1:16" ht="15" customHeight="1" x14ac:dyDescent="0.25">
      <c r="A759" s="81"/>
      <c r="B759" s="659"/>
      <c r="C759" s="81"/>
      <c r="D759" s="81"/>
      <c r="E759" s="67"/>
      <c r="F759" s="81"/>
      <c r="G759" s="81"/>
      <c r="H759" s="81"/>
      <c r="I759" s="81"/>
      <c r="J759" s="81"/>
      <c r="K759" s="81"/>
      <c r="L759" s="81"/>
      <c r="M759" s="81"/>
      <c r="N759" s="81"/>
      <c r="O759" s="81"/>
      <c r="P759" s="81"/>
    </row>
    <row r="760" spans="1:16" ht="15" customHeight="1" x14ac:dyDescent="0.25">
      <c r="A760" s="81"/>
      <c r="B760" s="659"/>
      <c r="C760" s="81"/>
      <c r="D760" s="81"/>
      <c r="E760" s="67"/>
      <c r="F760" s="81"/>
      <c r="G760" s="81"/>
      <c r="H760" s="81"/>
      <c r="I760" s="81"/>
      <c r="J760" s="81"/>
      <c r="K760" s="81"/>
      <c r="L760" s="81"/>
      <c r="M760" s="81"/>
      <c r="N760" s="81"/>
      <c r="O760" s="81"/>
      <c r="P760" s="81"/>
    </row>
    <row r="761" spans="1:16" ht="15" customHeight="1" x14ac:dyDescent="0.25">
      <c r="A761" s="81"/>
      <c r="B761" s="659"/>
      <c r="C761" s="81"/>
      <c r="D761" s="81"/>
      <c r="E761" s="67"/>
      <c r="F761" s="81"/>
      <c r="G761" s="81"/>
      <c r="H761" s="81"/>
      <c r="I761" s="81"/>
      <c r="J761" s="81"/>
      <c r="K761" s="81"/>
      <c r="L761" s="81"/>
      <c r="M761" s="81"/>
      <c r="N761" s="81"/>
      <c r="O761" s="81"/>
      <c r="P761" s="81"/>
    </row>
    <row r="762" spans="1:16" ht="15" customHeight="1" x14ac:dyDescent="0.25">
      <c r="A762" s="81"/>
      <c r="B762" s="659"/>
      <c r="C762" s="81"/>
      <c r="D762" s="81"/>
      <c r="E762" s="67"/>
      <c r="F762" s="81"/>
      <c r="G762" s="81"/>
      <c r="H762" s="81"/>
      <c r="I762" s="81"/>
      <c r="J762" s="81"/>
      <c r="K762" s="81"/>
      <c r="L762" s="81"/>
      <c r="M762" s="81"/>
      <c r="N762" s="81"/>
      <c r="O762" s="81"/>
      <c r="P762" s="81"/>
    </row>
    <row r="763" spans="1:16" ht="15" customHeight="1" x14ac:dyDescent="0.25">
      <c r="A763" s="81"/>
      <c r="B763" s="659"/>
      <c r="C763" s="81"/>
      <c r="D763" s="81"/>
      <c r="E763" s="67"/>
      <c r="F763" s="81"/>
      <c r="G763" s="81"/>
      <c r="H763" s="81"/>
      <c r="I763" s="81"/>
      <c r="J763" s="81"/>
      <c r="K763" s="81"/>
      <c r="L763" s="81"/>
      <c r="M763" s="81"/>
      <c r="N763" s="81"/>
      <c r="O763" s="81"/>
      <c r="P763" s="81"/>
    </row>
    <row r="764" spans="1:16" ht="15" customHeight="1" x14ac:dyDescent="0.25">
      <c r="A764" s="81"/>
      <c r="B764" s="659"/>
      <c r="C764" s="81"/>
      <c r="D764" s="81"/>
      <c r="E764" s="67"/>
      <c r="F764" s="81"/>
      <c r="G764" s="81"/>
      <c r="H764" s="81"/>
      <c r="I764" s="81"/>
      <c r="J764" s="81"/>
      <c r="K764" s="81"/>
      <c r="L764" s="81"/>
      <c r="M764" s="81"/>
      <c r="N764" s="81"/>
      <c r="O764" s="81"/>
      <c r="P764" s="81"/>
    </row>
    <row r="765" spans="1:16" ht="15" customHeight="1" x14ac:dyDescent="0.25">
      <c r="A765" s="81"/>
      <c r="B765" s="659"/>
      <c r="C765" s="81"/>
      <c r="D765" s="81"/>
      <c r="E765" s="67"/>
      <c r="F765" s="81"/>
      <c r="G765" s="81"/>
      <c r="H765" s="81"/>
      <c r="I765" s="81"/>
      <c r="J765" s="81"/>
      <c r="K765" s="81"/>
      <c r="L765" s="81"/>
      <c r="M765" s="81"/>
      <c r="N765" s="81"/>
      <c r="O765" s="81"/>
      <c r="P765" s="81"/>
    </row>
    <row r="766" spans="1:16" ht="15" customHeight="1" x14ac:dyDescent="0.25">
      <c r="A766" s="81"/>
      <c r="B766" s="659"/>
      <c r="C766" s="81"/>
      <c r="D766" s="81"/>
      <c r="E766" s="67"/>
      <c r="F766" s="81"/>
      <c r="G766" s="81"/>
      <c r="H766" s="81"/>
      <c r="I766" s="81"/>
      <c r="J766" s="81"/>
      <c r="K766" s="81"/>
      <c r="L766" s="81"/>
      <c r="M766" s="81"/>
      <c r="N766" s="81"/>
      <c r="O766" s="81"/>
      <c r="P766" s="81"/>
    </row>
    <row r="767" spans="1:16" ht="15" customHeight="1" x14ac:dyDescent="0.25">
      <c r="A767" s="81"/>
      <c r="B767" s="659"/>
      <c r="C767" s="81"/>
      <c r="D767" s="81"/>
      <c r="E767" s="67"/>
      <c r="F767" s="81"/>
      <c r="G767" s="81"/>
      <c r="H767" s="81"/>
      <c r="I767" s="81"/>
      <c r="J767" s="81"/>
      <c r="K767" s="81"/>
      <c r="L767" s="81"/>
      <c r="M767" s="81"/>
      <c r="N767" s="81"/>
      <c r="O767" s="81"/>
      <c r="P767" s="81"/>
    </row>
    <row r="768" spans="1:16" ht="15" customHeight="1" x14ac:dyDescent="0.25">
      <c r="A768" s="81"/>
      <c r="B768" s="659"/>
      <c r="C768" s="81"/>
      <c r="D768" s="81"/>
      <c r="E768" s="67"/>
      <c r="F768" s="81"/>
      <c r="G768" s="81"/>
      <c r="H768" s="81"/>
      <c r="I768" s="81"/>
      <c r="J768" s="81"/>
      <c r="K768" s="81"/>
      <c r="L768" s="81"/>
      <c r="M768" s="81"/>
      <c r="N768" s="81"/>
      <c r="O768" s="81"/>
      <c r="P768" s="81"/>
    </row>
    <row r="769" spans="1:16" ht="15" customHeight="1" x14ac:dyDescent="0.25">
      <c r="A769" s="81"/>
      <c r="B769" s="659"/>
      <c r="C769" s="81"/>
      <c r="D769" s="81"/>
      <c r="E769" s="67"/>
      <c r="F769" s="81"/>
      <c r="G769" s="81"/>
      <c r="H769" s="81"/>
      <c r="I769" s="81"/>
      <c r="J769" s="81"/>
      <c r="K769" s="81"/>
      <c r="L769" s="81"/>
      <c r="M769" s="81"/>
      <c r="N769" s="81"/>
      <c r="O769" s="81"/>
      <c r="P769" s="81"/>
    </row>
    <row r="770" spans="1:16" ht="15" customHeight="1" x14ac:dyDescent="0.25">
      <c r="A770" s="81"/>
      <c r="B770" s="659"/>
      <c r="C770" s="81"/>
      <c r="D770" s="81"/>
      <c r="E770" s="67"/>
      <c r="F770" s="81"/>
      <c r="G770" s="81"/>
      <c r="H770" s="81"/>
      <c r="I770" s="81"/>
      <c r="J770" s="81"/>
      <c r="K770" s="81"/>
      <c r="L770" s="81"/>
      <c r="M770" s="81"/>
      <c r="N770" s="81"/>
      <c r="O770" s="81"/>
      <c r="P770" s="81"/>
    </row>
    <row r="771" spans="1:16" ht="15" customHeight="1" x14ac:dyDescent="0.25">
      <c r="A771" s="81"/>
      <c r="B771" s="659"/>
      <c r="C771" s="81"/>
      <c r="D771" s="81"/>
      <c r="E771" s="67"/>
      <c r="F771" s="81"/>
      <c r="G771" s="81"/>
      <c r="H771" s="81"/>
      <c r="I771" s="81"/>
      <c r="J771" s="81"/>
      <c r="K771" s="81"/>
      <c r="L771" s="81"/>
      <c r="M771" s="81"/>
      <c r="N771" s="81"/>
      <c r="O771" s="81"/>
      <c r="P771" s="81"/>
    </row>
    <row r="772" spans="1:16" ht="15" customHeight="1" x14ac:dyDescent="0.25">
      <c r="A772" s="81"/>
      <c r="B772" s="659"/>
      <c r="C772" s="81"/>
      <c r="D772" s="81"/>
      <c r="E772" s="67"/>
      <c r="F772" s="81"/>
      <c r="G772" s="81"/>
      <c r="H772" s="81"/>
      <c r="I772" s="81"/>
      <c r="J772" s="81"/>
      <c r="K772" s="81"/>
      <c r="L772" s="81"/>
      <c r="M772" s="81"/>
      <c r="N772" s="81"/>
      <c r="O772" s="81"/>
      <c r="P772" s="81"/>
    </row>
    <row r="773" spans="1:16" ht="15" customHeight="1" x14ac:dyDescent="0.25">
      <c r="A773" s="81"/>
      <c r="B773" s="659"/>
      <c r="C773" s="81"/>
      <c r="D773" s="81"/>
      <c r="E773" s="67"/>
      <c r="F773" s="81"/>
      <c r="G773" s="81"/>
      <c r="H773" s="81"/>
      <c r="I773" s="81"/>
      <c r="J773" s="81"/>
      <c r="K773" s="81"/>
      <c r="L773" s="81"/>
      <c r="M773" s="81"/>
      <c r="N773" s="81"/>
      <c r="O773" s="81"/>
      <c r="P773" s="81"/>
    </row>
    <row r="774" spans="1:16" ht="15" customHeight="1" x14ac:dyDescent="0.25">
      <c r="A774" s="81"/>
      <c r="B774" s="659"/>
      <c r="C774" s="81"/>
      <c r="D774" s="81"/>
      <c r="E774" s="67"/>
      <c r="F774" s="81"/>
      <c r="G774" s="81"/>
      <c r="H774" s="81"/>
      <c r="I774" s="81"/>
      <c r="J774" s="81"/>
      <c r="K774" s="81"/>
      <c r="L774" s="81"/>
      <c r="M774" s="81"/>
      <c r="N774" s="81"/>
      <c r="O774" s="81"/>
      <c r="P774" s="81"/>
    </row>
    <row r="775" spans="1:16" ht="15" customHeight="1" x14ac:dyDescent="0.25">
      <c r="A775" s="81"/>
      <c r="B775" s="659"/>
      <c r="C775" s="81"/>
      <c r="D775" s="81"/>
      <c r="E775" s="67"/>
      <c r="F775" s="81"/>
      <c r="G775" s="81"/>
      <c r="H775" s="81"/>
      <c r="I775" s="81"/>
      <c r="J775" s="81"/>
      <c r="K775" s="81"/>
      <c r="L775" s="81"/>
      <c r="M775" s="81"/>
      <c r="N775" s="81"/>
      <c r="O775" s="81"/>
      <c r="P775" s="81"/>
    </row>
    <row r="776" spans="1:16" ht="15" customHeight="1" x14ac:dyDescent="0.25">
      <c r="A776" s="81"/>
      <c r="B776" s="659"/>
      <c r="C776" s="81"/>
      <c r="D776" s="81"/>
      <c r="E776" s="67"/>
      <c r="F776" s="81"/>
      <c r="G776" s="81"/>
      <c r="H776" s="81"/>
      <c r="I776" s="81"/>
      <c r="J776" s="81"/>
      <c r="K776" s="81"/>
      <c r="L776" s="81"/>
      <c r="M776" s="81"/>
      <c r="N776" s="81"/>
      <c r="O776" s="81"/>
      <c r="P776" s="81"/>
    </row>
    <row r="777" spans="1:16" ht="15" customHeight="1" x14ac:dyDescent="0.25">
      <c r="A777" s="81"/>
      <c r="B777" s="659"/>
      <c r="C777" s="81"/>
      <c r="D777" s="81"/>
      <c r="E777" s="67"/>
      <c r="F777" s="81"/>
      <c r="G777" s="81"/>
      <c r="H777" s="81"/>
      <c r="I777" s="81"/>
      <c r="J777" s="81"/>
      <c r="K777" s="81"/>
      <c r="L777" s="81"/>
      <c r="M777" s="81"/>
      <c r="N777" s="81"/>
      <c r="O777" s="81"/>
      <c r="P777" s="81"/>
    </row>
    <row r="778" spans="1:16" ht="15" customHeight="1" x14ac:dyDescent="0.25">
      <c r="A778" s="81"/>
      <c r="B778" s="659"/>
      <c r="C778" s="81"/>
      <c r="D778" s="81"/>
      <c r="E778" s="67"/>
      <c r="F778" s="81"/>
      <c r="G778" s="81"/>
      <c r="H778" s="81"/>
      <c r="I778" s="81"/>
      <c r="J778" s="81"/>
      <c r="K778" s="81"/>
      <c r="L778" s="81"/>
      <c r="M778" s="81"/>
      <c r="N778" s="81"/>
      <c r="O778" s="81"/>
      <c r="P778" s="81"/>
    </row>
    <row r="779" spans="1:16" ht="15" customHeight="1" x14ac:dyDescent="0.25">
      <c r="A779" s="81"/>
      <c r="B779" s="659"/>
      <c r="C779" s="81"/>
      <c r="D779" s="81"/>
      <c r="E779" s="67"/>
      <c r="F779" s="81"/>
      <c r="G779" s="81"/>
      <c r="H779" s="81"/>
      <c r="I779" s="81"/>
      <c r="J779" s="81"/>
      <c r="K779" s="81"/>
      <c r="L779" s="81"/>
      <c r="M779" s="81"/>
      <c r="N779" s="81"/>
      <c r="O779" s="81"/>
      <c r="P779" s="81"/>
    </row>
    <row r="780" spans="1:16" ht="15" customHeight="1" x14ac:dyDescent="0.25">
      <c r="A780" s="81"/>
      <c r="B780" s="659"/>
      <c r="C780" s="81"/>
      <c r="D780" s="81"/>
      <c r="E780" s="67"/>
      <c r="F780" s="81"/>
      <c r="G780" s="81"/>
      <c r="H780" s="81"/>
      <c r="I780" s="81"/>
      <c r="J780" s="81"/>
      <c r="K780" s="81"/>
      <c r="L780" s="81"/>
      <c r="M780" s="81"/>
      <c r="N780" s="81"/>
      <c r="O780" s="81"/>
      <c r="P780" s="81"/>
    </row>
    <row r="781" spans="1:16" ht="15" customHeight="1" x14ac:dyDescent="0.25">
      <c r="A781" s="81"/>
      <c r="B781" s="659"/>
      <c r="C781" s="81"/>
      <c r="D781" s="81"/>
      <c r="E781" s="67"/>
      <c r="F781" s="81"/>
      <c r="G781" s="81"/>
      <c r="H781" s="81"/>
      <c r="I781" s="81"/>
      <c r="J781" s="81"/>
      <c r="K781" s="81"/>
      <c r="L781" s="81"/>
      <c r="M781" s="81"/>
      <c r="N781" s="81"/>
      <c r="O781" s="81"/>
      <c r="P781" s="81"/>
    </row>
    <row r="782" spans="1:16" ht="15" customHeight="1" x14ac:dyDescent="0.25">
      <c r="A782" s="81"/>
      <c r="B782" s="659"/>
      <c r="C782" s="81"/>
      <c r="D782" s="81"/>
      <c r="E782" s="67"/>
      <c r="F782" s="81"/>
      <c r="G782" s="81"/>
      <c r="H782" s="81"/>
      <c r="I782" s="81"/>
      <c r="J782" s="81"/>
      <c r="K782" s="81"/>
      <c r="L782" s="81"/>
      <c r="M782" s="81"/>
      <c r="N782" s="81"/>
      <c r="O782" s="81"/>
      <c r="P782" s="81"/>
    </row>
    <row r="783" spans="1:16" ht="15" customHeight="1" x14ac:dyDescent="0.25">
      <c r="A783" s="81"/>
      <c r="B783" s="659"/>
      <c r="C783" s="81"/>
      <c r="D783" s="81"/>
      <c r="E783" s="67"/>
      <c r="F783" s="81"/>
      <c r="G783" s="81"/>
      <c r="H783" s="81"/>
      <c r="I783" s="81"/>
      <c r="J783" s="81"/>
      <c r="K783" s="81"/>
      <c r="L783" s="81"/>
      <c r="M783" s="81"/>
      <c r="N783" s="81"/>
      <c r="O783" s="81"/>
      <c r="P783" s="81"/>
    </row>
    <row r="784" spans="1:16" ht="15" customHeight="1" x14ac:dyDescent="0.25">
      <c r="A784" s="81"/>
      <c r="B784" s="659"/>
      <c r="C784" s="81"/>
      <c r="D784" s="81"/>
      <c r="E784" s="67"/>
      <c r="F784" s="81"/>
      <c r="G784" s="81"/>
      <c r="H784" s="81"/>
      <c r="I784" s="81"/>
      <c r="J784" s="81"/>
      <c r="K784" s="81"/>
      <c r="L784" s="81"/>
      <c r="M784" s="81"/>
      <c r="N784" s="81"/>
      <c r="O784" s="81"/>
      <c r="P784" s="81"/>
    </row>
    <row r="785" spans="1:16" ht="15" customHeight="1" x14ac:dyDescent="0.25">
      <c r="A785" s="81"/>
      <c r="B785" s="659"/>
      <c r="C785" s="81"/>
      <c r="D785" s="81"/>
      <c r="E785" s="67"/>
      <c r="F785" s="81"/>
      <c r="G785" s="81"/>
      <c r="H785" s="81"/>
      <c r="I785" s="81"/>
      <c r="J785" s="81"/>
      <c r="K785" s="81"/>
      <c r="L785" s="81"/>
      <c r="M785" s="81"/>
      <c r="N785" s="81"/>
      <c r="O785" s="81"/>
      <c r="P785" s="81"/>
    </row>
    <row r="786" spans="1:16" ht="15" customHeight="1" x14ac:dyDescent="0.25">
      <c r="A786" s="81"/>
      <c r="B786" s="659"/>
      <c r="C786" s="81"/>
      <c r="D786" s="81"/>
      <c r="E786" s="67"/>
      <c r="F786" s="81"/>
      <c r="G786" s="81"/>
      <c r="H786" s="81"/>
      <c r="I786" s="81"/>
      <c r="J786" s="81"/>
      <c r="K786" s="81"/>
      <c r="L786" s="81"/>
      <c r="M786" s="81"/>
      <c r="N786" s="81"/>
      <c r="O786" s="81"/>
      <c r="P786" s="81"/>
    </row>
    <row r="787" spans="1:16" ht="15" customHeight="1" x14ac:dyDescent="0.25">
      <c r="A787" s="81"/>
      <c r="B787" s="659"/>
      <c r="C787" s="81"/>
      <c r="D787" s="81"/>
      <c r="E787" s="67"/>
      <c r="F787" s="81"/>
      <c r="G787" s="81"/>
      <c r="H787" s="81"/>
      <c r="I787" s="81"/>
      <c r="J787" s="81"/>
      <c r="K787" s="81"/>
      <c r="L787" s="81"/>
      <c r="M787" s="81"/>
      <c r="N787" s="81"/>
      <c r="O787" s="81"/>
      <c r="P787" s="81"/>
    </row>
    <row r="788" spans="1:16" ht="15" customHeight="1" x14ac:dyDescent="0.25">
      <c r="A788" s="81"/>
      <c r="B788" s="659"/>
      <c r="C788" s="81"/>
      <c r="D788" s="81"/>
      <c r="E788" s="67"/>
      <c r="F788" s="81"/>
      <c r="G788" s="81"/>
      <c r="H788" s="81"/>
      <c r="I788" s="81"/>
      <c r="J788" s="81"/>
      <c r="K788" s="81"/>
      <c r="L788" s="81"/>
      <c r="M788" s="81"/>
      <c r="N788" s="81"/>
      <c r="O788" s="81"/>
      <c r="P788" s="81"/>
    </row>
    <row r="789" spans="1:16" ht="15" customHeight="1" x14ac:dyDescent="0.25">
      <c r="A789" s="81"/>
      <c r="B789" s="659"/>
      <c r="C789" s="81"/>
      <c r="D789" s="81"/>
      <c r="E789" s="67"/>
      <c r="F789" s="81"/>
      <c r="G789" s="81"/>
      <c r="H789" s="81"/>
      <c r="I789" s="81"/>
      <c r="J789" s="81"/>
      <c r="K789" s="81"/>
      <c r="L789" s="81"/>
      <c r="M789" s="81"/>
      <c r="N789" s="81"/>
      <c r="O789" s="81"/>
      <c r="P789" s="81"/>
    </row>
    <row r="790" spans="1:16" ht="15" customHeight="1" x14ac:dyDescent="0.25">
      <c r="A790" s="81"/>
      <c r="B790" s="659"/>
      <c r="C790" s="81"/>
      <c r="D790" s="81"/>
      <c r="E790" s="67"/>
      <c r="F790" s="81"/>
      <c r="G790" s="81"/>
      <c r="H790" s="81"/>
      <c r="I790" s="81"/>
      <c r="J790" s="81"/>
      <c r="K790" s="81"/>
      <c r="L790" s="81"/>
      <c r="M790" s="81"/>
      <c r="N790" s="81"/>
      <c r="O790" s="81"/>
      <c r="P790" s="81"/>
    </row>
    <row r="791" spans="1:16" ht="15" customHeight="1" x14ac:dyDescent="0.25">
      <c r="A791" s="81"/>
      <c r="B791" s="659"/>
      <c r="C791" s="81"/>
      <c r="D791" s="81"/>
      <c r="E791" s="67"/>
      <c r="F791" s="81"/>
      <c r="G791" s="81"/>
      <c r="H791" s="81"/>
      <c r="I791" s="81"/>
      <c r="J791" s="81"/>
      <c r="K791" s="81"/>
      <c r="L791" s="81"/>
      <c r="M791" s="81"/>
      <c r="N791" s="81"/>
      <c r="O791" s="81"/>
      <c r="P791" s="81"/>
    </row>
    <row r="792" spans="1:16" ht="15" customHeight="1" x14ac:dyDescent="0.25">
      <c r="A792" s="81"/>
      <c r="B792" s="659"/>
      <c r="C792" s="81"/>
      <c r="D792" s="81"/>
      <c r="E792" s="67"/>
      <c r="F792" s="81"/>
      <c r="G792" s="81"/>
      <c r="H792" s="81"/>
      <c r="I792" s="81"/>
      <c r="J792" s="81"/>
      <c r="K792" s="81"/>
      <c r="L792" s="81"/>
      <c r="M792" s="81"/>
      <c r="N792" s="81"/>
      <c r="O792" s="81"/>
      <c r="P792" s="81"/>
    </row>
    <row r="793" spans="1:16" ht="15" customHeight="1" x14ac:dyDescent="0.25">
      <c r="A793" s="81"/>
      <c r="B793" s="659"/>
      <c r="C793" s="81"/>
      <c r="D793" s="81"/>
      <c r="E793" s="67"/>
      <c r="F793" s="81"/>
      <c r="G793" s="81"/>
      <c r="H793" s="81"/>
      <c r="I793" s="81"/>
      <c r="J793" s="81"/>
      <c r="K793" s="81"/>
      <c r="L793" s="81"/>
      <c r="M793" s="81"/>
      <c r="N793" s="81"/>
      <c r="O793" s="81"/>
      <c r="P793" s="81"/>
    </row>
    <row r="794" spans="1:16" ht="15" customHeight="1" x14ac:dyDescent="0.25">
      <c r="A794" s="81"/>
      <c r="B794" s="659"/>
      <c r="C794" s="81"/>
      <c r="D794" s="81"/>
      <c r="E794" s="67"/>
      <c r="F794" s="81"/>
      <c r="G794" s="81"/>
      <c r="H794" s="81"/>
      <c r="I794" s="81"/>
      <c r="J794" s="81"/>
      <c r="K794" s="81"/>
      <c r="L794" s="81"/>
      <c r="M794" s="81"/>
      <c r="N794" s="81"/>
      <c r="O794" s="81"/>
      <c r="P794" s="81"/>
    </row>
    <row r="795" spans="1:16" ht="15" customHeight="1" x14ac:dyDescent="0.25">
      <c r="A795" s="81"/>
      <c r="B795" s="659"/>
      <c r="C795" s="81"/>
      <c r="D795" s="81"/>
      <c r="E795" s="67"/>
      <c r="F795" s="81"/>
      <c r="G795" s="81"/>
      <c r="H795" s="81"/>
      <c r="I795" s="81"/>
      <c r="J795" s="81"/>
      <c r="K795" s="81"/>
      <c r="L795" s="81"/>
      <c r="M795" s="81"/>
      <c r="N795" s="81"/>
      <c r="O795" s="81"/>
      <c r="P795" s="81"/>
    </row>
    <row r="796" spans="1:16" ht="15" customHeight="1" x14ac:dyDescent="0.25">
      <c r="A796" s="81"/>
      <c r="B796" s="659"/>
      <c r="C796" s="81"/>
      <c r="D796" s="81"/>
      <c r="E796" s="67"/>
      <c r="F796" s="81"/>
      <c r="G796" s="81"/>
      <c r="H796" s="81"/>
      <c r="I796" s="81"/>
      <c r="J796" s="81"/>
      <c r="K796" s="81"/>
      <c r="L796" s="81"/>
      <c r="M796" s="81"/>
      <c r="N796" s="81"/>
      <c r="O796" s="81"/>
      <c r="P796" s="81"/>
    </row>
    <row r="797" spans="1:16" ht="15" customHeight="1" x14ac:dyDescent="0.25">
      <c r="A797" s="81"/>
      <c r="B797" s="659"/>
      <c r="C797" s="81"/>
      <c r="D797" s="81"/>
      <c r="E797" s="67"/>
      <c r="F797" s="81"/>
      <c r="G797" s="81"/>
      <c r="H797" s="81"/>
      <c r="I797" s="81"/>
      <c r="J797" s="81"/>
      <c r="K797" s="81"/>
      <c r="L797" s="81"/>
      <c r="M797" s="81"/>
      <c r="N797" s="81"/>
      <c r="O797" s="81"/>
      <c r="P797" s="81"/>
    </row>
    <row r="798" spans="1:16" ht="15" customHeight="1" x14ac:dyDescent="0.25">
      <c r="A798" s="81"/>
      <c r="B798" s="659"/>
      <c r="C798" s="81"/>
      <c r="D798" s="81"/>
      <c r="E798" s="67"/>
      <c r="F798" s="81"/>
      <c r="G798" s="81"/>
      <c r="H798" s="81"/>
      <c r="I798" s="81"/>
      <c r="J798" s="81"/>
      <c r="K798" s="81"/>
      <c r="L798" s="81"/>
      <c r="M798" s="81"/>
      <c r="N798" s="81"/>
      <c r="O798" s="81"/>
      <c r="P798" s="81"/>
    </row>
    <row r="799" spans="1:16" ht="15" customHeight="1" x14ac:dyDescent="0.25">
      <c r="A799" s="81"/>
      <c r="B799" s="659"/>
      <c r="C799" s="81"/>
      <c r="D799" s="81"/>
      <c r="E799" s="67"/>
      <c r="F799" s="81"/>
      <c r="G799" s="81"/>
      <c r="H799" s="81"/>
      <c r="I799" s="81"/>
      <c r="J799" s="81"/>
      <c r="K799" s="81"/>
      <c r="L799" s="81"/>
      <c r="M799" s="81"/>
      <c r="N799" s="81"/>
      <c r="O799" s="81"/>
      <c r="P799" s="81"/>
    </row>
    <row r="800" spans="1:16" ht="15" customHeight="1" x14ac:dyDescent="0.25">
      <c r="A800" s="81"/>
      <c r="B800" s="659"/>
      <c r="C800" s="81"/>
      <c r="D800" s="81"/>
      <c r="E800" s="67"/>
      <c r="F800" s="81"/>
      <c r="G800" s="81"/>
      <c r="H800" s="81"/>
      <c r="I800" s="81"/>
      <c r="J800" s="81"/>
      <c r="K800" s="81"/>
      <c r="L800" s="81"/>
      <c r="M800" s="81"/>
      <c r="N800" s="81"/>
      <c r="O800" s="81"/>
      <c r="P800" s="81"/>
    </row>
    <row r="801" spans="1:16" ht="15" customHeight="1" x14ac:dyDescent="0.25">
      <c r="A801" s="81"/>
      <c r="B801" s="659"/>
      <c r="C801" s="81"/>
      <c r="D801" s="81"/>
      <c r="E801" s="67"/>
      <c r="F801" s="81"/>
      <c r="G801" s="81"/>
      <c r="H801" s="81"/>
      <c r="I801" s="81"/>
      <c r="J801" s="81"/>
      <c r="K801" s="81"/>
      <c r="L801" s="81"/>
      <c r="M801" s="81"/>
      <c r="N801" s="81"/>
      <c r="O801" s="81"/>
      <c r="P801" s="81"/>
    </row>
    <row r="802" spans="1:16" ht="15" customHeight="1" x14ac:dyDescent="0.25">
      <c r="A802" s="81"/>
      <c r="B802" s="659"/>
      <c r="C802" s="81"/>
      <c r="D802" s="81"/>
      <c r="E802" s="67"/>
      <c r="F802" s="81"/>
      <c r="G802" s="81"/>
      <c r="H802" s="81"/>
      <c r="I802" s="81"/>
      <c r="J802" s="81"/>
      <c r="K802" s="81"/>
      <c r="L802" s="81"/>
      <c r="M802" s="81"/>
      <c r="N802" s="81"/>
      <c r="O802" s="81"/>
      <c r="P802" s="81"/>
    </row>
    <row r="803" spans="1:16" ht="15" customHeight="1" x14ac:dyDescent="0.25">
      <c r="A803" s="81"/>
      <c r="B803" s="659"/>
      <c r="C803" s="81"/>
      <c r="D803" s="81"/>
      <c r="E803" s="67"/>
      <c r="F803" s="81"/>
      <c r="G803" s="81"/>
      <c r="H803" s="81"/>
      <c r="I803" s="81"/>
      <c r="J803" s="81"/>
      <c r="K803" s="81"/>
      <c r="L803" s="81"/>
      <c r="M803" s="81"/>
      <c r="N803" s="81"/>
      <c r="O803" s="81"/>
      <c r="P803" s="81"/>
    </row>
    <row r="804" spans="1:16" ht="15" customHeight="1" x14ac:dyDescent="0.25">
      <c r="A804" s="81"/>
      <c r="B804" s="659"/>
      <c r="C804" s="81"/>
      <c r="D804" s="81"/>
      <c r="E804" s="67"/>
      <c r="F804" s="81"/>
      <c r="G804" s="81"/>
      <c r="H804" s="81"/>
      <c r="I804" s="81"/>
      <c r="J804" s="81"/>
      <c r="K804" s="81"/>
      <c r="L804" s="81"/>
      <c r="M804" s="81"/>
      <c r="N804" s="81"/>
      <c r="O804" s="81"/>
      <c r="P804" s="81"/>
    </row>
    <row r="805" spans="1:16" ht="15" customHeight="1" x14ac:dyDescent="0.25">
      <c r="A805" s="81"/>
      <c r="B805" s="659"/>
      <c r="C805" s="81"/>
      <c r="D805" s="81"/>
      <c r="E805" s="67"/>
      <c r="F805" s="81"/>
      <c r="G805" s="81"/>
      <c r="H805" s="81"/>
      <c r="I805" s="81"/>
      <c r="J805" s="81"/>
      <c r="K805" s="81"/>
      <c r="L805" s="81"/>
      <c r="M805" s="81"/>
      <c r="N805" s="81"/>
      <c r="O805" s="81"/>
      <c r="P805" s="81"/>
    </row>
    <row r="806" spans="1:16" ht="15" customHeight="1" x14ac:dyDescent="0.25">
      <c r="A806" s="81"/>
      <c r="B806" s="659"/>
      <c r="C806" s="81"/>
      <c r="D806" s="81"/>
      <c r="E806" s="67"/>
      <c r="F806" s="81"/>
      <c r="G806" s="81"/>
      <c r="H806" s="81"/>
      <c r="I806" s="81"/>
      <c r="J806" s="81"/>
      <c r="K806" s="81"/>
      <c r="L806" s="81"/>
      <c r="M806" s="81"/>
      <c r="N806" s="81"/>
      <c r="O806" s="81"/>
      <c r="P806" s="81"/>
    </row>
    <row r="807" spans="1:16" ht="15" customHeight="1" x14ac:dyDescent="0.25">
      <c r="A807" s="81"/>
      <c r="B807" s="659"/>
      <c r="C807" s="81"/>
      <c r="D807" s="81"/>
      <c r="E807" s="67"/>
      <c r="F807" s="81"/>
      <c r="G807" s="81"/>
      <c r="H807" s="81"/>
      <c r="I807" s="81"/>
      <c r="J807" s="81"/>
      <c r="K807" s="81"/>
      <c r="L807" s="81"/>
      <c r="M807" s="81"/>
      <c r="N807" s="81"/>
      <c r="O807" s="81"/>
      <c r="P807" s="81"/>
    </row>
    <row r="808" spans="1:16" ht="15" customHeight="1" x14ac:dyDescent="0.25">
      <c r="A808" s="81"/>
      <c r="B808" s="659"/>
      <c r="C808" s="81"/>
      <c r="D808" s="81"/>
      <c r="E808" s="67"/>
      <c r="F808" s="81"/>
      <c r="G808" s="81"/>
      <c r="H808" s="81"/>
      <c r="I808" s="81"/>
      <c r="J808" s="81"/>
      <c r="K808" s="81"/>
      <c r="L808" s="81"/>
      <c r="M808" s="81"/>
      <c r="N808" s="81"/>
      <c r="O808" s="81"/>
      <c r="P808" s="81"/>
    </row>
    <row r="809" spans="1:16" ht="15" customHeight="1" x14ac:dyDescent="0.25">
      <c r="A809" s="81"/>
      <c r="B809" s="659"/>
      <c r="C809" s="81"/>
      <c r="D809" s="81"/>
      <c r="E809" s="67"/>
      <c r="F809" s="81"/>
      <c r="G809" s="81"/>
      <c r="H809" s="81"/>
      <c r="I809" s="81"/>
      <c r="J809" s="81"/>
      <c r="K809" s="81"/>
      <c r="L809" s="81"/>
      <c r="M809" s="81"/>
      <c r="N809" s="81"/>
      <c r="O809" s="81"/>
      <c r="P809" s="81"/>
    </row>
    <row r="810" spans="1:16" ht="15" customHeight="1" x14ac:dyDescent="0.25">
      <c r="A810" s="81"/>
      <c r="B810" s="659"/>
      <c r="C810" s="81"/>
      <c r="D810" s="81"/>
      <c r="E810" s="67"/>
      <c r="F810" s="81"/>
      <c r="G810" s="81"/>
      <c r="H810" s="81"/>
      <c r="I810" s="81"/>
      <c r="J810" s="81"/>
      <c r="K810" s="81"/>
      <c r="L810" s="81"/>
      <c r="M810" s="81"/>
      <c r="N810" s="81"/>
      <c r="O810" s="81"/>
      <c r="P810" s="81"/>
    </row>
    <row r="811" spans="1:16" ht="15" customHeight="1" x14ac:dyDescent="0.25">
      <c r="A811" s="81"/>
      <c r="B811" s="659"/>
      <c r="C811" s="81"/>
      <c r="D811" s="81"/>
      <c r="E811" s="67"/>
      <c r="F811" s="81"/>
      <c r="G811" s="81"/>
      <c r="H811" s="81"/>
      <c r="I811" s="81"/>
      <c r="J811" s="81"/>
      <c r="K811" s="81"/>
      <c r="L811" s="81"/>
      <c r="M811" s="81"/>
      <c r="N811" s="81"/>
      <c r="O811" s="81"/>
      <c r="P811" s="81"/>
    </row>
    <row r="812" spans="1:16" ht="15" customHeight="1" x14ac:dyDescent="0.25">
      <c r="A812" s="81"/>
      <c r="B812" s="659"/>
      <c r="C812" s="81"/>
      <c r="D812" s="81"/>
      <c r="E812" s="67"/>
      <c r="F812" s="81"/>
      <c r="G812" s="81"/>
      <c r="H812" s="81"/>
      <c r="I812" s="81"/>
      <c r="J812" s="81"/>
      <c r="K812" s="81"/>
      <c r="L812" s="81"/>
      <c r="M812" s="81"/>
      <c r="N812" s="81"/>
      <c r="O812" s="81"/>
      <c r="P812" s="81"/>
    </row>
    <row r="813" spans="1:16" ht="15" customHeight="1" x14ac:dyDescent="0.25">
      <c r="A813" s="81"/>
      <c r="B813" s="659"/>
      <c r="C813" s="81"/>
      <c r="D813" s="81"/>
      <c r="E813" s="67"/>
      <c r="F813" s="81"/>
      <c r="G813" s="81"/>
      <c r="H813" s="81"/>
      <c r="I813" s="81"/>
      <c r="J813" s="81"/>
      <c r="K813" s="81"/>
      <c r="L813" s="81"/>
      <c r="M813" s="81"/>
      <c r="N813" s="81"/>
      <c r="O813" s="81"/>
      <c r="P813" s="81"/>
    </row>
    <row r="814" spans="1:16" ht="15" customHeight="1" x14ac:dyDescent="0.25">
      <c r="A814" s="81"/>
      <c r="B814" s="659"/>
      <c r="C814" s="81"/>
      <c r="D814" s="81"/>
      <c r="E814" s="67"/>
      <c r="F814" s="81"/>
      <c r="G814" s="81"/>
      <c r="H814" s="81"/>
      <c r="I814" s="81"/>
      <c r="J814" s="81"/>
      <c r="K814" s="81"/>
      <c r="L814" s="81"/>
      <c r="M814" s="81"/>
      <c r="N814" s="81"/>
      <c r="O814" s="81"/>
      <c r="P814" s="81"/>
    </row>
    <row r="815" spans="1:16" ht="15" customHeight="1" x14ac:dyDescent="0.25">
      <c r="A815" s="81"/>
      <c r="B815" s="659"/>
      <c r="C815" s="81"/>
      <c r="D815" s="81"/>
      <c r="E815" s="67"/>
      <c r="F815" s="81"/>
      <c r="G815" s="81"/>
      <c r="H815" s="81"/>
      <c r="I815" s="81"/>
      <c r="J815" s="81"/>
      <c r="K815" s="81"/>
      <c r="L815" s="81"/>
      <c r="M815" s="81"/>
      <c r="N815" s="81"/>
      <c r="O815" s="81"/>
      <c r="P815" s="81"/>
    </row>
    <row r="816" spans="1:16" ht="15" customHeight="1" x14ac:dyDescent="0.25">
      <c r="A816" s="81"/>
      <c r="B816" s="659"/>
      <c r="C816" s="81"/>
      <c r="D816" s="81"/>
      <c r="E816" s="67"/>
      <c r="F816" s="81"/>
      <c r="G816" s="81"/>
      <c r="H816" s="81"/>
      <c r="I816" s="81"/>
      <c r="J816" s="81"/>
      <c r="K816" s="81"/>
      <c r="L816" s="81"/>
      <c r="M816" s="81"/>
      <c r="N816" s="81"/>
      <c r="O816" s="81"/>
      <c r="P816" s="81"/>
    </row>
    <row r="817" spans="1:16" ht="15" customHeight="1" x14ac:dyDescent="0.25">
      <c r="A817" s="81"/>
      <c r="B817" s="659"/>
      <c r="C817" s="81"/>
      <c r="D817" s="81"/>
      <c r="E817" s="67"/>
      <c r="F817" s="81"/>
      <c r="G817" s="81"/>
      <c r="H817" s="81"/>
      <c r="I817" s="81"/>
      <c r="J817" s="81"/>
      <c r="K817" s="81"/>
      <c r="L817" s="81"/>
      <c r="M817" s="81"/>
      <c r="N817" s="81"/>
      <c r="O817" s="81"/>
      <c r="P817" s="81"/>
    </row>
    <row r="818" spans="1:16" ht="15" customHeight="1" x14ac:dyDescent="0.25">
      <c r="A818" s="81"/>
      <c r="B818" s="659"/>
      <c r="C818" s="81"/>
      <c r="D818" s="81"/>
      <c r="E818" s="67"/>
      <c r="F818" s="81"/>
      <c r="G818" s="81"/>
      <c r="H818" s="81"/>
      <c r="I818" s="81"/>
      <c r="J818" s="81"/>
      <c r="K818" s="81"/>
      <c r="L818" s="81"/>
      <c r="M818" s="81"/>
      <c r="N818" s="81"/>
      <c r="O818" s="81"/>
      <c r="P818" s="81"/>
    </row>
    <row r="819" spans="1:16" ht="15" customHeight="1" x14ac:dyDescent="0.25">
      <c r="A819" s="81"/>
      <c r="B819" s="659"/>
      <c r="C819" s="81"/>
      <c r="D819" s="81"/>
      <c r="E819" s="67"/>
      <c r="F819" s="81"/>
      <c r="G819" s="81"/>
      <c r="H819" s="81"/>
      <c r="I819" s="81"/>
      <c r="J819" s="81"/>
      <c r="K819" s="81"/>
      <c r="L819" s="81"/>
      <c r="M819" s="81"/>
      <c r="N819" s="81"/>
      <c r="O819" s="81"/>
      <c r="P819" s="81"/>
    </row>
    <row r="820" spans="1:16" ht="15" customHeight="1" x14ac:dyDescent="0.25">
      <c r="A820" s="81"/>
      <c r="B820" s="659"/>
      <c r="C820" s="81"/>
      <c r="D820" s="81"/>
      <c r="E820" s="67"/>
      <c r="F820" s="81"/>
      <c r="G820" s="81"/>
      <c r="H820" s="81"/>
      <c r="I820" s="81"/>
      <c r="J820" s="81"/>
      <c r="K820" s="81"/>
      <c r="L820" s="81"/>
      <c r="M820" s="81"/>
      <c r="N820" s="81"/>
      <c r="O820" s="81"/>
      <c r="P820" s="81"/>
    </row>
    <row r="821" spans="1:16" ht="15" customHeight="1" x14ac:dyDescent="0.25">
      <c r="A821" s="81"/>
      <c r="B821" s="659"/>
      <c r="C821" s="81"/>
      <c r="D821" s="81"/>
      <c r="E821" s="67"/>
      <c r="F821" s="81"/>
      <c r="G821" s="81"/>
      <c r="H821" s="81"/>
      <c r="I821" s="81"/>
      <c r="J821" s="81"/>
      <c r="K821" s="81"/>
      <c r="L821" s="81"/>
      <c r="M821" s="81"/>
      <c r="N821" s="81"/>
      <c r="O821" s="81"/>
      <c r="P821" s="81"/>
    </row>
    <row r="822" spans="1:16" ht="15" customHeight="1" x14ac:dyDescent="0.25">
      <c r="A822" s="81"/>
      <c r="B822" s="659"/>
      <c r="C822" s="81"/>
      <c r="D822" s="81"/>
      <c r="E822" s="67"/>
      <c r="F822" s="81"/>
      <c r="G822" s="81"/>
      <c r="H822" s="81"/>
      <c r="I822" s="81"/>
      <c r="J822" s="81"/>
      <c r="K822" s="81"/>
      <c r="L822" s="81"/>
      <c r="M822" s="81"/>
      <c r="N822" s="81"/>
      <c r="O822" s="81"/>
      <c r="P822" s="81"/>
    </row>
    <row r="823" spans="1:16" ht="15" customHeight="1" x14ac:dyDescent="0.25">
      <c r="A823" s="81"/>
      <c r="B823" s="659"/>
      <c r="C823" s="81"/>
      <c r="D823" s="81"/>
      <c r="E823" s="67"/>
      <c r="F823" s="81"/>
      <c r="G823" s="81"/>
      <c r="H823" s="81"/>
      <c r="I823" s="81"/>
      <c r="J823" s="81"/>
      <c r="K823" s="81"/>
      <c r="L823" s="81"/>
      <c r="M823" s="81"/>
      <c r="N823" s="81"/>
      <c r="O823" s="81"/>
      <c r="P823" s="81"/>
    </row>
    <row r="824" spans="1:16" ht="15" customHeight="1" x14ac:dyDescent="0.25">
      <c r="A824" s="81"/>
      <c r="B824" s="659"/>
      <c r="C824" s="81"/>
      <c r="D824" s="81"/>
      <c r="E824" s="67"/>
      <c r="F824" s="81"/>
      <c r="G824" s="81"/>
      <c r="H824" s="81"/>
      <c r="I824" s="81"/>
      <c r="J824" s="81"/>
      <c r="K824" s="81"/>
      <c r="L824" s="81"/>
      <c r="M824" s="81"/>
      <c r="N824" s="81"/>
      <c r="O824" s="81"/>
      <c r="P824" s="81"/>
    </row>
    <row r="825" spans="1:16" ht="15" customHeight="1" x14ac:dyDescent="0.25">
      <c r="A825" s="81"/>
      <c r="B825" s="659"/>
      <c r="C825" s="81"/>
      <c r="D825" s="81"/>
      <c r="E825" s="67"/>
      <c r="F825" s="81"/>
      <c r="G825" s="81"/>
      <c r="H825" s="81"/>
      <c r="I825" s="81"/>
      <c r="J825" s="81"/>
      <c r="K825" s="81"/>
      <c r="L825" s="81"/>
      <c r="M825" s="81"/>
      <c r="N825" s="81"/>
      <c r="O825" s="81"/>
      <c r="P825" s="81"/>
    </row>
    <row r="826" spans="1:16" ht="15" customHeight="1" x14ac:dyDescent="0.25">
      <c r="A826" s="81"/>
      <c r="B826" s="659"/>
      <c r="C826" s="81"/>
      <c r="D826" s="81"/>
      <c r="E826" s="67"/>
      <c r="F826" s="81"/>
      <c r="G826" s="81"/>
      <c r="H826" s="81"/>
      <c r="I826" s="81"/>
      <c r="J826" s="81"/>
      <c r="K826" s="81"/>
      <c r="L826" s="81"/>
      <c r="M826" s="81"/>
      <c r="N826" s="81"/>
      <c r="O826" s="81"/>
      <c r="P826" s="81"/>
    </row>
    <row r="827" spans="1:16" ht="15" customHeight="1" x14ac:dyDescent="0.25">
      <c r="A827" s="81"/>
      <c r="B827" s="659"/>
      <c r="C827" s="81"/>
      <c r="D827" s="81"/>
      <c r="E827" s="67"/>
      <c r="F827" s="81"/>
      <c r="G827" s="81"/>
      <c r="H827" s="81"/>
      <c r="I827" s="81"/>
      <c r="J827" s="81"/>
      <c r="K827" s="81"/>
      <c r="L827" s="81"/>
      <c r="M827" s="81"/>
      <c r="N827" s="81"/>
      <c r="O827" s="81"/>
      <c r="P827" s="81"/>
    </row>
    <row r="828" spans="1:16" ht="15" customHeight="1" x14ac:dyDescent="0.25">
      <c r="A828" s="81"/>
      <c r="B828" s="659"/>
      <c r="C828" s="81"/>
      <c r="D828" s="81"/>
      <c r="E828" s="67"/>
      <c r="F828" s="81"/>
      <c r="G828" s="81"/>
      <c r="H828" s="81"/>
      <c r="I828" s="81"/>
      <c r="J828" s="81"/>
      <c r="K828" s="81"/>
      <c r="L828" s="81"/>
      <c r="M828" s="81"/>
      <c r="N828" s="81"/>
      <c r="O828" s="81"/>
      <c r="P828" s="81"/>
    </row>
    <row r="829" spans="1:16" ht="15" customHeight="1" x14ac:dyDescent="0.25">
      <c r="A829" s="81"/>
      <c r="B829" s="659"/>
      <c r="C829" s="81"/>
      <c r="D829" s="81"/>
      <c r="E829" s="67"/>
      <c r="F829" s="81"/>
      <c r="G829" s="81"/>
      <c r="H829" s="81"/>
      <c r="I829" s="81"/>
      <c r="J829" s="81"/>
      <c r="K829" s="81"/>
      <c r="L829" s="81"/>
      <c r="M829" s="81"/>
      <c r="N829" s="81"/>
      <c r="O829" s="81"/>
      <c r="P829" s="81"/>
    </row>
    <row r="830" spans="1:16" ht="15" customHeight="1" x14ac:dyDescent="0.25">
      <c r="A830" s="81"/>
      <c r="B830" s="659"/>
      <c r="C830" s="81"/>
      <c r="D830" s="81"/>
      <c r="E830" s="67"/>
      <c r="F830" s="81"/>
      <c r="G830" s="81"/>
      <c r="H830" s="81"/>
      <c r="I830" s="81"/>
      <c r="J830" s="81"/>
      <c r="K830" s="81"/>
      <c r="L830" s="81"/>
      <c r="M830" s="81"/>
      <c r="N830" s="81"/>
      <c r="O830" s="81"/>
      <c r="P830" s="81"/>
    </row>
    <row r="831" spans="1:16" ht="15" customHeight="1" x14ac:dyDescent="0.25">
      <c r="A831" s="81"/>
      <c r="B831" s="659"/>
      <c r="C831" s="81"/>
      <c r="D831" s="81"/>
      <c r="E831" s="67"/>
      <c r="F831" s="81"/>
      <c r="G831" s="81"/>
      <c r="H831" s="81"/>
      <c r="I831" s="81"/>
      <c r="J831" s="81"/>
      <c r="K831" s="81"/>
      <c r="L831" s="81"/>
      <c r="M831" s="81"/>
      <c r="N831" s="81"/>
      <c r="O831" s="81"/>
      <c r="P831" s="81"/>
    </row>
    <row r="832" spans="1:16" ht="15" customHeight="1" x14ac:dyDescent="0.25">
      <c r="A832" s="81"/>
      <c r="B832" s="659"/>
      <c r="C832" s="81"/>
      <c r="D832" s="81"/>
      <c r="E832" s="67"/>
      <c r="F832" s="81"/>
      <c r="G832" s="81"/>
      <c r="H832" s="81"/>
      <c r="I832" s="81"/>
      <c r="J832" s="81"/>
      <c r="K832" s="81"/>
      <c r="L832" s="81"/>
      <c r="M832" s="81"/>
      <c r="N832" s="81"/>
      <c r="O832" s="81"/>
      <c r="P832" s="81"/>
    </row>
    <row r="833" spans="1:16" ht="15" customHeight="1" x14ac:dyDescent="0.25">
      <c r="A833" s="81"/>
      <c r="B833" s="659"/>
      <c r="C833" s="81"/>
      <c r="D833" s="81"/>
      <c r="E833" s="67"/>
      <c r="F833" s="81"/>
      <c r="G833" s="81"/>
      <c r="H833" s="81"/>
      <c r="I833" s="81"/>
      <c r="J833" s="81"/>
      <c r="K833" s="81"/>
      <c r="L833" s="81"/>
      <c r="M833" s="81"/>
      <c r="N833" s="81"/>
      <c r="O833" s="81"/>
      <c r="P833" s="81"/>
    </row>
    <row r="834" spans="1:16" ht="15" customHeight="1" x14ac:dyDescent="0.25">
      <c r="A834" s="81"/>
      <c r="B834" s="659"/>
      <c r="C834" s="81"/>
      <c r="D834" s="81"/>
      <c r="E834" s="67"/>
      <c r="F834" s="81"/>
      <c r="G834" s="81"/>
      <c r="H834" s="81"/>
      <c r="I834" s="81"/>
      <c r="J834" s="81"/>
      <c r="K834" s="81"/>
      <c r="L834" s="81"/>
      <c r="M834" s="81"/>
      <c r="N834" s="81"/>
      <c r="O834" s="81"/>
      <c r="P834" s="81"/>
    </row>
    <row r="835" spans="1:16" ht="15" customHeight="1" x14ac:dyDescent="0.25">
      <c r="A835" s="81"/>
      <c r="B835" s="659"/>
      <c r="C835" s="81"/>
      <c r="D835" s="81"/>
      <c r="E835" s="67"/>
      <c r="F835" s="81"/>
      <c r="G835" s="81"/>
      <c r="H835" s="81"/>
      <c r="I835" s="81"/>
      <c r="J835" s="81"/>
      <c r="K835" s="81"/>
      <c r="L835" s="81"/>
      <c r="M835" s="81"/>
      <c r="N835" s="81"/>
      <c r="O835" s="81"/>
      <c r="P835" s="81"/>
    </row>
    <row r="836" spans="1:16" ht="15" customHeight="1" x14ac:dyDescent="0.25">
      <c r="A836" s="81"/>
      <c r="B836" s="659"/>
      <c r="C836" s="81"/>
      <c r="D836" s="81"/>
      <c r="E836" s="67"/>
      <c r="F836" s="81"/>
      <c r="G836" s="81"/>
      <c r="H836" s="81"/>
      <c r="I836" s="81"/>
      <c r="J836" s="81"/>
      <c r="K836" s="81"/>
      <c r="L836" s="81"/>
      <c r="M836" s="81"/>
      <c r="N836" s="81"/>
      <c r="O836" s="81"/>
      <c r="P836" s="81"/>
    </row>
    <row r="837" spans="1:16" ht="15" customHeight="1" x14ac:dyDescent="0.25">
      <c r="A837" s="81"/>
      <c r="B837" s="659"/>
      <c r="C837" s="81"/>
      <c r="D837" s="81"/>
      <c r="E837" s="67"/>
      <c r="F837" s="81"/>
      <c r="G837" s="81"/>
      <c r="H837" s="81"/>
      <c r="I837" s="81"/>
      <c r="J837" s="81"/>
      <c r="K837" s="81"/>
      <c r="L837" s="81"/>
      <c r="M837" s="81"/>
      <c r="N837" s="81"/>
      <c r="O837" s="81"/>
      <c r="P837" s="81"/>
    </row>
    <row r="838" spans="1:16" ht="15" customHeight="1" x14ac:dyDescent="0.25">
      <c r="A838" s="81"/>
      <c r="B838" s="659"/>
      <c r="C838" s="81"/>
      <c r="D838" s="81"/>
      <c r="E838" s="67"/>
      <c r="F838" s="81"/>
      <c r="G838" s="81"/>
      <c r="H838" s="81"/>
      <c r="I838" s="81"/>
      <c r="J838" s="81"/>
      <c r="K838" s="81"/>
      <c r="L838" s="81"/>
      <c r="M838" s="81"/>
      <c r="N838" s="81"/>
      <c r="O838" s="81"/>
      <c r="P838" s="81"/>
    </row>
    <row r="839" spans="1:16" ht="15" customHeight="1" x14ac:dyDescent="0.25">
      <c r="A839" s="81"/>
      <c r="B839" s="659"/>
      <c r="C839" s="81"/>
      <c r="D839" s="81"/>
      <c r="E839" s="67"/>
      <c r="F839" s="81"/>
      <c r="G839" s="81"/>
      <c r="H839" s="81"/>
      <c r="I839" s="81"/>
      <c r="J839" s="81"/>
      <c r="K839" s="81"/>
      <c r="L839" s="81"/>
      <c r="M839" s="81"/>
      <c r="N839" s="81"/>
      <c r="O839" s="81"/>
      <c r="P839" s="81"/>
    </row>
    <row r="840" spans="1:16" ht="15" customHeight="1" x14ac:dyDescent="0.25">
      <c r="A840" s="81"/>
      <c r="B840" s="659"/>
      <c r="C840" s="81"/>
      <c r="D840" s="81"/>
      <c r="E840" s="67"/>
      <c r="F840" s="81"/>
      <c r="G840" s="81"/>
      <c r="H840" s="81"/>
      <c r="I840" s="81"/>
      <c r="J840" s="81"/>
      <c r="K840" s="81"/>
      <c r="L840" s="81"/>
      <c r="M840" s="81"/>
      <c r="N840" s="81"/>
      <c r="O840" s="81"/>
      <c r="P840" s="81"/>
    </row>
    <row r="841" spans="1:16" ht="15" customHeight="1" x14ac:dyDescent="0.25">
      <c r="A841" s="81"/>
      <c r="B841" s="659"/>
      <c r="C841" s="81"/>
      <c r="D841" s="81"/>
      <c r="E841" s="67"/>
      <c r="F841" s="81"/>
      <c r="G841" s="81"/>
      <c r="H841" s="81"/>
      <c r="I841" s="81"/>
      <c r="J841" s="81"/>
      <c r="K841" s="81"/>
      <c r="L841" s="81"/>
      <c r="M841" s="81"/>
      <c r="N841" s="81"/>
      <c r="O841" s="81"/>
      <c r="P841" s="81"/>
    </row>
    <row r="842" spans="1:16" ht="15" customHeight="1" x14ac:dyDescent="0.25">
      <c r="A842" s="81"/>
      <c r="B842" s="659"/>
      <c r="C842" s="81"/>
      <c r="D842" s="81"/>
      <c r="E842" s="67"/>
      <c r="F842" s="81"/>
      <c r="G842" s="81"/>
      <c r="H842" s="81"/>
      <c r="I842" s="81"/>
      <c r="J842" s="81"/>
      <c r="K842" s="81"/>
      <c r="L842" s="81"/>
      <c r="M842" s="81"/>
      <c r="N842" s="81"/>
      <c r="O842" s="81"/>
      <c r="P842" s="81"/>
    </row>
    <row r="843" spans="1:16" ht="15" customHeight="1" x14ac:dyDescent="0.25">
      <c r="A843" s="81"/>
      <c r="B843" s="659"/>
      <c r="C843" s="81"/>
      <c r="D843" s="81"/>
      <c r="E843" s="67"/>
      <c r="F843" s="81"/>
      <c r="G843" s="81"/>
      <c r="H843" s="81"/>
      <c r="I843" s="81"/>
      <c r="J843" s="81"/>
      <c r="K843" s="81"/>
      <c r="L843" s="81"/>
      <c r="M843" s="81"/>
      <c r="N843" s="81"/>
      <c r="O843" s="81"/>
      <c r="P843" s="81"/>
    </row>
    <row r="844" spans="1:16" ht="15" customHeight="1" x14ac:dyDescent="0.25">
      <c r="A844" s="81"/>
      <c r="B844" s="659"/>
      <c r="C844" s="81"/>
      <c r="D844" s="81"/>
      <c r="E844" s="67"/>
      <c r="F844" s="81"/>
      <c r="G844" s="81"/>
      <c r="H844" s="81"/>
      <c r="I844" s="81"/>
      <c r="J844" s="81"/>
      <c r="K844" s="81"/>
      <c r="L844" s="81"/>
      <c r="M844" s="81"/>
      <c r="N844" s="81"/>
      <c r="O844" s="81"/>
      <c r="P844" s="81"/>
    </row>
    <row r="845" spans="1:16" ht="15" customHeight="1" x14ac:dyDescent="0.25">
      <c r="A845" s="81"/>
      <c r="B845" s="659"/>
      <c r="C845" s="81"/>
      <c r="D845" s="81"/>
      <c r="E845" s="67"/>
      <c r="F845" s="81"/>
      <c r="G845" s="81"/>
      <c r="H845" s="81"/>
      <c r="I845" s="81"/>
      <c r="J845" s="81"/>
      <c r="K845" s="81"/>
      <c r="L845" s="81"/>
      <c r="M845" s="81"/>
      <c r="N845" s="81"/>
      <c r="O845" s="81"/>
      <c r="P845" s="81"/>
    </row>
    <row r="846" spans="1:16" ht="15" customHeight="1" x14ac:dyDescent="0.25">
      <c r="A846" s="81"/>
      <c r="B846" s="659"/>
      <c r="C846" s="81"/>
      <c r="D846" s="81"/>
      <c r="E846" s="67"/>
      <c r="F846" s="81"/>
      <c r="G846" s="81"/>
      <c r="H846" s="81"/>
      <c r="I846" s="81"/>
      <c r="J846" s="81"/>
      <c r="K846" s="81"/>
      <c r="L846" s="81"/>
      <c r="M846" s="81"/>
      <c r="N846" s="81"/>
      <c r="O846" s="81"/>
      <c r="P846" s="81"/>
    </row>
    <row r="847" spans="1:16" ht="15" customHeight="1" x14ac:dyDescent="0.25">
      <c r="A847" s="81"/>
      <c r="B847" s="659"/>
      <c r="C847" s="81"/>
      <c r="D847" s="81"/>
      <c r="E847" s="67"/>
      <c r="F847" s="81"/>
      <c r="G847" s="81"/>
      <c r="H847" s="81"/>
      <c r="I847" s="81"/>
      <c r="J847" s="81"/>
      <c r="K847" s="81"/>
      <c r="L847" s="81"/>
      <c r="M847" s="81"/>
      <c r="N847" s="81"/>
      <c r="O847" s="81"/>
      <c r="P847" s="81"/>
    </row>
    <row r="848" spans="1:16" ht="15" customHeight="1" x14ac:dyDescent="0.25">
      <c r="A848" s="81"/>
      <c r="B848" s="659"/>
      <c r="C848" s="81"/>
      <c r="D848" s="81"/>
      <c r="E848" s="67"/>
      <c r="F848" s="81"/>
      <c r="G848" s="81"/>
      <c r="H848" s="81"/>
      <c r="I848" s="81"/>
      <c r="J848" s="81"/>
      <c r="K848" s="81"/>
      <c r="L848" s="81"/>
      <c r="M848" s="81"/>
      <c r="N848" s="81"/>
      <c r="O848" s="81"/>
      <c r="P848" s="81"/>
    </row>
    <row r="849" spans="1:16" ht="15" customHeight="1" x14ac:dyDescent="0.25">
      <c r="A849" s="81"/>
      <c r="B849" s="659"/>
      <c r="C849" s="81"/>
      <c r="D849" s="81"/>
      <c r="E849" s="67"/>
      <c r="F849" s="81"/>
      <c r="G849" s="81"/>
      <c r="H849" s="81"/>
      <c r="I849" s="81"/>
      <c r="J849" s="81"/>
      <c r="K849" s="81"/>
      <c r="L849" s="81"/>
      <c r="M849" s="81"/>
      <c r="N849" s="81"/>
      <c r="O849" s="81"/>
      <c r="P849" s="81"/>
    </row>
    <row r="850" spans="1:16" ht="15" customHeight="1" x14ac:dyDescent="0.25">
      <c r="A850" s="81"/>
      <c r="B850" s="659"/>
      <c r="C850" s="81"/>
      <c r="D850" s="81"/>
      <c r="E850" s="67"/>
      <c r="F850" s="81"/>
      <c r="G850" s="81"/>
      <c r="H850" s="81"/>
      <c r="I850" s="81"/>
      <c r="J850" s="81"/>
      <c r="K850" s="81"/>
      <c r="L850" s="81"/>
      <c r="M850" s="81"/>
      <c r="N850" s="81"/>
      <c r="O850" s="81"/>
      <c r="P850" s="81"/>
    </row>
    <row r="851" spans="1:16" ht="15" customHeight="1" x14ac:dyDescent="0.25">
      <c r="A851" s="81"/>
      <c r="B851" s="659"/>
      <c r="C851" s="81"/>
      <c r="D851" s="81"/>
      <c r="E851" s="67"/>
      <c r="F851" s="81"/>
      <c r="G851" s="81"/>
      <c r="H851" s="81"/>
      <c r="I851" s="81"/>
      <c r="J851" s="81"/>
      <c r="K851" s="81"/>
      <c r="L851" s="81"/>
      <c r="M851" s="81"/>
      <c r="N851" s="81"/>
      <c r="O851" s="81"/>
      <c r="P851" s="81"/>
    </row>
    <row r="852" spans="1:16" ht="15" customHeight="1" x14ac:dyDescent="0.25">
      <c r="A852" s="81"/>
      <c r="B852" s="659"/>
      <c r="C852" s="81"/>
      <c r="D852" s="81"/>
      <c r="E852" s="67"/>
      <c r="F852" s="81"/>
      <c r="G852" s="81"/>
      <c r="H852" s="81"/>
      <c r="I852" s="81"/>
      <c r="J852" s="81"/>
      <c r="K852" s="81"/>
      <c r="L852" s="81"/>
      <c r="M852" s="81"/>
      <c r="N852" s="81"/>
      <c r="O852" s="81"/>
      <c r="P852" s="81"/>
    </row>
    <row r="853" spans="1:16" ht="15" customHeight="1" x14ac:dyDescent="0.25">
      <c r="A853" s="81"/>
      <c r="B853" s="659"/>
      <c r="C853" s="81"/>
      <c r="D853" s="81"/>
      <c r="E853" s="67"/>
      <c r="F853" s="81"/>
      <c r="G853" s="81"/>
      <c r="H853" s="81"/>
      <c r="I853" s="81"/>
      <c r="J853" s="81"/>
      <c r="K853" s="81"/>
      <c r="L853" s="81"/>
      <c r="M853" s="81"/>
      <c r="N853" s="81"/>
      <c r="O853" s="81"/>
      <c r="P853" s="81"/>
    </row>
    <row r="854" spans="1:16" ht="15" customHeight="1" x14ac:dyDescent="0.25">
      <c r="A854" s="81"/>
      <c r="B854" s="659"/>
      <c r="C854" s="81"/>
      <c r="D854" s="81"/>
      <c r="E854" s="67"/>
      <c r="F854" s="81"/>
      <c r="G854" s="81"/>
      <c r="H854" s="81"/>
      <c r="I854" s="81"/>
      <c r="J854" s="81"/>
      <c r="K854" s="81"/>
      <c r="L854" s="81"/>
      <c r="M854" s="81"/>
      <c r="N854" s="81"/>
      <c r="O854" s="81"/>
      <c r="P854" s="81"/>
    </row>
    <row r="855" spans="1:16" ht="15" customHeight="1" x14ac:dyDescent="0.25">
      <c r="A855" s="81"/>
      <c r="B855" s="659"/>
      <c r="C855" s="81"/>
      <c r="D855" s="81"/>
      <c r="E855" s="67"/>
      <c r="F855" s="81"/>
      <c r="G855" s="81"/>
      <c r="H855" s="81"/>
      <c r="I855" s="81"/>
      <c r="J855" s="81"/>
      <c r="K855" s="81"/>
      <c r="L855" s="81"/>
      <c r="M855" s="81"/>
      <c r="N855" s="81"/>
      <c r="O855" s="81"/>
      <c r="P855" s="81"/>
    </row>
    <row r="856" spans="1:16" ht="15" customHeight="1" x14ac:dyDescent="0.25">
      <c r="A856" s="81"/>
      <c r="B856" s="659"/>
      <c r="C856" s="81"/>
      <c r="D856" s="81"/>
      <c r="E856" s="67"/>
      <c r="F856" s="81"/>
      <c r="G856" s="81"/>
      <c r="H856" s="81"/>
      <c r="I856" s="81"/>
      <c r="J856" s="81"/>
      <c r="K856" s="81"/>
      <c r="L856" s="81"/>
      <c r="M856" s="81"/>
      <c r="N856" s="81"/>
      <c r="O856" s="81"/>
      <c r="P856" s="81"/>
    </row>
    <row r="857" spans="1:16" ht="15" customHeight="1" x14ac:dyDescent="0.25">
      <c r="A857" s="81"/>
      <c r="B857" s="659"/>
      <c r="C857" s="81"/>
      <c r="D857" s="81"/>
      <c r="E857" s="67"/>
      <c r="F857" s="81"/>
      <c r="G857" s="81"/>
      <c r="H857" s="81"/>
      <c r="I857" s="81"/>
      <c r="J857" s="81"/>
      <c r="K857" s="81"/>
      <c r="L857" s="81"/>
      <c r="M857" s="81"/>
      <c r="N857" s="81"/>
      <c r="O857" s="81"/>
      <c r="P857" s="81"/>
    </row>
    <row r="858" spans="1:16" ht="15" customHeight="1" x14ac:dyDescent="0.25">
      <c r="A858" s="81"/>
      <c r="B858" s="659"/>
      <c r="C858" s="81"/>
      <c r="D858" s="81"/>
      <c r="E858" s="67"/>
      <c r="F858" s="81"/>
      <c r="G858" s="81"/>
      <c r="H858" s="81"/>
      <c r="I858" s="81"/>
      <c r="J858" s="81"/>
      <c r="K858" s="81"/>
      <c r="L858" s="81"/>
      <c r="M858" s="81"/>
      <c r="N858" s="81"/>
      <c r="O858" s="81"/>
      <c r="P858" s="81"/>
    </row>
    <row r="859" spans="1:16" ht="15" customHeight="1" x14ac:dyDescent="0.25">
      <c r="A859" s="81"/>
      <c r="B859" s="659"/>
      <c r="C859" s="81"/>
      <c r="D859" s="81"/>
      <c r="E859" s="67"/>
      <c r="F859" s="81"/>
      <c r="G859" s="81"/>
      <c r="H859" s="81"/>
      <c r="I859" s="81"/>
      <c r="J859" s="81"/>
      <c r="K859" s="81"/>
      <c r="L859" s="81"/>
      <c r="M859" s="81"/>
      <c r="N859" s="81"/>
      <c r="O859" s="81"/>
      <c r="P859" s="81"/>
    </row>
    <row r="860" spans="1:16" ht="15" customHeight="1" x14ac:dyDescent="0.25">
      <c r="A860" s="81"/>
      <c r="B860" s="659"/>
      <c r="C860" s="81"/>
      <c r="D860" s="81"/>
      <c r="E860" s="67"/>
      <c r="F860" s="81"/>
      <c r="G860" s="81"/>
      <c r="H860" s="81"/>
      <c r="I860" s="81"/>
      <c r="J860" s="81"/>
      <c r="K860" s="81"/>
      <c r="L860" s="81"/>
      <c r="M860" s="81"/>
      <c r="N860" s="81"/>
      <c r="O860" s="81"/>
      <c r="P860" s="81"/>
    </row>
    <row r="861" spans="1:16" ht="15" customHeight="1" x14ac:dyDescent="0.25">
      <c r="A861" s="81"/>
      <c r="B861" s="659"/>
      <c r="C861" s="81"/>
      <c r="D861" s="81"/>
      <c r="E861" s="67"/>
      <c r="F861" s="81"/>
      <c r="G861" s="81"/>
      <c r="H861" s="81"/>
      <c r="I861" s="81"/>
      <c r="J861" s="81"/>
      <c r="K861" s="81"/>
      <c r="L861" s="81"/>
      <c r="M861" s="81"/>
      <c r="N861" s="81"/>
      <c r="O861" s="81"/>
      <c r="P861" s="81"/>
    </row>
    <row r="862" spans="1:16" ht="15" customHeight="1" x14ac:dyDescent="0.25">
      <c r="A862" s="81"/>
      <c r="B862" s="659"/>
      <c r="C862" s="81"/>
      <c r="D862" s="81"/>
      <c r="E862" s="67"/>
      <c r="F862" s="81"/>
      <c r="G862" s="81"/>
      <c r="H862" s="81"/>
      <c r="I862" s="81"/>
      <c r="J862" s="81"/>
      <c r="K862" s="81"/>
      <c r="L862" s="81"/>
      <c r="M862" s="81"/>
      <c r="N862" s="81"/>
      <c r="O862" s="81"/>
      <c r="P862" s="81"/>
    </row>
    <row r="863" spans="1:16" ht="15" customHeight="1" x14ac:dyDescent="0.25">
      <c r="A863" s="81"/>
      <c r="B863" s="659"/>
      <c r="C863" s="81"/>
      <c r="D863" s="81"/>
      <c r="E863" s="67"/>
      <c r="F863" s="81"/>
      <c r="G863" s="81"/>
      <c r="H863" s="81"/>
      <c r="I863" s="81"/>
      <c r="J863" s="81"/>
      <c r="K863" s="81"/>
      <c r="L863" s="81"/>
      <c r="M863" s="81"/>
      <c r="N863" s="81"/>
      <c r="O863" s="81"/>
      <c r="P863" s="81"/>
    </row>
    <row r="864" spans="1:16" ht="15" customHeight="1" x14ac:dyDescent="0.25">
      <c r="A864" s="81"/>
      <c r="B864" s="659"/>
      <c r="C864" s="81"/>
      <c r="D864" s="81"/>
      <c r="E864" s="67"/>
      <c r="F864" s="81"/>
      <c r="G864" s="81"/>
      <c r="H864" s="81"/>
      <c r="I864" s="81"/>
      <c r="J864" s="81"/>
      <c r="K864" s="81"/>
      <c r="L864" s="81"/>
      <c r="M864" s="81"/>
      <c r="N864" s="81"/>
      <c r="O864" s="81"/>
      <c r="P864" s="81"/>
    </row>
    <row r="865" spans="1:16" ht="15" customHeight="1" x14ac:dyDescent="0.25">
      <c r="A865" s="81"/>
      <c r="B865" s="659"/>
      <c r="C865" s="81"/>
      <c r="D865" s="81"/>
      <c r="E865" s="67"/>
      <c r="F865" s="81"/>
      <c r="G865" s="81"/>
      <c r="H865" s="81"/>
      <c r="I865" s="81"/>
      <c r="J865" s="81"/>
      <c r="K865" s="81"/>
      <c r="L865" s="81"/>
      <c r="M865" s="81"/>
      <c r="N865" s="81"/>
      <c r="O865" s="81"/>
      <c r="P865" s="81"/>
    </row>
    <row r="866" spans="1:16" ht="15" customHeight="1" x14ac:dyDescent="0.25">
      <c r="A866" s="81"/>
      <c r="B866" s="659"/>
      <c r="C866" s="81"/>
      <c r="D866" s="81"/>
      <c r="E866" s="67"/>
      <c r="F866" s="81"/>
      <c r="G866" s="81"/>
      <c r="H866" s="81"/>
      <c r="I866" s="81"/>
      <c r="J866" s="81"/>
      <c r="K866" s="81"/>
      <c r="L866" s="81"/>
      <c r="M866" s="81"/>
      <c r="N866" s="81"/>
      <c r="O866" s="81"/>
      <c r="P866" s="81"/>
    </row>
    <row r="867" spans="1:16" ht="15" customHeight="1" x14ac:dyDescent="0.25">
      <c r="A867" s="81"/>
      <c r="B867" s="659"/>
      <c r="C867" s="81"/>
      <c r="D867" s="81"/>
      <c r="E867" s="67"/>
      <c r="F867" s="81"/>
      <c r="G867" s="81"/>
      <c r="H867" s="81"/>
      <c r="I867" s="81"/>
      <c r="J867" s="81"/>
      <c r="K867" s="81"/>
      <c r="L867" s="81"/>
      <c r="M867" s="81"/>
      <c r="N867" s="81"/>
      <c r="O867" s="81"/>
      <c r="P867" s="81"/>
    </row>
    <row r="868" spans="1:16" ht="15" customHeight="1" x14ac:dyDescent="0.25">
      <c r="A868" s="81"/>
      <c r="B868" s="659"/>
      <c r="C868" s="81"/>
      <c r="D868" s="81"/>
      <c r="E868" s="67"/>
      <c r="F868" s="81"/>
      <c r="G868" s="81"/>
      <c r="H868" s="81"/>
      <c r="I868" s="81"/>
      <c r="J868" s="81"/>
      <c r="K868" s="81"/>
      <c r="L868" s="81"/>
      <c r="M868" s="81"/>
      <c r="N868" s="81"/>
      <c r="O868" s="81"/>
      <c r="P868" s="81"/>
    </row>
    <row r="869" spans="1:16" ht="15" customHeight="1" x14ac:dyDescent="0.25">
      <c r="A869" s="81"/>
      <c r="B869" s="659"/>
      <c r="C869" s="81"/>
      <c r="D869" s="81"/>
      <c r="E869" s="67"/>
      <c r="F869" s="81"/>
      <c r="G869" s="81"/>
      <c r="H869" s="81"/>
      <c r="I869" s="81"/>
      <c r="J869" s="81"/>
      <c r="K869" s="81"/>
      <c r="L869" s="81"/>
      <c r="M869" s="81"/>
      <c r="N869" s="81"/>
      <c r="O869" s="81"/>
      <c r="P869" s="81"/>
    </row>
    <row r="870" spans="1:16" ht="15" customHeight="1" x14ac:dyDescent="0.25">
      <c r="A870" s="81"/>
      <c r="B870" s="659"/>
      <c r="C870" s="81"/>
      <c r="D870" s="81"/>
      <c r="E870" s="67"/>
      <c r="F870" s="81"/>
      <c r="G870" s="81"/>
      <c r="H870" s="81"/>
      <c r="I870" s="81"/>
      <c r="J870" s="81"/>
      <c r="K870" s="81"/>
      <c r="L870" s="81"/>
      <c r="M870" s="81"/>
      <c r="N870" s="81"/>
      <c r="O870" s="81"/>
      <c r="P870" s="81"/>
    </row>
    <row r="871" spans="1:16" ht="15" customHeight="1" x14ac:dyDescent="0.25">
      <c r="A871" s="81"/>
      <c r="B871" s="659"/>
      <c r="C871" s="81"/>
      <c r="D871" s="81"/>
      <c r="E871" s="67"/>
      <c r="F871" s="81"/>
      <c r="G871" s="81"/>
      <c r="H871" s="81"/>
      <c r="I871" s="81"/>
      <c r="J871" s="81"/>
      <c r="K871" s="81"/>
      <c r="L871" s="81"/>
      <c r="M871" s="81"/>
      <c r="N871" s="81"/>
      <c r="O871" s="81"/>
      <c r="P871" s="81"/>
    </row>
    <row r="872" spans="1:16" ht="15" customHeight="1" x14ac:dyDescent="0.25">
      <c r="A872" s="81"/>
      <c r="B872" s="659"/>
      <c r="C872" s="81"/>
      <c r="D872" s="81"/>
      <c r="E872" s="67"/>
      <c r="F872" s="81"/>
      <c r="G872" s="81"/>
      <c r="H872" s="81"/>
      <c r="I872" s="81"/>
      <c r="J872" s="81"/>
      <c r="K872" s="81"/>
      <c r="L872" s="81"/>
      <c r="M872" s="81"/>
      <c r="N872" s="81"/>
      <c r="O872" s="81"/>
      <c r="P872" s="81"/>
    </row>
    <row r="873" spans="1:16" ht="15" customHeight="1" x14ac:dyDescent="0.25">
      <c r="A873" s="81"/>
      <c r="B873" s="659"/>
      <c r="C873" s="81"/>
      <c r="D873" s="81"/>
      <c r="E873" s="67"/>
      <c r="F873" s="81"/>
      <c r="G873" s="81"/>
      <c r="H873" s="81"/>
      <c r="I873" s="81"/>
      <c r="J873" s="81"/>
      <c r="K873" s="81"/>
      <c r="L873" s="81"/>
      <c r="M873" s="81"/>
      <c r="N873" s="81"/>
      <c r="O873" s="81"/>
      <c r="P873" s="81"/>
    </row>
    <row r="874" spans="1:16" ht="15" customHeight="1" x14ac:dyDescent="0.25">
      <c r="A874" s="81"/>
      <c r="B874" s="659"/>
      <c r="C874" s="81"/>
      <c r="D874" s="81"/>
      <c r="E874" s="67"/>
      <c r="F874" s="81"/>
      <c r="G874" s="81"/>
      <c r="H874" s="81"/>
      <c r="I874" s="81"/>
      <c r="J874" s="81"/>
      <c r="K874" s="81"/>
      <c r="L874" s="81"/>
      <c r="M874" s="81"/>
      <c r="N874" s="81"/>
      <c r="O874" s="81"/>
      <c r="P874" s="81"/>
    </row>
    <row r="875" spans="1:16" ht="15" customHeight="1" x14ac:dyDescent="0.25">
      <c r="A875" s="81"/>
      <c r="B875" s="659"/>
      <c r="C875" s="81"/>
      <c r="D875" s="81"/>
      <c r="E875" s="67"/>
      <c r="F875" s="81"/>
      <c r="G875" s="81"/>
      <c r="H875" s="81"/>
      <c r="I875" s="81"/>
      <c r="J875" s="81"/>
      <c r="K875" s="81"/>
      <c r="L875" s="81"/>
      <c r="M875" s="81"/>
      <c r="N875" s="81"/>
      <c r="O875" s="81"/>
      <c r="P875" s="81"/>
    </row>
    <row r="876" spans="1:16" ht="15" customHeight="1" x14ac:dyDescent="0.25">
      <c r="A876" s="81"/>
      <c r="B876" s="659"/>
      <c r="C876" s="81"/>
      <c r="D876" s="81"/>
      <c r="E876" s="67"/>
      <c r="F876" s="81"/>
      <c r="G876" s="81"/>
      <c r="H876" s="81"/>
      <c r="I876" s="81"/>
      <c r="J876" s="81"/>
      <c r="K876" s="81"/>
      <c r="L876" s="81"/>
      <c r="M876" s="81"/>
      <c r="N876" s="81"/>
      <c r="O876" s="81"/>
      <c r="P876" s="81"/>
    </row>
    <row r="877" spans="1:16" ht="15" customHeight="1" x14ac:dyDescent="0.25">
      <c r="A877" s="81"/>
      <c r="B877" s="659"/>
      <c r="C877" s="81"/>
      <c r="D877" s="81"/>
      <c r="E877" s="67"/>
      <c r="F877" s="81"/>
      <c r="G877" s="81"/>
      <c r="H877" s="81"/>
      <c r="I877" s="81"/>
      <c r="J877" s="81"/>
      <c r="K877" s="81"/>
      <c r="L877" s="81"/>
      <c r="M877" s="81"/>
      <c r="N877" s="81"/>
      <c r="O877" s="81"/>
      <c r="P877" s="81"/>
    </row>
    <row r="878" spans="1:16" ht="15" customHeight="1" x14ac:dyDescent="0.25">
      <c r="A878" s="81"/>
      <c r="B878" s="659"/>
      <c r="C878" s="81"/>
      <c r="D878" s="81"/>
      <c r="E878" s="67"/>
      <c r="F878" s="81"/>
      <c r="G878" s="81"/>
      <c r="H878" s="81"/>
      <c r="I878" s="81"/>
      <c r="J878" s="81"/>
      <c r="K878" s="81"/>
      <c r="L878" s="81"/>
      <c r="M878" s="81"/>
      <c r="N878" s="81"/>
      <c r="O878" s="81"/>
      <c r="P878" s="81"/>
    </row>
    <row r="879" spans="1:16" ht="15" customHeight="1" x14ac:dyDescent="0.25">
      <c r="A879" s="81"/>
      <c r="B879" s="659"/>
      <c r="C879" s="81"/>
      <c r="D879" s="81"/>
      <c r="E879" s="67"/>
      <c r="F879" s="81"/>
      <c r="G879" s="81"/>
      <c r="H879" s="81"/>
      <c r="I879" s="81"/>
      <c r="J879" s="81"/>
      <c r="K879" s="81"/>
      <c r="L879" s="81"/>
      <c r="M879" s="81"/>
      <c r="N879" s="81"/>
      <c r="O879" s="81"/>
      <c r="P879" s="81"/>
    </row>
    <row r="880" spans="1:16" ht="15" customHeight="1" x14ac:dyDescent="0.25">
      <c r="A880" s="81"/>
      <c r="B880" s="659"/>
      <c r="C880" s="81"/>
      <c r="D880" s="81"/>
      <c r="E880" s="67"/>
      <c r="F880" s="81"/>
      <c r="G880" s="81"/>
      <c r="H880" s="81"/>
      <c r="I880" s="81"/>
      <c r="J880" s="81"/>
      <c r="K880" s="81"/>
      <c r="L880" s="81"/>
      <c r="M880" s="81"/>
      <c r="N880" s="81"/>
      <c r="O880" s="81"/>
      <c r="P880" s="81"/>
    </row>
    <row r="881" spans="1:16" ht="15" customHeight="1" x14ac:dyDescent="0.25">
      <c r="A881" s="81"/>
      <c r="B881" s="659"/>
      <c r="C881" s="81"/>
      <c r="D881" s="81"/>
      <c r="E881" s="67"/>
      <c r="F881" s="81"/>
      <c r="G881" s="81"/>
      <c r="H881" s="81"/>
      <c r="I881" s="81"/>
      <c r="J881" s="81"/>
      <c r="K881" s="81"/>
      <c r="L881" s="81"/>
      <c r="M881" s="81"/>
      <c r="N881" s="81"/>
      <c r="O881" s="81"/>
      <c r="P881" s="81"/>
    </row>
    <row r="882" spans="1:16" ht="15" customHeight="1" x14ac:dyDescent="0.25">
      <c r="A882" s="81"/>
      <c r="B882" s="659"/>
      <c r="C882" s="81"/>
      <c r="D882" s="81"/>
      <c r="E882" s="67"/>
      <c r="F882" s="81"/>
      <c r="G882" s="81"/>
      <c r="H882" s="81"/>
      <c r="I882" s="81"/>
      <c r="J882" s="81"/>
      <c r="K882" s="81"/>
      <c r="L882" s="81"/>
      <c r="M882" s="81"/>
      <c r="N882" s="81"/>
      <c r="O882" s="81"/>
      <c r="P882" s="81"/>
    </row>
    <row r="883" spans="1:16" ht="15" customHeight="1" x14ac:dyDescent="0.25">
      <c r="A883" s="81"/>
      <c r="B883" s="659"/>
      <c r="C883" s="81"/>
      <c r="D883" s="81"/>
      <c r="E883" s="67"/>
      <c r="F883" s="81"/>
      <c r="G883" s="81"/>
      <c r="H883" s="81"/>
      <c r="I883" s="81"/>
      <c r="J883" s="81"/>
      <c r="K883" s="81"/>
      <c r="L883" s="81"/>
      <c r="M883" s="81"/>
      <c r="N883" s="81"/>
      <c r="O883" s="81"/>
      <c r="P883" s="81"/>
    </row>
    <row r="884" spans="1:16" ht="15" customHeight="1" x14ac:dyDescent="0.25">
      <c r="A884" s="81"/>
      <c r="B884" s="659"/>
      <c r="C884" s="81"/>
      <c r="D884" s="81"/>
      <c r="E884" s="67"/>
      <c r="F884" s="81"/>
      <c r="G884" s="81"/>
      <c r="H884" s="81"/>
      <c r="I884" s="81"/>
      <c r="J884" s="81"/>
      <c r="K884" s="81"/>
      <c r="L884" s="81"/>
      <c r="M884" s="81"/>
      <c r="N884" s="81"/>
      <c r="O884" s="81"/>
      <c r="P884" s="81"/>
    </row>
    <row r="885" spans="1:16" ht="15" customHeight="1" x14ac:dyDescent="0.25">
      <c r="A885" s="81"/>
      <c r="B885" s="659"/>
      <c r="C885" s="81"/>
      <c r="D885" s="81"/>
      <c r="E885" s="67"/>
      <c r="F885" s="81"/>
      <c r="G885" s="81"/>
      <c r="H885" s="81"/>
      <c r="I885" s="81"/>
      <c r="J885" s="81"/>
      <c r="K885" s="81"/>
      <c r="L885" s="81"/>
      <c r="M885" s="81"/>
      <c r="N885" s="81"/>
      <c r="O885" s="81"/>
      <c r="P885" s="81"/>
    </row>
    <row r="886" spans="1:16" ht="15" customHeight="1" x14ac:dyDescent="0.25">
      <c r="A886" s="81"/>
      <c r="B886" s="659"/>
      <c r="C886" s="81"/>
      <c r="D886" s="81"/>
      <c r="E886" s="67"/>
      <c r="F886" s="81"/>
      <c r="G886" s="81"/>
      <c r="H886" s="81"/>
      <c r="I886" s="81"/>
      <c r="J886" s="81"/>
      <c r="K886" s="81"/>
      <c r="L886" s="81"/>
      <c r="M886" s="81"/>
      <c r="N886" s="81"/>
      <c r="O886" s="81"/>
      <c r="P886" s="81"/>
    </row>
    <row r="887" spans="1:16" ht="15" customHeight="1" x14ac:dyDescent="0.25">
      <c r="A887" s="81"/>
      <c r="B887" s="659"/>
      <c r="C887" s="81"/>
      <c r="D887" s="81"/>
      <c r="E887" s="67"/>
      <c r="F887" s="81"/>
      <c r="G887" s="81"/>
      <c r="H887" s="81"/>
      <c r="I887" s="81"/>
      <c r="J887" s="81"/>
      <c r="K887" s="81"/>
      <c r="L887" s="81"/>
      <c r="M887" s="81"/>
      <c r="N887" s="81"/>
      <c r="O887" s="81"/>
      <c r="P887" s="81"/>
    </row>
    <row r="888" spans="1:16" ht="15" customHeight="1" x14ac:dyDescent="0.25">
      <c r="A888" s="81"/>
      <c r="B888" s="659"/>
      <c r="C888" s="81"/>
      <c r="D888" s="81"/>
      <c r="E888" s="67"/>
      <c r="F888" s="81"/>
      <c r="G888" s="81"/>
      <c r="H888" s="81"/>
      <c r="I888" s="81"/>
      <c r="J888" s="81"/>
      <c r="K888" s="81"/>
      <c r="L888" s="81"/>
      <c r="M888" s="81"/>
      <c r="N888" s="81"/>
      <c r="O888" s="81"/>
      <c r="P888" s="81"/>
    </row>
    <row r="889" spans="1:16" ht="15" customHeight="1" x14ac:dyDescent="0.25">
      <c r="A889" s="81"/>
      <c r="B889" s="659"/>
      <c r="C889" s="81"/>
      <c r="D889" s="81"/>
      <c r="E889" s="67"/>
      <c r="F889" s="81"/>
      <c r="G889" s="81"/>
      <c r="H889" s="81"/>
      <c r="I889" s="81"/>
      <c r="J889" s="81"/>
      <c r="K889" s="81"/>
      <c r="L889" s="81"/>
      <c r="M889" s="81"/>
      <c r="N889" s="81"/>
      <c r="O889" s="81"/>
      <c r="P889" s="81"/>
    </row>
    <row r="890" spans="1:16" ht="15" customHeight="1" x14ac:dyDescent="0.25">
      <c r="A890" s="81"/>
      <c r="B890" s="659"/>
      <c r="C890" s="81"/>
      <c r="D890" s="81"/>
      <c r="E890" s="67"/>
      <c r="F890" s="81"/>
      <c r="G890" s="81"/>
      <c r="H890" s="81"/>
      <c r="I890" s="81"/>
      <c r="J890" s="81"/>
      <c r="K890" s="81"/>
      <c r="L890" s="81"/>
      <c r="M890" s="81"/>
      <c r="N890" s="81"/>
      <c r="O890" s="81"/>
      <c r="P890" s="81"/>
    </row>
    <row r="891" spans="1:16" ht="15" customHeight="1" x14ac:dyDescent="0.25">
      <c r="A891" s="81"/>
      <c r="B891" s="659"/>
      <c r="C891" s="81"/>
      <c r="D891" s="81"/>
      <c r="E891" s="67"/>
      <c r="F891" s="81"/>
      <c r="G891" s="81"/>
      <c r="H891" s="81"/>
      <c r="I891" s="81"/>
      <c r="J891" s="81"/>
      <c r="K891" s="81"/>
      <c r="L891" s="81"/>
      <c r="M891" s="81"/>
      <c r="N891" s="81"/>
      <c r="O891" s="81"/>
      <c r="P891" s="81"/>
    </row>
    <row r="892" spans="1:16" ht="15" customHeight="1" x14ac:dyDescent="0.25">
      <c r="A892" s="81"/>
      <c r="B892" s="659"/>
      <c r="C892" s="81"/>
      <c r="D892" s="81"/>
      <c r="E892" s="67"/>
      <c r="F892" s="81"/>
      <c r="G892" s="81"/>
      <c r="H892" s="81"/>
      <c r="I892" s="81"/>
      <c r="J892" s="81"/>
      <c r="K892" s="81"/>
      <c r="L892" s="81"/>
      <c r="M892" s="81"/>
      <c r="N892" s="81"/>
      <c r="O892" s="81"/>
      <c r="P892" s="81"/>
    </row>
    <row r="893" spans="1:16" ht="15" customHeight="1" x14ac:dyDescent="0.25">
      <c r="A893" s="81"/>
      <c r="B893" s="659"/>
      <c r="C893" s="81"/>
      <c r="D893" s="81"/>
      <c r="E893" s="67"/>
      <c r="F893" s="81"/>
      <c r="G893" s="81"/>
      <c r="H893" s="81"/>
      <c r="I893" s="81"/>
      <c r="J893" s="81"/>
      <c r="K893" s="81"/>
      <c r="L893" s="81"/>
      <c r="M893" s="81"/>
      <c r="N893" s="81"/>
      <c r="O893" s="81"/>
      <c r="P893" s="81"/>
    </row>
    <row r="894" spans="1:16" ht="15" customHeight="1" x14ac:dyDescent="0.25">
      <c r="A894" s="81"/>
      <c r="B894" s="659"/>
      <c r="C894" s="81"/>
      <c r="D894" s="81"/>
      <c r="E894" s="67"/>
      <c r="F894" s="81"/>
      <c r="G894" s="81"/>
      <c r="H894" s="81"/>
      <c r="I894" s="81"/>
      <c r="J894" s="81"/>
      <c r="K894" s="81"/>
      <c r="L894" s="81"/>
      <c r="M894" s="81"/>
      <c r="N894" s="81"/>
      <c r="O894" s="81"/>
      <c r="P894" s="81"/>
    </row>
    <row r="895" spans="1:16" ht="15" customHeight="1" x14ac:dyDescent="0.25">
      <c r="A895" s="81"/>
      <c r="B895" s="659"/>
      <c r="C895" s="81"/>
      <c r="D895" s="81"/>
      <c r="E895" s="67"/>
      <c r="F895" s="81"/>
      <c r="G895" s="81"/>
      <c r="H895" s="81"/>
      <c r="I895" s="81"/>
      <c r="J895" s="81"/>
      <c r="K895" s="81"/>
      <c r="L895" s="81"/>
      <c r="M895" s="81"/>
      <c r="N895" s="81"/>
      <c r="O895" s="81"/>
      <c r="P895" s="81"/>
    </row>
    <row r="896" spans="1:16" ht="15" customHeight="1" x14ac:dyDescent="0.25">
      <c r="A896" s="81"/>
      <c r="B896" s="659"/>
      <c r="C896" s="81"/>
      <c r="D896" s="81"/>
      <c r="E896" s="67"/>
      <c r="F896" s="81"/>
      <c r="G896" s="81"/>
      <c r="H896" s="81"/>
      <c r="I896" s="81"/>
      <c r="J896" s="81"/>
      <c r="K896" s="81"/>
      <c r="L896" s="81"/>
      <c r="M896" s="81"/>
      <c r="N896" s="81"/>
      <c r="O896" s="81"/>
      <c r="P896" s="81"/>
    </row>
    <row r="897" spans="1:16" ht="15" customHeight="1" x14ac:dyDescent="0.25">
      <c r="A897" s="81"/>
      <c r="B897" s="659"/>
      <c r="C897" s="81"/>
      <c r="D897" s="81"/>
      <c r="E897" s="67"/>
      <c r="F897" s="81"/>
      <c r="G897" s="81"/>
      <c r="H897" s="81"/>
      <c r="I897" s="81"/>
      <c r="J897" s="81"/>
      <c r="K897" s="81"/>
      <c r="L897" s="81"/>
      <c r="M897" s="81"/>
      <c r="N897" s="81"/>
      <c r="O897" s="81"/>
      <c r="P897" s="81"/>
    </row>
    <row r="898" spans="1:16" ht="15" customHeight="1" x14ac:dyDescent="0.25">
      <c r="A898" s="81"/>
      <c r="B898" s="659"/>
      <c r="C898" s="81"/>
      <c r="D898" s="81"/>
      <c r="E898" s="67"/>
      <c r="F898" s="81"/>
      <c r="G898" s="81"/>
      <c r="H898" s="81"/>
      <c r="I898" s="81"/>
      <c r="J898" s="81"/>
      <c r="K898" s="81"/>
      <c r="L898" s="81"/>
      <c r="M898" s="81"/>
      <c r="N898" s="81"/>
      <c r="O898" s="81"/>
      <c r="P898" s="81"/>
    </row>
    <row r="899" spans="1:16" ht="15" customHeight="1" x14ac:dyDescent="0.25">
      <c r="A899" s="81"/>
      <c r="B899" s="659"/>
      <c r="C899" s="81"/>
      <c r="D899" s="81"/>
      <c r="E899" s="67"/>
      <c r="F899" s="81"/>
      <c r="G899" s="81"/>
      <c r="H899" s="81"/>
      <c r="I899" s="81"/>
      <c r="J899" s="81"/>
      <c r="K899" s="81"/>
      <c r="L899" s="81"/>
      <c r="M899" s="81"/>
      <c r="N899" s="81"/>
      <c r="O899" s="81"/>
      <c r="P899" s="81"/>
    </row>
    <row r="900" spans="1:16" ht="15" customHeight="1" x14ac:dyDescent="0.25">
      <c r="A900" s="81"/>
      <c r="B900" s="659"/>
      <c r="C900" s="81"/>
      <c r="D900" s="81"/>
      <c r="E900" s="67"/>
      <c r="F900" s="81"/>
      <c r="G900" s="81"/>
      <c r="H900" s="81"/>
      <c r="I900" s="81"/>
      <c r="J900" s="81"/>
      <c r="K900" s="81"/>
      <c r="L900" s="81"/>
      <c r="M900" s="81"/>
      <c r="N900" s="81"/>
      <c r="O900" s="81"/>
      <c r="P900" s="81"/>
    </row>
    <row r="901" spans="1:16" ht="15" customHeight="1" x14ac:dyDescent="0.25">
      <c r="A901" s="81"/>
      <c r="B901" s="659"/>
      <c r="C901" s="81"/>
      <c r="D901" s="81"/>
      <c r="E901" s="67"/>
      <c r="F901" s="81"/>
      <c r="G901" s="81"/>
      <c r="H901" s="81"/>
      <c r="I901" s="81"/>
      <c r="J901" s="81"/>
      <c r="K901" s="81"/>
      <c r="L901" s="81"/>
      <c r="M901" s="81"/>
      <c r="N901" s="81"/>
      <c r="O901" s="81"/>
      <c r="P901" s="81"/>
    </row>
    <row r="902" spans="1:16" ht="15" customHeight="1" x14ac:dyDescent="0.25">
      <c r="A902" s="81"/>
      <c r="B902" s="659"/>
      <c r="C902" s="81"/>
      <c r="D902" s="81"/>
      <c r="E902" s="67"/>
      <c r="F902" s="81"/>
      <c r="G902" s="81"/>
      <c r="H902" s="81"/>
      <c r="I902" s="81"/>
      <c r="J902" s="81"/>
      <c r="K902" s="81"/>
      <c r="L902" s="81"/>
      <c r="M902" s="81"/>
      <c r="N902" s="81"/>
      <c r="O902" s="81"/>
      <c r="P902" s="81"/>
    </row>
    <row r="903" spans="1:16" ht="15" customHeight="1" x14ac:dyDescent="0.25">
      <c r="A903" s="81"/>
      <c r="B903" s="659"/>
      <c r="C903" s="81"/>
      <c r="D903" s="81"/>
      <c r="E903" s="67"/>
      <c r="F903" s="81"/>
      <c r="G903" s="81"/>
      <c r="H903" s="81"/>
      <c r="I903" s="81"/>
      <c r="J903" s="81"/>
      <c r="K903" s="81"/>
      <c r="L903" s="81"/>
      <c r="M903" s="81"/>
      <c r="N903" s="81"/>
      <c r="O903" s="81"/>
      <c r="P903" s="81"/>
    </row>
    <row r="904" spans="1:16" ht="15" customHeight="1" x14ac:dyDescent="0.25">
      <c r="A904" s="81"/>
      <c r="B904" s="659"/>
      <c r="C904" s="81"/>
      <c r="D904" s="81"/>
      <c r="E904" s="67"/>
      <c r="F904" s="81"/>
      <c r="G904" s="81"/>
      <c r="H904" s="81"/>
      <c r="I904" s="81"/>
      <c r="J904" s="81"/>
      <c r="K904" s="81"/>
      <c r="L904" s="81"/>
      <c r="M904" s="81"/>
      <c r="N904" s="81"/>
      <c r="O904" s="81"/>
      <c r="P904" s="81"/>
    </row>
    <row r="905" spans="1:16" ht="15" customHeight="1" x14ac:dyDescent="0.25">
      <c r="A905" s="81"/>
      <c r="B905" s="659"/>
      <c r="C905" s="81"/>
      <c r="D905" s="81"/>
      <c r="E905" s="67"/>
      <c r="F905" s="81"/>
      <c r="G905" s="81"/>
      <c r="H905" s="81"/>
      <c r="I905" s="81"/>
      <c r="J905" s="81"/>
      <c r="K905" s="81"/>
      <c r="L905" s="81"/>
      <c r="M905" s="81"/>
      <c r="N905" s="81"/>
      <c r="O905" s="81"/>
      <c r="P905" s="81"/>
    </row>
    <row r="906" spans="1:16" ht="15" customHeight="1" x14ac:dyDescent="0.25">
      <c r="A906" s="81"/>
      <c r="B906" s="659"/>
      <c r="C906" s="81"/>
      <c r="D906" s="81"/>
      <c r="E906" s="67"/>
      <c r="F906" s="81"/>
      <c r="G906" s="81"/>
      <c r="H906" s="81"/>
      <c r="I906" s="81"/>
      <c r="J906" s="81"/>
      <c r="K906" s="81"/>
      <c r="L906" s="81"/>
      <c r="M906" s="81"/>
      <c r="N906" s="81"/>
      <c r="O906" s="81"/>
      <c r="P906" s="81"/>
    </row>
    <row r="907" spans="1:16" ht="15" customHeight="1" x14ac:dyDescent="0.25">
      <c r="A907" s="81"/>
      <c r="B907" s="659"/>
      <c r="C907" s="81"/>
      <c r="D907" s="81"/>
      <c r="E907" s="67"/>
      <c r="F907" s="81"/>
      <c r="G907" s="81"/>
      <c r="H907" s="81"/>
      <c r="I907" s="81"/>
      <c r="J907" s="81"/>
      <c r="K907" s="81"/>
      <c r="L907" s="81"/>
      <c r="M907" s="81"/>
      <c r="N907" s="81"/>
      <c r="O907" s="81"/>
      <c r="P907" s="81"/>
    </row>
    <row r="908" spans="1:16" ht="15" customHeight="1" x14ac:dyDescent="0.25">
      <c r="A908" s="81"/>
      <c r="B908" s="659"/>
      <c r="C908" s="81"/>
      <c r="D908" s="81"/>
      <c r="E908" s="67"/>
      <c r="F908" s="81"/>
      <c r="G908" s="81"/>
      <c r="H908" s="81"/>
      <c r="I908" s="81"/>
      <c r="J908" s="81"/>
      <c r="K908" s="81"/>
      <c r="L908" s="81"/>
      <c r="M908" s="81"/>
      <c r="N908" s="81"/>
      <c r="O908" s="81"/>
      <c r="P908" s="81"/>
    </row>
    <row r="909" spans="1:16" ht="15" customHeight="1" x14ac:dyDescent="0.25">
      <c r="A909" s="81"/>
      <c r="B909" s="659"/>
      <c r="C909" s="81"/>
      <c r="D909" s="81"/>
      <c r="E909" s="67"/>
      <c r="F909" s="81"/>
      <c r="G909" s="81"/>
      <c r="H909" s="81"/>
      <c r="I909" s="81"/>
      <c r="J909" s="81"/>
      <c r="K909" s="81"/>
      <c r="L909" s="81"/>
      <c r="M909" s="81"/>
      <c r="N909" s="81"/>
      <c r="O909" s="81"/>
      <c r="P909" s="81"/>
    </row>
    <row r="910" spans="1:16" ht="15" customHeight="1" x14ac:dyDescent="0.25">
      <c r="A910" s="81"/>
      <c r="B910" s="659"/>
      <c r="C910" s="81"/>
      <c r="D910" s="81"/>
      <c r="E910" s="67"/>
      <c r="F910" s="81"/>
      <c r="G910" s="81"/>
      <c r="H910" s="81"/>
      <c r="I910" s="81"/>
      <c r="J910" s="81"/>
      <c r="K910" s="81"/>
      <c r="L910" s="81"/>
      <c r="M910" s="81"/>
      <c r="N910" s="81"/>
      <c r="O910" s="81"/>
      <c r="P910" s="81"/>
    </row>
    <row r="911" spans="1:16" ht="15" customHeight="1" x14ac:dyDescent="0.25">
      <c r="A911" s="81"/>
      <c r="B911" s="659"/>
      <c r="C911" s="81"/>
      <c r="D911" s="81"/>
      <c r="E911" s="67"/>
      <c r="F911" s="81"/>
      <c r="G911" s="81"/>
      <c r="H911" s="81"/>
      <c r="I911" s="81"/>
      <c r="J911" s="81"/>
      <c r="K911" s="81"/>
      <c r="L911" s="81"/>
      <c r="M911" s="81"/>
      <c r="N911" s="81"/>
      <c r="O911" s="81"/>
      <c r="P911" s="81"/>
    </row>
    <row r="912" spans="1:16" ht="15" customHeight="1" x14ac:dyDescent="0.25">
      <c r="A912" s="81"/>
      <c r="B912" s="659"/>
      <c r="C912" s="81"/>
      <c r="D912" s="81"/>
      <c r="E912" s="67"/>
      <c r="F912" s="81"/>
      <c r="G912" s="81"/>
      <c r="H912" s="81"/>
      <c r="I912" s="81"/>
      <c r="J912" s="81"/>
      <c r="K912" s="81"/>
      <c r="L912" s="81"/>
      <c r="M912" s="81"/>
      <c r="N912" s="81"/>
      <c r="O912" s="81"/>
      <c r="P912" s="81"/>
    </row>
    <row r="913" spans="1:16" ht="15" customHeight="1" x14ac:dyDescent="0.25">
      <c r="A913" s="81"/>
      <c r="B913" s="659"/>
      <c r="C913" s="81"/>
      <c r="D913" s="81"/>
      <c r="E913" s="67"/>
      <c r="F913" s="81"/>
      <c r="G913" s="81"/>
      <c r="H913" s="81"/>
      <c r="I913" s="81"/>
      <c r="J913" s="81"/>
      <c r="K913" s="81"/>
      <c r="L913" s="81"/>
      <c r="M913" s="81"/>
      <c r="N913" s="81"/>
      <c r="O913" s="81"/>
      <c r="P913" s="81"/>
    </row>
    <row r="914" spans="1:16" ht="15" customHeight="1" x14ac:dyDescent="0.25">
      <c r="A914" s="81"/>
      <c r="B914" s="659"/>
      <c r="C914" s="81"/>
      <c r="D914" s="81"/>
      <c r="E914" s="67"/>
      <c r="F914" s="81"/>
      <c r="G914" s="81"/>
      <c r="H914" s="81"/>
      <c r="I914" s="81"/>
      <c r="J914" s="81"/>
      <c r="K914" s="81"/>
      <c r="L914" s="81"/>
      <c r="M914" s="81"/>
      <c r="N914" s="81"/>
      <c r="O914" s="81"/>
      <c r="P914" s="81"/>
    </row>
    <row r="915" spans="1:16" ht="15" customHeight="1" x14ac:dyDescent="0.25">
      <c r="A915" s="81"/>
      <c r="B915" s="659"/>
      <c r="C915" s="81"/>
      <c r="D915" s="81"/>
      <c r="E915" s="67"/>
      <c r="F915" s="81"/>
      <c r="G915" s="81"/>
      <c r="H915" s="81"/>
      <c r="I915" s="81"/>
      <c r="J915" s="81"/>
      <c r="K915" s="81"/>
      <c r="L915" s="81"/>
      <c r="M915" s="81"/>
      <c r="N915" s="81"/>
      <c r="O915" s="81"/>
      <c r="P915" s="81"/>
    </row>
    <row r="916" spans="1:16" ht="15" customHeight="1" x14ac:dyDescent="0.25">
      <c r="A916" s="81"/>
      <c r="B916" s="659"/>
      <c r="C916" s="81"/>
      <c r="D916" s="81"/>
      <c r="E916" s="67"/>
      <c r="F916" s="81"/>
      <c r="G916" s="81"/>
      <c r="H916" s="81"/>
      <c r="I916" s="81"/>
      <c r="J916" s="81"/>
      <c r="K916" s="81"/>
      <c r="L916" s="81"/>
      <c r="M916" s="81"/>
      <c r="N916" s="81"/>
      <c r="O916" s="81"/>
      <c r="P916" s="81"/>
    </row>
    <row r="917" spans="1:16" ht="15" customHeight="1" x14ac:dyDescent="0.25">
      <c r="A917" s="81"/>
      <c r="B917" s="659"/>
      <c r="C917" s="81"/>
      <c r="D917" s="81"/>
      <c r="E917" s="67"/>
      <c r="F917" s="81"/>
      <c r="G917" s="81"/>
      <c r="H917" s="81"/>
      <c r="I917" s="81"/>
      <c r="J917" s="81"/>
      <c r="K917" s="81"/>
      <c r="L917" s="81"/>
      <c r="M917" s="81"/>
      <c r="N917" s="81"/>
      <c r="O917" s="81"/>
      <c r="P917" s="81"/>
    </row>
    <row r="918" spans="1:16" ht="15" customHeight="1" x14ac:dyDescent="0.25">
      <c r="A918" s="81"/>
      <c r="B918" s="659"/>
      <c r="C918" s="81"/>
      <c r="D918" s="81"/>
      <c r="E918" s="67"/>
      <c r="F918" s="81"/>
      <c r="G918" s="81"/>
      <c r="H918" s="81"/>
      <c r="I918" s="81"/>
      <c r="J918" s="81"/>
      <c r="K918" s="81"/>
      <c r="L918" s="81"/>
      <c r="M918" s="81"/>
      <c r="N918" s="81"/>
      <c r="O918" s="81"/>
      <c r="P918" s="81"/>
    </row>
    <row r="919" spans="1:16" ht="15" customHeight="1" x14ac:dyDescent="0.25">
      <c r="A919" s="81"/>
      <c r="B919" s="659"/>
      <c r="C919" s="81"/>
      <c r="D919" s="81"/>
      <c r="E919" s="67"/>
      <c r="F919" s="81"/>
      <c r="G919" s="81"/>
      <c r="H919" s="81"/>
      <c r="I919" s="81"/>
      <c r="J919" s="81"/>
      <c r="K919" s="81"/>
      <c r="L919" s="81"/>
      <c r="M919" s="81"/>
      <c r="N919" s="81"/>
      <c r="O919" s="81"/>
      <c r="P919" s="81"/>
    </row>
    <row r="920" spans="1:16" ht="15" customHeight="1" x14ac:dyDescent="0.25">
      <c r="A920" s="81"/>
      <c r="B920" s="659"/>
      <c r="C920" s="81"/>
      <c r="D920" s="81"/>
      <c r="E920" s="67"/>
      <c r="F920" s="81"/>
      <c r="G920" s="81"/>
      <c r="H920" s="81"/>
      <c r="I920" s="81"/>
      <c r="J920" s="81"/>
      <c r="K920" s="81"/>
      <c r="L920" s="81"/>
      <c r="M920" s="81"/>
      <c r="N920" s="81"/>
      <c r="O920" s="81"/>
      <c r="P920" s="81"/>
    </row>
    <row r="921" spans="1:16" ht="15" customHeight="1" x14ac:dyDescent="0.25">
      <c r="A921" s="81"/>
      <c r="B921" s="659"/>
      <c r="C921" s="81"/>
      <c r="D921" s="81"/>
      <c r="E921" s="67"/>
      <c r="F921" s="81"/>
      <c r="G921" s="81"/>
      <c r="H921" s="81"/>
      <c r="I921" s="81"/>
      <c r="J921" s="81"/>
      <c r="K921" s="81"/>
      <c r="L921" s="81"/>
      <c r="M921" s="81"/>
      <c r="N921" s="81"/>
      <c r="O921" s="81"/>
      <c r="P921" s="81"/>
    </row>
    <row r="922" spans="1:16" ht="15" customHeight="1" x14ac:dyDescent="0.25">
      <c r="A922" s="81"/>
      <c r="B922" s="659"/>
      <c r="C922" s="81"/>
      <c r="D922" s="81"/>
      <c r="E922" s="67"/>
      <c r="F922" s="81"/>
      <c r="G922" s="81"/>
      <c r="H922" s="81"/>
      <c r="I922" s="81"/>
      <c r="J922" s="81"/>
      <c r="K922" s="81"/>
      <c r="L922" s="81"/>
      <c r="M922" s="81"/>
      <c r="N922" s="81"/>
      <c r="O922" s="81"/>
      <c r="P922" s="81"/>
    </row>
    <row r="923" spans="1:16" ht="15" customHeight="1" x14ac:dyDescent="0.25">
      <c r="A923" s="81"/>
      <c r="B923" s="659"/>
      <c r="C923" s="81"/>
      <c r="D923" s="81"/>
      <c r="E923" s="67"/>
      <c r="F923" s="81"/>
      <c r="G923" s="81"/>
      <c r="H923" s="81"/>
      <c r="I923" s="81"/>
      <c r="J923" s="81"/>
      <c r="K923" s="81"/>
      <c r="L923" s="81"/>
      <c r="M923" s="81"/>
      <c r="N923" s="81"/>
      <c r="O923" s="81"/>
      <c r="P923" s="81"/>
    </row>
    <row r="924" spans="1:16" ht="15" customHeight="1" x14ac:dyDescent="0.25">
      <c r="A924" s="81"/>
      <c r="B924" s="659"/>
      <c r="C924" s="81"/>
      <c r="D924" s="81"/>
      <c r="E924" s="67"/>
      <c r="F924" s="81"/>
      <c r="G924" s="81"/>
      <c r="H924" s="81"/>
      <c r="I924" s="81"/>
      <c r="J924" s="81"/>
      <c r="K924" s="81"/>
      <c r="L924" s="81"/>
      <c r="M924" s="81"/>
      <c r="N924" s="81"/>
      <c r="O924" s="81"/>
      <c r="P924" s="81"/>
    </row>
    <row r="925" spans="1:16" ht="15" customHeight="1" x14ac:dyDescent="0.25">
      <c r="A925" s="81"/>
      <c r="B925" s="659"/>
      <c r="C925" s="81"/>
      <c r="D925" s="81"/>
      <c r="E925" s="67"/>
      <c r="F925" s="81"/>
      <c r="G925" s="81"/>
      <c r="H925" s="81"/>
      <c r="I925" s="81"/>
      <c r="J925" s="81"/>
      <c r="K925" s="81"/>
      <c r="L925" s="81"/>
      <c r="M925" s="81"/>
      <c r="N925" s="81"/>
      <c r="O925" s="81"/>
      <c r="P925" s="81"/>
    </row>
    <row r="926" spans="1:16" ht="15" customHeight="1" x14ac:dyDescent="0.25">
      <c r="A926" s="81"/>
      <c r="B926" s="659"/>
      <c r="C926" s="81"/>
      <c r="D926" s="81"/>
      <c r="E926" s="67"/>
      <c r="F926" s="81"/>
      <c r="G926" s="81"/>
      <c r="H926" s="81"/>
      <c r="I926" s="81"/>
      <c r="J926" s="81"/>
      <c r="K926" s="81"/>
      <c r="L926" s="81"/>
      <c r="M926" s="81"/>
      <c r="N926" s="81"/>
      <c r="O926" s="81"/>
      <c r="P926" s="81"/>
    </row>
    <row r="927" spans="1:16" ht="15" customHeight="1" x14ac:dyDescent="0.25">
      <c r="A927" s="81"/>
      <c r="B927" s="659"/>
      <c r="C927" s="81"/>
      <c r="D927" s="81"/>
      <c r="E927" s="67"/>
      <c r="F927" s="81"/>
      <c r="G927" s="81"/>
      <c r="H927" s="81"/>
      <c r="I927" s="81"/>
      <c r="J927" s="81"/>
      <c r="K927" s="81"/>
      <c r="L927" s="81"/>
      <c r="M927" s="81"/>
      <c r="N927" s="81"/>
      <c r="O927" s="81"/>
      <c r="P927" s="81"/>
    </row>
  </sheetData>
  <mergeCells count="37">
    <mergeCell ref="A1:P1"/>
    <mergeCell ref="A2:P2"/>
    <mergeCell ref="A3:P3"/>
    <mergeCell ref="A4:P4"/>
    <mergeCell ref="A5:I5"/>
    <mergeCell ref="L5:N5"/>
    <mergeCell ref="A6:I9"/>
    <mergeCell ref="J6:J9"/>
    <mergeCell ref="K6:K9"/>
    <mergeCell ref="L6:N9"/>
    <mergeCell ref="O6:O9"/>
    <mergeCell ref="P6:P9"/>
    <mergeCell ref="A10:M10"/>
    <mergeCell ref="A11:I11"/>
    <mergeCell ref="K11:M11"/>
    <mergeCell ref="A13:A14"/>
    <mergeCell ref="B13:B14"/>
    <mergeCell ref="C13:C14"/>
    <mergeCell ref="D13:D14"/>
    <mergeCell ref="E13:E14"/>
    <mergeCell ref="F13:F14"/>
    <mergeCell ref="G13:G14"/>
    <mergeCell ref="H13:I13"/>
    <mergeCell ref="J13:K13"/>
    <mergeCell ref="L13:L14"/>
    <mergeCell ref="M13:M14"/>
    <mergeCell ref="N13:P14"/>
    <mergeCell ref="A15:A21"/>
    <mergeCell ref="B15:B17"/>
    <mergeCell ref="N15:P15"/>
    <mergeCell ref="C16:P16"/>
    <mergeCell ref="C17:P17"/>
    <mergeCell ref="B18:B20"/>
    <mergeCell ref="N18:P18"/>
    <mergeCell ref="C19:P19"/>
    <mergeCell ref="C20:P20"/>
    <mergeCell ref="C21:P2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496E1-4120-464F-A213-411EB9256601}">
  <sheetPr>
    <tabColor rgb="FFFF3399"/>
  </sheetPr>
  <dimension ref="B2:G23"/>
  <sheetViews>
    <sheetView topLeftCell="A9" workbookViewId="0">
      <selection activeCell="J12" sqref="J12"/>
    </sheetView>
  </sheetViews>
  <sheetFormatPr baseColWidth="10" defaultColWidth="9.1796875" defaultRowHeight="12.5" x14ac:dyDescent="0.25"/>
  <cols>
    <col min="1" max="1" width="2.54296875" style="646" customWidth="1"/>
    <col min="2" max="2" width="2.7265625" style="646" customWidth="1"/>
    <col min="3" max="3" width="26.1796875" style="646" customWidth="1"/>
    <col min="4" max="4" width="21.54296875" style="646" customWidth="1"/>
    <col min="5" max="5" width="15.81640625" style="646" customWidth="1"/>
    <col min="6" max="6" width="16.54296875" style="646" customWidth="1"/>
    <col min="7" max="7" width="18.81640625" style="648" customWidth="1"/>
    <col min="8" max="16384" width="9.1796875" style="646"/>
  </cols>
  <sheetData>
    <row r="2" spans="3:7" ht="12.75" customHeight="1" x14ac:dyDescent="0.25">
      <c r="C2" s="908" t="s">
        <v>168</v>
      </c>
      <c r="D2" s="908"/>
      <c r="E2" s="908"/>
      <c r="F2" s="908"/>
      <c r="G2" s="908"/>
    </row>
    <row r="4" spans="3:7" ht="12.75" customHeight="1" x14ac:dyDescent="0.25">
      <c r="C4" s="899" t="s">
        <v>39</v>
      </c>
      <c r="D4" s="899"/>
      <c r="E4" s="909" t="s">
        <v>1880</v>
      </c>
      <c r="F4" s="909"/>
      <c r="G4" s="909"/>
    </row>
    <row r="5" spans="3:7" ht="12.75" customHeight="1" x14ac:dyDescent="0.25">
      <c r="C5" s="899" t="s">
        <v>169</v>
      </c>
      <c r="D5" s="899"/>
      <c r="E5" s="906" t="s">
        <v>1881</v>
      </c>
      <c r="F5" s="906"/>
      <c r="G5" s="906"/>
    </row>
    <row r="6" spans="3:7" ht="12.75" customHeight="1" x14ac:dyDescent="0.25">
      <c r="C6" s="899" t="s">
        <v>44</v>
      </c>
      <c r="D6" s="899"/>
      <c r="E6" s="906" t="s">
        <v>1882</v>
      </c>
      <c r="F6" s="906"/>
      <c r="G6" s="906"/>
    </row>
    <row r="7" spans="3:7" ht="12.75" customHeight="1" x14ac:dyDescent="0.25">
      <c r="C7" s="899" t="s">
        <v>46</v>
      </c>
      <c r="D7" s="899"/>
      <c r="E7" s="907"/>
      <c r="F7" s="907"/>
      <c r="G7" s="907"/>
    </row>
    <row r="8" spans="3:7" ht="12.75" customHeight="1" x14ac:dyDescent="0.25">
      <c r="C8" s="899" t="s">
        <v>48</v>
      </c>
      <c r="D8" s="899"/>
      <c r="E8" s="910"/>
      <c r="F8" s="906"/>
      <c r="G8" s="906"/>
    </row>
    <row r="9" spans="3:7" ht="12.75" customHeight="1" x14ac:dyDescent="0.25">
      <c r="C9" s="899" t="s">
        <v>50</v>
      </c>
      <c r="D9" s="899"/>
      <c r="E9" s="900"/>
      <c r="F9" s="900"/>
      <c r="G9" s="900"/>
    </row>
    <row r="10" spans="3:7" ht="13" x14ac:dyDescent="0.25">
      <c r="C10" s="662"/>
      <c r="D10" s="662"/>
      <c r="E10" s="662"/>
      <c r="F10" s="662"/>
      <c r="G10" s="662"/>
    </row>
    <row r="11" spans="3:7" ht="13" x14ac:dyDescent="0.25">
      <c r="C11" s="662"/>
      <c r="D11" s="662"/>
      <c r="E11" s="662"/>
      <c r="F11" s="662"/>
      <c r="G11" s="662"/>
    </row>
    <row r="12" spans="3:7" ht="13" x14ac:dyDescent="0.25">
      <c r="C12" s="662"/>
      <c r="D12" s="662"/>
      <c r="E12" s="662"/>
      <c r="F12" s="662"/>
      <c r="G12" s="662"/>
    </row>
    <row r="13" spans="3:7" ht="13" x14ac:dyDescent="0.25">
      <c r="C13" s="662"/>
      <c r="D13" s="662"/>
      <c r="E13" s="662"/>
      <c r="F13" s="662"/>
      <c r="G13" s="662"/>
    </row>
    <row r="14" spans="3:7" ht="12.75" customHeight="1" x14ac:dyDescent="0.25">
      <c r="C14" s="901"/>
      <c r="D14" s="901"/>
      <c r="E14" s="901"/>
      <c r="F14" s="901"/>
      <c r="G14" s="901"/>
    </row>
    <row r="15" spans="3:7" ht="12.75" customHeight="1" x14ac:dyDescent="0.25">
      <c r="C15" s="901"/>
      <c r="D15" s="901"/>
      <c r="E15" s="901"/>
      <c r="F15" s="901"/>
      <c r="G15" s="901"/>
    </row>
    <row r="16" spans="3:7" ht="12.75" customHeight="1" x14ac:dyDescent="0.25">
      <c r="C16" s="901"/>
      <c r="D16" s="901"/>
      <c r="E16" s="901"/>
      <c r="F16" s="901"/>
      <c r="G16" s="901"/>
    </row>
    <row r="17" spans="2:7" ht="12.75" customHeight="1" x14ac:dyDescent="0.25">
      <c r="B17" s="14"/>
      <c r="C17" s="901"/>
      <c r="D17" s="901"/>
      <c r="E17" s="901"/>
      <c r="F17" s="901"/>
      <c r="G17" s="901"/>
    </row>
    <row r="19" spans="2:7" ht="12.75" customHeight="1" x14ac:dyDescent="0.25">
      <c r="B19" s="14"/>
      <c r="C19" s="902" t="s">
        <v>173</v>
      </c>
      <c r="D19" s="902"/>
      <c r="E19" s="902"/>
      <c r="F19" s="902"/>
      <c r="G19" s="902"/>
    </row>
    <row r="21" spans="2:7" ht="26" x14ac:dyDescent="0.25">
      <c r="B21" s="14"/>
      <c r="C21" s="16" t="s">
        <v>174</v>
      </c>
      <c r="D21" s="16" t="s">
        <v>175</v>
      </c>
      <c r="E21" s="16" t="s">
        <v>176</v>
      </c>
      <c r="F21" s="16" t="s">
        <v>177</v>
      </c>
      <c r="G21" s="56" t="s">
        <v>178</v>
      </c>
    </row>
    <row r="22" spans="2:7" s="647" customFormat="1" ht="50" x14ac:dyDescent="0.25">
      <c r="B22" s="678">
        <v>1</v>
      </c>
      <c r="C22" s="679" t="s">
        <v>1882</v>
      </c>
      <c r="D22" s="680" t="s">
        <v>1883</v>
      </c>
      <c r="E22" s="681" t="s">
        <v>1884</v>
      </c>
      <c r="F22" s="680">
        <v>2018</v>
      </c>
      <c r="G22" s="40">
        <v>7</v>
      </c>
    </row>
    <row r="23" spans="2:7" s="647" customFormat="1" ht="12.75" customHeight="1" x14ac:dyDescent="0.25">
      <c r="B23" s="683"/>
      <c r="C23" s="903" t="s">
        <v>75</v>
      </c>
      <c r="D23" s="904"/>
      <c r="E23" s="904"/>
      <c r="F23" s="904"/>
      <c r="G23" s="684">
        <f>SUM(G22:G22)</f>
        <v>7</v>
      </c>
    </row>
  </sheetData>
  <mergeCells count="16">
    <mergeCell ref="C6:D6"/>
    <mergeCell ref="E6:G6"/>
    <mergeCell ref="C2:G2"/>
    <mergeCell ref="C4:D4"/>
    <mergeCell ref="E4:G4"/>
    <mergeCell ref="C5:D5"/>
    <mergeCell ref="E5:G5"/>
    <mergeCell ref="C14:G17"/>
    <mergeCell ref="C19:G19"/>
    <mergeCell ref="C23:F23"/>
    <mergeCell ref="C7:D7"/>
    <mergeCell ref="E7:G7"/>
    <mergeCell ref="C8:D8"/>
    <mergeCell ref="E8:G8"/>
    <mergeCell ref="C9:D9"/>
    <mergeCell ref="E9:G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05347-D475-4FD9-9638-ADD0F32CE8A1}">
  <sheetPr>
    <tabColor theme="0"/>
  </sheetPr>
  <dimension ref="A1:M118"/>
  <sheetViews>
    <sheetView topLeftCell="A121" zoomScale="82" workbookViewId="0">
      <selection activeCell="L31" sqref="L31:M32"/>
    </sheetView>
  </sheetViews>
  <sheetFormatPr baseColWidth="10" defaultColWidth="11.453125" defaultRowHeight="12" x14ac:dyDescent="0.3"/>
  <cols>
    <col min="1" max="5" width="8.453125" style="204" customWidth="1"/>
    <col min="6" max="6" width="7.81640625" style="204" bestFit="1" customWidth="1"/>
    <col min="7" max="13" width="8.453125" style="204" customWidth="1"/>
    <col min="14" max="16384" width="11.453125" style="204"/>
  </cols>
  <sheetData>
    <row r="1" spans="1:13" ht="12.5" thickBot="1" x14ac:dyDescent="0.35">
      <c r="A1" s="412"/>
      <c r="B1" s="284"/>
      <c r="C1" s="284"/>
      <c r="D1" s="284"/>
      <c r="E1" s="284"/>
      <c r="F1" s="284"/>
      <c r="G1" s="284"/>
      <c r="H1" s="284"/>
      <c r="I1" s="284"/>
      <c r="J1" s="284"/>
      <c r="K1" s="284"/>
      <c r="L1" s="284"/>
      <c r="M1" s="413"/>
    </row>
    <row r="2" spans="1:13" ht="15" customHeight="1" x14ac:dyDescent="0.3">
      <c r="A2" s="1681" t="s">
        <v>126</v>
      </c>
      <c r="B2" s="1682"/>
      <c r="C2" s="1682"/>
      <c r="D2" s="1682"/>
      <c r="E2" s="1682"/>
      <c r="F2" s="1682"/>
      <c r="G2" s="1682"/>
      <c r="H2" s="1682"/>
      <c r="I2" s="1682"/>
      <c r="J2" s="1682"/>
      <c r="K2" s="1682"/>
      <c r="L2" s="1682"/>
      <c r="M2" s="1683"/>
    </row>
    <row r="3" spans="1:13" ht="15" customHeight="1" x14ac:dyDescent="0.3">
      <c r="A3" s="1605" t="s">
        <v>2</v>
      </c>
      <c r="B3" s="1606"/>
      <c r="C3" s="1606"/>
      <c r="D3" s="1606"/>
      <c r="E3" s="1606"/>
      <c r="F3" s="1606"/>
      <c r="G3" s="1606"/>
      <c r="H3" s="1606"/>
      <c r="I3" s="1606"/>
      <c r="J3" s="1606"/>
      <c r="K3" s="1606"/>
      <c r="L3" s="1606"/>
      <c r="M3" s="1607"/>
    </row>
    <row r="4" spans="1:13" ht="15" customHeight="1" x14ac:dyDescent="0.3">
      <c r="A4" s="1605" t="s">
        <v>1885</v>
      </c>
      <c r="B4" s="1606"/>
      <c r="C4" s="1606"/>
      <c r="D4" s="1606"/>
      <c r="E4" s="1606"/>
      <c r="F4" s="1606"/>
      <c r="G4" s="1606"/>
      <c r="H4" s="1606"/>
      <c r="I4" s="1606"/>
      <c r="J4" s="1606"/>
      <c r="K4" s="1606"/>
      <c r="L4" s="1606"/>
      <c r="M4" s="1607"/>
    </row>
    <row r="5" spans="1:13" x14ac:dyDescent="0.3">
      <c r="A5" s="687"/>
      <c r="B5" s="688"/>
      <c r="C5" s="688"/>
      <c r="D5" s="688"/>
      <c r="E5" s="688"/>
      <c r="F5" s="688"/>
      <c r="G5" s="688"/>
      <c r="H5" s="688"/>
      <c r="I5" s="688"/>
      <c r="J5" s="688"/>
      <c r="K5" s="688"/>
      <c r="L5" s="688"/>
      <c r="M5" s="689"/>
    </row>
    <row r="6" spans="1:13" ht="15" customHeight="1" x14ac:dyDescent="0.3">
      <c r="A6" s="1624" t="s">
        <v>1886</v>
      </c>
      <c r="B6" s="1625"/>
      <c r="C6" s="1625"/>
      <c r="D6" s="1625"/>
      <c r="E6" s="1626"/>
      <c r="F6" s="690" t="s">
        <v>1887</v>
      </c>
      <c r="G6" s="1627" t="s">
        <v>131</v>
      </c>
      <c r="H6" s="1625"/>
      <c r="I6" s="1625"/>
      <c r="J6" s="1625"/>
      <c r="K6" s="1626"/>
      <c r="L6" s="1628" t="s">
        <v>133</v>
      </c>
      <c r="M6" s="1629"/>
    </row>
    <row r="7" spans="1:13" ht="15" customHeight="1" x14ac:dyDescent="0.3">
      <c r="A7" s="1630" t="s">
        <v>1888</v>
      </c>
      <c r="B7" s="1631"/>
      <c r="C7" s="1631"/>
      <c r="D7" s="1631"/>
      <c r="E7" s="1631"/>
      <c r="F7" s="691">
        <v>10</v>
      </c>
      <c r="G7" s="1684" t="s">
        <v>1889</v>
      </c>
      <c r="H7" s="1685"/>
      <c r="I7" s="1685"/>
      <c r="J7" s="1685"/>
      <c r="K7" s="1685"/>
      <c r="L7" s="1634">
        <v>10</v>
      </c>
      <c r="M7" s="1635"/>
    </row>
    <row r="8" spans="1:13" ht="15" customHeight="1" x14ac:dyDescent="0.3">
      <c r="A8" s="1637" t="s">
        <v>1890</v>
      </c>
      <c r="B8" s="1631"/>
      <c r="C8" s="1631"/>
      <c r="D8" s="1631"/>
      <c r="E8" s="1631"/>
      <c r="F8" s="692">
        <v>5</v>
      </c>
      <c r="G8" s="1685"/>
      <c r="H8" s="1685"/>
      <c r="I8" s="1685"/>
      <c r="J8" s="1685"/>
      <c r="K8" s="1685"/>
      <c r="L8" s="1636"/>
      <c r="M8" s="1635"/>
    </row>
    <row r="9" spans="1:13" ht="14.25" customHeight="1" x14ac:dyDescent="0.3">
      <c r="A9" s="1638"/>
      <c r="B9" s="1639"/>
      <c r="C9" s="1639"/>
      <c r="D9" s="1639"/>
      <c r="E9" s="1639"/>
      <c r="F9" s="1639"/>
      <c r="G9" s="1639"/>
      <c r="H9" s="1639"/>
      <c r="I9" s="1639"/>
      <c r="J9" s="1639"/>
      <c r="K9" s="1639"/>
      <c r="L9" s="1639"/>
      <c r="M9" s="1640"/>
    </row>
    <row r="10" spans="1:13" ht="15" customHeight="1" x14ac:dyDescent="0.3">
      <c r="A10" s="1641" t="s">
        <v>1891</v>
      </c>
      <c r="B10" s="1642"/>
      <c r="C10" s="1642"/>
      <c r="D10" s="1642"/>
      <c r="E10" s="1643"/>
      <c r="F10" s="1686" t="str">
        <f>G7</f>
        <v>AQUAVIVA GESTIÓN E INGENIERIA</v>
      </c>
      <c r="G10" s="1687"/>
      <c r="H10" s="1687"/>
      <c r="I10" s="1687"/>
      <c r="J10" s="1687"/>
      <c r="K10" s="1687"/>
      <c r="L10" s="1687"/>
      <c r="M10" s="1688"/>
    </row>
    <row r="11" spans="1:13" ht="131.5" customHeight="1" thickBot="1" x14ac:dyDescent="0.35">
      <c r="A11" s="1689" t="s">
        <v>1892</v>
      </c>
      <c r="B11" s="1690"/>
      <c r="C11" s="1690"/>
      <c r="D11" s="1690"/>
      <c r="E11" s="1691"/>
      <c r="F11" s="1621" t="s">
        <v>1893</v>
      </c>
      <c r="G11" s="1622"/>
      <c r="H11" s="1622"/>
      <c r="I11" s="1622"/>
      <c r="J11" s="1622"/>
      <c r="K11" s="1622"/>
      <c r="L11" s="1622"/>
      <c r="M11" s="1623"/>
    </row>
    <row r="12" spans="1:13" ht="12.5" thickBot="1" x14ac:dyDescent="0.35">
      <c r="A12" s="283"/>
      <c r="B12" s="283"/>
      <c r="C12" s="283"/>
      <c r="D12" s="291"/>
      <c r="E12" s="283"/>
      <c r="F12" s="283"/>
      <c r="G12" s="283"/>
      <c r="H12" s="283"/>
      <c r="I12" s="283"/>
      <c r="J12" s="283"/>
      <c r="K12" s="283"/>
      <c r="L12" s="283"/>
      <c r="M12" s="283"/>
    </row>
    <row r="13" spans="1:13" x14ac:dyDescent="0.3">
      <c r="A13" s="1692" t="s">
        <v>0</v>
      </c>
      <c r="B13" s="1693"/>
      <c r="C13" s="1693"/>
      <c r="D13" s="1693"/>
      <c r="E13" s="1693"/>
      <c r="F13" s="1693"/>
      <c r="G13" s="1693"/>
      <c r="H13" s="1693"/>
      <c r="I13" s="1693"/>
      <c r="J13" s="1693"/>
      <c r="K13" s="1693"/>
      <c r="L13" s="1693"/>
      <c r="M13" s="1694"/>
    </row>
    <row r="14" spans="1:13" x14ac:dyDescent="0.3">
      <c r="A14" s="1695" t="s">
        <v>126</v>
      </c>
      <c r="B14" s="1696"/>
      <c r="C14" s="1696"/>
      <c r="D14" s="1696"/>
      <c r="E14" s="1696"/>
      <c r="F14" s="1696"/>
      <c r="G14" s="1696"/>
      <c r="H14" s="1696"/>
      <c r="I14" s="1696"/>
      <c r="J14" s="1696"/>
      <c r="K14" s="1696"/>
      <c r="L14" s="1696"/>
      <c r="M14" s="1697"/>
    </row>
    <row r="15" spans="1:13" x14ac:dyDescent="0.3">
      <c r="A15" s="1698" t="s">
        <v>2</v>
      </c>
      <c r="B15" s="1699"/>
      <c r="C15" s="1699"/>
      <c r="D15" s="1699"/>
      <c r="E15" s="1699"/>
      <c r="F15" s="1699"/>
      <c r="G15" s="1699"/>
      <c r="H15" s="1699"/>
      <c r="I15" s="1699"/>
      <c r="J15" s="1699"/>
      <c r="K15" s="1699"/>
      <c r="L15" s="1699"/>
      <c r="M15" s="1700"/>
    </row>
    <row r="16" spans="1:13" x14ac:dyDescent="0.3">
      <c r="A16" s="1698" t="s">
        <v>1894</v>
      </c>
      <c r="B16" s="1699"/>
      <c r="C16" s="1699"/>
      <c r="D16" s="1699"/>
      <c r="E16" s="1699"/>
      <c r="F16" s="1699"/>
      <c r="G16" s="1699"/>
      <c r="H16" s="1699"/>
      <c r="I16" s="1699"/>
      <c r="J16" s="1699"/>
      <c r="K16" s="1699"/>
      <c r="L16" s="1699"/>
      <c r="M16" s="1700"/>
    </row>
    <row r="17" spans="1:13" x14ac:dyDescent="0.3">
      <c r="A17" s="417"/>
      <c r="B17" s="418"/>
      <c r="C17" s="418"/>
      <c r="D17" s="418"/>
      <c r="E17" s="418"/>
      <c r="F17" s="418"/>
      <c r="G17" s="418"/>
      <c r="H17" s="418"/>
      <c r="I17" s="418"/>
      <c r="J17" s="418"/>
      <c r="K17" s="418"/>
      <c r="L17" s="418"/>
      <c r="M17" s="419"/>
    </row>
    <row r="18" spans="1:13" x14ac:dyDescent="0.3">
      <c r="A18" s="1701" t="s">
        <v>1886</v>
      </c>
      <c r="B18" s="1702"/>
      <c r="C18" s="1702"/>
      <c r="D18" s="1702"/>
      <c r="E18" s="1703"/>
      <c r="F18" s="420" t="s">
        <v>1887</v>
      </c>
      <c r="G18" s="1673" t="s">
        <v>131</v>
      </c>
      <c r="H18" s="1702"/>
      <c r="I18" s="1702"/>
      <c r="J18" s="1702"/>
      <c r="K18" s="1703"/>
      <c r="L18" s="1673" t="s">
        <v>133</v>
      </c>
      <c r="M18" s="1704"/>
    </row>
    <row r="19" spans="1:13" x14ac:dyDescent="0.3">
      <c r="A19" s="1614" t="s">
        <v>1888</v>
      </c>
      <c r="B19" s="1705"/>
      <c r="C19" s="1705"/>
      <c r="D19" s="1705"/>
      <c r="E19" s="1705"/>
      <c r="F19" s="421">
        <v>10</v>
      </c>
      <c r="G19" s="1706" t="s">
        <v>1895</v>
      </c>
      <c r="H19" s="1707"/>
      <c r="I19" s="1707"/>
      <c r="J19" s="1707"/>
      <c r="K19" s="1707"/>
      <c r="L19" s="1708">
        <v>10</v>
      </c>
      <c r="M19" s="1709"/>
    </row>
    <row r="20" spans="1:13" x14ac:dyDescent="0.3">
      <c r="A20" s="1656" t="s">
        <v>1890</v>
      </c>
      <c r="B20" s="1705"/>
      <c r="C20" s="1705"/>
      <c r="D20" s="1705"/>
      <c r="E20" s="1705"/>
      <c r="F20" s="422">
        <v>5</v>
      </c>
      <c r="G20" s="1707"/>
      <c r="H20" s="1707"/>
      <c r="I20" s="1707"/>
      <c r="J20" s="1707"/>
      <c r="K20" s="1707"/>
      <c r="L20" s="1710"/>
      <c r="M20" s="1709"/>
    </row>
    <row r="21" spans="1:13" x14ac:dyDescent="0.3">
      <c r="A21" s="1711"/>
      <c r="B21" s="1712"/>
      <c r="C21" s="1712"/>
      <c r="D21" s="1712"/>
      <c r="E21" s="1712"/>
      <c r="F21" s="1712"/>
      <c r="G21" s="1712"/>
      <c r="H21" s="1712"/>
      <c r="I21" s="1712"/>
      <c r="J21" s="1712"/>
      <c r="K21" s="1712"/>
      <c r="L21" s="1712"/>
      <c r="M21" s="1713"/>
    </row>
    <row r="22" spans="1:13" x14ac:dyDescent="0.3">
      <c r="A22" s="1675" t="s">
        <v>1891</v>
      </c>
      <c r="B22" s="1714"/>
      <c r="C22" s="1714"/>
      <c r="D22" s="1714"/>
      <c r="E22" s="1715"/>
      <c r="F22" s="1716" t="str">
        <f>G19</f>
        <v>c/ALTERNATIVA</v>
      </c>
      <c r="G22" s="1717"/>
      <c r="H22" s="1717"/>
      <c r="I22" s="1717"/>
      <c r="J22" s="1717"/>
      <c r="K22" s="1717"/>
      <c r="L22" s="1717"/>
      <c r="M22" s="1718"/>
    </row>
    <row r="23" spans="1:13" ht="74.5" customHeight="1" thickBot="1" x14ac:dyDescent="0.35">
      <c r="A23" s="1608" t="s">
        <v>1896</v>
      </c>
      <c r="B23" s="1609"/>
      <c r="C23" s="1609"/>
      <c r="D23" s="1609"/>
      <c r="E23" s="1610"/>
      <c r="F23" s="1611" t="s">
        <v>1897</v>
      </c>
      <c r="G23" s="1652"/>
      <c r="H23" s="1652"/>
      <c r="I23" s="1652"/>
      <c r="J23" s="1652"/>
      <c r="K23" s="1652"/>
      <c r="L23" s="1652"/>
      <c r="M23" s="1653"/>
    </row>
    <row r="24" spans="1:13" ht="12.5" thickBot="1" x14ac:dyDescent="0.35"/>
    <row r="25" spans="1:13" ht="20.5" customHeight="1" x14ac:dyDescent="0.3">
      <c r="A25" s="1663" t="s">
        <v>0</v>
      </c>
      <c r="B25" s="1664"/>
      <c r="C25" s="1664"/>
      <c r="D25" s="1664"/>
      <c r="E25" s="1664"/>
      <c r="F25" s="1664"/>
      <c r="G25" s="1664"/>
      <c r="H25" s="1664"/>
      <c r="I25" s="1664"/>
      <c r="J25" s="1664"/>
      <c r="K25" s="1664"/>
      <c r="L25" s="1664"/>
      <c r="M25" s="1665"/>
    </row>
    <row r="26" spans="1:13" x14ac:dyDescent="0.3">
      <c r="A26" s="1666" t="s">
        <v>126</v>
      </c>
      <c r="B26" s="1667"/>
      <c r="C26" s="1667"/>
      <c r="D26" s="1667"/>
      <c r="E26" s="1667"/>
      <c r="F26" s="1667"/>
      <c r="G26" s="1667"/>
      <c r="H26" s="1667"/>
      <c r="I26" s="1667"/>
      <c r="J26" s="1667"/>
      <c r="K26" s="1667"/>
      <c r="L26" s="1667"/>
      <c r="M26" s="1668"/>
    </row>
    <row r="27" spans="1:13" x14ac:dyDescent="0.3">
      <c r="A27" s="1660" t="s">
        <v>2</v>
      </c>
      <c r="B27" s="1661"/>
      <c r="C27" s="1661"/>
      <c r="D27" s="1661"/>
      <c r="E27" s="1661"/>
      <c r="F27" s="1661"/>
      <c r="G27" s="1661"/>
      <c r="H27" s="1661"/>
      <c r="I27" s="1661"/>
      <c r="J27" s="1661"/>
      <c r="K27" s="1661"/>
      <c r="L27" s="1661"/>
      <c r="M27" s="1662"/>
    </row>
    <row r="28" spans="1:13" x14ac:dyDescent="0.3">
      <c r="A28" s="1660" t="s">
        <v>1894</v>
      </c>
      <c r="B28" s="1661"/>
      <c r="C28" s="1661"/>
      <c r="D28" s="1661"/>
      <c r="E28" s="1661"/>
      <c r="F28" s="1661"/>
      <c r="G28" s="1661"/>
      <c r="H28" s="1661"/>
      <c r="I28" s="1661"/>
      <c r="J28" s="1661"/>
      <c r="K28" s="1661"/>
      <c r="L28" s="1661"/>
      <c r="M28" s="1662"/>
    </row>
    <row r="29" spans="1:13" x14ac:dyDescent="0.3">
      <c r="A29" s="412"/>
      <c r="B29" s="284"/>
      <c r="C29" s="284"/>
      <c r="D29" s="284"/>
      <c r="E29" s="284"/>
      <c r="F29" s="284"/>
      <c r="G29" s="284"/>
      <c r="H29" s="284"/>
      <c r="I29" s="284"/>
      <c r="J29" s="284"/>
      <c r="K29" s="284"/>
      <c r="L29" s="284"/>
      <c r="M29" s="413"/>
    </row>
    <row r="30" spans="1:13" x14ac:dyDescent="0.3">
      <c r="A30" s="1669" t="s">
        <v>1886</v>
      </c>
      <c r="B30" s="1670"/>
      <c r="C30" s="1670"/>
      <c r="D30" s="1670"/>
      <c r="E30" s="1671"/>
      <c r="F30" s="414" t="s">
        <v>1887</v>
      </c>
      <c r="G30" s="1672" t="s">
        <v>131</v>
      </c>
      <c r="H30" s="1670"/>
      <c r="I30" s="1670"/>
      <c r="J30" s="1670"/>
      <c r="K30" s="1671"/>
      <c r="L30" s="1673" t="s">
        <v>133</v>
      </c>
      <c r="M30" s="1674"/>
    </row>
    <row r="31" spans="1:13" x14ac:dyDescent="0.3">
      <c r="A31" s="1614" t="s">
        <v>1888</v>
      </c>
      <c r="B31" s="1615"/>
      <c r="C31" s="1615"/>
      <c r="D31" s="1615"/>
      <c r="E31" s="1615"/>
      <c r="F31" s="415">
        <v>10</v>
      </c>
      <c r="G31" s="1654" t="s">
        <v>1898</v>
      </c>
      <c r="H31" s="1655"/>
      <c r="I31" s="1655"/>
      <c r="J31" s="1655"/>
      <c r="K31" s="1655"/>
      <c r="L31" s="1649">
        <v>10</v>
      </c>
      <c r="M31" s="1650"/>
    </row>
    <row r="32" spans="1:13" x14ac:dyDescent="0.3">
      <c r="A32" s="1656" t="s">
        <v>1890</v>
      </c>
      <c r="B32" s="1615"/>
      <c r="C32" s="1615"/>
      <c r="D32" s="1615"/>
      <c r="E32" s="1615"/>
      <c r="F32" s="416">
        <v>5</v>
      </c>
      <c r="G32" s="1655"/>
      <c r="H32" s="1655"/>
      <c r="I32" s="1655"/>
      <c r="J32" s="1655"/>
      <c r="K32" s="1655"/>
      <c r="L32" s="1651"/>
      <c r="M32" s="1650"/>
    </row>
    <row r="33" spans="1:13" x14ac:dyDescent="0.3">
      <c r="A33" s="1657"/>
      <c r="B33" s="1658"/>
      <c r="C33" s="1658"/>
      <c r="D33" s="1658"/>
      <c r="E33" s="1658"/>
      <c r="F33" s="1658"/>
      <c r="G33" s="1658"/>
      <c r="H33" s="1658"/>
      <c r="I33" s="1658"/>
      <c r="J33" s="1658"/>
      <c r="K33" s="1658"/>
      <c r="L33" s="1658"/>
      <c r="M33" s="1659"/>
    </row>
    <row r="34" spans="1:13" x14ac:dyDescent="0.3">
      <c r="A34" s="1675" t="s">
        <v>1891</v>
      </c>
      <c r="B34" s="1676"/>
      <c r="C34" s="1676"/>
      <c r="D34" s="1676"/>
      <c r="E34" s="1677"/>
      <c r="F34" s="1678" t="str">
        <f>G31</f>
        <v>Min Bios</v>
      </c>
      <c r="G34" s="1679"/>
      <c r="H34" s="1679"/>
      <c r="I34" s="1679"/>
      <c r="J34" s="1679"/>
      <c r="K34" s="1679"/>
      <c r="L34" s="1679"/>
      <c r="M34" s="1680"/>
    </row>
    <row r="35" spans="1:13" ht="38.25" customHeight="1" x14ac:dyDescent="0.3">
      <c r="A35" s="1608" t="s">
        <v>1899</v>
      </c>
      <c r="B35" s="1609"/>
      <c r="C35" s="1609"/>
      <c r="D35" s="1609"/>
      <c r="E35" s="1610"/>
      <c r="F35" s="1611" t="s">
        <v>1900</v>
      </c>
      <c r="G35" s="1652"/>
      <c r="H35" s="1652"/>
      <c r="I35" s="1652"/>
      <c r="J35" s="1652"/>
      <c r="K35" s="1652"/>
      <c r="L35" s="1652"/>
      <c r="M35" s="1653"/>
    </row>
    <row r="37" spans="1:13" x14ac:dyDescent="0.3">
      <c r="A37" s="1663" t="s">
        <v>0</v>
      </c>
      <c r="B37" s="1664"/>
      <c r="C37" s="1664"/>
      <c r="D37" s="1664"/>
      <c r="E37" s="1664"/>
      <c r="F37" s="1664"/>
      <c r="G37" s="1664"/>
      <c r="H37" s="1664"/>
      <c r="I37" s="1664"/>
      <c r="J37" s="1664"/>
      <c r="K37" s="1664"/>
      <c r="L37" s="1664"/>
      <c r="M37" s="1665"/>
    </row>
    <row r="38" spans="1:13" x14ac:dyDescent="0.3">
      <c r="A38" s="1666" t="s">
        <v>126</v>
      </c>
      <c r="B38" s="1667"/>
      <c r="C38" s="1667"/>
      <c r="D38" s="1667"/>
      <c r="E38" s="1667"/>
      <c r="F38" s="1667"/>
      <c r="G38" s="1667"/>
      <c r="H38" s="1667"/>
      <c r="I38" s="1667"/>
      <c r="J38" s="1667"/>
      <c r="K38" s="1667"/>
      <c r="L38" s="1667"/>
      <c r="M38" s="1668"/>
    </row>
    <row r="39" spans="1:13" x14ac:dyDescent="0.3">
      <c r="A39" s="1660" t="s">
        <v>2</v>
      </c>
      <c r="B39" s="1661"/>
      <c r="C39" s="1661"/>
      <c r="D39" s="1661"/>
      <c r="E39" s="1661"/>
      <c r="F39" s="1661"/>
      <c r="G39" s="1661"/>
      <c r="H39" s="1661"/>
      <c r="I39" s="1661"/>
      <c r="J39" s="1661"/>
      <c r="K39" s="1661"/>
      <c r="L39" s="1661"/>
      <c r="M39" s="1662"/>
    </row>
    <row r="40" spans="1:13" x14ac:dyDescent="0.3">
      <c r="A40" s="1660" t="s">
        <v>1885</v>
      </c>
      <c r="B40" s="1661"/>
      <c r="C40" s="1661"/>
      <c r="D40" s="1661"/>
      <c r="E40" s="1661"/>
      <c r="F40" s="1661"/>
      <c r="G40" s="1661"/>
      <c r="H40" s="1661"/>
      <c r="I40" s="1661"/>
      <c r="J40" s="1661"/>
      <c r="K40" s="1661"/>
      <c r="L40" s="1661"/>
      <c r="M40" s="1662"/>
    </row>
    <row r="41" spans="1:13" x14ac:dyDescent="0.3">
      <c r="A41" s="412"/>
      <c r="B41" s="284"/>
      <c r="C41" s="284"/>
      <c r="D41" s="284"/>
      <c r="E41" s="284"/>
      <c r="F41" s="284"/>
      <c r="G41" s="284"/>
      <c r="H41" s="284"/>
      <c r="I41" s="284"/>
      <c r="J41" s="284"/>
      <c r="K41" s="284"/>
      <c r="L41" s="284"/>
      <c r="M41" s="413"/>
    </row>
    <row r="42" spans="1:13" x14ac:dyDescent="0.3">
      <c r="A42" s="1669" t="s">
        <v>1886</v>
      </c>
      <c r="B42" s="1670"/>
      <c r="C42" s="1670"/>
      <c r="D42" s="1670"/>
      <c r="E42" s="1671"/>
      <c r="F42" s="414" t="s">
        <v>1887</v>
      </c>
      <c r="G42" s="1672" t="s">
        <v>131</v>
      </c>
      <c r="H42" s="1670"/>
      <c r="I42" s="1670"/>
      <c r="J42" s="1670"/>
      <c r="K42" s="1671"/>
      <c r="L42" s="1673" t="s">
        <v>133</v>
      </c>
      <c r="M42" s="1674"/>
    </row>
    <row r="43" spans="1:13" x14ac:dyDescent="0.3">
      <c r="A43" s="1614" t="s">
        <v>1888</v>
      </c>
      <c r="B43" s="1615"/>
      <c r="C43" s="1615"/>
      <c r="D43" s="1615"/>
      <c r="E43" s="1615"/>
      <c r="F43" s="415">
        <v>10</v>
      </c>
      <c r="G43" s="1616" t="s">
        <v>1901</v>
      </c>
      <c r="H43" s="1617"/>
      <c r="I43" s="1617"/>
      <c r="J43" s="1617"/>
      <c r="K43" s="1617"/>
      <c r="L43" s="1649">
        <v>10</v>
      </c>
      <c r="M43" s="1650"/>
    </row>
    <row r="44" spans="1:13" x14ac:dyDescent="0.3">
      <c r="A44" s="1656" t="s">
        <v>1890</v>
      </c>
      <c r="B44" s="1615"/>
      <c r="C44" s="1615"/>
      <c r="D44" s="1615"/>
      <c r="E44" s="1615"/>
      <c r="F44" s="416">
        <v>5</v>
      </c>
      <c r="G44" s="1617"/>
      <c r="H44" s="1617"/>
      <c r="I44" s="1617"/>
      <c r="J44" s="1617"/>
      <c r="K44" s="1617"/>
      <c r="L44" s="1651"/>
      <c r="M44" s="1650"/>
    </row>
    <row r="45" spans="1:13" x14ac:dyDescent="0.3">
      <c r="A45" s="1657"/>
      <c r="B45" s="1658"/>
      <c r="C45" s="1658"/>
      <c r="D45" s="1658"/>
      <c r="E45" s="1658"/>
      <c r="F45" s="1658"/>
      <c r="G45" s="1658"/>
      <c r="H45" s="1658"/>
      <c r="I45" s="1658"/>
      <c r="J45" s="1658"/>
      <c r="K45" s="1658"/>
      <c r="L45" s="1658"/>
      <c r="M45" s="1659"/>
    </row>
    <row r="46" spans="1:13" x14ac:dyDescent="0.3">
      <c r="A46" s="1675" t="s">
        <v>1891</v>
      </c>
      <c r="B46" s="1676"/>
      <c r="C46" s="1676"/>
      <c r="D46" s="1676"/>
      <c r="E46" s="1677"/>
      <c r="F46" s="1755" t="s">
        <v>1901</v>
      </c>
      <c r="G46" s="1756"/>
      <c r="H46" s="1756"/>
      <c r="I46" s="1756"/>
      <c r="J46" s="1756"/>
      <c r="K46" s="1756"/>
      <c r="L46" s="1756"/>
      <c r="M46" s="1757"/>
    </row>
    <row r="47" spans="1:13" ht="24" customHeight="1" thickBot="1" x14ac:dyDescent="0.35">
      <c r="A47" s="1608" t="s">
        <v>1896</v>
      </c>
      <c r="B47" s="1609"/>
      <c r="C47" s="1609"/>
      <c r="D47" s="1609"/>
      <c r="E47" s="1610"/>
      <c r="F47" s="1611" t="s">
        <v>1902</v>
      </c>
      <c r="G47" s="1612"/>
      <c r="H47" s="1612"/>
      <c r="I47" s="1612"/>
      <c r="J47" s="1612"/>
      <c r="K47" s="1612"/>
      <c r="L47" s="1612"/>
      <c r="M47" s="1613"/>
    </row>
    <row r="48" spans="1:13" ht="12.5" thickBot="1" x14ac:dyDescent="0.35">
      <c r="A48" s="1754"/>
      <c r="B48" s="1658"/>
      <c r="C48" s="1658"/>
      <c r="D48" s="1658"/>
      <c r="E48" s="1658"/>
      <c r="F48" s="1658"/>
      <c r="G48" s="1658"/>
      <c r="H48" s="1658"/>
      <c r="I48" s="1658"/>
      <c r="J48" s="1658"/>
      <c r="K48" s="1658"/>
      <c r="L48" s="1658"/>
      <c r="M48" s="1658"/>
    </row>
    <row r="49" spans="1:13" x14ac:dyDescent="0.3">
      <c r="A49" s="1663" t="s">
        <v>0</v>
      </c>
      <c r="B49" s="1664"/>
      <c r="C49" s="1664"/>
      <c r="D49" s="1664"/>
      <c r="E49" s="1664"/>
      <c r="F49" s="1664"/>
      <c r="G49" s="1664"/>
      <c r="H49" s="1664"/>
      <c r="I49" s="1664"/>
      <c r="J49" s="1664"/>
      <c r="K49" s="1664"/>
      <c r="L49" s="1664"/>
      <c r="M49" s="1665"/>
    </row>
    <row r="50" spans="1:13" x14ac:dyDescent="0.3">
      <c r="A50" s="1666" t="s">
        <v>126</v>
      </c>
      <c r="B50" s="1667"/>
      <c r="C50" s="1667"/>
      <c r="D50" s="1667"/>
      <c r="E50" s="1667"/>
      <c r="F50" s="1667"/>
      <c r="G50" s="1667"/>
      <c r="H50" s="1667"/>
      <c r="I50" s="1667"/>
      <c r="J50" s="1667"/>
      <c r="K50" s="1667"/>
      <c r="L50" s="1667"/>
      <c r="M50" s="1668"/>
    </row>
    <row r="51" spans="1:13" x14ac:dyDescent="0.3">
      <c r="A51" s="1660" t="s">
        <v>2</v>
      </c>
      <c r="B51" s="1661"/>
      <c r="C51" s="1661"/>
      <c r="D51" s="1661"/>
      <c r="E51" s="1661"/>
      <c r="F51" s="1661"/>
      <c r="G51" s="1661"/>
      <c r="H51" s="1661"/>
      <c r="I51" s="1661"/>
      <c r="J51" s="1661"/>
      <c r="K51" s="1661"/>
      <c r="L51" s="1661"/>
      <c r="M51" s="1662"/>
    </row>
    <row r="52" spans="1:13" x14ac:dyDescent="0.3">
      <c r="A52" s="1660" t="s">
        <v>1894</v>
      </c>
      <c r="B52" s="1661"/>
      <c r="C52" s="1661"/>
      <c r="D52" s="1661"/>
      <c r="E52" s="1661"/>
      <c r="F52" s="1661"/>
      <c r="G52" s="1661"/>
      <c r="H52" s="1661"/>
      <c r="I52" s="1661"/>
      <c r="J52" s="1661"/>
      <c r="K52" s="1661"/>
      <c r="L52" s="1661"/>
      <c r="M52" s="1662"/>
    </row>
    <row r="53" spans="1:13" x14ac:dyDescent="0.3">
      <c r="A53" s="412"/>
      <c r="B53" s="284"/>
      <c r="C53" s="284"/>
      <c r="D53" s="284"/>
      <c r="E53" s="284"/>
      <c r="F53" s="284"/>
      <c r="G53" s="284"/>
      <c r="H53" s="284"/>
      <c r="I53" s="284"/>
      <c r="J53" s="284"/>
      <c r="K53" s="284"/>
      <c r="L53" s="284"/>
      <c r="M53" s="413"/>
    </row>
    <row r="54" spans="1:13" ht="27" customHeight="1" x14ac:dyDescent="0.3">
      <c r="A54" s="1669" t="s">
        <v>1886</v>
      </c>
      <c r="B54" s="1670"/>
      <c r="C54" s="1670"/>
      <c r="D54" s="1670"/>
      <c r="E54" s="1671"/>
      <c r="F54" s="414" t="s">
        <v>1887</v>
      </c>
      <c r="G54" s="1672" t="s">
        <v>131</v>
      </c>
      <c r="H54" s="1670"/>
      <c r="I54" s="1670"/>
      <c r="J54" s="1670"/>
      <c r="K54" s="1671"/>
      <c r="L54" s="1673" t="s">
        <v>133</v>
      </c>
      <c r="M54" s="1674"/>
    </row>
    <row r="55" spans="1:13" ht="60" customHeight="1" x14ac:dyDescent="0.3">
      <c r="A55" s="1614" t="s">
        <v>1888</v>
      </c>
      <c r="B55" s="1615"/>
      <c r="C55" s="1615"/>
      <c r="D55" s="1615"/>
      <c r="E55" s="1615"/>
      <c r="F55" s="415">
        <v>10</v>
      </c>
      <c r="G55" s="1735" t="s">
        <v>1903</v>
      </c>
      <c r="H55" s="1736"/>
      <c r="I55" s="1736"/>
      <c r="J55" s="1736"/>
      <c r="K55" s="1737"/>
      <c r="L55" s="1741">
        <v>10</v>
      </c>
      <c r="M55" s="1742"/>
    </row>
    <row r="56" spans="1:13" ht="27" customHeight="1" x14ac:dyDescent="0.3">
      <c r="A56" s="1656" t="s">
        <v>1890</v>
      </c>
      <c r="B56" s="1615"/>
      <c r="C56" s="1615"/>
      <c r="D56" s="1615"/>
      <c r="E56" s="1615"/>
      <c r="F56" s="416">
        <v>5</v>
      </c>
      <c r="G56" s="1738"/>
      <c r="H56" s="1739"/>
      <c r="I56" s="1739"/>
      <c r="J56" s="1739"/>
      <c r="K56" s="1740"/>
      <c r="L56" s="1743"/>
      <c r="M56" s="1744"/>
    </row>
    <row r="57" spans="1:13" x14ac:dyDescent="0.3">
      <c r="A57" s="1657"/>
      <c r="B57" s="1658"/>
      <c r="C57" s="1658"/>
      <c r="D57" s="1658"/>
      <c r="E57" s="1658"/>
      <c r="F57" s="1658"/>
      <c r="G57" s="1658"/>
      <c r="H57" s="1658"/>
      <c r="I57" s="1658"/>
      <c r="J57" s="1658"/>
      <c r="K57" s="1658"/>
      <c r="L57" s="1658"/>
      <c r="M57" s="1659"/>
    </row>
    <row r="58" spans="1:13" ht="46.5" customHeight="1" x14ac:dyDescent="0.3">
      <c r="A58" s="1675" t="s">
        <v>1891</v>
      </c>
      <c r="B58" s="1676"/>
      <c r="C58" s="1676"/>
      <c r="D58" s="1676"/>
      <c r="E58" s="1677"/>
      <c r="F58" s="1732" t="str">
        <f>G55</f>
        <v>"UNION TEMPORAL CONSUTLTORIA
REGULATORIA – STEER 2023
CONSULTORIA REGULATORIA 60%
STEER DAVIES &amp; GLEAVE LIMITED SUCURSAL COLOMBIA 40%"</v>
      </c>
      <c r="G58" s="1733"/>
      <c r="H58" s="1733"/>
      <c r="I58" s="1733"/>
      <c r="J58" s="1733"/>
      <c r="K58" s="1733"/>
      <c r="L58" s="1733"/>
      <c r="M58" s="1734"/>
    </row>
    <row r="59" spans="1:13" ht="33.75" customHeight="1" x14ac:dyDescent="0.3">
      <c r="A59" s="1608" t="s">
        <v>1899</v>
      </c>
      <c r="B59" s="1609"/>
      <c r="C59" s="1609"/>
      <c r="D59" s="1609"/>
      <c r="E59" s="1610"/>
      <c r="F59" s="1611" t="s">
        <v>1900</v>
      </c>
      <c r="G59" s="1652"/>
      <c r="H59" s="1652"/>
      <c r="I59" s="1652"/>
      <c r="J59" s="1652"/>
      <c r="K59" s="1652"/>
      <c r="L59" s="1652"/>
      <c r="M59" s="1653"/>
    </row>
    <row r="61" spans="1:13" x14ac:dyDescent="0.3">
      <c r="A61" s="1663" t="s">
        <v>0</v>
      </c>
      <c r="B61" s="1664"/>
      <c r="C61" s="1664"/>
      <c r="D61" s="1664"/>
      <c r="E61" s="1664"/>
      <c r="F61" s="1664"/>
      <c r="G61" s="1664"/>
      <c r="H61" s="1664"/>
      <c r="I61" s="1664"/>
      <c r="J61" s="1664"/>
      <c r="K61" s="1664"/>
      <c r="L61" s="1664"/>
      <c r="M61" s="1665"/>
    </row>
    <row r="62" spans="1:13" x14ac:dyDescent="0.3">
      <c r="A62" s="1666" t="s">
        <v>126</v>
      </c>
      <c r="B62" s="1667"/>
      <c r="C62" s="1667"/>
      <c r="D62" s="1667"/>
      <c r="E62" s="1667"/>
      <c r="F62" s="1667"/>
      <c r="G62" s="1667"/>
      <c r="H62" s="1667"/>
      <c r="I62" s="1667"/>
      <c r="J62" s="1667"/>
      <c r="K62" s="1667"/>
      <c r="L62" s="1667"/>
      <c r="M62" s="1668"/>
    </row>
    <row r="63" spans="1:13" x14ac:dyDescent="0.3">
      <c r="A63" s="1660" t="s">
        <v>2</v>
      </c>
      <c r="B63" s="1661"/>
      <c r="C63" s="1661"/>
      <c r="D63" s="1661"/>
      <c r="E63" s="1661"/>
      <c r="F63" s="1661"/>
      <c r="G63" s="1661"/>
      <c r="H63" s="1661"/>
      <c r="I63" s="1661"/>
      <c r="J63" s="1661"/>
      <c r="K63" s="1661"/>
      <c r="L63" s="1661"/>
      <c r="M63" s="1662"/>
    </row>
    <row r="64" spans="1:13" x14ac:dyDescent="0.3">
      <c r="A64" s="1660" t="s">
        <v>1885</v>
      </c>
      <c r="B64" s="1661"/>
      <c r="C64" s="1661"/>
      <c r="D64" s="1661"/>
      <c r="E64" s="1661"/>
      <c r="F64" s="1661"/>
      <c r="G64" s="1661"/>
      <c r="H64" s="1661"/>
      <c r="I64" s="1661"/>
      <c r="J64" s="1661"/>
      <c r="K64" s="1661"/>
      <c r="L64" s="1661"/>
      <c r="M64" s="1662"/>
    </row>
    <row r="65" spans="1:13" x14ac:dyDescent="0.3">
      <c r="A65" s="1669" t="s">
        <v>1886</v>
      </c>
      <c r="B65" s="1670"/>
      <c r="C65" s="1670"/>
      <c r="D65" s="1670"/>
      <c r="E65" s="1671"/>
      <c r="F65" s="414" t="s">
        <v>1887</v>
      </c>
      <c r="G65" s="1672" t="s">
        <v>131</v>
      </c>
      <c r="H65" s="1670"/>
      <c r="I65" s="1670"/>
      <c r="J65" s="1670"/>
      <c r="K65" s="1671"/>
      <c r="L65" s="1673" t="s">
        <v>133</v>
      </c>
      <c r="M65" s="1674"/>
    </row>
    <row r="66" spans="1:13" x14ac:dyDescent="0.3">
      <c r="A66" s="1614" t="s">
        <v>1888</v>
      </c>
      <c r="B66" s="1615"/>
      <c r="C66" s="1615"/>
      <c r="D66" s="1615"/>
      <c r="E66" s="1615"/>
      <c r="F66" s="415">
        <v>10</v>
      </c>
      <c r="G66" s="1749" t="s">
        <v>11</v>
      </c>
      <c r="H66" s="1750"/>
      <c r="I66" s="1750"/>
      <c r="J66" s="1750"/>
      <c r="K66" s="1750"/>
      <c r="L66" s="1649">
        <v>10</v>
      </c>
      <c r="M66" s="1650"/>
    </row>
    <row r="67" spans="1:13" x14ac:dyDescent="0.3">
      <c r="A67" s="1656" t="s">
        <v>1890</v>
      </c>
      <c r="B67" s="1615"/>
      <c r="C67" s="1615"/>
      <c r="D67" s="1615"/>
      <c r="E67" s="1615"/>
      <c r="F67" s="416">
        <v>5</v>
      </c>
      <c r="G67" s="1750"/>
      <c r="H67" s="1750"/>
      <c r="I67" s="1750"/>
      <c r="J67" s="1750"/>
      <c r="K67" s="1750"/>
      <c r="L67" s="1651"/>
      <c r="M67" s="1650"/>
    </row>
    <row r="68" spans="1:13" x14ac:dyDescent="0.3">
      <c r="A68" s="1657"/>
      <c r="B68" s="1658"/>
      <c r="C68" s="1658"/>
      <c r="D68" s="1658"/>
      <c r="E68" s="1658"/>
      <c r="F68" s="1658"/>
      <c r="G68" s="1658"/>
      <c r="H68" s="1658"/>
      <c r="I68" s="1658"/>
      <c r="J68" s="1658"/>
      <c r="K68" s="1658"/>
      <c r="L68" s="1658"/>
      <c r="M68" s="1659"/>
    </row>
    <row r="69" spans="1:13" x14ac:dyDescent="0.3">
      <c r="A69" s="1675" t="s">
        <v>1891</v>
      </c>
      <c r="B69" s="1676"/>
      <c r="C69" s="1676"/>
      <c r="D69" s="1676"/>
      <c r="E69" s="1677"/>
      <c r="F69" s="1751" t="s">
        <v>11</v>
      </c>
      <c r="G69" s="1752"/>
      <c r="H69" s="1752"/>
      <c r="I69" s="1752"/>
      <c r="J69" s="1752"/>
      <c r="K69" s="1752"/>
      <c r="L69" s="1752"/>
      <c r="M69" s="1753"/>
    </row>
    <row r="70" spans="1:13" ht="24" customHeight="1" x14ac:dyDescent="0.3">
      <c r="A70" s="1608" t="s">
        <v>1896</v>
      </c>
      <c r="B70" s="1609"/>
      <c r="C70" s="1609"/>
      <c r="D70" s="1609"/>
      <c r="E70" s="1610"/>
      <c r="F70" s="1611" t="s">
        <v>1904</v>
      </c>
      <c r="G70" s="1652"/>
      <c r="H70" s="1652"/>
      <c r="I70" s="1652"/>
      <c r="J70" s="1652"/>
      <c r="K70" s="1652"/>
      <c r="L70" s="1652"/>
      <c r="M70" s="1653"/>
    </row>
    <row r="71" spans="1:13" ht="12.5" thickBot="1" x14ac:dyDescent="0.35">
      <c r="A71" s="283"/>
      <c r="B71" s="283"/>
      <c r="C71" s="283"/>
      <c r="D71" s="291"/>
      <c r="E71" s="283"/>
      <c r="F71" s="283"/>
      <c r="G71" s="283"/>
      <c r="H71" s="283"/>
      <c r="I71" s="283"/>
      <c r="J71" s="283"/>
      <c r="K71" s="283"/>
      <c r="L71" s="283"/>
      <c r="M71" s="283"/>
    </row>
    <row r="72" spans="1:13" x14ac:dyDescent="0.3">
      <c r="A72" s="1663" t="s">
        <v>0</v>
      </c>
      <c r="B72" s="1747"/>
      <c r="C72" s="1747"/>
      <c r="D72" s="1747"/>
      <c r="E72" s="1747"/>
      <c r="F72" s="1747"/>
      <c r="G72" s="1747"/>
      <c r="H72" s="1747"/>
      <c r="I72" s="1747"/>
      <c r="J72" s="1747"/>
      <c r="K72" s="1747"/>
      <c r="L72" s="1747"/>
      <c r="M72" s="1748"/>
    </row>
    <row r="73" spans="1:13" x14ac:dyDescent="0.3">
      <c r="A73" s="1666" t="s">
        <v>126</v>
      </c>
      <c r="B73" s="1745"/>
      <c r="C73" s="1745"/>
      <c r="D73" s="1745"/>
      <c r="E73" s="1745"/>
      <c r="F73" s="1745"/>
      <c r="G73" s="1745"/>
      <c r="H73" s="1745"/>
      <c r="I73" s="1745"/>
      <c r="J73" s="1745"/>
      <c r="K73" s="1745"/>
      <c r="L73" s="1745"/>
      <c r="M73" s="1746"/>
    </row>
    <row r="74" spans="1:13" x14ac:dyDescent="0.3">
      <c r="A74" s="1660" t="s">
        <v>2</v>
      </c>
      <c r="B74" s="1661"/>
      <c r="C74" s="1661"/>
      <c r="D74" s="1661"/>
      <c r="E74" s="1661"/>
      <c r="F74" s="1661"/>
      <c r="G74" s="1661"/>
      <c r="H74" s="1661"/>
      <c r="I74" s="1661"/>
      <c r="J74" s="1661"/>
      <c r="K74" s="1661"/>
      <c r="L74" s="1661"/>
      <c r="M74" s="1662"/>
    </row>
    <row r="75" spans="1:13" x14ac:dyDescent="0.3">
      <c r="A75" s="1660" t="s">
        <v>1885</v>
      </c>
      <c r="B75" s="1661"/>
      <c r="C75" s="1661"/>
      <c r="D75" s="1661"/>
      <c r="E75" s="1661"/>
      <c r="F75" s="1661"/>
      <c r="G75" s="1661"/>
      <c r="H75" s="1661"/>
      <c r="I75" s="1661"/>
      <c r="J75" s="1661"/>
      <c r="K75" s="1661"/>
      <c r="L75" s="1661"/>
      <c r="M75" s="1662"/>
    </row>
    <row r="76" spans="1:13" x14ac:dyDescent="0.3">
      <c r="A76" s="412"/>
      <c r="B76" s="284"/>
      <c r="C76" s="284"/>
      <c r="D76" s="284"/>
      <c r="E76" s="284"/>
      <c r="F76" s="284"/>
      <c r="G76" s="284"/>
      <c r="H76" s="284"/>
      <c r="I76" s="284"/>
      <c r="J76" s="284"/>
      <c r="K76" s="284"/>
      <c r="L76" s="284"/>
      <c r="M76" s="413"/>
    </row>
    <row r="77" spans="1:13" x14ac:dyDescent="0.3">
      <c r="A77" s="1669" t="s">
        <v>1886</v>
      </c>
      <c r="B77" s="1670"/>
      <c r="C77" s="1670"/>
      <c r="D77" s="1670"/>
      <c r="E77" s="1671"/>
      <c r="F77" s="414" t="s">
        <v>1887</v>
      </c>
      <c r="G77" s="1672" t="s">
        <v>131</v>
      </c>
      <c r="H77" s="1670"/>
      <c r="I77" s="1670"/>
      <c r="J77" s="1670"/>
      <c r="K77" s="1671"/>
      <c r="L77" s="1673" t="s">
        <v>133</v>
      </c>
      <c r="M77" s="1674"/>
    </row>
    <row r="78" spans="1:13" x14ac:dyDescent="0.3">
      <c r="A78" s="1614" t="s">
        <v>1888</v>
      </c>
      <c r="B78" s="1615"/>
      <c r="C78" s="1615"/>
      <c r="D78" s="1615"/>
      <c r="E78" s="1615"/>
      <c r="F78" s="415">
        <v>10</v>
      </c>
      <c r="G78" s="1722" t="s">
        <v>1905</v>
      </c>
      <c r="H78" s="1723"/>
      <c r="I78" s="1723"/>
      <c r="J78" s="1723"/>
      <c r="K78" s="1723"/>
      <c r="L78" s="1649">
        <v>10</v>
      </c>
      <c r="M78" s="1650"/>
    </row>
    <row r="79" spans="1:13" x14ac:dyDescent="0.3">
      <c r="A79" s="1656" t="s">
        <v>1890</v>
      </c>
      <c r="B79" s="1615"/>
      <c r="C79" s="1615"/>
      <c r="D79" s="1615"/>
      <c r="E79" s="1615"/>
      <c r="F79" s="416">
        <v>5</v>
      </c>
      <c r="G79" s="1723"/>
      <c r="H79" s="1723"/>
      <c r="I79" s="1723"/>
      <c r="J79" s="1723"/>
      <c r="K79" s="1723"/>
      <c r="L79" s="1651"/>
      <c r="M79" s="1650"/>
    </row>
    <row r="80" spans="1:13" x14ac:dyDescent="0.3">
      <c r="A80" s="1657"/>
      <c r="B80" s="1658"/>
      <c r="C80" s="1658"/>
      <c r="D80" s="1658"/>
      <c r="E80" s="1658"/>
      <c r="F80" s="1658"/>
      <c r="G80" s="1658"/>
      <c r="H80" s="1658"/>
      <c r="I80" s="1658"/>
      <c r="J80" s="1658"/>
      <c r="K80" s="1658"/>
      <c r="L80" s="1658"/>
      <c r="M80" s="1659"/>
    </row>
    <row r="81" spans="1:13" x14ac:dyDescent="0.3">
      <c r="A81" s="1675" t="s">
        <v>1891</v>
      </c>
      <c r="B81" s="1676"/>
      <c r="C81" s="1676"/>
      <c r="D81" s="1676"/>
      <c r="E81" s="1677"/>
      <c r="F81" s="1719" t="s">
        <v>1905</v>
      </c>
      <c r="G81" s="1720"/>
      <c r="H81" s="1720"/>
      <c r="I81" s="1720"/>
      <c r="J81" s="1720"/>
      <c r="K81" s="1720"/>
      <c r="L81" s="1720"/>
      <c r="M81" s="1721"/>
    </row>
    <row r="82" spans="1:13" x14ac:dyDescent="0.3">
      <c r="A82" s="1608" t="s">
        <v>1896</v>
      </c>
      <c r="B82" s="1609"/>
      <c r="C82" s="1609"/>
      <c r="D82" s="1609"/>
      <c r="E82" s="1610"/>
      <c r="F82" s="1611" t="s">
        <v>1906</v>
      </c>
      <c r="G82" s="1612"/>
      <c r="H82" s="1612"/>
      <c r="I82" s="1612"/>
      <c r="J82" s="1612"/>
      <c r="K82" s="1612"/>
      <c r="L82" s="1612"/>
      <c r="M82" s="1613"/>
    </row>
    <row r="83" spans="1:13" ht="12.5" thickBot="1" x14ac:dyDescent="0.35"/>
    <row r="84" spans="1:13" x14ac:dyDescent="0.3">
      <c r="A84" s="1663" t="s">
        <v>0</v>
      </c>
      <c r="B84" s="1664"/>
      <c r="C84" s="1664"/>
      <c r="D84" s="1664"/>
      <c r="E84" s="1664"/>
      <c r="F84" s="1664"/>
      <c r="G84" s="1664"/>
      <c r="H84" s="1664"/>
      <c r="I84" s="1664"/>
      <c r="J84" s="1664"/>
      <c r="K84" s="1664"/>
      <c r="L84" s="1664"/>
      <c r="M84" s="1665"/>
    </row>
    <row r="85" spans="1:13" x14ac:dyDescent="0.3">
      <c r="A85" s="1666" t="s">
        <v>126</v>
      </c>
      <c r="B85" s="1667"/>
      <c r="C85" s="1667"/>
      <c r="D85" s="1667"/>
      <c r="E85" s="1667"/>
      <c r="F85" s="1667"/>
      <c r="G85" s="1667"/>
      <c r="H85" s="1667"/>
      <c r="I85" s="1667"/>
      <c r="J85" s="1667"/>
      <c r="K85" s="1667"/>
      <c r="L85" s="1667"/>
      <c r="M85" s="1668"/>
    </row>
    <row r="86" spans="1:13" x14ac:dyDescent="0.3">
      <c r="A86" s="1660" t="s">
        <v>2</v>
      </c>
      <c r="B86" s="1661"/>
      <c r="C86" s="1661"/>
      <c r="D86" s="1661"/>
      <c r="E86" s="1661"/>
      <c r="F86" s="1661"/>
      <c r="G86" s="1661"/>
      <c r="H86" s="1661"/>
      <c r="I86" s="1661"/>
      <c r="J86" s="1661"/>
      <c r="K86" s="1661"/>
      <c r="L86" s="1661"/>
      <c r="M86" s="1662"/>
    </row>
    <row r="87" spans="1:13" x14ac:dyDescent="0.3">
      <c r="A87" s="1660" t="s">
        <v>1885</v>
      </c>
      <c r="B87" s="1661"/>
      <c r="C87" s="1661"/>
      <c r="D87" s="1661"/>
      <c r="E87" s="1661"/>
      <c r="F87" s="1661"/>
      <c r="G87" s="1661"/>
      <c r="H87" s="1661"/>
      <c r="I87" s="1661"/>
      <c r="J87" s="1661"/>
      <c r="K87" s="1661"/>
      <c r="L87" s="1661"/>
      <c r="M87" s="1662"/>
    </row>
    <row r="88" spans="1:13" x14ac:dyDescent="0.3">
      <c r="A88" s="412"/>
      <c r="B88" s="284"/>
      <c r="C88" s="284"/>
      <c r="D88" s="284"/>
      <c r="E88" s="284"/>
      <c r="F88" s="284"/>
      <c r="G88" s="284"/>
      <c r="H88" s="284"/>
      <c r="I88" s="284"/>
      <c r="J88" s="284"/>
      <c r="K88" s="284"/>
      <c r="L88" s="284"/>
      <c r="M88" s="413"/>
    </row>
    <row r="89" spans="1:13" x14ac:dyDescent="0.3">
      <c r="A89" s="1669" t="s">
        <v>1886</v>
      </c>
      <c r="B89" s="1670"/>
      <c r="C89" s="1670"/>
      <c r="D89" s="1670"/>
      <c r="E89" s="1671"/>
      <c r="F89" s="414" t="s">
        <v>1887</v>
      </c>
      <c r="G89" s="1672" t="s">
        <v>131</v>
      </c>
      <c r="H89" s="1670"/>
      <c r="I89" s="1670"/>
      <c r="J89" s="1670"/>
      <c r="K89" s="1671"/>
      <c r="L89" s="1673" t="s">
        <v>133</v>
      </c>
      <c r="M89" s="1674"/>
    </row>
    <row r="90" spans="1:13" x14ac:dyDescent="0.3">
      <c r="A90" s="1614" t="s">
        <v>1888</v>
      </c>
      <c r="B90" s="1615"/>
      <c r="C90" s="1615"/>
      <c r="D90" s="1615"/>
      <c r="E90" s="1615"/>
      <c r="F90" s="415">
        <v>10</v>
      </c>
      <c r="G90" s="1647" t="s">
        <v>1060</v>
      </c>
      <c r="H90" s="1648"/>
      <c r="I90" s="1648"/>
      <c r="J90" s="1648"/>
      <c r="K90" s="1648"/>
      <c r="L90" s="1649">
        <v>10</v>
      </c>
      <c r="M90" s="1650"/>
    </row>
    <row r="91" spans="1:13" x14ac:dyDescent="0.3">
      <c r="A91" s="1656" t="s">
        <v>1890</v>
      </c>
      <c r="B91" s="1615"/>
      <c r="C91" s="1615"/>
      <c r="D91" s="1615"/>
      <c r="E91" s="1615"/>
      <c r="F91" s="416">
        <v>5</v>
      </c>
      <c r="G91" s="1648"/>
      <c r="H91" s="1648"/>
      <c r="I91" s="1648"/>
      <c r="J91" s="1648"/>
      <c r="K91" s="1648"/>
      <c r="L91" s="1651"/>
      <c r="M91" s="1650"/>
    </row>
    <row r="92" spans="1:13" x14ac:dyDescent="0.3">
      <c r="A92" s="1657"/>
      <c r="B92" s="1658"/>
      <c r="C92" s="1658"/>
      <c r="D92" s="1658"/>
      <c r="E92" s="1658"/>
      <c r="F92" s="1658"/>
      <c r="G92" s="1658"/>
      <c r="H92" s="1658"/>
      <c r="I92" s="1658"/>
      <c r="J92" s="1658"/>
      <c r="K92" s="1658"/>
      <c r="L92" s="1658"/>
      <c r="M92" s="1659"/>
    </row>
    <row r="93" spans="1:13" x14ac:dyDescent="0.3">
      <c r="A93" s="1675" t="s">
        <v>1891</v>
      </c>
      <c r="B93" s="1676"/>
      <c r="C93" s="1676"/>
      <c r="D93" s="1676"/>
      <c r="E93" s="1677"/>
      <c r="F93" s="1727" t="str">
        <f>G90</f>
        <v>USAENE SAS</v>
      </c>
      <c r="G93" s="1728"/>
      <c r="H93" s="1728"/>
      <c r="I93" s="1728"/>
      <c r="J93" s="1728"/>
      <c r="K93" s="1728"/>
      <c r="L93" s="1728"/>
      <c r="M93" s="1729"/>
    </row>
    <row r="94" spans="1:13" x14ac:dyDescent="0.3">
      <c r="A94" s="1608" t="s">
        <v>1907</v>
      </c>
      <c r="B94" s="1609"/>
      <c r="C94" s="1609"/>
      <c r="D94" s="1609"/>
      <c r="E94" s="1610"/>
      <c r="F94" s="1611" t="s">
        <v>1908</v>
      </c>
      <c r="G94" s="1612"/>
      <c r="H94" s="1612"/>
      <c r="I94" s="1612"/>
      <c r="J94" s="1612"/>
      <c r="K94" s="1612"/>
      <c r="L94" s="1612"/>
      <c r="M94" s="1613"/>
    </row>
    <row r="95" spans="1:13" ht="12.5" thickBot="1" x14ac:dyDescent="0.35"/>
    <row r="96" spans="1:13" x14ac:dyDescent="0.3">
      <c r="A96" s="1663" t="s">
        <v>0</v>
      </c>
      <c r="B96" s="1664"/>
      <c r="C96" s="1664"/>
      <c r="D96" s="1664"/>
      <c r="E96" s="1664"/>
      <c r="F96" s="1664"/>
      <c r="G96" s="1664"/>
      <c r="H96" s="1664"/>
      <c r="I96" s="1664"/>
      <c r="J96" s="1664"/>
      <c r="K96" s="1664"/>
      <c r="L96" s="1664"/>
      <c r="M96" s="1665"/>
    </row>
    <row r="97" spans="1:13" x14ac:dyDescent="0.3">
      <c r="A97" s="1666" t="s">
        <v>126</v>
      </c>
      <c r="B97" s="1667"/>
      <c r="C97" s="1667"/>
      <c r="D97" s="1667"/>
      <c r="E97" s="1667"/>
      <c r="F97" s="1667"/>
      <c r="G97" s="1667"/>
      <c r="H97" s="1667"/>
      <c r="I97" s="1667"/>
      <c r="J97" s="1667"/>
      <c r="K97" s="1667"/>
      <c r="L97" s="1667"/>
      <c r="M97" s="1668"/>
    </row>
    <row r="98" spans="1:13" x14ac:dyDescent="0.3">
      <c r="A98" s="1660" t="s">
        <v>2</v>
      </c>
      <c r="B98" s="1661"/>
      <c r="C98" s="1661"/>
      <c r="D98" s="1661"/>
      <c r="E98" s="1661"/>
      <c r="F98" s="1661"/>
      <c r="G98" s="1661"/>
      <c r="H98" s="1661"/>
      <c r="I98" s="1661"/>
      <c r="J98" s="1661"/>
      <c r="K98" s="1661"/>
      <c r="L98" s="1661"/>
      <c r="M98" s="1662"/>
    </row>
    <row r="99" spans="1:13" x14ac:dyDescent="0.3">
      <c r="A99" s="1660" t="s">
        <v>1885</v>
      </c>
      <c r="B99" s="1661"/>
      <c r="C99" s="1661"/>
      <c r="D99" s="1661"/>
      <c r="E99" s="1661"/>
      <c r="F99" s="1661"/>
      <c r="G99" s="1661"/>
      <c r="H99" s="1661"/>
      <c r="I99" s="1661"/>
      <c r="J99" s="1661"/>
      <c r="K99" s="1661"/>
      <c r="L99" s="1661"/>
      <c r="M99" s="1662"/>
    </row>
    <row r="100" spans="1:13" x14ac:dyDescent="0.3">
      <c r="A100" s="412"/>
      <c r="B100" s="284"/>
      <c r="C100" s="284"/>
      <c r="D100" s="284"/>
      <c r="E100" s="284"/>
      <c r="F100" s="284"/>
      <c r="G100" s="284"/>
      <c r="H100" s="284"/>
      <c r="I100" s="284"/>
      <c r="J100" s="284"/>
      <c r="K100" s="284"/>
      <c r="L100" s="284"/>
      <c r="M100" s="413"/>
    </row>
    <row r="101" spans="1:13" x14ac:dyDescent="0.3">
      <c r="A101" s="1669" t="s">
        <v>1886</v>
      </c>
      <c r="B101" s="1670"/>
      <c r="C101" s="1670"/>
      <c r="D101" s="1670"/>
      <c r="E101" s="1671"/>
      <c r="F101" s="414" t="s">
        <v>1887</v>
      </c>
      <c r="G101" s="1672" t="s">
        <v>131</v>
      </c>
      <c r="H101" s="1670"/>
      <c r="I101" s="1670"/>
      <c r="J101" s="1670"/>
      <c r="K101" s="1671"/>
      <c r="L101" s="1673" t="s">
        <v>133</v>
      </c>
      <c r="M101" s="1674"/>
    </row>
    <row r="102" spans="1:13" x14ac:dyDescent="0.3">
      <c r="A102" s="1614" t="s">
        <v>1888</v>
      </c>
      <c r="B102" s="1615"/>
      <c r="C102" s="1615"/>
      <c r="D102" s="1615"/>
      <c r="E102" s="1615"/>
      <c r="F102" s="415">
        <v>10</v>
      </c>
      <c r="G102" s="1730" t="s">
        <v>1909</v>
      </c>
      <c r="H102" s="1731"/>
      <c r="I102" s="1731"/>
      <c r="J102" s="1731"/>
      <c r="K102" s="1731"/>
      <c r="L102" s="1649">
        <v>10</v>
      </c>
      <c r="M102" s="1650"/>
    </row>
    <row r="103" spans="1:13" x14ac:dyDescent="0.3">
      <c r="A103" s="1656" t="s">
        <v>1890</v>
      </c>
      <c r="B103" s="1615"/>
      <c r="C103" s="1615"/>
      <c r="D103" s="1615"/>
      <c r="E103" s="1615"/>
      <c r="F103" s="416">
        <v>5</v>
      </c>
      <c r="G103" s="1731"/>
      <c r="H103" s="1731"/>
      <c r="I103" s="1731"/>
      <c r="J103" s="1731"/>
      <c r="K103" s="1731"/>
      <c r="L103" s="1651"/>
      <c r="M103" s="1650"/>
    </row>
    <row r="104" spans="1:13" x14ac:dyDescent="0.3">
      <c r="A104" s="1657"/>
      <c r="B104" s="1658"/>
      <c r="C104" s="1658"/>
      <c r="D104" s="1658"/>
      <c r="E104" s="1658"/>
      <c r="F104" s="1658"/>
      <c r="G104" s="1658"/>
      <c r="H104" s="1658"/>
      <c r="I104" s="1658"/>
      <c r="J104" s="1658"/>
      <c r="K104" s="1658"/>
      <c r="L104" s="1658"/>
      <c r="M104" s="1659"/>
    </row>
    <row r="105" spans="1:13" x14ac:dyDescent="0.3">
      <c r="A105" s="1675" t="s">
        <v>1891</v>
      </c>
      <c r="B105" s="1676"/>
      <c r="C105" s="1676"/>
      <c r="D105" s="1676"/>
      <c r="E105" s="1677"/>
      <c r="F105" s="1724" t="str">
        <f>G102</f>
        <v>UPTC</v>
      </c>
      <c r="G105" s="1725"/>
      <c r="H105" s="1725"/>
      <c r="I105" s="1725"/>
      <c r="J105" s="1725"/>
      <c r="K105" s="1725"/>
      <c r="L105" s="1725"/>
      <c r="M105" s="1726"/>
    </row>
    <row r="106" spans="1:13" ht="49.5" customHeight="1" x14ac:dyDescent="0.3">
      <c r="A106" s="1608" t="s">
        <v>1910</v>
      </c>
      <c r="B106" s="1609"/>
      <c r="C106" s="1609"/>
      <c r="D106" s="1609"/>
      <c r="E106" s="1610"/>
      <c r="F106" s="1611" t="s">
        <v>1911</v>
      </c>
      <c r="G106" s="1612"/>
      <c r="H106" s="1612"/>
      <c r="I106" s="1612"/>
      <c r="J106" s="1612"/>
      <c r="K106" s="1612"/>
      <c r="L106" s="1612"/>
      <c r="M106" s="1613"/>
    </row>
    <row r="107" spans="1:13" ht="12.5" thickBot="1" x14ac:dyDescent="0.35"/>
    <row r="108" spans="1:13" ht="15" customHeight="1" x14ac:dyDescent="0.3">
      <c r="A108" s="1599" t="s">
        <v>0</v>
      </c>
      <c r="B108" s="1600"/>
      <c r="C108" s="1600"/>
      <c r="D108" s="1600"/>
      <c r="E108" s="1600"/>
      <c r="F108" s="1600"/>
      <c r="G108" s="1600"/>
      <c r="H108" s="1600"/>
      <c r="I108" s="1600"/>
      <c r="J108" s="1600"/>
      <c r="K108" s="1600"/>
      <c r="L108" s="1600"/>
      <c r="M108" s="1601"/>
    </row>
    <row r="109" spans="1:13" ht="15" customHeight="1" x14ac:dyDescent="0.3">
      <c r="A109" s="1602" t="s">
        <v>126</v>
      </c>
      <c r="B109" s="1603"/>
      <c r="C109" s="1603"/>
      <c r="D109" s="1603"/>
      <c r="E109" s="1603"/>
      <c r="F109" s="1603"/>
      <c r="G109" s="1603"/>
      <c r="H109" s="1603"/>
      <c r="I109" s="1603"/>
      <c r="J109" s="1603"/>
      <c r="K109" s="1603"/>
      <c r="L109" s="1603"/>
      <c r="M109" s="1604"/>
    </row>
    <row r="110" spans="1:13" ht="15" customHeight="1" x14ac:dyDescent="0.3">
      <c r="A110" s="1605" t="s">
        <v>2</v>
      </c>
      <c r="B110" s="1606"/>
      <c r="C110" s="1606"/>
      <c r="D110" s="1606"/>
      <c r="E110" s="1606"/>
      <c r="F110" s="1606"/>
      <c r="G110" s="1606"/>
      <c r="H110" s="1606"/>
      <c r="I110" s="1606"/>
      <c r="J110" s="1606"/>
      <c r="K110" s="1606"/>
      <c r="L110" s="1606"/>
      <c r="M110" s="1607"/>
    </row>
    <row r="111" spans="1:13" ht="15" customHeight="1" x14ac:dyDescent="0.3">
      <c r="A111" s="1605" t="s">
        <v>1885</v>
      </c>
      <c r="B111" s="1606"/>
      <c r="C111" s="1606"/>
      <c r="D111" s="1606"/>
      <c r="E111" s="1606"/>
      <c r="F111" s="1606"/>
      <c r="G111" s="1606"/>
      <c r="H111" s="1606"/>
      <c r="I111" s="1606"/>
      <c r="J111" s="1606"/>
      <c r="K111" s="1606"/>
      <c r="L111" s="1606"/>
      <c r="M111" s="1607"/>
    </row>
    <row r="112" spans="1:13" x14ac:dyDescent="0.3">
      <c r="A112" s="687"/>
      <c r="B112" s="688"/>
      <c r="C112" s="688"/>
      <c r="D112" s="688"/>
      <c r="E112" s="688"/>
      <c r="F112" s="688"/>
      <c r="G112" s="688"/>
      <c r="H112" s="688"/>
      <c r="I112" s="688"/>
      <c r="J112" s="688"/>
      <c r="K112" s="688"/>
      <c r="L112" s="688"/>
      <c r="M112" s="689"/>
    </row>
    <row r="113" spans="1:13" ht="15" customHeight="1" x14ac:dyDescent="0.3">
      <c r="A113" s="1624" t="s">
        <v>1886</v>
      </c>
      <c r="B113" s="1625"/>
      <c r="C113" s="1625"/>
      <c r="D113" s="1625"/>
      <c r="E113" s="1626"/>
      <c r="F113" s="690" t="s">
        <v>1887</v>
      </c>
      <c r="G113" s="1627" t="s">
        <v>131</v>
      </c>
      <c r="H113" s="1625"/>
      <c r="I113" s="1625"/>
      <c r="J113" s="1625"/>
      <c r="K113" s="1626"/>
      <c r="L113" s="1628" t="s">
        <v>133</v>
      </c>
      <c r="M113" s="1629"/>
    </row>
    <row r="114" spans="1:13" ht="15" customHeight="1" x14ac:dyDescent="0.3">
      <c r="A114" s="1630" t="s">
        <v>1888</v>
      </c>
      <c r="B114" s="1631"/>
      <c r="C114" s="1631"/>
      <c r="D114" s="1631"/>
      <c r="E114" s="1631"/>
      <c r="F114" s="691">
        <v>5</v>
      </c>
      <c r="G114" s="1632" t="s">
        <v>1912</v>
      </c>
      <c r="H114" s="1633"/>
      <c r="I114" s="1633"/>
      <c r="J114" s="1633"/>
      <c r="K114" s="1633"/>
      <c r="L114" s="1634">
        <v>10</v>
      </c>
      <c r="M114" s="1635"/>
    </row>
    <row r="115" spans="1:13" ht="15" customHeight="1" x14ac:dyDescent="0.3">
      <c r="A115" s="1637" t="s">
        <v>1890</v>
      </c>
      <c r="B115" s="1631"/>
      <c r="C115" s="1631"/>
      <c r="D115" s="1631"/>
      <c r="E115" s="1631"/>
      <c r="F115" s="692">
        <v>10</v>
      </c>
      <c r="G115" s="1633"/>
      <c r="H115" s="1633"/>
      <c r="I115" s="1633"/>
      <c r="J115" s="1633"/>
      <c r="K115" s="1633"/>
      <c r="L115" s="1636"/>
      <c r="M115" s="1635"/>
    </row>
    <row r="116" spans="1:13" ht="14.25" customHeight="1" x14ac:dyDescent="0.3">
      <c r="A116" s="1638"/>
      <c r="B116" s="1639"/>
      <c r="C116" s="1639"/>
      <c r="D116" s="1639"/>
      <c r="E116" s="1639"/>
      <c r="F116" s="1639"/>
      <c r="G116" s="1639"/>
      <c r="H116" s="1639"/>
      <c r="I116" s="1639"/>
      <c r="J116" s="1639"/>
      <c r="K116" s="1639"/>
      <c r="L116" s="1639"/>
      <c r="M116" s="1640"/>
    </row>
    <row r="117" spans="1:13" ht="15" customHeight="1" x14ac:dyDescent="0.3">
      <c r="A117" s="1641" t="s">
        <v>1891</v>
      </c>
      <c r="B117" s="1642"/>
      <c r="C117" s="1642"/>
      <c r="D117" s="1642"/>
      <c r="E117" s="1643"/>
      <c r="F117" s="1644" t="str">
        <f>G114</f>
        <v>ARDCO CONSTRUCCIONES</v>
      </c>
      <c r="G117" s="1645"/>
      <c r="H117" s="1645"/>
      <c r="I117" s="1645"/>
      <c r="J117" s="1645"/>
      <c r="K117" s="1645"/>
      <c r="L117" s="1645"/>
      <c r="M117" s="1646"/>
    </row>
    <row r="118" spans="1:13" ht="94" customHeight="1" x14ac:dyDescent="0.3">
      <c r="A118" s="1618" t="s">
        <v>1913</v>
      </c>
      <c r="B118" s="1619"/>
      <c r="C118" s="1619"/>
      <c r="D118" s="1619"/>
      <c r="E118" s="1620"/>
      <c r="F118" s="1621" t="s">
        <v>1914</v>
      </c>
      <c r="G118" s="1622"/>
      <c r="H118" s="1622"/>
      <c r="I118" s="1622"/>
      <c r="J118" s="1622"/>
      <c r="K118" s="1622"/>
      <c r="L118" s="1622"/>
      <c r="M118" s="1623"/>
    </row>
  </sheetData>
  <mergeCells count="160">
    <mergeCell ref="L42:M42"/>
    <mergeCell ref="A37:M37"/>
    <mergeCell ref="A38:M38"/>
    <mergeCell ref="A48:M48"/>
    <mergeCell ref="L43:M44"/>
    <mergeCell ref="A44:E44"/>
    <mergeCell ref="A45:M45"/>
    <mergeCell ref="A46:E46"/>
    <mergeCell ref="F46:M46"/>
    <mergeCell ref="A42:E42"/>
    <mergeCell ref="G42:K42"/>
    <mergeCell ref="A73:M73"/>
    <mergeCell ref="A72:M72"/>
    <mergeCell ref="A74:M74"/>
    <mergeCell ref="A75:M75"/>
    <mergeCell ref="A77:E77"/>
    <mergeCell ref="G77:K77"/>
    <mergeCell ref="L77:M77"/>
    <mergeCell ref="A61:M61"/>
    <mergeCell ref="A62:M62"/>
    <mergeCell ref="A63:M63"/>
    <mergeCell ref="A64:M64"/>
    <mergeCell ref="A65:E65"/>
    <mergeCell ref="G65:K65"/>
    <mergeCell ref="L65:M65"/>
    <mergeCell ref="A70:E70"/>
    <mergeCell ref="F70:M70"/>
    <mergeCell ref="A66:E66"/>
    <mergeCell ref="G66:K67"/>
    <mergeCell ref="L66:M67"/>
    <mergeCell ref="A67:E67"/>
    <mergeCell ref="A68:M68"/>
    <mergeCell ref="A69:E69"/>
    <mergeCell ref="F69:M69"/>
    <mergeCell ref="A57:M57"/>
    <mergeCell ref="A58:E58"/>
    <mergeCell ref="F58:M58"/>
    <mergeCell ref="A59:E59"/>
    <mergeCell ref="F59:M59"/>
    <mergeCell ref="A49:M49"/>
    <mergeCell ref="A50:M50"/>
    <mergeCell ref="A51:M51"/>
    <mergeCell ref="A52:M52"/>
    <mergeCell ref="A54:E54"/>
    <mergeCell ref="G54:K54"/>
    <mergeCell ref="L54:M54"/>
    <mergeCell ref="A55:E55"/>
    <mergeCell ref="G55:K56"/>
    <mergeCell ref="L55:M56"/>
    <mergeCell ref="A56:E56"/>
    <mergeCell ref="A105:E105"/>
    <mergeCell ref="F105:M105"/>
    <mergeCell ref="A106:E106"/>
    <mergeCell ref="F106:M106"/>
    <mergeCell ref="F93:M93"/>
    <mergeCell ref="A85:M85"/>
    <mergeCell ref="A86:M86"/>
    <mergeCell ref="A87:M87"/>
    <mergeCell ref="A89:E89"/>
    <mergeCell ref="G89:K89"/>
    <mergeCell ref="L89:M89"/>
    <mergeCell ref="A102:E102"/>
    <mergeCell ref="G102:K103"/>
    <mergeCell ref="L102:M103"/>
    <mergeCell ref="A103:E103"/>
    <mergeCell ref="A104:M104"/>
    <mergeCell ref="A96:M96"/>
    <mergeCell ref="A97:M97"/>
    <mergeCell ref="A98:M98"/>
    <mergeCell ref="A99:M99"/>
    <mergeCell ref="A101:E101"/>
    <mergeCell ref="G101:K101"/>
    <mergeCell ref="L101:M101"/>
    <mergeCell ref="A94:E94"/>
    <mergeCell ref="A91:E91"/>
    <mergeCell ref="A92:M92"/>
    <mergeCell ref="A93:E93"/>
    <mergeCell ref="A81:E81"/>
    <mergeCell ref="L78:M79"/>
    <mergeCell ref="A79:E79"/>
    <mergeCell ref="A80:M80"/>
    <mergeCell ref="F81:M81"/>
    <mergeCell ref="A82:E82"/>
    <mergeCell ref="F82:M82"/>
    <mergeCell ref="A84:M84"/>
    <mergeCell ref="A78:E78"/>
    <mergeCell ref="G78:K79"/>
    <mergeCell ref="A18:E18"/>
    <mergeCell ref="G18:K18"/>
    <mergeCell ref="L18:M18"/>
    <mergeCell ref="A23:E23"/>
    <mergeCell ref="F23:M23"/>
    <mergeCell ref="A19:E19"/>
    <mergeCell ref="G19:K20"/>
    <mergeCell ref="L19:M20"/>
    <mergeCell ref="A20:E20"/>
    <mergeCell ref="A21:M21"/>
    <mergeCell ref="A22:E22"/>
    <mergeCell ref="F22:M22"/>
    <mergeCell ref="A9:M9"/>
    <mergeCell ref="A10:E10"/>
    <mergeCell ref="F10:M10"/>
    <mergeCell ref="A11:E11"/>
    <mergeCell ref="F11:M11"/>
    <mergeCell ref="A13:M13"/>
    <mergeCell ref="A14:M14"/>
    <mergeCell ref="A15:M15"/>
    <mergeCell ref="A16:M16"/>
    <mergeCell ref="A2:M2"/>
    <mergeCell ref="A3:M3"/>
    <mergeCell ref="A4:M4"/>
    <mergeCell ref="A6:E6"/>
    <mergeCell ref="G6:K6"/>
    <mergeCell ref="L6:M6"/>
    <mergeCell ref="A7:E7"/>
    <mergeCell ref="G7:K8"/>
    <mergeCell ref="L7:M8"/>
    <mergeCell ref="A8:E8"/>
    <mergeCell ref="A25:M25"/>
    <mergeCell ref="A26:M26"/>
    <mergeCell ref="A27:M27"/>
    <mergeCell ref="A28:M28"/>
    <mergeCell ref="A30:E30"/>
    <mergeCell ref="G30:K30"/>
    <mergeCell ref="L30:M30"/>
    <mergeCell ref="A34:E34"/>
    <mergeCell ref="F34:M34"/>
    <mergeCell ref="A35:E35"/>
    <mergeCell ref="F35:M35"/>
    <mergeCell ref="A31:E31"/>
    <mergeCell ref="G31:K32"/>
    <mergeCell ref="L31:M32"/>
    <mergeCell ref="A32:E32"/>
    <mergeCell ref="A33:M33"/>
    <mergeCell ref="A39:M39"/>
    <mergeCell ref="A40:M40"/>
    <mergeCell ref="A108:M108"/>
    <mergeCell ref="A109:M109"/>
    <mergeCell ref="A110:M110"/>
    <mergeCell ref="A111:M111"/>
    <mergeCell ref="A47:E47"/>
    <mergeCell ref="F47:M47"/>
    <mergeCell ref="A43:E43"/>
    <mergeCell ref="G43:K44"/>
    <mergeCell ref="A118:E118"/>
    <mergeCell ref="F118:M118"/>
    <mergeCell ref="A113:E113"/>
    <mergeCell ref="G113:K113"/>
    <mergeCell ref="L113:M113"/>
    <mergeCell ref="A114:E114"/>
    <mergeCell ref="G114:K115"/>
    <mergeCell ref="L114:M115"/>
    <mergeCell ref="A115:E115"/>
    <mergeCell ref="A116:M116"/>
    <mergeCell ref="A117:E117"/>
    <mergeCell ref="F117:M117"/>
    <mergeCell ref="F94:M94"/>
    <mergeCell ref="A90:E90"/>
    <mergeCell ref="G90:K91"/>
    <mergeCell ref="L90:M91"/>
  </mergeCell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80C2F-2512-4CBB-A89E-BEFB0FA23462}">
  <sheetPr>
    <tabColor theme="0"/>
  </sheetPr>
  <dimension ref="A1:AB15"/>
  <sheetViews>
    <sheetView zoomScale="80" zoomScaleNormal="80" workbookViewId="0">
      <selection activeCell="Z7" sqref="Z7:Z11"/>
    </sheetView>
  </sheetViews>
  <sheetFormatPr baseColWidth="10" defaultColWidth="8.7265625" defaultRowHeight="12" customHeight="1" x14ac:dyDescent="0.25"/>
  <cols>
    <col min="1" max="3" width="8.7265625" style="627"/>
    <col min="4" max="4" width="3.453125" style="627" customWidth="1"/>
    <col min="5" max="6" width="8.7265625" style="627"/>
    <col min="7" max="7" width="1.453125" style="627" customWidth="1"/>
    <col min="8" max="8" width="10.453125" style="627" bestFit="1" customWidth="1"/>
    <col min="9" max="9" width="19.453125" style="627" customWidth="1"/>
    <col min="10" max="10" width="24.1796875" style="627" customWidth="1"/>
    <col min="11" max="11" width="14.1796875" style="627" bestFit="1" customWidth="1"/>
    <col min="12" max="12" width="31.453125" style="627" customWidth="1"/>
    <col min="13" max="13" width="12.81640625" style="627" bestFit="1" customWidth="1"/>
    <col min="14" max="14" width="26.54296875" style="627" customWidth="1"/>
    <col min="15" max="15" width="28.1796875" style="627" bestFit="1" customWidth="1"/>
    <col min="16" max="16" width="20.54296875" style="627" customWidth="1"/>
    <col min="17" max="17" width="25.54296875" style="627" customWidth="1"/>
    <col min="18" max="18" width="27.26953125" style="627" customWidth="1"/>
    <col min="19" max="19" width="12.26953125" style="627" bestFit="1" customWidth="1"/>
    <col min="20" max="20" width="24.54296875" style="627" customWidth="1"/>
    <col min="21" max="21" width="21" style="627" bestFit="1" customWidth="1"/>
    <col min="22" max="22" width="18.54296875" style="627" bestFit="1" customWidth="1"/>
    <col min="23" max="23" width="12.26953125" style="627" bestFit="1" customWidth="1"/>
    <col min="24" max="24" width="28.7265625" style="627" bestFit="1" customWidth="1"/>
    <col min="25" max="25" width="12.26953125" style="627" bestFit="1" customWidth="1"/>
    <col min="26" max="26" width="28.7265625" style="627" bestFit="1" customWidth="1"/>
    <col min="27" max="27" width="23" style="627" bestFit="1" customWidth="1"/>
    <col min="28" max="28" width="34.453125" style="627" customWidth="1"/>
    <col min="29" max="16384" width="8.7265625" style="627"/>
  </cols>
  <sheetData>
    <row r="1" spans="1:28" ht="11.5" x14ac:dyDescent="0.25">
      <c r="A1" s="1769" t="s">
        <v>0</v>
      </c>
      <c r="B1" s="1769"/>
      <c r="C1" s="1769"/>
      <c r="D1" s="1769"/>
      <c r="E1" s="1769"/>
      <c r="F1" s="1769"/>
      <c r="G1" s="1769"/>
      <c r="H1" s="1769"/>
      <c r="I1" s="1769"/>
      <c r="J1" s="1769"/>
      <c r="K1" s="290"/>
      <c r="L1" s="290"/>
    </row>
    <row r="2" spans="1:28" ht="11.5" x14ac:dyDescent="0.25">
      <c r="A2" s="1769" t="s">
        <v>126</v>
      </c>
      <c r="B2" s="1769"/>
      <c r="C2" s="1769"/>
      <c r="D2" s="1769"/>
      <c r="E2" s="1769"/>
      <c r="F2" s="1769"/>
      <c r="G2" s="1769"/>
      <c r="H2" s="1769"/>
      <c r="I2" s="1769"/>
      <c r="J2" s="1769"/>
      <c r="K2" s="290"/>
      <c r="L2" s="290"/>
    </row>
    <row r="3" spans="1:28" ht="11.5" x14ac:dyDescent="0.25">
      <c r="A3" s="1769" t="s">
        <v>2</v>
      </c>
      <c r="B3" s="1769"/>
      <c r="C3" s="1769"/>
      <c r="D3" s="1769"/>
      <c r="E3" s="1769"/>
      <c r="F3" s="1769"/>
      <c r="G3" s="1769"/>
      <c r="H3" s="1769"/>
      <c r="I3" s="1769"/>
      <c r="J3" s="1769"/>
      <c r="K3" s="290"/>
      <c r="L3" s="290"/>
    </row>
    <row r="4" spans="1:28" ht="11.5" x14ac:dyDescent="0.25">
      <c r="A4" s="1769" t="s">
        <v>1915</v>
      </c>
      <c r="B4" s="1769"/>
      <c r="C4" s="1769"/>
      <c r="D4" s="1769"/>
      <c r="E4" s="1769"/>
      <c r="F4" s="1769"/>
      <c r="G4" s="1769"/>
      <c r="H4" s="1769"/>
      <c r="I4" s="1769"/>
      <c r="J4" s="1769"/>
      <c r="K4" s="290"/>
      <c r="L4" s="290"/>
    </row>
    <row r="5" spans="1:28" ht="4" customHeight="1" x14ac:dyDescent="0.25">
      <c r="A5" s="418"/>
      <c r="B5" s="418"/>
      <c r="C5" s="418"/>
      <c r="D5" s="418"/>
      <c r="E5" s="418"/>
      <c r="F5" s="418"/>
      <c r="G5" s="418"/>
      <c r="H5" s="418"/>
      <c r="K5" s="290"/>
      <c r="L5" s="290"/>
    </row>
    <row r="6" spans="1:28" ht="38.15" customHeight="1" x14ac:dyDescent="0.25">
      <c r="A6" s="1770" t="s">
        <v>1916</v>
      </c>
      <c r="B6" s="1714"/>
      <c r="C6" s="1714"/>
      <c r="D6" s="1714"/>
      <c r="E6" s="1770" t="s">
        <v>1917</v>
      </c>
      <c r="F6" s="1714"/>
      <c r="G6" s="1715"/>
      <c r="H6" s="285" t="s">
        <v>1918</v>
      </c>
      <c r="I6" s="733" t="s">
        <v>131</v>
      </c>
      <c r="J6" s="734" t="s">
        <v>133</v>
      </c>
      <c r="K6" s="286" t="s">
        <v>131</v>
      </c>
      <c r="L6" s="287" t="s">
        <v>133</v>
      </c>
      <c r="M6" s="286" t="s">
        <v>131</v>
      </c>
      <c r="N6" s="287" t="s">
        <v>133</v>
      </c>
      <c r="O6" s="286" t="s">
        <v>131</v>
      </c>
      <c r="P6" s="287" t="s">
        <v>133</v>
      </c>
      <c r="Q6" s="286" t="s">
        <v>131</v>
      </c>
      <c r="R6" s="287" t="s">
        <v>133</v>
      </c>
      <c r="S6" s="286" t="s">
        <v>131</v>
      </c>
      <c r="T6" s="287" t="s">
        <v>133</v>
      </c>
      <c r="U6" s="286" t="s">
        <v>131</v>
      </c>
      <c r="V6" s="287" t="s">
        <v>133</v>
      </c>
      <c r="W6" s="286" t="s">
        <v>131</v>
      </c>
      <c r="X6" s="287" t="s">
        <v>133</v>
      </c>
      <c r="Y6" s="286" t="s">
        <v>131</v>
      </c>
      <c r="Z6" s="287" t="s">
        <v>133</v>
      </c>
      <c r="AA6" s="733" t="s">
        <v>131</v>
      </c>
      <c r="AB6" s="734" t="s">
        <v>133</v>
      </c>
    </row>
    <row r="7" spans="1:28" ht="12" customHeight="1" x14ac:dyDescent="0.25">
      <c r="A7" s="1776" t="s">
        <v>1919</v>
      </c>
      <c r="B7" s="1777"/>
      <c r="C7" s="1777"/>
      <c r="D7" s="1778"/>
      <c r="E7" s="1779">
        <v>1</v>
      </c>
      <c r="F7" s="1780"/>
      <c r="G7" s="1781"/>
      <c r="H7" s="1782">
        <v>1</v>
      </c>
      <c r="I7" s="1766" t="s">
        <v>1889</v>
      </c>
      <c r="J7" s="1761">
        <v>1</v>
      </c>
      <c r="K7" s="1785" t="s">
        <v>1920</v>
      </c>
      <c r="L7" s="1773">
        <v>1</v>
      </c>
      <c r="M7" s="1813" t="s">
        <v>1921</v>
      </c>
      <c r="N7" s="1793">
        <v>0</v>
      </c>
      <c r="O7" s="1801" t="s">
        <v>616</v>
      </c>
      <c r="P7" s="1773">
        <v>0</v>
      </c>
      <c r="Q7" s="1804" t="s">
        <v>1922</v>
      </c>
      <c r="R7" s="1773">
        <v>1</v>
      </c>
      <c r="S7" s="1807" t="s">
        <v>1905</v>
      </c>
      <c r="T7" s="1793">
        <v>0</v>
      </c>
      <c r="U7" s="1810" t="s">
        <v>11</v>
      </c>
      <c r="V7" s="1793">
        <v>0</v>
      </c>
      <c r="W7" s="1790" t="s">
        <v>1923</v>
      </c>
      <c r="X7" s="1793">
        <v>0</v>
      </c>
      <c r="Y7" s="1798" t="s">
        <v>1909</v>
      </c>
      <c r="Z7" s="1793">
        <v>0</v>
      </c>
      <c r="AA7" s="1758" t="s">
        <v>1912</v>
      </c>
      <c r="AB7" s="1761">
        <v>1</v>
      </c>
    </row>
    <row r="8" spans="1:28" ht="12" customHeight="1" x14ac:dyDescent="0.25">
      <c r="A8" s="1776" t="s">
        <v>1924</v>
      </c>
      <c r="B8" s="1777"/>
      <c r="C8" s="1777"/>
      <c r="D8" s="1778"/>
      <c r="E8" s="1779">
        <v>2</v>
      </c>
      <c r="F8" s="1780"/>
      <c r="G8" s="1781"/>
      <c r="H8" s="1783"/>
      <c r="I8" s="1767"/>
      <c r="J8" s="1762"/>
      <c r="K8" s="1786"/>
      <c r="L8" s="1774"/>
      <c r="M8" s="1814"/>
      <c r="N8" s="1794"/>
      <c r="O8" s="1802"/>
      <c r="P8" s="1774"/>
      <c r="Q8" s="1805"/>
      <c r="R8" s="1774"/>
      <c r="S8" s="1808"/>
      <c r="T8" s="1794"/>
      <c r="U8" s="1811"/>
      <c r="V8" s="1794"/>
      <c r="W8" s="1791"/>
      <c r="X8" s="1794"/>
      <c r="Y8" s="1799"/>
      <c r="Z8" s="1794"/>
      <c r="AA8" s="1759"/>
      <c r="AB8" s="1762"/>
    </row>
    <row r="9" spans="1:28" ht="12" customHeight="1" x14ac:dyDescent="0.25">
      <c r="A9" s="1776" t="s">
        <v>1925</v>
      </c>
      <c r="B9" s="1777"/>
      <c r="C9" s="1777"/>
      <c r="D9" s="1778"/>
      <c r="E9" s="1779">
        <v>3</v>
      </c>
      <c r="F9" s="1780"/>
      <c r="G9" s="1781"/>
      <c r="H9" s="1783"/>
      <c r="I9" s="1767"/>
      <c r="J9" s="1762"/>
      <c r="K9" s="1786"/>
      <c r="L9" s="1774"/>
      <c r="M9" s="1814"/>
      <c r="N9" s="1794"/>
      <c r="O9" s="1802"/>
      <c r="P9" s="1774"/>
      <c r="Q9" s="1805"/>
      <c r="R9" s="1774"/>
      <c r="S9" s="1808"/>
      <c r="T9" s="1794"/>
      <c r="U9" s="1811"/>
      <c r="V9" s="1794"/>
      <c r="W9" s="1791"/>
      <c r="X9" s="1794"/>
      <c r="Y9" s="1799"/>
      <c r="Z9" s="1794"/>
      <c r="AA9" s="1759"/>
      <c r="AB9" s="1762"/>
    </row>
    <row r="10" spans="1:28" ht="12" customHeight="1" x14ac:dyDescent="0.25">
      <c r="A10" s="1776" t="s">
        <v>1926</v>
      </c>
      <c r="B10" s="1777"/>
      <c r="C10" s="1777"/>
      <c r="D10" s="1778"/>
      <c r="E10" s="1779">
        <v>4</v>
      </c>
      <c r="F10" s="1780"/>
      <c r="G10" s="1781"/>
      <c r="H10" s="1783"/>
      <c r="I10" s="1767"/>
      <c r="J10" s="1762"/>
      <c r="K10" s="1786"/>
      <c r="L10" s="1774"/>
      <c r="M10" s="1814"/>
      <c r="N10" s="1794"/>
      <c r="O10" s="1802"/>
      <c r="P10" s="1774"/>
      <c r="Q10" s="1805"/>
      <c r="R10" s="1774"/>
      <c r="S10" s="1808"/>
      <c r="T10" s="1794"/>
      <c r="U10" s="1811"/>
      <c r="V10" s="1794"/>
      <c r="W10" s="1791"/>
      <c r="X10" s="1794"/>
      <c r="Y10" s="1799"/>
      <c r="Z10" s="1794"/>
      <c r="AA10" s="1759"/>
      <c r="AB10" s="1762"/>
    </row>
    <row r="11" spans="1:28" ht="12" customHeight="1" x14ac:dyDescent="0.25">
      <c r="A11" s="1776" t="s">
        <v>1927</v>
      </c>
      <c r="B11" s="1777"/>
      <c r="C11" s="1777"/>
      <c r="D11" s="1778"/>
      <c r="E11" s="1779">
        <v>5</v>
      </c>
      <c r="F11" s="1780"/>
      <c r="G11" s="1781"/>
      <c r="H11" s="1784"/>
      <c r="I11" s="1768"/>
      <c r="J11" s="1763"/>
      <c r="K11" s="1787"/>
      <c r="L11" s="1775"/>
      <c r="M11" s="1815"/>
      <c r="N11" s="1795"/>
      <c r="O11" s="1803"/>
      <c r="P11" s="1775"/>
      <c r="Q11" s="1806"/>
      <c r="R11" s="1775"/>
      <c r="S11" s="1809"/>
      <c r="T11" s="1795"/>
      <c r="U11" s="1812"/>
      <c r="V11" s="1795"/>
      <c r="W11" s="1792"/>
      <c r="X11" s="1795"/>
      <c r="Y11" s="1800"/>
      <c r="Z11" s="1795"/>
      <c r="AA11" s="1760"/>
      <c r="AB11" s="1763"/>
    </row>
    <row r="12" spans="1:28" thickBot="1" x14ac:dyDescent="0.3">
      <c r="A12" s="1771"/>
      <c r="B12" s="1772"/>
      <c r="C12" s="1772"/>
      <c r="D12" s="1772"/>
      <c r="E12" s="1772"/>
      <c r="F12" s="1772"/>
      <c r="G12" s="1772"/>
      <c r="H12" s="1772"/>
      <c r="I12" s="1772"/>
      <c r="J12" s="1772"/>
      <c r="K12" s="290"/>
      <c r="L12" s="290"/>
      <c r="M12" s="735"/>
      <c r="N12" s="735"/>
      <c r="O12" s="736"/>
    </row>
    <row r="13" spans="1:28" ht="67.5" customHeight="1" x14ac:dyDescent="0.25">
      <c r="A13" s="288"/>
      <c r="B13" s="288"/>
      <c r="C13" s="288"/>
      <c r="D13" s="288"/>
      <c r="E13" s="288"/>
      <c r="F13" s="289"/>
      <c r="G13" s="289"/>
      <c r="H13" s="289"/>
      <c r="J13" s="1764" t="s">
        <v>1928</v>
      </c>
      <c r="K13" s="290"/>
      <c r="L13" s="1788" t="s">
        <v>1928</v>
      </c>
      <c r="M13" s="289"/>
      <c r="N13" s="1796" t="s">
        <v>1929</v>
      </c>
      <c r="O13" s="661"/>
      <c r="P13" s="1788" t="s">
        <v>1930</v>
      </c>
      <c r="R13" s="1788" t="s">
        <v>1931</v>
      </c>
      <c r="S13" s="661"/>
      <c r="T13" s="1796" t="s">
        <v>1929</v>
      </c>
      <c r="U13" s="661"/>
      <c r="V13" s="1796" t="s">
        <v>1929</v>
      </c>
      <c r="X13" s="1796" t="s">
        <v>1929</v>
      </c>
      <c r="Z13" s="1796" t="s">
        <v>1929</v>
      </c>
      <c r="AB13" s="1764" t="s">
        <v>1928</v>
      </c>
    </row>
    <row r="14" spans="1:28" ht="88" customHeight="1" thickBot="1" x14ac:dyDescent="0.3">
      <c r="A14" s="18"/>
      <c r="B14" s="290"/>
      <c r="C14" s="290"/>
      <c r="D14" s="290"/>
      <c r="E14" s="290"/>
      <c r="F14" s="290"/>
      <c r="G14" s="290"/>
      <c r="H14" s="290"/>
      <c r="J14" s="1765"/>
      <c r="K14" s="290"/>
      <c r="L14" s="1789"/>
      <c r="M14" s="290"/>
      <c r="N14" s="1797"/>
      <c r="O14" s="661"/>
      <c r="P14" s="1789"/>
      <c r="R14" s="1789"/>
      <c r="S14" s="661"/>
      <c r="T14" s="1797"/>
      <c r="U14" s="661"/>
      <c r="V14" s="1797"/>
      <c r="X14" s="1797"/>
      <c r="Z14" s="1797"/>
      <c r="AB14" s="1765"/>
    </row>
    <row r="15" spans="1:28" ht="11.5" x14ac:dyDescent="0.25">
      <c r="A15" s="290"/>
      <c r="B15" s="290"/>
      <c r="C15" s="290"/>
      <c r="D15" s="288"/>
      <c r="E15" s="290"/>
      <c r="F15" s="290"/>
      <c r="G15" s="290"/>
      <c r="H15" s="290"/>
      <c r="J15" s="676" t="s">
        <v>1932</v>
      </c>
      <c r="K15" s="290"/>
      <c r="L15" s="676" t="s">
        <v>1932</v>
      </c>
      <c r="N15" s="676" t="s">
        <v>1932</v>
      </c>
      <c r="O15" s="676"/>
      <c r="P15" s="737" t="s">
        <v>1932</v>
      </c>
      <c r="R15" s="737" t="s">
        <v>1932</v>
      </c>
      <c r="S15" s="737"/>
      <c r="T15" s="676" t="s">
        <v>1932</v>
      </c>
      <c r="U15" s="737"/>
      <c r="V15" s="676" t="s">
        <v>1932</v>
      </c>
      <c r="X15" s="676" t="s">
        <v>1932</v>
      </c>
      <c r="Z15" s="676" t="s">
        <v>1932</v>
      </c>
    </row>
  </sheetData>
  <mergeCells count="48">
    <mergeCell ref="Z7:Z11"/>
    <mergeCell ref="Z13:Z14"/>
    <mergeCell ref="M7:M11"/>
    <mergeCell ref="N7:N11"/>
    <mergeCell ref="N13:N14"/>
    <mergeCell ref="T7:T11"/>
    <mergeCell ref="T13:T14"/>
    <mergeCell ref="V13:V14"/>
    <mergeCell ref="L13:L14"/>
    <mergeCell ref="W7:W11"/>
    <mergeCell ref="X7:X11"/>
    <mergeCell ref="X13:X14"/>
    <mergeCell ref="Y7:Y11"/>
    <mergeCell ref="O7:O11"/>
    <mergeCell ref="P7:P11"/>
    <mergeCell ref="P13:P14"/>
    <mergeCell ref="Q7:Q11"/>
    <mergeCell ref="R7:R11"/>
    <mergeCell ref="R13:R14"/>
    <mergeCell ref="S7:S11"/>
    <mergeCell ref="U7:U11"/>
    <mergeCell ref="V7:V11"/>
    <mergeCell ref="A7:D7"/>
    <mergeCell ref="E7:G7"/>
    <mergeCell ref="H7:H11"/>
    <mergeCell ref="K7:K11"/>
    <mergeCell ref="J7:J11"/>
    <mergeCell ref="E9:G9"/>
    <mergeCell ref="A10:D10"/>
    <mergeCell ref="E10:G10"/>
    <mergeCell ref="A11:D11"/>
    <mergeCell ref="E11:G11"/>
    <mergeCell ref="AA7:AA11"/>
    <mergeCell ref="AB7:AB11"/>
    <mergeCell ref="AB13:AB14"/>
    <mergeCell ref="I7:I11"/>
    <mergeCell ref="A1:J1"/>
    <mergeCell ref="A2:J2"/>
    <mergeCell ref="A3:J3"/>
    <mergeCell ref="A4:J4"/>
    <mergeCell ref="A6:D6"/>
    <mergeCell ref="E6:G6"/>
    <mergeCell ref="A12:J12"/>
    <mergeCell ref="J13:J14"/>
    <mergeCell ref="L7:L11"/>
    <mergeCell ref="A8:D8"/>
    <mergeCell ref="E8:G8"/>
    <mergeCell ref="A9:D9"/>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19F58-D31C-4B06-8339-9F058BDD13A0}">
  <sheetPr>
    <tabColor theme="0"/>
  </sheetPr>
  <dimension ref="A1:J43"/>
  <sheetViews>
    <sheetView topLeftCell="A11" workbookViewId="0">
      <selection activeCell="F19" sqref="F19:H19"/>
    </sheetView>
  </sheetViews>
  <sheetFormatPr baseColWidth="10" defaultColWidth="8.7265625" defaultRowHeight="12" x14ac:dyDescent="0.3"/>
  <cols>
    <col min="1" max="4" width="8.7265625" style="204"/>
    <col min="5" max="5" width="11.1796875" style="204" customWidth="1"/>
    <col min="6" max="6" width="23.1796875" style="204" customWidth="1"/>
    <col min="7" max="7" width="20.54296875" style="204" customWidth="1"/>
    <col min="8" max="8" width="17" style="204" customWidth="1"/>
    <col min="9" max="9" width="17.453125" style="204" customWidth="1"/>
    <col min="10" max="16384" width="8.7265625" style="204"/>
  </cols>
  <sheetData>
    <row r="1" spans="1:10" x14ac:dyDescent="0.3">
      <c r="A1" s="1857" t="s">
        <v>0</v>
      </c>
      <c r="B1" s="1857"/>
      <c r="C1" s="1857"/>
      <c r="D1" s="1857"/>
      <c r="E1" s="1857"/>
      <c r="F1" s="1857"/>
      <c r="G1" s="1857"/>
      <c r="H1" s="1857"/>
      <c r="I1" s="1857"/>
      <c r="J1" s="1857"/>
    </row>
    <row r="2" spans="1:10" x14ac:dyDescent="0.3">
      <c r="A2" s="1857" t="s">
        <v>126</v>
      </c>
      <c r="B2" s="1857"/>
      <c r="C2" s="1857"/>
      <c r="D2" s="1857"/>
      <c r="E2" s="1857"/>
      <c r="F2" s="1857"/>
      <c r="G2" s="1857"/>
      <c r="H2" s="1857"/>
      <c r="I2" s="1857"/>
      <c r="J2" s="1857"/>
    </row>
    <row r="3" spans="1:10" x14ac:dyDescent="0.3">
      <c r="A3" s="1769" t="s">
        <v>2</v>
      </c>
      <c r="B3" s="1769"/>
      <c r="C3" s="1769"/>
      <c r="D3" s="1769"/>
      <c r="E3" s="1769"/>
      <c r="F3" s="1769"/>
      <c r="G3" s="1769"/>
      <c r="H3" s="1769"/>
      <c r="I3" s="1769"/>
      <c r="J3" s="1769"/>
    </row>
    <row r="4" spans="1:10" x14ac:dyDescent="0.3">
      <c r="A4" s="1857" t="s">
        <v>1933</v>
      </c>
      <c r="B4" s="1857"/>
      <c r="C4" s="1857"/>
      <c r="D4" s="1857"/>
      <c r="E4" s="1857"/>
      <c r="F4" s="1857"/>
      <c r="G4" s="1857"/>
      <c r="H4" s="1857"/>
      <c r="I4" s="1857"/>
      <c r="J4" s="1857"/>
    </row>
    <row r="5" spans="1:10" ht="15" customHeight="1" x14ac:dyDescent="0.3">
      <c r="A5" s="1858" t="s">
        <v>1934</v>
      </c>
      <c r="B5" s="1642"/>
      <c r="C5" s="1642"/>
      <c r="D5" s="1642"/>
      <c r="E5" s="1642"/>
      <c r="F5" s="1859" t="s">
        <v>1935</v>
      </c>
      <c r="G5" s="1625"/>
      <c r="H5" s="1625"/>
      <c r="I5" s="693" t="s">
        <v>1936</v>
      </c>
    </row>
    <row r="6" spans="1:10" ht="18.75" customHeight="1" x14ac:dyDescent="0.3">
      <c r="A6" s="1860" t="s">
        <v>1937</v>
      </c>
      <c r="B6" s="1861"/>
      <c r="C6" s="1861"/>
      <c r="D6" s="1861"/>
      <c r="E6" s="1862"/>
      <c r="F6" s="1863" t="s">
        <v>1938</v>
      </c>
      <c r="G6" s="1864"/>
      <c r="H6" s="1865"/>
      <c r="I6" s="1837">
        <v>0.25</v>
      </c>
    </row>
    <row r="7" spans="1:10" ht="113.15" customHeight="1" x14ac:dyDescent="0.3">
      <c r="A7" s="1866" t="s">
        <v>1939</v>
      </c>
      <c r="B7" s="1867"/>
      <c r="C7" s="1867"/>
      <c r="D7" s="1867"/>
      <c r="E7" s="1867"/>
      <c r="F7" s="1868" t="s">
        <v>1940</v>
      </c>
      <c r="G7" s="1868"/>
      <c r="H7" s="1869"/>
      <c r="I7" s="1838"/>
    </row>
    <row r="9" spans="1:10" x14ac:dyDescent="0.3">
      <c r="A9" s="1816" t="s">
        <v>1934</v>
      </c>
      <c r="B9" s="1676"/>
      <c r="C9" s="1676"/>
      <c r="D9" s="1676"/>
      <c r="E9" s="1676"/>
      <c r="F9" s="1817" t="s">
        <v>1935</v>
      </c>
      <c r="G9" s="1670"/>
      <c r="H9" s="1670"/>
      <c r="I9" s="314" t="s">
        <v>1936</v>
      </c>
    </row>
    <row r="10" spans="1:10" x14ac:dyDescent="0.3">
      <c r="A10" s="1870" t="s">
        <v>1920</v>
      </c>
      <c r="B10" s="1871"/>
      <c r="C10" s="1871"/>
      <c r="D10" s="1871"/>
      <c r="E10" s="1872"/>
      <c r="F10" s="1873" t="s">
        <v>1941</v>
      </c>
      <c r="G10" s="1874"/>
      <c r="H10" s="1875"/>
      <c r="I10" s="1837">
        <v>0.25</v>
      </c>
    </row>
    <row r="11" spans="1:10" ht="52.5" customHeight="1" x14ac:dyDescent="0.3">
      <c r="A11" s="1816" t="s">
        <v>1891</v>
      </c>
      <c r="B11" s="1676"/>
      <c r="C11" s="1676"/>
      <c r="D11" s="1676"/>
      <c r="E11" s="1676"/>
      <c r="F11" s="1839" t="s">
        <v>1942</v>
      </c>
      <c r="G11" s="1839"/>
      <c r="H11" s="1840"/>
      <c r="I11" s="1838"/>
    </row>
    <row r="13" spans="1:10" x14ac:dyDescent="0.3">
      <c r="A13" s="1816" t="s">
        <v>1934</v>
      </c>
      <c r="B13" s="1676"/>
      <c r="C13" s="1676"/>
      <c r="D13" s="1676"/>
      <c r="E13" s="1676"/>
      <c r="F13" s="1817" t="s">
        <v>1935</v>
      </c>
      <c r="G13" s="1670"/>
      <c r="H13" s="1670"/>
      <c r="I13" s="314" t="s">
        <v>1936</v>
      </c>
    </row>
    <row r="14" spans="1:10" x14ac:dyDescent="0.3">
      <c r="A14" s="1888" t="s">
        <v>1898</v>
      </c>
      <c r="B14" s="1889"/>
      <c r="C14" s="1889"/>
      <c r="D14" s="1889"/>
      <c r="E14" s="1890"/>
      <c r="F14" s="1821" t="s">
        <v>1110</v>
      </c>
      <c r="G14" s="1822"/>
      <c r="H14" s="1823"/>
      <c r="I14" s="1824">
        <v>0</v>
      </c>
    </row>
    <row r="15" spans="1:10" ht="27.75" customHeight="1" x14ac:dyDescent="0.3">
      <c r="A15" s="1816" t="s">
        <v>1891</v>
      </c>
      <c r="B15" s="1676"/>
      <c r="C15" s="1676"/>
      <c r="D15" s="1676"/>
      <c r="E15" s="1676"/>
      <c r="F15" s="1826" t="s">
        <v>1943</v>
      </c>
      <c r="G15" s="1826"/>
      <c r="H15" s="1827"/>
      <c r="I15" s="1825"/>
    </row>
    <row r="16" spans="1:10" ht="10" customHeight="1" x14ac:dyDescent="0.3"/>
    <row r="17" spans="1:9" x14ac:dyDescent="0.3">
      <c r="A17" s="1816" t="s">
        <v>1934</v>
      </c>
      <c r="B17" s="1676"/>
      <c r="C17" s="1676"/>
      <c r="D17" s="1676"/>
      <c r="E17" s="1676"/>
      <c r="F17" s="1817" t="s">
        <v>1935</v>
      </c>
      <c r="G17" s="1670"/>
      <c r="H17" s="1670"/>
      <c r="I17" s="314" t="s">
        <v>1936</v>
      </c>
    </row>
    <row r="18" spans="1:9" x14ac:dyDescent="0.3">
      <c r="A18" s="1831" t="s">
        <v>1901</v>
      </c>
      <c r="B18" s="1832"/>
      <c r="C18" s="1832"/>
      <c r="D18" s="1832"/>
      <c r="E18" s="1833"/>
      <c r="F18" s="1834" t="s">
        <v>1944</v>
      </c>
      <c r="G18" s="1835"/>
      <c r="H18" s="1836"/>
      <c r="I18" s="1837">
        <v>0.25</v>
      </c>
    </row>
    <row r="19" spans="1:9" ht="56.15" customHeight="1" x14ac:dyDescent="0.3">
      <c r="A19" s="1816" t="s">
        <v>1891</v>
      </c>
      <c r="B19" s="1676"/>
      <c r="C19" s="1676"/>
      <c r="D19" s="1676"/>
      <c r="E19" s="1676"/>
      <c r="F19" s="1839" t="s">
        <v>1945</v>
      </c>
      <c r="G19" s="1839"/>
      <c r="H19" s="1840"/>
      <c r="I19" s="1838"/>
    </row>
    <row r="20" spans="1:9" ht="12.65" customHeight="1" x14ac:dyDescent="0.3"/>
    <row r="21" spans="1:9" x14ac:dyDescent="0.3">
      <c r="A21" s="1816" t="s">
        <v>1934</v>
      </c>
      <c r="B21" s="1676"/>
      <c r="C21" s="1676"/>
      <c r="D21" s="1676"/>
      <c r="E21" s="1676"/>
      <c r="F21" s="1817" t="s">
        <v>1935</v>
      </c>
      <c r="G21" s="1670"/>
      <c r="H21" s="1670"/>
      <c r="I21" s="314" t="s">
        <v>1936</v>
      </c>
    </row>
    <row r="22" spans="1:9" ht="45.65" customHeight="1" x14ac:dyDescent="0.3">
      <c r="A22" s="1891" t="s">
        <v>1946</v>
      </c>
      <c r="B22" s="1892"/>
      <c r="C22" s="1892"/>
      <c r="D22" s="1892"/>
      <c r="E22" s="1893"/>
      <c r="F22" s="1894" t="s">
        <v>1947</v>
      </c>
      <c r="G22" s="1895"/>
      <c r="H22" s="1896"/>
      <c r="I22" s="1837">
        <v>0.25</v>
      </c>
    </row>
    <row r="23" spans="1:9" ht="176.5" customHeight="1" x14ac:dyDescent="0.3">
      <c r="A23" s="1897" t="s">
        <v>1891</v>
      </c>
      <c r="B23" s="1898"/>
      <c r="C23" s="1898"/>
      <c r="D23" s="1898"/>
      <c r="E23" s="1898"/>
      <c r="F23" s="1840" t="s">
        <v>1948</v>
      </c>
      <c r="G23" s="1899"/>
      <c r="H23" s="1900"/>
      <c r="I23" s="1838"/>
    </row>
    <row r="25" spans="1:9" x14ac:dyDescent="0.3">
      <c r="A25" s="1816" t="s">
        <v>1934</v>
      </c>
      <c r="B25" s="1676"/>
      <c r="C25" s="1676"/>
      <c r="D25" s="1676"/>
      <c r="E25" s="1676"/>
      <c r="F25" s="1817" t="s">
        <v>1935</v>
      </c>
      <c r="G25" s="1670"/>
      <c r="H25" s="1670"/>
      <c r="I25" s="314" t="s">
        <v>1936</v>
      </c>
    </row>
    <row r="26" spans="1:9" x14ac:dyDescent="0.3">
      <c r="A26" s="1828" t="s">
        <v>1949</v>
      </c>
      <c r="B26" s="1829"/>
      <c r="C26" s="1829"/>
      <c r="D26" s="1829"/>
      <c r="E26" s="1830"/>
      <c r="F26" s="1821" t="s">
        <v>1110</v>
      </c>
      <c r="G26" s="1822"/>
      <c r="H26" s="1823"/>
      <c r="I26" s="1824">
        <v>0</v>
      </c>
    </row>
    <row r="27" spans="1:9" x14ac:dyDescent="0.3">
      <c r="A27" s="1816" t="s">
        <v>1891</v>
      </c>
      <c r="B27" s="1676"/>
      <c r="C27" s="1676"/>
      <c r="D27" s="1676"/>
      <c r="E27" s="1676"/>
      <c r="F27" s="1826" t="s">
        <v>1943</v>
      </c>
      <c r="G27" s="1826"/>
      <c r="H27" s="1827"/>
      <c r="I27" s="1825"/>
    </row>
    <row r="29" spans="1:9" x14ac:dyDescent="0.3">
      <c r="A29" s="1816" t="s">
        <v>1934</v>
      </c>
      <c r="B29" s="1676"/>
      <c r="C29" s="1676"/>
      <c r="D29" s="1676"/>
      <c r="E29" s="1676"/>
      <c r="F29" s="1817" t="s">
        <v>1935</v>
      </c>
      <c r="G29" s="1670"/>
      <c r="H29" s="1670"/>
      <c r="I29" s="314" t="s">
        <v>1936</v>
      </c>
    </row>
    <row r="30" spans="1:9" x14ac:dyDescent="0.3">
      <c r="A30" s="1818" t="s">
        <v>930</v>
      </c>
      <c r="B30" s="1819"/>
      <c r="C30" s="1819"/>
      <c r="D30" s="1819"/>
      <c r="E30" s="1820"/>
      <c r="F30" s="1821" t="s">
        <v>1110</v>
      </c>
      <c r="G30" s="1822"/>
      <c r="H30" s="1823"/>
      <c r="I30" s="1824">
        <v>0</v>
      </c>
    </row>
    <row r="31" spans="1:9" x14ac:dyDescent="0.3">
      <c r="A31" s="1816" t="s">
        <v>1891</v>
      </c>
      <c r="B31" s="1676"/>
      <c r="C31" s="1676"/>
      <c r="D31" s="1676"/>
      <c r="E31" s="1676"/>
      <c r="F31" s="1826" t="s">
        <v>1943</v>
      </c>
      <c r="G31" s="1826"/>
      <c r="H31" s="1827"/>
      <c r="I31" s="1825"/>
    </row>
    <row r="33" spans="1:9" x14ac:dyDescent="0.3">
      <c r="A33" s="1816" t="s">
        <v>1934</v>
      </c>
      <c r="B33" s="1676"/>
      <c r="C33" s="1676"/>
      <c r="D33" s="1676"/>
      <c r="E33" s="1676"/>
      <c r="F33" s="1817" t="s">
        <v>1935</v>
      </c>
      <c r="G33" s="1670"/>
      <c r="H33" s="1670"/>
      <c r="I33" s="314" t="s">
        <v>1936</v>
      </c>
    </row>
    <row r="34" spans="1:9" x14ac:dyDescent="0.3">
      <c r="A34" s="1876" t="s">
        <v>1060</v>
      </c>
      <c r="B34" s="1877"/>
      <c r="C34" s="1877"/>
      <c r="D34" s="1877"/>
      <c r="E34" s="1878"/>
      <c r="F34" s="1879" t="s">
        <v>1950</v>
      </c>
      <c r="G34" s="1880"/>
      <c r="H34" s="1881"/>
      <c r="I34" s="1837">
        <v>0.25</v>
      </c>
    </row>
    <row r="35" spans="1:9" ht="72.75" customHeight="1" x14ac:dyDescent="0.3">
      <c r="A35" s="1816" t="s">
        <v>1891</v>
      </c>
      <c r="B35" s="1676"/>
      <c r="C35" s="1676"/>
      <c r="D35" s="1676"/>
      <c r="E35" s="1676"/>
      <c r="F35" s="1839" t="s">
        <v>1951</v>
      </c>
      <c r="G35" s="1839"/>
      <c r="H35" s="1840"/>
      <c r="I35" s="1838"/>
    </row>
    <row r="37" spans="1:9" x14ac:dyDescent="0.3">
      <c r="A37" s="1816" t="s">
        <v>1934</v>
      </c>
      <c r="B37" s="1676"/>
      <c r="C37" s="1676"/>
      <c r="D37" s="1676"/>
      <c r="E37" s="1676"/>
      <c r="F37" s="1817" t="s">
        <v>1935</v>
      </c>
      <c r="G37" s="1670"/>
      <c r="H37" s="1670"/>
      <c r="I37" s="314" t="s">
        <v>1936</v>
      </c>
    </row>
    <row r="38" spans="1:9" x14ac:dyDescent="0.3">
      <c r="A38" s="1882" t="s">
        <v>1909</v>
      </c>
      <c r="B38" s="1883"/>
      <c r="C38" s="1883"/>
      <c r="D38" s="1883"/>
      <c r="E38" s="1884"/>
      <c r="F38" s="1885" t="s">
        <v>1110</v>
      </c>
      <c r="G38" s="1886"/>
      <c r="H38" s="1887"/>
      <c r="I38" s="1824">
        <v>0</v>
      </c>
    </row>
    <row r="39" spans="1:9" ht="26.25" customHeight="1" x14ac:dyDescent="0.3">
      <c r="A39" s="1816" t="s">
        <v>1891</v>
      </c>
      <c r="B39" s="1676"/>
      <c r="C39" s="1676"/>
      <c r="D39" s="1676"/>
      <c r="E39" s="1676"/>
      <c r="F39" s="1826" t="s">
        <v>1952</v>
      </c>
      <c r="G39" s="1826"/>
      <c r="H39" s="1827"/>
      <c r="I39" s="1825"/>
    </row>
    <row r="41" spans="1:9" ht="15" customHeight="1" x14ac:dyDescent="0.3">
      <c r="A41" s="1841" t="s">
        <v>1934</v>
      </c>
      <c r="B41" s="1842"/>
      <c r="C41" s="1842"/>
      <c r="D41" s="1842"/>
      <c r="E41" s="1842"/>
      <c r="F41" s="1843" t="s">
        <v>1935</v>
      </c>
      <c r="G41" s="1844"/>
      <c r="H41" s="1844"/>
      <c r="I41" s="694" t="s">
        <v>1936</v>
      </c>
    </row>
    <row r="42" spans="1:9" ht="18.75" customHeight="1" x14ac:dyDescent="0.3">
      <c r="A42" s="1845" t="s">
        <v>1953</v>
      </c>
      <c r="B42" s="1846"/>
      <c r="C42" s="1846"/>
      <c r="D42" s="1846"/>
      <c r="E42" s="1847"/>
      <c r="F42" s="1848" t="s">
        <v>1954</v>
      </c>
      <c r="G42" s="1849"/>
      <c r="H42" s="1850"/>
      <c r="I42" s="1851">
        <v>0.25</v>
      </c>
    </row>
    <row r="43" spans="1:9" ht="85.5" customHeight="1" x14ac:dyDescent="0.3">
      <c r="A43" s="1853" t="s">
        <v>1955</v>
      </c>
      <c r="B43" s="1854"/>
      <c r="C43" s="1854"/>
      <c r="D43" s="1854"/>
      <c r="E43" s="1854"/>
      <c r="F43" s="1855" t="s">
        <v>1956</v>
      </c>
      <c r="G43" s="1855"/>
      <c r="H43" s="1856"/>
      <c r="I43" s="1852"/>
    </row>
  </sheetData>
  <mergeCells count="74">
    <mergeCell ref="A21:E21"/>
    <mergeCell ref="F21:H21"/>
    <mergeCell ref="A22:E22"/>
    <mergeCell ref="F22:H22"/>
    <mergeCell ref="I22:I23"/>
    <mergeCell ref="A23:E23"/>
    <mergeCell ref="F23:H23"/>
    <mergeCell ref="A13:E13"/>
    <mergeCell ref="F13:H13"/>
    <mergeCell ref="A14:E14"/>
    <mergeCell ref="F14:H14"/>
    <mergeCell ref="I14:I15"/>
    <mergeCell ref="A15:E15"/>
    <mergeCell ref="F15:H15"/>
    <mergeCell ref="A37:E37"/>
    <mergeCell ref="F37:H37"/>
    <mergeCell ref="A38:E38"/>
    <mergeCell ref="F38:H38"/>
    <mergeCell ref="I38:I39"/>
    <mergeCell ref="A39:E39"/>
    <mergeCell ref="F39:H39"/>
    <mergeCell ref="A33:E33"/>
    <mergeCell ref="F33:H33"/>
    <mergeCell ref="A34:E34"/>
    <mergeCell ref="F34:H34"/>
    <mergeCell ref="I34:I35"/>
    <mergeCell ref="A35:E35"/>
    <mergeCell ref="F35:H35"/>
    <mergeCell ref="A10:E10"/>
    <mergeCell ref="F10:H10"/>
    <mergeCell ref="I10:I11"/>
    <mergeCell ref="A11:E11"/>
    <mergeCell ref="F11:H11"/>
    <mergeCell ref="A1:J1"/>
    <mergeCell ref="A2:J2"/>
    <mergeCell ref="A3:J3"/>
    <mergeCell ref="A4:J4"/>
    <mergeCell ref="A9:E9"/>
    <mergeCell ref="F9:H9"/>
    <mergeCell ref="A5:E5"/>
    <mergeCell ref="F5:H5"/>
    <mergeCell ref="A6:E6"/>
    <mergeCell ref="F6:H6"/>
    <mergeCell ref="I6:I7"/>
    <mergeCell ref="A7:E7"/>
    <mergeCell ref="F7:H7"/>
    <mergeCell ref="A41:E41"/>
    <mergeCell ref="F41:H41"/>
    <mergeCell ref="A42:E42"/>
    <mergeCell ref="F42:H42"/>
    <mergeCell ref="I42:I43"/>
    <mergeCell ref="A43:E43"/>
    <mergeCell ref="F43:H43"/>
    <mergeCell ref="A17:E17"/>
    <mergeCell ref="F17:H17"/>
    <mergeCell ref="A18:E18"/>
    <mergeCell ref="F18:H18"/>
    <mergeCell ref="I18:I19"/>
    <mergeCell ref="A19:E19"/>
    <mergeCell ref="F19:H19"/>
    <mergeCell ref="A25:E25"/>
    <mergeCell ref="F25:H25"/>
    <mergeCell ref="A26:E26"/>
    <mergeCell ref="F26:H26"/>
    <mergeCell ref="I26:I27"/>
    <mergeCell ref="A27:E27"/>
    <mergeCell ref="F27:H27"/>
    <mergeCell ref="A29:E29"/>
    <mergeCell ref="F29:H29"/>
    <mergeCell ref="A30:E30"/>
    <mergeCell ref="F30:H30"/>
    <mergeCell ref="I30:I31"/>
    <mergeCell ref="A31:E31"/>
    <mergeCell ref="F31:H3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3FECA-288F-494E-8FA7-9AEDE90C8515}">
  <sheetPr>
    <tabColor theme="0"/>
  </sheetPr>
  <dimension ref="A1:L16"/>
  <sheetViews>
    <sheetView topLeftCell="A9" workbookViewId="0">
      <selection activeCell="J10" sqref="J10:L10"/>
    </sheetView>
  </sheetViews>
  <sheetFormatPr baseColWidth="10" defaultColWidth="8.7265625" defaultRowHeight="14.5" x14ac:dyDescent="0.35"/>
  <cols>
    <col min="9" max="9" width="54.26953125" customWidth="1"/>
  </cols>
  <sheetData>
    <row r="1" spans="1:12" x14ac:dyDescent="0.35">
      <c r="A1" s="172"/>
      <c r="B1" s="1908" t="s">
        <v>0</v>
      </c>
      <c r="C1" s="1908"/>
      <c r="D1" s="1908"/>
      <c r="E1" s="1908"/>
      <c r="F1" s="1908"/>
      <c r="G1" s="1908"/>
      <c r="H1" s="1908"/>
      <c r="I1" s="1908"/>
      <c r="J1" s="1908"/>
      <c r="K1" s="1908"/>
    </row>
    <row r="2" spans="1:12" x14ac:dyDescent="0.35">
      <c r="A2" s="172"/>
      <c r="B2" s="1908" t="s">
        <v>126</v>
      </c>
      <c r="C2" s="1908"/>
      <c r="D2" s="1908"/>
      <c r="E2" s="1908"/>
      <c r="F2" s="1908"/>
      <c r="G2" s="1908"/>
      <c r="H2" s="1908"/>
      <c r="I2" s="1908"/>
      <c r="J2" s="1908"/>
      <c r="K2" s="1908"/>
      <c r="L2" s="172"/>
    </row>
    <row r="3" spans="1:12" x14ac:dyDescent="0.35">
      <c r="A3" s="172"/>
      <c r="B3" s="1909" t="s">
        <v>2</v>
      </c>
      <c r="C3" s="1909"/>
      <c r="D3" s="1909"/>
      <c r="E3" s="1909"/>
      <c r="F3" s="1909"/>
      <c r="G3" s="1909"/>
      <c r="H3" s="1909"/>
      <c r="I3" s="1909"/>
      <c r="J3" s="1909"/>
      <c r="K3" s="1909"/>
      <c r="L3" s="172"/>
    </row>
    <row r="4" spans="1:12" x14ac:dyDescent="0.35">
      <c r="A4" s="172"/>
      <c r="B4" s="1908" t="s">
        <v>1957</v>
      </c>
      <c r="C4" s="1908"/>
      <c r="D4" s="1908"/>
      <c r="E4" s="1908"/>
      <c r="F4" s="1908"/>
      <c r="G4" s="1908"/>
      <c r="H4" s="1908"/>
      <c r="I4" s="1908"/>
      <c r="J4" s="1908"/>
      <c r="K4" s="1908"/>
      <c r="L4" s="172"/>
    </row>
    <row r="6" spans="1:12" x14ac:dyDescent="0.35">
      <c r="A6" s="663"/>
      <c r="B6" s="1910" t="s">
        <v>1934</v>
      </c>
      <c r="C6" s="1911"/>
      <c r="D6" s="1911"/>
      <c r="E6" s="1911"/>
      <c r="F6" s="1911"/>
      <c r="G6" s="1910" t="s">
        <v>1891</v>
      </c>
      <c r="H6" s="1911"/>
      <c r="I6" s="1911"/>
      <c r="J6" s="1910" t="s">
        <v>1936</v>
      </c>
      <c r="K6" s="1911"/>
      <c r="L6" s="1911"/>
    </row>
    <row r="7" spans="1:12" ht="103" customHeight="1" x14ac:dyDescent="0.35">
      <c r="A7" s="62">
        <v>1</v>
      </c>
      <c r="B7" s="1901" t="s">
        <v>1958</v>
      </c>
      <c r="C7" s="1901"/>
      <c r="D7" s="1901"/>
      <c r="E7" s="1901"/>
      <c r="F7" s="1901"/>
      <c r="G7" s="1906" t="s">
        <v>1959</v>
      </c>
      <c r="H7" s="1907"/>
      <c r="I7" s="1907"/>
      <c r="J7" s="1905">
        <v>0.25</v>
      </c>
      <c r="K7" s="1905"/>
      <c r="L7" s="1905"/>
    </row>
    <row r="8" spans="1:12" ht="100" customHeight="1" x14ac:dyDescent="0.35">
      <c r="A8" s="664">
        <v>2</v>
      </c>
      <c r="B8" s="1901" t="s">
        <v>1960</v>
      </c>
      <c r="C8" s="1901"/>
      <c r="D8" s="1901"/>
      <c r="E8" s="1901"/>
      <c r="F8" s="1901"/>
      <c r="G8" s="1906" t="s">
        <v>1961</v>
      </c>
      <c r="H8" s="1907"/>
      <c r="I8" s="1907"/>
      <c r="J8" s="1905">
        <v>0.25</v>
      </c>
      <c r="K8" s="1905"/>
      <c r="L8" s="1905"/>
    </row>
    <row r="9" spans="1:12" ht="76" customHeight="1" x14ac:dyDescent="0.35">
      <c r="A9" s="667">
        <v>3</v>
      </c>
      <c r="B9" s="1901" t="s">
        <v>1962</v>
      </c>
      <c r="C9" s="1901"/>
      <c r="D9" s="1901"/>
      <c r="E9" s="1901"/>
      <c r="F9" s="1901"/>
      <c r="G9" s="1902" t="s">
        <v>1963</v>
      </c>
      <c r="H9" s="1903"/>
      <c r="I9" s="1903"/>
      <c r="J9" s="1904">
        <v>0</v>
      </c>
      <c r="K9" s="1904"/>
      <c r="L9" s="1904"/>
    </row>
    <row r="10" spans="1:12" ht="120.75" customHeight="1" x14ac:dyDescent="0.35">
      <c r="A10" s="668">
        <v>4</v>
      </c>
      <c r="B10" s="1915" t="s">
        <v>616</v>
      </c>
      <c r="C10" s="1915"/>
      <c r="D10" s="1915"/>
      <c r="E10" s="1915"/>
      <c r="F10" s="1915"/>
      <c r="G10" s="1916" t="s">
        <v>1964</v>
      </c>
      <c r="H10" s="1903"/>
      <c r="I10" s="1903"/>
      <c r="J10" s="1904">
        <v>0</v>
      </c>
      <c r="K10" s="1904"/>
      <c r="L10" s="1904"/>
    </row>
    <row r="11" spans="1:12" ht="156.75" customHeight="1" x14ac:dyDescent="0.35">
      <c r="A11" s="669">
        <v>5</v>
      </c>
      <c r="B11" s="1901" t="s">
        <v>9</v>
      </c>
      <c r="C11" s="1901"/>
      <c r="D11" s="1901"/>
      <c r="E11" s="1901"/>
      <c r="F11" s="1901"/>
      <c r="G11" s="1906" t="s">
        <v>1965</v>
      </c>
      <c r="H11" s="1907"/>
      <c r="I11" s="1907"/>
      <c r="J11" s="1905">
        <v>0.25</v>
      </c>
      <c r="K11" s="1905"/>
      <c r="L11" s="1905"/>
    </row>
    <row r="12" spans="1:12" ht="27.65" customHeight="1" x14ac:dyDescent="0.35">
      <c r="A12" s="670">
        <v>6</v>
      </c>
      <c r="B12" s="1901" t="s">
        <v>1966</v>
      </c>
      <c r="C12" s="1901"/>
      <c r="D12" s="1901"/>
      <c r="E12" s="1901"/>
      <c r="F12" s="1901"/>
      <c r="G12" s="1902" t="s">
        <v>1967</v>
      </c>
      <c r="H12" s="1903"/>
      <c r="I12" s="1903"/>
      <c r="J12" s="1904">
        <v>0</v>
      </c>
      <c r="K12" s="1904"/>
      <c r="L12" s="1904"/>
    </row>
    <row r="13" spans="1:12" ht="28" customHeight="1" x14ac:dyDescent="0.35">
      <c r="A13" s="671">
        <v>7</v>
      </c>
      <c r="B13" s="1901" t="s">
        <v>930</v>
      </c>
      <c r="C13" s="1901"/>
      <c r="D13" s="1901"/>
      <c r="E13" s="1901"/>
      <c r="F13" s="1901"/>
      <c r="G13" s="1902" t="s">
        <v>1968</v>
      </c>
      <c r="H13" s="1903"/>
      <c r="I13" s="1903"/>
      <c r="J13" s="1904">
        <v>0</v>
      </c>
      <c r="K13" s="1904"/>
      <c r="L13" s="1904"/>
    </row>
    <row r="14" spans="1:12" ht="174" customHeight="1" x14ac:dyDescent="0.35">
      <c r="A14" s="665">
        <v>8</v>
      </c>
      <c r="B14" s="1901" t="s">
        <v>1969</v>
      </c>
      <c r="C14" s="1901"/>
      <c r="D14" s="1901"/>
      <c r="E14" s="1901"/>
      <c r="F14" s="1901"/>
      <c r="G14" s="1906" t="s">
        <v>1970</v>
      </c>
      <c r="H14" s="1907"/>
      <c r="I14" s="1907"/>
      <c r="J14" s="1905">
        <v>0.25</v>
      </c>
      <c r="K14" s="1905"/>
      <c r="L14" s="1905"/>
    </row>
    <row r="15" spans="1:12" ht="27" customHeight="1" x14ac:dyDescent="0.35">
      <c r="A15" s="666">
        <v>9</v>
      </c>
      <c r="B15" s="1901" t="s">
        <v>1909</v>
      </c>
      <c r="C15" s="1901"/>
      <c r="D15" s="1901"/>
      <c r="E15" s="1901"/>
      <c r="F15" s="1901"/>
      <c r="G15" s="1902" t="s">
        <v>1967</v>
      </c>
      <c r="H15" s="1903"/>
      <c r="I15" s="1903"/>
      <c r="J15" s="1904">
        <v>0</v>
      </c>
      <c r="K15" s="1904"/>
      <c r="L15" s="1904"/>
    </row>
    <row r="16" spans="1:12" ht="139.5" customHeight="1" x14ac:dyDescent="0.35">
      <c r="A16" s="672">
        <v>10</v>
      </c>
      <c r="B16" s="1912" t="s">
        <v>1953</v>
      </c>
      <c r="C16" s="1913"/>
      <c r="D16" s="1913"/>
      <c r="E16" s="1913"/>
      <c r="F16" s="1914"/>
      <c r="G16" s="1906" t="s">
        <v>1971</v>
      </c>
      <c r="H16" s="1907"/>
      <c r="I16" s="1907"/>
      <c r="J16" s="1905">
        <v>0.25</v>
      </c>
      <c r="K16" s="1905"/>
      <c r="L16" s="1905"/>
    </row>
  </sheetData>
  <mergeCells count="37">
    <mergeCell ref="B16:F16"/>
    <mergeCell ref="G16:I16"/>
    <mergeCell ref="J16:L16"/>
    <mergeCell ref="B8:F8"/>
    <mergeCell ref="G8:I8"/>
    <mergeCell ref="B10:F10"/>
    <mergeCell ref="G10:I10"/>
    <mergeCell ref="J10:L10"/>
    <mergeCell ref="J11:L11"/>
    <mergeCell ref="B14:F14"/>
    <mergeCell ref="G14:I14"/>
    <mergeCell ref="J14:L14"/>
    <mergeCell ref="B15:F15"/>
    <mergeCell ref="G15:I15"/>
    <mergeCell ref="J15:L15"/>
    <mergeCell ref="B12:F12"/>
    <mergeCell ref="G12:I12"/>
    <mergeCell ref="J12:L12"/>
    <mergeCell ref="B13:F13"/>
    <mergeCell ref="G13:I13"/>
    <mergeCell ref="J13:L13"/>
    <mergeCell ref="B7:F7"/>
    <mergeCell ref="G7:I7"/>
    <mergeCell ref="J7:L7"/>
    <mergeCell ref="B1:K1"/>
    <mergeCell ref="B2:K2"/>
    <mergeCell ref="B3:K3"/>
    <mergeCell ref="B4:K4"/>
    <mergeCell ref="B6:F6"/>
    <mergeCell ref="G6:I6"/>
    <mergeCell ref="J6:L6"/>
    <mergeCell ref="B9:F9"/>
    <mergeCell ref="G9:I9"/>
    <mergeCell ref="J9:L9"/>
    <mergeCell ref="J8:L8"/>
    <mergeCell ref="B11:F11"/>
    <mergeCell ref="G11:I1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E737165AEF404468A7FA63BB5A4A77D" ma:contentTypeVersion="2" ma:contentTypeDescription="Create a new document." ma:contentTypeScope="" ma:versionID="3fbd2db1683833b56a43910cef9f0893">
  <xsd:schema xmlns:xsd="http://www.w3.org/2001/XMLSchema" xmlns:xs="http://www.w3.org/2001/XMLSchema" xmlns:p="http://schemas.microsoft.com/office/2006/metadata/properties" xmlns:ns3="3e914262-42f8-4114-bee0-b95f38d143f0" targetNamespace="http://schemas.microsoft.com/office/2006/metadata/properties" ma:root="true" ma:fieldsID="ce8a641c5b7207b7947f25581c00c180" ns3:_="">
    <xsd:import namespace="3e914262-42f8-4114-bee0-b95f38d143f0"/>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914262-42f8-4114-bee0-b95f38d143f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EBA1FC-9F1D-4A04-93D5-6F2B78D832A7}">
  <ds:schemaRefs>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purl.org/dc/terms/"/>
    <ds:schemaRef ds:uri="3e914262-42f8-4114-bee0-b95f38d143f0"/>
    <ds:schemaRef ds:uri="http://www.w3.org/XML/1998/namespace"/>
    <ds:schemaRef ds:uri="http://purl.org/dc/dcmitype/"/>
  </ds:schemaRefs>
</ds:datastoreItem>
</file>

<file path=customXml/itemProps2.xml><?xml version="1.0" encoding="utf-8"?>
<ds:datastoreItem xmlns:ds="http://schemas.openxmlformats.org/officeDocument/2006/customXml" ds:itemID="{FCC3D3F2-51D6-4491-90D6-1B68B4E36BF8}">
  <ds:schemaRefs>
    <ds:schemaRef ds:uri="http://schemas.microsoft.com/sharepoint/v3/contenttype/forms"/>
  </ds:schemaRefs>
</ds:datastoreItem>
</file>

<file path=customXml/itemProps3.xml><?xml version="1.0" encoding="utf-8"?>
<ds:datastoreItem xmlns:ds="http://schemas.openxmlformats.org/officeDocument/2006/customXml" ds:itemID="{028B8CF4-293D-4D68-9ECE-62179B4060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914262-42f8-4114-bee0-b95f38d143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35</vt:i4>
      </vt:variant>
    </vt:vector>
  </HeadingPairs>
  <TitlesOfParts>
    <vt:vector size="35" baseType="lpstr">
      <vt:lpstr>RESUMEN</vt:lpstr>
      <vt:lpstr>A_AQUAVIVA </vt:lpstr>
      <vt:lpstr>B_AQUAVIVA </vt:lpstr>
      <vt:lpstr>C_AQUAVIVA </vt:lpstr>
      <vt:lpstr>A_ALTERNATIVAS</vt:lpstr>
      <vt:lpstr>B - ALTERNATIVAS</vt:lpstr>
      <vt:lpstr>C-ALTERNATIVAS</vt:lpstr>
      <vt:lpstr>A_CON. MIN BIOS</vt:lpstr>
      <vt:lpstr>B_CON. MIN BIOS</vt:lpstr>
      <vt:lpstr>C_CON. MIN BIOS</vt:lpstr>
      <vt:lpstr>A_C.VEA</vt:lpstr>
      <vt:lpstr>B_C.VEA</vt:lpstr>
      <vt:lpstr>C_C.VEA</vt:lpstr>
      <vt:lpstr>A_IDOM</vt:lpstr>
      <vt:lpstr>B_IDOM</vt:lpstr>
      <vt:lpstr>C_IDOM</vt:lpstr>
      <vt:lpstr>A_UdeA</vt:lpstr>
      <vt:lpstr>B_UdeA</vt:lpstr>
      <vt:lpstr>C_UdeA</vt:lpstr>
      <vt:lpstr>A_USAENE</vt:lpstr>
      <vt:lpstr>B_USAENE</vt:lpstr>
      <vt:lpstr>C_USAENE</vt:lpstr>
      <vt:lpstr>A_UPTC</vt:lpstr>
      <vt:lpstr>B_UPTC</vt:lpstr>
      <vt:lpstr>C_UPTC</vt:lpstr>
      <vt:lpstr>A_UT STEER 2023</vt:lpstr>
      <vt:lpstr>B_UT STEER 2023</vt:lpstr>
      <vt:lpstr>C_UT STEER 2023</vt:lpstr>
      <vt:lpstr>A_ARDCO</vt:lpstr>
      <vt:lpstr>B_ARDCO</vt:lpstr>
      <vt:lpstr>C_ARDCO</vt:lpstr>
      <vt:lpstr>CRITERIO D_APOYO NACIONAL</vt:lpstr>
      <vt:lpstr>CRITERIO E_DISCAPACIDAD</vt:lpstr>
      <vt:lpstr>CRITERIO F_MIPYME</vt:lpstr>
      <vt:lpstr>CRITERIO G_MUJERES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ESTRADA VEGA</dc:creator>
  <cp:keywords/>
  <dc:description/>
  <cp:lastModifiedBy>Catalina Camargo A.</cp:lastModifiedBy>
  <cp:revision/>
  <dcterms:created xsi:type="dcterms:W3CDTF">2019-05-28T19:23:52Z</dcterms:created>
  <dcterms:modified xsi:type="dcterms:W3CDTF">2023-07-21T20:55:13Z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0x0101000E737165AEF404468A7FA63BB5A4A77D</vt:lpwstr>
  </property>
  <property fmtid="{D5CDD505-2E9C-101B-9397-08002B2CF9AE}" pid="3" name="MediaServiceImageTags">
    <vt:lpwstr/>
  </property>
</Properties>
</file>