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3655" windowHeight="999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L60" i="1"/>
  <c r="M60"/>
  <c r="N60" s="1"/>
  <c r="L61"/>
  <c r="M61" s="1"/>
  <c r="N61" s="1"/>
  <c r="L62"/>
  <c r="M62" s="1"/>
  <c r="N62" s="1"/>
  <c r="L63"/>
  <c r="M63" s="1"/>
  <c r="N63" s="1"/>
  <c r="L64"/>
  <c r="M64"/>
  <c r="N64" s="1"/>
  <c r="L65"/>
  <c r="M65" s="1"/>
  <c r="N65" s="1"/>
  <c r="L66"/>
  <c r="M66" s="1"/>
  <c r="N66" s="1"/>
  <c r="L67"/>
  <c r="M67" s="1"/>
  <c r="N67" s="1"/>
  <c r="L68"/>
  <c r="M68"/>
  <c r="N68" s="1"/>
  <c r="L69"/>
  <c r="M69" s="1"/>
  <c r="N69" s="1"/>
  <c r="L70"/>
  <c r="M70" s="1"/>
  <c r="N70" s="1"/>
  <c r="L53" l="1"/>
  <c r="M53" s="1"/>
  <c r="N53" s="1"/>
  <c r="L54"/>
  <c r="M54" s="1"/>
  <c r="N54" s="1"/>
  <c r="L55"/>
  <c r="M55" s="1"/>
  <c r="N55" s="1"/>
  <c r="L56"/>
  <c r="M56" s="1"/>
  <c r="N56" s="1"/>
  <c r="L57"/>
  <c r="M57" s="1"/>
  <c r="N57" s="1"/>
  <c r="L58"/>
  <c r="M58" s="1"/>
  <c r="N58" s="1"/>
  <c r="L59"/>
  <c r="M59" s="1"/>
  <c r="N59" s="1"/>
  <c r="L34"/>
  <c r="M34" s="1"/>
  <c r="N34" s="1"/>
  <c r="L35"/>
  <c r="M35" s="1"/>
  <c r="N35" s="1"/>
  <c r="L36"/>
  <c r="M36" s="1"/>
  <c r="N36" s="1"/>
  <c r="L37"/>
  <c r="M37" s="1"/>
  <c r="N37" s="1"/>
  <c r="L38"/>
  <c r="M38" s="1"/>
  <c r="N38" s="1"/>
  <c r="L39"/>
  <c r="M39" s="1"/>
  <c r="N39" s="1"/>
  <c r="L40"/>
  <c r="M40" s="1"/>
  <c r="N40" s="1"/>
  <c r="L41"/>
  <c r="M41" s="1"/>
  <c r="N41" s="1"/>
  <c r="L42"/>
  <c r="M42" s="1"/>
  <c r="N42" s="1"/>
  <c r="L43"/>
  <c r="M43" s="1"/>
  <c r="N43" s="1"/>
  <c r="L44"/>
  <c r="M44" s="1"/>
  <c r="N44" s="1"/>
  <c r="L45"/>
  <c r="M45" s="1"/>
  <c r="N45" s="1"/>
  <c r="L46"/>
  <c r="M46" s="1"/>
  <c r="N46" s="1"/>
  <c r="L47"/>
  <c r="M47" s="1"/>
  <c r="N47" s="1"/>
  <c r="L48"/>
  <c r="M48" s="1"/>
  <c r="N48" s="1"/>
  <c r="L49"/>
  <c r="M49" s="1"/>
  <c r="N49" s="1"/>
  <c r="L50"/>
  <c r="M50" s="1"/>
  <c r="N50" s="1"/>
  <c r="L51"/>
  <c r="M51" s="1"/>
  <c r="N51" s="1"/>
  <c r="L52"/>
  <c r="M52" s="1"/>
  <c r="N52" s="1"/>
  <c r="L7"/>
  <c r="M7" s="1"/>
  <c r="N7" s="1"/>
  <c r="L8"/>
  <c r="M8" s="1"/>
  <c r="N8" s="1"/>
  <c r="L9"/>
  <c r="M9" s="1"/>
  <c r="N9" s="1"/>
  <c r="L10"/>
  <c r="M10" s="1"/>
  <c r="N10" s="1"/>
  <c r="L11"/>
  <c r="M11" s="1"/>
  <c r="N11" s="1"/>
  <c r="L12"/>
  <c r="M12" s="1"/>
  <c r="N12" s="1"/>
  <c r="L13"/>
  <c r="M13" s="1"/>
  <c r="N13" s="1"/>
  <c r="L14"/>
  <c r="M14" s="1"/>
  <c r="N14" s="1"/>
  <c r="L15"/>
  <c r="M15" s="1"/>
  <c r="N15" s="1"/>
  <c r="L16"/>
  <c r="M16" s="1"/>
  <c r="N16" s="1"/>
  <c r="L17"/>
  <c r="M17" s="1"/>
  <c r="N17" s="1"/>
  <c r="L18"/>
  <c r="M18" s="1"/>
  <c r="N18" s="1"/>
  <c r="L19"/>
  <c r="M19" s="1"/>
  <c r="N19" s="1"/>
  <c r="L20"/>
  <c r="M20" s="1"/>
  <c r="N20" s="1"/>
  <c r="L21"/>
  <c r="M21" s="1"/>
  <c r="N21" s="1"/>
  <c r="L22"/>
  <c r="M22" s="1"/>
  <c r="N22" s="1"/>
  <c r="L23"/>
  <c r="M23" s="1"/>
  <c r="N23" s="1"/>
  <c r="L24"/>
  <c r="M24" s="1"/>
  <c r="N24" s="1"/>
  <c r="L25"/>
  <c r="M25" s="1"/>
  <c r="N25" s="1"/>
  <c r="L26"/>
  <c r="M26" s="1"/>
  <c r="N26" s="1"/>
  <c r="L27"/>
  <c r="M27" s="1"/>
  <c r="N27" s="1"/>
  <c r="L28"/>
  <c r="M28" s="1"/>
  <c r="N28" s="1"/>
  <c r="L29"/>
  <c r="M29" s="1"/>
  <c r="N29" s="1"/>
  <c r="L30"/>
  <c r="M30" s="1"/>
  <c r="N30" s="1"/>
  <c r="L31"/>
  <c r="M31" s="1"/>
  <c r="N31" s="1"/>
  <c r="L32"/>
  <c r="M32" s="1"/>
  <c r="N32" s="1"/>
  <c r="L33"/>
  <c r="M33" s="1"/>
  <c r="N33" s="1"/>
  <c r="N71" l="1"/>
</calcChain>
</file>

<file path=xl/sharedStrings.xml><?xml version="1.0" encoding="utf-8"?>
<sst xmlns="http://schemas.openxmlformats.org/spreadsheetml/2006/main" count="153" uniqueCount="99">
  <si>
    <t>ITEM</t>
  </si>
  <si>
    <t>CODIGO</t>
  </si>
  <si>
    <t>DETALLE</t>
  </si>
  <si>
    <t>UNIDAD</t>
  </si>
  <si>
    <t>CANTIDAD</t>
  </si>
  <si>
    <t>MARCA DEL PRODUCTO OFERTADO</t>
  </si>
  <si>
    <t>PRESENTACIÓN DEL PRODUCTO</t>
  </si>
  <si>
    <t>TIEMPO DE ENTREGA EN DÍAS</t>
  </si>
  <si>
    <t>PARTICIPACIÓN EN ESTUDIO DE MERCADO</t>
  </si>
  <si>
    <t>MAYOR CANTIDAD ITEMS OFERTADO</t>
  </si>
  <si>
    <t>Colocar valor de la unidad. Ej: Caja x 100 unidades $20,000</t>
  </si>
  <si>
    <t>En este campo  debe detallar  si es  frasco, galon, bolsa, caja, ampolla, tableta,  etc e indicar la unidad de empaque o entrega.   Ej: Caja  x 100 unidades.</t>
  </si>
  <si>
    <t>Colocar el valor total de la unidad ofertada. Ej: Caja x 100 Unidades * 20 = $200,000</t>
  </si>
  <si>
    <t>ODONTOLOGIA</t>
  </si>
  <si>
    <t xml:space="preserve">UNIDAD  </t>
  </si>
  <si>
    <t>PAQUETE</t>
  </si>
  <si>
    <t>CAJA</t>
  </si>
  <si>
    <t>GASA PARA EXODONCIA</t>
  </si>
  <si>
    <t>PAPEL CRISTAFLEX ROLLO X 200 MTRS</t>
  </si>
  <si>
    <t>CAJA DE TELA DE CAUCHOS AZULES 6X6</t>
  </si>
  <si>
    <t>AGUJA DE IRRIGACION MONOJET CAJA X 100</t>
  </si>
  <si>
    <t>VALOR TOTAL (Valor Unitario Incluído Iva  x Cantidad)</t>
  </si>
  <si>
    <t xml:space="preserve">PRECIO TECHO (PROMEDIO OFERTA DE PROVEEDORES POR UNIDAD) </t>
  </si>
  <si>
    <t>VALOR IVA (SI APLICA)</t>
  </si>
  <si>
    <t xml:space="preserve">VALOR UNIDAD DE PRESENTACIÓN </t>
  </si>
  <si>
    <t>VALOR TOTAL UNIDAD  DE PRESENTACIÓN + IVA (Si aplica)</t>
  </si>
  <si>
    <t>TOTAL OFERTA PROVEEDOR:</t>
  </si>
  <si>
    <t>Si el producto no tiene IVA, colocar Valor = 0</t>
  </si>
  <si>
    <t>MAYOR O IGUAL A 50% = 15 PTS MENOR AL 50% = 0 PTS</t>
  </si>
  <si>
    <t>1 a 3 dias = 10 pts                  + 3 dias = 0 pts</t>
  </si>
  <si>
    <t>SI = 15 puntos      No = 0 Puntos</t>
  </si>
  <si>
    <t>CAJA X 50</t>
  </si>
  <si>
    <t>TIRA NERVIOS CORTOS SURTIDOS X10</t>
  </si>
  <si>
    <t>DISPLAY X 10</t>
  </si>
  <si>
    <t>EYECTORES QUIRUDENT PAQUETE X 100</t>
  </si>
  <si>
    <t>AGUJA DENTAL # 30  CORTA</t>
  </si>
  <si>
    <t>GLICERINA LIQUIDA X 360 ML</t>
  </si>
  <si>
    <t>ALGODON EN TACOS ODONTOLOGICO</t>
  </si>
  <si>
    <t>DENTOPRAXIL X 5 ML</t>
  </si>
  <si>
    <t>CAJA X 200</t>
  </si>
  <si>
    <t>BOLSA DE ESTERILIZAR2 1/4"x4"( 57MMX100MM) PEQUEÑA</t>
  </si>
  <si>
    <t>EUGENOL X 15 CC</t>
  </si>
  <si>
    <t>ESPEJO DE BOCA # 5</t>
  </si>
  <si>
    <t>APLICADOR PARA ADHESIVO BONDING</t>
  </si>
  <si>
    <t>PAPEL ARTICULADOR</t>
  </si>
  <si>
    <t>PASTA PROFILAXIS X 50 GMS</t>
  </si>
  <si>
    <t>R C - PREC</t>
  </si>
  <si>
    <t>CEPILLOS DE PROFILAXIS CXAJA X 144 UNIDADES</t>
  </si>
  <si>
    <t>CAJA X 144</t>
  </si>
  <si>
    <t>CAJA X50</t>
  </si>
  <si>
    <t>SELLANTE FOTOCURADO KIT</t>
  </si>
  <si>
    <t>FRESA PERA PEQUEÑA REF. 830C-016</t>
  </si>
  <si>
    <t>FRESA PERA MEDIANA REF. 830C-012</t>
  </si>
  <si>
    <t>FRESA TRONCOCONICA REF.  859C-014</t>
  </si>
  <si>
    <t>FRESA TRONCOCONICA REF. 859C-021</t>
  </si>
  <si>
    <t>FRESA REDONDA PEQUEÑA REF. 801-012</t>
  </si>
  <si>
    <t>FRESA REDONDA MEDIANA REF. 801-014</t>
  </si>
  <si>
    <t>FRESA REDONDA GRANDE REF. 801-016</t>
  </si>
  <si>
    <t>LIMAS PRESERIE .10</t>
  </si>
  <si>
    <t xml:space="preserve">PUNTAS - TIRAS DE PAPEL 15/40 </t>
  </si>
  <si>
    <t xml:space="preserve">CONOS DE GUTAPERCHA 15  CAJA </t>
  </si>
  <si>
    <t xml:space="preserve">CEMENTO PARA ENDODONCIA </t>
  </si>
  <si>
    <t>BARNIZ DE FLUOR</t>
  </si>
  <si>
    <t xml:space="preserve">ROXICAINA  LIDOCAINA 2% 50 CARPULES </t>
  </si>
  <si>
    <t>LIMAS PRIMERA SERIE No. 15</t>
  </si>
  <si>
    <t xml:space="preserve">LIMAS PRIMERA SERIE No. 20 </t>
  </si>
  <si>
    <r>
      <t xml:space="preserve">LUBRICANTE PARA PIEZA DE MANO </t>
    </r>
    <r>
      <rPr>
        <sz val="10"/>
        <rFont val="Arial"/>
        <family val="2"/>
      </rPr>
      <t>DIGIX PRAY</t>
    </r>
  </si>
  <si>
    <t>FRESA ZEKRYA</t>
  </si>
  <si>
    <t xml:space="preserve">BOLSA DE ESTERILIZAR 5-1/4"x10"(135mmx260mm) GRANDE </t>
  </si>
  <si>
    <t xml:space="preserve">BOLSA DE ESTERILIZAR 3-1/2"x10" (90mmx 260mm) MEDIANA </t>
  </si>
  <si>
    <t xml:space="preserve">DISCOS SOFLEX X 120 </t>
  </si>
  <si>
    <t>ANESTESIA TOPICA  EN GEL 30 GRS.</t>
  </si>
  <si>
    <t>ADHESIVO  BONDING X 6ML SDI</t>
  </si>
  <si>
    <r>
      <t xml:space="preserve">COMPOMERO F2000 </t>
    </r>
    <r>
      <rPr>
        <sz val="10"/>
        <rFont val="Arial"/>
        <family val="2"/>
      </rPr>
      <t>JERINGA</t>
    </r>
  </si>
  <si>
    <t>DESMINERILIZANTE PARA RESINA SDI</t>
  </si>
  <si>
    <r>
      <t>HIDROXIDO DE CALCIO</t>
    </r>
    <r>
      <rPr>
        <sz val="10"/>
        <rFont val="Arial"/>
        <family val="2"/>
      </rPr>
      <t xml:space="preserve"> DYCAL ESTUCHE</t>
    </r>
  </si>
  <si>
    <t>KIT.</t>
  </si>
  <si>
    <t>PRICANETS 3% FELIPRESINA</t>
  </si>
  <si>
    <r>
      <t xml:space="preserve">AMALGAMA EN CAPSULA X 1 PORCION </t>
    </r>
    <r>
      <rPr>
        <sz val="10"/>
        <rFont val="Arial"/>
        <family val="2"/>
      </rPr>
      <t>GS-80</t>
    </r>
  </si>
  <si>
    <t xml:space="preserve">CONOS DE GUTAPERCHA 25  CAJA </t>
  </si>
  <si>
    <r>
      <t xml:space="preserve">GELATAMP HEMOSTATICO 14X7X 7 MM </t>
    </r>
    <r>
      <rPr>
        <sz val="10"/>
        <rFont val="Arial"/>
        <family val="2"/>
      </rPr>
      <t>X 20 T</t>
    </r>
  </si>
  <si>
    <r>
      <t>RESINA FOTOCURADO</t>
    </r>
    <r>
      <rPr>
        <sz val="10"/>
        <rFont val="Arial"/>
        <family val="2"/>
      </rPr>
      <t xml:space="preserve"> Z250 A2 SDI</t>
    </r>
  </si>
  <si>
    <r>
      <t>RESINA FOTOCURADO</t>
    </r>
    <r>
      <rPr>
        <sz val="10"/>
        <rFont val="Arial"/>
        <family val="2"/>
      </rPr>
      <t xml:space="preserve"> Z250 A3 SDI</t>
    </r>
  </si>
  <si>
    <r>
      <t xml:space="preserve">RESINA FOTOCURADO </t>
    </r>
    <r>
      <rPr>
        <sz val="10"/>
        <rFont val="Arial"/>
        <family val="2"/>
      </rPr>
      <t>Z250 A3,5 SDI</t>
    </r>
  </si>
  <si>
    <r>
      <t xml:space="preserve">RESINA FOTOCURADO </t>
    </r>
    <r>
      <rPr>
        <sz val="10"/>
        <rFont val="Arial"/>
        <family val="2"/>
      </rPr>
      <t>Z250 B2 SDI</t>
    </r>
  </si>
  <si>
    <t>LIJA METALICA TIRAS DE CARBO</t>
  </si>
  <si>
    <t>DISPLAY</t>
  </si>
  <si>
    <r>
      <t xml:space="preserve">LIMAS PRIMERA SERIE DEL 15 AL 40 - </t>
    </r>
    <r>
      <rPr>
        <sz val="10"/>
        <rFont val="Arial"/>
        <family val="2"/>
      </rPr>
      <t>31MM</t>
    </r>
  </si>
  <si>
    <t>LIMA PROTAPER NEXT X 1 EN 25MM</t>
  </si>
  <si>
    <t>LIMA PROTAPER NEXT X 2 EN 25MM</t>
  </si>
  <si>
    <t>LIMA PROTAPER NEXT X 3 EN 25MM</t>
  </si>
  <si>
    <t>LIMA PROTAPER NEXT X 4 EN 25MM</t>
  </si>
  <si>
    <t>OXIDO DE ZINC X 200 GRS</t>
  </si>
  <si>
    <t>FRESA ENDOZECRIA</t>
  </si>
  <si>
    <t>ALGINATO X KILO</t>
  </si>
  <si>
    <t>SEDA DENTAL ROLLO X 400 MTS</t>
  </si>
  <si>
    <t xml:space="preserve">CONOS DE GUTAPERCHA 30 CAJA </t>
  </si>
  <si>
    <t>LIMAS SEGUNDA SERIE No. 45-80 - 25MM</t>
  </si>
  <si>
    <t xml:space="preserve">ANEXO  No. 3
FORMATO SOLICITUD DE OFERTA DE ODONTOLOGIA
RED  DE  SALUD  LADERA 
AÑO -  2023
CONVOCATORIA RSL-03-2023
</t>
  </si>
</sst>
</file>

<file path=xl/styles.xml><?xml version="1.0" encoding="utf-8"?>
<styleSheet xmlns="http://schemas.openxmlformats.org/spreadsheetml/2006/main">
  <numFmts count="1">
    <numFmt numFmtId="42" formatCode="_-&quot;$&quot;\ * #,##0_-;\-&quot;$&quot;\ * #,##0_-;_-&quot;$&quot;\ * &quot;-&quot;_-;_-@_-"/>
  </numFmts>
  <fonts count="14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color theme="1"/>
      <name val="Calibri"/>
      <family val="2"/>
      <scheme val="minor"/>
    </font>
    <font>
      <b/>
      <sz val="7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rgb="FFFFFF00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6" fillId="0" borderId="0"/>
    <xf numFmtId="0" fontId="6" fillId="0" borderId="0"/>
    <xf numFmtId="0" fontId="7" fillId="0" borderId="0"/>
    <xf numFmtId="0" fontId="7" fillId="0" borderId="0"/>
    <xf numFmtId="42" fontId="10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42" fontId="0" fillId="0" borderId="0" xfId="5" applyFont="1" applyAlignment="1">
      <alignment horizontal="center" vertical="center"/>
    </xf>
    <xf numFmtId="42" fontId="0" fillId="0" borderId="0" xfId="5" applyFont="1" applyBorder="1" applyAlignment="1">
      <alignment horizontal="center" vertical="center"/>
    </xf>
    <xf numFmtId="42" fontId="2" fillId="3" borderId="2" xfId="5" applyFont="1" applyFill="1" applyBorder="1" applyAlignment="1">
      <alignment horizontal="center" vertical="center" wrapText="1"/>
    </xf>
    <xf numFmtId="42" fontId="5" fillId="0" borderId="2" xfId="5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42" fontId="0" fillId="0" borderId="2" xfId="5" applyFont="1" applyFill="1" applyBorder="1" applyAlignment="1">
      <alignment horizontal="center" vertical="center"/>
    </xf>
    <xf numFmtId="42" fontId="0" fillId="0" borderId="7" xfId="5" applyFont="1" applyFill="1" applyBorder="1" applyAlignment="1">
      <alignment horizontal="center" vertical="center"/>
    </xf>
    <xf numFmtId="42" fontId="11" fillId="0" borderId="7" xfId="5" applyFont="1" applyBorder="1" applyAlignment="1">
      <alignment horizontal="center" vertical="center"/>
    </xf>
    <xf numFmtId="42" fontId="11" fillId="0" borderId="2" xfId="5" applyFont="1" applyBorder="1" applyAlignment="1">
      <alignment horizontal="center" vertical="center"/>
    </xf>
    <xf numFmtId="42" fontId="0" fillId="0" borderId="7" xfId="5" applyFont="1" applyBorder="1" applyAlignment="1">
      <alignment horizontal="center" vertical="center"/>
    </xf>
    <xf numFmtId="42" fontId="0" fillId="0" borderId="2" xfId="5" applyFont="1" applyBorder="1" applyAlignment="1">
      <alignment horizontal="center" vertical="center"/>
    </xf>
    <xf numFmtId="42" fontId="8" fillId="0" borderId="2" xfId="5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0" borderId="8" xfId="0" applyFont="1" applyBorder="1" applyAlignment="1">
      <alignment vertical="center"/>
    </xf>
    <xf numFmtId="0" fontId="13" fillId="0" borderId="8" xfId="0" applyFont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vertical="center"/>
    </xf>
    <xf numFmtId="0" fontId="13" fillId="5" borderId="9" xfId="0" applyFont="1" applyFill="1" applyBorder="1" applyAlignment="1">
      <alignment horizontal="center" vertical="center"/>
    </xf>
    <xf numFmtId="1" fontId="13" fillId="0" borderId="9" xfId="0" applyNumberFormat="1" applyFont="1" applyBorder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1" fontId="13" fillId="0" borderId="2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3" fillId="0" borderId="2" xfId="0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1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0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42" fontId="0" fillId="0" borderId="12" xfId="5" applyFont="1" applyFill="1" applyBorder="1" applyAlignment="1">
      <alignment horizontal="center" vertical="center"/>
    </xf>
  </cellXfs>
  <cellStyles count="6">
    <cellStyle name="Moneda [0]" xfId="5" builtinId="7"/>
    <cellStyle name="Normal" xfId="0" builtinId="0"/>
    <cellStyle name="Normal 2" xfId="1"/>
    <cellStyle name="Normal 3" xfId="2"/>
    <cellStyle name="Normal 5" xfId="3"/>
    <cellStyle name="Normal 6" xfId="4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85724</xdr:colOff>
      <xdr:row>0</xdr:row>
      <xdr:rowOff>133350</xdr:rowOff>
    </xdr:from>
    <xdr:to>
      <xdr:col>1</xdr:col>
      <xdr:colOff>1047749</xdr:colOff>
      <xdr:row>3</xdr:row>
      <xdr:rowOff>76397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4" y="133350"/>
          <a:ext cx="1362075" cy="101937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471488</xdr:colOff>
      <xdr:row>2</xdr:row>
      <xdr:rowOff>9524</xdr:rowOff>
    </xdr:from>
    <xdr:to>
      <xdr:col>10</xdr:col>
      <xdr:colOff>480219</xdr:colOff>
      <xdr:row>4</xdr:row>
      <xdr:rowOff>5555</xdr:rowOff>
    </xdr:to>
    <xdr:cxnSp macro="">
      <xdr:nvCxnSpPr>
        <xdr:cNvPr id="6" name="5 Conector recto de flecha"/>
        <xdr:cNvCxnSpPr/>
      </xdr:nvCxnSpPr>
      <xdr:spPr>
        <a:xfrm rot="16200000" flipH="1">
          <a:off x="13205619" y="991393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721519</xdr:colOff>
      <xdr:row>2</xdr:row>
      <xdr:rowOff>11907</xdr:rowOff>
    </xdr:from>
    <xdr:to>
      <xdr:col>13</xdr:col>
      <xdr:colOff>730250</xdr:colOff>
      <xdr:row>4</xdr:row>
      <xdr:rowOff>5557</xdr:rowOff>
    </xdr:to>
    <xdr:cxnSp macro="">
      <xdr:nvCxnSpPr>
        <xdr:cNvPr id="7" name="6 Conector recto de flecha"/>
        <xdr:cNvCxnSpPr/>
      </xdr:nvCxnSpPr>
      <xdr:spPr>
        <a:xfrm rot="16200000" flipH="1">
          <a:off x="16647716" y="992585"/>
          <a:ext cx="541338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714375</xdr:colOff>
      <xdr:row>2</xdr:row>
      <xdr:rowOff>9525</xdr:rowOff>
    </xdr:from>
    <xdr:to>
      <xdr:col>9</xdr:col>
      <xdr:colOff>723106</xdr:colOff>
      <xdr:row>4</xdr:row>
      <xdr:rowOff>794</xdr:rowOff>
    </xdr:to>
    <xdr:cxnSp macro="">
      <xdr:nvCxnSpPr>
        <xdr:cNvPr id="9" name="8 Conector recto de flecha"/>
        <xdr:cNvCxnSpPr/>
      </xdr:nvCxnSpPr>
      <xdr:spPr>
        <a:xfrm rot="16200000" flipH="1">
          <a:off x="12029281" y="991394"/>
          <a:ext cx="543719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488157</xdr:colOff>
      <xdr:row>2</xdr:row>
      <xdr:rowOff>23813</xdr:rowOff>
    </xdr:from>
    <xdr:to>
      <xdr:col>11</xdr:col>
      <xdr:colOff>496888</xdr:colOff>
      <xdr:row>4</xdr:row>
      <xdr:rowOff>17463</xdr:rowOff>
    </xdr:to>
    <xdr:cxnSp macro="">
      <xdr:nvCxnSpPr>
        <xdr:cNvPr id="10" name="9 Conector recto de flecha"/>
        <xdr:cNvCxnSpPr/>
      </xdr:nvCxnSpPr>
      <xdr:spPr>
        <a:xfrm rot="16200000" flipH="1">
          <a:off x="14187885" y="1004491"/>
          <a:ext cx="541338" cy="8731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2"/>
  <sheetViews>
    <sheetView tabSelected="1" zoomScale="80" zoomScaleNormal="80" workbookViewId="0">
      <selection activeCell="C5" sqref="C5"/>
    </sheetView>
  </sheetViews>
  <sheetFormatPr baseColWidth="10" defaultRowHeight="15"/>
  <cols>
    <col min="1" max="1" width="6" style="1" customWidth="1"/>
    <col min="2" max="2" width="16.42578125" style="1" customWidth="1"/>
    <col min="3" max="3" width="60.5703125" style="1" customWidth="1"/>
    <col min="4" max="4" width="16.140625" style="1" customWidth="1"/>
    <col min="5" max="5" width="13.5703125" style="1" customWidth="1"/>
    <col min="6" max="6" width="14" style="1" customWidth="1"/>
    <col min="7" max="7" width="14.5703125" style="1" customWidth="1"/>
    <col min="8" max="8" width="14.28515625" style="1" customWidth="1"/>
    <col min="9" max="9" width="18.140625" style="1" customWidth="1"/>
    <col min="10" max="10" width="21.28515625" style="1" customWidth="1"/>
    <col min="11" max="12" width="14.42578125" style="11" customWidth="1"/>
    <col min="13" max="13" width="18.85546875" style="11" customWidth="1"/>
    <col min="14" max="14" width="22.5703125" style="11" customWidth="1"/>
    <col min="15" max="15" width="19.140625" style="1" customWidth="1"/>
    <col min="16" max="16384" width="11.42578125" style="1"/>
  </cols>
  <sheetData>
    <row r="1" spans="1:15" ht="21.95" customHeight="1">
      <c r="A1" s="25"/>
      <c r="B1" s="25"/>
      <c r="C1" s="30" t="s">
        <v>98</v>
      </c>
      <c r="D1" s="30"/>
      <c r="E1" s="30"/>
      <c r="F1" s="5"/>
      <c r="G1" s="2"/>
      <c r="H1" s="5"/>
      <c r="J1" s="29" t="s">
        <v>11</v>
      </c>
      <c r="K1" s="23" t="s">
        <v>10</v>
      </c>
      <c r="L1" s="23" t="s">
        <v>27</v>
      </c>
      <c r="N1" s="23" t="s">
        <v>12</v>
      </c>
      <c r="O1" s="2"/>
    </row>
    <row r="2" spans="1:15" ht="34.5" customHeight="1">
      <c r="A2" s="25"/>
      <c r="B2" s="25"/>
      <c r="C2" s="30"/>
      <c r="D2" s="30"/>
      <c r="E2" s="30"/>
      <c r="F2" s="10"/>
      <c r="G2" s="3"/>
      <c r="H2" s="5"/>
      <c r="J2" s="29"/>
      <c r="K2" s="23"/>
      <c r="L2" s="23"/>
      <c r="N2" s="23"/>
      <c r="O2" s="10"/>
    </row>
    <row r="3" spans="1:15" ht="21.75" customHeight="1">
      <c r="A3" s="25"/>
      <c r="B3" s="25"/>
      <c r="C3" s="30"/>
      <c r="D3" s="30"/>
      <c r="E3" s="30"/>
      <c r="F3" s="10"/>
      <c r="G3" s="3"/>
      <c r="H3" s="5"/>
      <c r="I3" s="10"/>
      <c r="J3" s="10"/>
      <c r="N3" s="12"/>
      <c r="O3" s="10"/>
    </row>
    <row r="4" spans="1:15" ht="21.95" customHeight="1">
      <c r="A4" s="25"/>
      <c r="B4" s="25"/>
      <c r="C4" s="30"/>
      <c r="D4" s="30"/>
      <c r="E4" s="30"/>
      <c r="F4" s="3"/>
      <c r="G4" s="4"/>
      <c r="H4" s="5"/>
      <c r="O4" s="4"/>
    </row>
    <row r="5" spans="1:15" s="7" customFormat="1" ht="54.75" customHeight="1">
      <c r="A5" s="8" t="s">
        <v>0</v>
      </c>
      <c r="B5" s="8" t="s">
        <v>1</v>
      </c>
      <c r="C5" s="8" t="s">
        <v>2</v>
      </c>
      <c r="D5" s="8" t="s">
        <v>3</v>
      </c>
      <c r="E5" s="8" t="s">
        <v>4</v>
      </c>
      <c r="F5" s="8" t="s">
        <v>5</v>
      </c>
      <c r="G5" s="8" t="s">
        <v>7</v>
      </c>
      <c r="H5" s="8" t="s">
        <v>8</v>
      </c>
      <c r="I5" s="8" t="s">
        <v>9</v>
      </c>
      <c r="J5" s="8" t="s">
        <v>6</v>
      </c>
      <c r="K5" s="13" t="s">
        <v>24</v>
      </c>
      <c r="L5" s="13" t="s">
        <v>23</v>
      </c>
      <c r="M5" s="13" t="s">
        <v>25</v>
      </c>
      <c r="N5" s="13" t="s">
        <v>21</v>
      </c>
      <c r="O5" s="8" t="s">
        <v>22</v>
      </c>
    </row>
    <row r="6" spans="1:15" ht="34.5" customHeight="1">
      <c r="A6" s="26"/>
      <c r="B6" s="27"/>
      <c r="C6" s="9" t="s">
        <v>13</v>
      </c>
      <c r="D6" s="26"/>
      <c r="E6" s="28"/>
      <c r="F6" s="28"/>
      <c r="G6" s="15" t="s">
        <v>29</v>
      </c>
      <c r="H6" s="15" t="s">
        <v>30</v>
      </c>
      <c r="I6" s="15" t="s">
        <v>28</v>
      </c>
      <c r="J6" s="24"/>
      <c r="K6" s="24"/>
      <c r="L6" s="24"/>
      <c r="M6" s="24"/>
      <c r="N6" s="24"/>
      <c r="O6" s="24"/>
    </row>
    <row r="7" spans="1:15">
      <c r="A7" s="31">
        <v>1</v>
      </c>
      <c r="B7" s="32">
        <v>15180108500</v>
      </c>
      <c r="C7" s="33" t="s">
        <v>66</v>
      </c>
      <c r="D7" s="34" t="s">
        <v>14</v>
      </c>
      <c r="E7" s="35">
        <v>40</v>
      </c>
      <c r="F7" s="6"/>
      <c r="G7" s="6"/>
      <c r="H7" s="6"/>
      <c r="I7" s="6"/>
      <c r="J7" s="6"/>
      <c r="K7" s="14"/>
      <c r="L7" s="14">
        <f t="shared" ref="L7:L33" si="0">K7*0.19</f>
        <v>0</v>
      </c>
      <c r="M7" s="14">
        <f t="shared" ref="M7:M33" si="1">K7+L7</f>
        <v>0</v>
      </c>
      <c r="N7" s="14">
        <f t="shared" ref="N7:N33" si="2">M7*E7</f>
        <v>0</v>
      </c>
      <c r="O7" s="18">
        <v>25000</v>
      </c>
    </row>
    <row r="8" spans="1:15">
      <c r="A8" s="31">
        <v>2</v>
      </c>
      <c r="B8" s="32">
        <v>15180108501</v>
      </c>
      <c r="C8" s="33" t="s">
        <v>36</v>
      </c>
      <c r="D8" s="34" t="s">
        <v>14</v>
      </c>
      <c r="E8" s="35">
        <v>15</v>
      </c>
      <c r="F8" s="6"/>
      <c r="G8" s="6"/>
      <c r="H8" s="6"/>
      <c r="I8" s="6"/>
      <c r="J8" s="6"/>
      <c r="K8" s="14"/>
      <c r="L8" s="14">
        <f t="shared" si="0"/>
        <v>0</v>
      </c>
      <c r="M8" s="14">
        <f t="shared" si="1"/>
        <v>0</v>
      </c>
      <c r="N8" s="14">
        <f t="shared" si="2"/>
        <v>0</v>
      </c>
      <c r="O8" s="18">
        <v>12000</v>
      </c>
    </row>
    <row r="9" spans="1:15">
      <c r="A9" s="31">
        <v>3</v>
      </c>
      <c r="B9" s="32">
        <v>15180108503</v>
      </c>
      <c r="C9" s="33" t="s">
        <v>34</v>
      </c>
      <c r="D9" s="34" t="s">
        <v>14</v>
      </c>
      <c r="E9" s="35">
        <v>200</v>
      </c>
      <c r="F9" s="6"/>
      <c r="G9" s="6"/>
      <c r="H9" s="6"/>
      <c r="I9" s="6"/>
      <c r="J9" s="6"/>
      <c r="K9" s="14"/>
      <c r="L9" s="14">
        <f t="shared" si="0"/>
        <v>0</v>
      </c>
      <c r="M9" s="14">
        <f t="shared" si="1"/>
        <v>0</v>
      </c>
      <c r="N9" s="14">
        <f t="shared" si="2"/>
        <v>0</v>
      </c>
      <c r="O9" s="18">
        <v>20250</v>
      </c>
    </row>
    <row r="10" spans="1:15">
      <c r="A10" s="31">
        <v>4</v>
      </c>
      <c r="B10" s="32">
        <v>15180108504</v>
      </c>
      <c r="C10" s="33" t="s">
        <v>37</v>
      </c>
      <c r="D10" s="34" t="s">
        <v>15</v>
      </c>
      <c r="E10" s="35">
        <v>70</v>
      </c>
      <c r="F10" s="6"/>
      <c r="G10" s="6"/>
      <c r="H10" s="6"/>
      <c r="I10" s="6"/>
      <c r="J10" s="6"/>
      <c r="K10" s="14"/>
      <c r="L10" s="14">
        <f t="shared" si="0"/>
        <v>0</v>
      </c>
      <c r="M10" s="14">
        <f t="shared" si="1"/>
        <v>0</v>
      </c>
      <c r="N10" s="14">
        <f t="shared" si="2"/>
        <v>0</v>
      </c>
      <c r="O10" s="18">
        <v>20000</v>
      </c>
    </row>
    <row r="11" spans="1:15">
      <c r="A11" s="31">
        <v>5</v>
      </c>
      <c r="B11" s="32">
        <v>15180108506</v>
      </c>
      <c r="C11" s="33" t="s">
        <v>38</v>
      </c>
      <c r="D11" s="34" t="s">
        <v>14</v>
      </c>
      <c r="E11" s="35">
        <v>10</v>
      </c>
      <c r="F11" s="6"/>
      <c r="G11" s="6"/>
      <c r="H11" s="6"/>
      <c r="I11" s="6"/>
      <c r="J11" s="6"/>
      <c r="K11" s="14"/>
      <c r="L11" s="14">
        <f t="shared" si="0"/>
        <v>0</v>
      </c>
      <c r="M11" s="14">
        <f t="shared" si="1"/>
        <v>0</v>
      </c>
      <c r="N11" s="14">
        <f t="shared" si="2"/>
        <v>0</v>
      </c>
      <c r="O11" s="18">
        <v>21000</v>
      </c>
    </row>
    <row r="12" spans="1:15">
      <c r="A12" s="31">
        <v>6</v>
      </c>
      <c r="B12" s="32">
        <v>15180108507</v>
      </c>
      <c r="C12" s="33" t="s">
        <v>67</v>
      </c>
      <c r="D12" s="34" t="s">
        <v>14</v>
      </c>
      <c r="E12" s="35">
        <v>70</v>
      </c>
      <c r="F12" s="6"/>
      <c r="G12" s="6"/>
      <c r="H12" s="6"/>
      <c r="I12" s="6"/>
      <c r="J12" s="6"/>
      <c r="K12" s="14"/>
      <c r="L12" s="14">
        <f t="shared" si="0"/>
        <v>0</v>
      </c>
      <c r="M12" s="14">
        <f t="shared" si="1"/>
        <v>0</v>
      </c>
      <c r="N12" s="14">
        <f t="shared" si="2"/>
        <v>0</v>
      </c>
      <c r="O12" s="18">
        <v>24000</v>
      </c>
    </row>
    <row r="13" spans="1:15">
      <c r="A13" s="31">
        <v>7</v>
      </c>
      <c r="B13" s="32">
        <v>15180106511</v>
      </c>
      <c r="C13" s="33" t="s">
        <v>68</v>
      </c>
      <c r="D13" s="34" t="s">
        <v>39</v>
      </c>
      <c r="E13" s="35">
        <v>50</v>
      </c>
      <c r="F13" s="6"/>
      <c r="G13" s="6"/>
      <c r="H13" s="6"/>
      <c r="I13" s="6"/>
      <c r="J13" s="6"/>
      <c r="K13" s="14"/>
      <c r="L13" s="14">
        <f t="shared" si="0"/>
        <v>0</v>
      </c>
      <c r="M13" s="14">
        <f t="shared" si="1"/>
        <v>0</v>
      </c>
      <c r="N13" s="14">
        <f t="shared" si="2"/>
        <v>0</v>
      </c>
      <c r="O13" s="18">
        <v>42000</v>
      </c>
    </row>
    <row r="14" spans="1:15">
      <c r="A14" s="31">
        <v>8</v>
      </c>
      <c r="B14" s="32">
        <v>15180108512</v>
      </c>
      <c r="C14" s="33" t="s">
        <v>69</v>
      </c>
      <c r="D14" s="34" t="s">
        <v>39</v>
      </c>
      <c r="E14" s="35">
        <v>300</v>
      </c>
      <c r="F14" s="6"/>
      <c r="G14" s="6"/>
      <c r="H14" s="6"/>
      <c r="I14" s="6"/>
      <c r="J14" s="6"/>
      <c r="K14" s="14"/>
      <c r="L14" s="14">
        <f t="shared" si="0"/>
        <v>0</v>
      </c>
      <c r="M14" s="14">
        <f t="shared" si="1"/>
        <v>0</v>
      </c>
      <c r="N14" s="14">
        <f t="shared" si="2"/>
        <v>0</v>
      </c>
      <c r="O14" s="18">
        <v>32500</v>
      </c>
    </row>
    <row r="15" spans="1:15">
      <c r="A15" s="31">
        <v>9</v>
      </c>
      <c r="B15" s="32">
        <v>15180108513</v>
      </c>
      <c r="C15" s="33" t="s">
        <v>40</v>
      </c>
      <c r="D15" s="34" t="s">
        <v>39</v>
      </c>
      <c r="E15" s="35">
        <v>40</v>
      </c>
      <c r="F15" s="6"/>
      <c r="G15" s="6"/>
      <c r="H15" s="6"/>
      <c r="I15" s="6"/>
      <c r="J15" s="6"/>
      <c r="K15" s="14"/>
      <c r="L15" s="14">
        <f t="shared" si="0"/>
        <v>0</v>
      </c>
      <c r="M15" s="14">
        <f t="shared" si="1"/>
        <v>0</v>
      </c>
      <c r="N15" s="14">
        <f t="shared" si="2"/>
        <v>0</v>
      </c>
      <c r="O15" s="18">
        <v>15000</v>
      </c>
    </row>
    <row r="16" spans="1:15">
      <c r="A16" s="31">
        <v>10</v>
      </c>
      <c r="B16" s="32">
        <v>15180108514</v>
      </c>
      <c r="C16" s="33" t="s">
        <v>59</v>
      </c>
      <c r="D16" s="34" t="s">
        <v>14</v>
      </c>
      <c r="E16" s="35">
        <v>20</v>
      </c>
      <c r="F16" s="6"/>
      <c r="G16" s="6"/>
      <c r="H16" s="6"/>
      <c r="I16" s="6"/>
      <c r="J16" s="6"/>
      <c r="K16" s="14"/>
      <c r="L16" s="14">
        <f t="shared" si="0"/>
        <v>0</v>
      </c>
      <c r="M16" s="14">
        <f t="shared" si="1"/>
        <v>0</v>
      </c>
      <c r="N16" s="14">
        <f t="shared" si="2"/>
        <v>0</v>
      </c>
      <c r="O16" s="18">
        <v>8000</v>
      </c>
    </row>
    <row r="17" spans="1:15">
      <c r="A17" s="31">
        <v>11</v>
      </c>
      <c r="B17" s="32">
        <v>15180108530</v>
      </c>
      <c r="C17" s="33" t="s">
        <v>70</v>
      </c>
      <c r="D17" s="34" t="s">
        <v>14</v>
      </c>
      <c r="E17" s="35">
        <v>8</v>
      </c>
      <c r="F17" s="6"/>
      <c r="G17" s="6"/>
      <c r="H17" s="6"/>
      <c r="I17" s="6"/>
      <c r="J17" s="6"/>
      <c r="K17" s="14"/>
      <c r="L17" s="14">
        <f t="shared" si="0"/>
        <v>0</v>
      </c>
      <c r="M17" s="14">
        <f t="shared" si="1"/>
        <v>0</v>
      </c>
      <c r="N17" s="14">
        <f t="shared" si="2"/>
        <v>0</v>
      </c>
      <c r="O17" s="18">
        <v>210000</v>
      </c>
    </row>
    <row r="18" spans="1:15">
      <c r="A18" s="31">
        <v>12</v>
      </c>
      <c r="B18" s="32">
        <v>15180108517</v>
      </c>
      <c r="C18" s="33" t="s">
        <v>41</v>
      </c>
      <c r="D18" s="34" t="s">
        <v>14</v>
      </c>
      <c r="E18" s="35">
        <v>36</v>
      </c>
      <c r="F18" s="6"/>
      <c r="G18" s="6"/>
      <c r="H18" s="6"/>
      <c r="I18" s="6"/>
      <c r="J18" s="6"/>
      <c r="K18" s="14"/>
      <c r="L18" s="14">
        <f t="shared" si="0"/>
        <v>0</v>
      </c>
      <c r="M18" s="14">
        <f t="shared" si="1"/>
        <v>0</v>
      </c>
      <c r="N18" s="14">
        <f t="shared" si="2"/>
        <v>0</v>
      </c>
      <c r="O18" s="18">
        <v>10000</v>
      </c>
    </row>
    <row r="19" spans="1:15">
      <c r="A19" s="31">
        <v>13</v>
      </c>
      <c r="B19" s="32">
        <v>15180108519</v>
      </c>
      <c r="C19" s="33" t="s">
        <v>42</v>
      </c>
      <c r="D19" s="34" t="s">
        <v>14</v>
      </c>
      <c r="E19" s="35">
        <v>120</v>
      </c>
      <c r="F19" s="6"/>
      <c r="G19" s="6"/>
      <c r="H19" s="6"/>
      <c r="I19" s="6"/>
      <c r="J19" s="6"/>
      <c r="K19" s="14"/>
      <c r="L19" s="14">
        <f t="shared" si="0"/>
        <v>0</v>
      </c>
      <c r="M19" s="14">
        <f t="shared" si="1"/>
        <v>0</v>
      </c>
      <c r="N19" s="14">
        <f t="shared" si="2"/>
        <v>0</v>
      </c>
      <c r="O19" s="18">
        <v>3600</v>
      </c>
    </row>
    <row r="20" spans="1:15">
      <c r="A20" s="31">
        <v>14</v>
      </c>
      <c r="B20" s="32">
        <v>15180108522</v>
      </c>
      <c r="C20" s="33" t="s">
        <v>71</v>
      </c>
      <c r="D20" s="34" t="s">
        <v>14</v>
      </c>
      <c r="E20" s="35">
        <v>25</v>
      </c>
      <c r="F20" s="6"/>
      <c r="G20" s="6"/>
      <c r="H20" s="6"/>
      <c r="I20" s="6"/>
      <c r="J20" s="6"/>
      <c r="K20" s="14"/>
      <c r="L20" s="14">
        <f t="shared" si="0"/>
        <v>0</v>
      </c>
      <c r="M20" s="14">
        <f t="shared" si="1"/>
        <v>0</v>
      </c>
      <c r="N20" s="14">
        <f t="shared" si="2"/>
        <v>0</v>
      </c>
      <c r="O20" s="18">
        <v>82000</v>
      </c>
    </row>
    <row r="21" spans="1:15">
      <c r="A21" s="31">
        <v>15</v>
      </c>
      <c r="B21" s="32">
        <v>15180108529</v>
      </c>
      <c r="C21" s="33" t="s">
        <v>72</v>
      </c>
      <c r="D21" s="34" t="s">
        <v>14</v>
      </c>
      <c r="E21" s="35">
        <v>45</v>
      </c>
      <c r="F21" s="6"/>
      <c r="G21" s="6"/>
      <c r="H21" s="6"/>
      <c r="I21" s="6"/>
      <c r="J21" s="6"/>
      <c r="K21" s="14"/>
      <c r="L21" s="14">
        <f t="shared" si="0"/>
        <v>0</v>
      </c>
      <c r="M21" s="14">
        <f t="shared" si="1"/>
        <v>0</v>
      </c>
      <c r="N21" s="14">
        <f t="shared" si="2"/>
        <v>0</v>
      </c>
      <c r="O21" s="18">
        <v>105000</v>
      </c>
    </row>
    <row r="22" spans="1:15">
      <c r="A22" s="31">
        <v>16</v>
      </c>
      <c r="B22" s="32">
        <v>15180108531</v>
      </c>
      <c r="C22" s="33" t="s">
        <v>43</v>
      </c>
      <c r="D22" s="34" t="s">
        <v>15</v>
      </c>
      <c r="E22" s="35">
        <v>60</v>
      </c>
      <c r="F22" s="6"/>
      <c r="G22" s="6"/>
      <c r="H22" s="6"/>
      <c r="I22" s="6"/>
      <c r="J22" s="6"/>
      <c r="K22" s="14"/>
      <c r="L22" s="14">
        <f t="shared" si="0"/>
        <v>0</v>
      </c>
      <c r="M22" s="14">
        <f t="shared" si="1"/>
        <v>0</v>
      </c>
      <c r="N22" s="14">
        <f t="shared" si="2"/>
        <v>0</v>
      </c>
      <c r="O22" s="18">
        <v>11000</v>
      </c>
    </row>
    <row r="23" spans="1:15">
      <c r="A23" s="31">
        <v>17</v>
      </c>
      <c r="B23" s="32">
        <v>15180108532</v>
      </c>
      <c r="C23" s="33" t="s">
        <v>44</v>
      </c>
      <c r="D23" s="34" t="s">
        <v>14</v>
      </c>
      <c r="E23" s="35">
        <v>48</v>
      </c>
      <c r="F23" s="6"/>
      <c r="G23" s="6"/>
      <c r="H23" s="6"/>
      <c r="I23" s="6"/>
      <c r="J23" s="6"/>
      <c r="K23" s="14"/>
      <c r="L23" s="14">
        <f t="shared" si="0"/>
        <v>0</v>
      </c>
      <c r="M23" s="14">
        <f t="shared" si="1"/>
        <v>0</v>
      </c>
      <c r="N23" s="14">
        <f t="shared" si="2"/>
        <v>0</v>
      </c>
      <c r="O23" s="18">
        <v>2300</v>
      </c>
    </row>
    <row r="24" spans="1:15">
      <c r="A24" s="31">
        <v>18</v>
      </c>
      <c r="B24" s="32">
        <v>15180108533</v>
      </c>
      <c r="C24" s="33" t="s">
        <v>45</v>
      </c>
      <c r="D24" s="34" t="s">
        <v>14</v>
      </c>
      <c r="E24" s="35">
        <v>60</v>
      </c>
      <c r="F24" s="6"/>
      <c r="G24" s="6"/>
      <c r="H24" s="6"/>
      <c r="I24" s="6"/>
      <c r="J24" s="6"/>
      <c r="K24" s="14"/>
      <c r="L24" s="14">
        <f t="shared" si="0"/>
        <v>0</v>
      </c>
      <c r="M24" s="14">
        <f t="shared" si="1"/>
        <v>0</v>
      </c>
      <c r="N24" s="14">
        <f t="shared" si="2"/>
        <v>0</v>
      </c>
      <c r="O24" s="18">
        <v>11800</v>
      </c>
    </row>
    <row r="25" spans="1:15">
      <c r="A25" s="31">
        <v>19</v>
      </c>
      <c r="B25" s="32">
        <v>15180108534</v>
      </c>
      <c r="C25" s="33" t="s">
        <v>73</v>
      </c>
      <c r="D25" s="34" t="s">
        <v>14</v>
      </c>
      <c r="E25" s="35">
        <v>120</v>
      </c>
      <c r="F25" s="6"/>
      <c r="G25" s="6"/>
      <c r="H25" s="6"/>
      <c r="I25" s="6"/>
      <c r="J25" s="6"/>
      <c r="K25" s="14"/>
      <c r="L25" s="14">
        <f t="shared" si="0"/>
        <v>0</v>
      </c>
      <c r="M25" s="14">
        <f t="shared" si="1"/>
        <v>0</v>
      </c>
      <c r="N25" s="14">
        <f t="shared" si="2"/>
        <v>0</v>
      </c>
      <c r="O25" s="18">
        <v>17000</v>
      </c>
    </row>
    <row r="26" spans="1:15">
      <c r="A26" s="31">
        <v>20</v>
      </c>
      <c r="B26" s="32">
        <v>15180108535</v>
      </c>
      <c r="C26" s="33" t="s">
        <v>46</v>
      </c>
      <c r="D26" s="34" t="s">
        <v>14</v>
      </c>
      <c r="E26" s="35">
        <v>5</v>
      </c>
      <c r="F26" s="6"/>
      <c r="G26" s="6"/>
      <c r="H26" s="6"/>
      <c r="I26" s="6"/>
      <c r="J26" s="6"/>
      <c r="K26" s="14"/>
      <c r="L26" s="14">
        <f t="shared" si="0"/>
        <v>0</v>
      </c>
      <c r="M26" s="14">
        <f t="shared" si="1"/>
        <v>0</v>
      </c>
      <c r="N26" s="14">
        <f t="shared" si="2"/>
        <v>0</v>
      </c>
      <c r="O26" s="18">
        <v>26000</v>
      </c>
    </row>
    <row r="27" spans="1:15">
      <c r="A27" s="31">
        <v>21</v>
      </c>
      <c r="B27" s="32">
        <v>15180108539</v>
      </c>
      <c r="C27" s="33" t="s">
        <v>47</v>
      </c>
      <c r="D27" s="34" t="s">
        <v>48</v>
      </c>
      <c r="E27" s="35">
        <v>72</v>
      </c>
      <c r="F27" s="6"/>
      <c r="G27" s="6"/>
      <c r="H27" s="6"/>
      <c r="I27" s="6"/>
      <c r="J27" s="6"/>
      <c r="K27" s="14"/>
      <c r="L27" s="14">
        <f t="shared" si="0"/>
        <v>0</v>
      </c>
      <c r="M27" s="14">
        <f t="shared" si="1"/>
        <v>0</v>
      </c>
      <c r="N27" s="14">
        <f t="shared" si="2"/>
        <v>0</v>
      </c>
      <c r="O27" s="18">
        <v>48000</v>
      </c>
    </row>
    <row r="28" spans="1:15">
      <c r="A28" s="31">
        <v>22</v>
      </c>
      <c r="B28" s="32">
        <v>15180108540</v>
      </c>
      <c r="C28" s="33" t="s">
        <v>74</v>
      </c>
      <c r="D28" s="34" t="s">
        <v>14</v>
      </c>
      <c r="E28" s="35">
        <v>45</v>
      </c>
      <c r="F28" s="6"/>
      <c r="G28" s="6"/>
      <c r="H28" s="6"/>
      <c r="I28" s="6"/>
      <c r="J28" s="6"/>
      <c r="K28" s="14"/>
      <c r="L28" s="14">
        <f t="shared" si="0"/>
        <v>0</v>
      </c>
      <c r="M28" s="14">
        <f t="shared" si="1"/>
        <v>0</v>
      </c>
      <c r="N28" s="14">
        <f t="shared" si="2"/>
        <v>0</v>
      </c>
      <c r="O28" s="18">
        <v>33000</v>
      </c>
    </row>
    <row r="29" spans="1:15">
      <c r="A29" s="31">
        <v>23</v>
      </c>
      <c r="B29" s="32">
        <v>15180108541</v>
      </c>
      <c r="C29" s="33" t="s">
        <v>75</v>
      </c>
      <c r="D29" s="34" t="s">
        <v>76</v>
      </c>
      <c r="E29" s="35">
        <v>15</v>
      </c>
      <c r="F29" s="6"/>
      <c r="G29" s="6"/>
      <c r="H29" s="6"/>
      <c r="I29" s="6"/>
      <c r="J29" s="6"/>
      <c r="K29" s="14"/>
      <c r="L29" s="14">
        <f t="shared" si="0"/>
        <v>0</v>
      </c>
      <c r="M29" s="14">
        <f t="shared" si="1"/>
        <v>0</v>
      </c>
      <c r="N29" s="14">
        <f t="shared" si="2"/>
        <v>0</v>
      </c>
      <c r="O29" s="18">
        <v>60000</v>
      </c>
    </row>
    <row r="30" spans="1:15">
      <c r="A30" s="31">
        <v>24</v>
      </c>
      <c r="B30" s="32">
        <v>15180108544</v>
      </c>
      <c r="C30" s="33" t="s">
        <v>77</v>
      </c>
      <c r="D30" s="34" t="s">
        <v>31</v>
      </c>
      <c r="E30" s="35">
        <v>10</v>
      </c>
      <c r="F30" s="6"/>
      <c r="G30" s="6"/>
      <c r="H30" s="6"/>
      <c r="I30" s="6"/>
      <c r="J30" s="6"/>
      <c r="K30" s="14"/>
      <c r="L30" s="14">
        <f t="shared" si="0"/>
        <v>0</v>
      </c>
      <c r="M30" s="14">
        <f t="shared" si="1"/>
        <v>0</v>
      </c>
      <c r="N30" s="14">
        <f t="shared" si="2"/>
        <v>0</v>
      </c>
      <c r="O30" s="18">
        <v>55000</v>
      </c>
    </row>
    <row r="31" spans="1:15">
      <c r="A31" s="31">
        <v>25</v>
      </c>
      <c r="B31" s="32">
        <v>15180108545</v>
      </c>
      <c r="C31" s="33" t="s">
        <v>63</v>
      </c>
      <c r="D31" s="34" t="s">
        <v>49</v>
      </c>
      <c r="E31" s="35">
        <v>160</v>
      </c>
      <c r="F31" s="6"/>
      <c r="G31" s="6"/>
      <c r="H31" s="6"/>
      <c r="I31" s="6"/>
      <c r="J31" s="6"/>
      <c r="K31" s="14"/>
      <c r="L31" s="14">
        <f t="shared" si="0"/>
        <v>0</v>
      </c>
      <c r="M31" s="14">
        <f t="shared" si="1"/>
        <v>0</v>
      </c>
      <c r="N31" s="14">
        <f t="shared" si="2"/>
        <v>0</v>
      </c>
      <c r="O31" s="18">
        <v>44000</v>
      </c>
    </row>
    <row r="32" spans="1:15">
      <c r="A32" s="31">
        <v>26</v>
      </c>
      <c r="B32" s="32">
        <v>15180108546</v>
      </c>
      <c r="C32" s="33" t="s">
        <v>78</v>
      </c>
      <c r="D32" s="34" t="s">
        <v>14</v>
      </c>
      <c r="E32" s="35">
        <v>5000</v>
      </c>
      <c r="F32" s="6"/>
      <c r="G32" s="6"/>
      <c r="H32" s="6"/>
      <c r="I32" s="6"/>
      <c r="J32" s="6"/>
      <c r="K32" s="14"/>
      <c r="L32" s="14">
        <f t="shared" si="0"/>
        <v>0</v>
      </c>
      <c r="M32" s="14">
        <f t="shared" si="1"/>
        <v>0</v>
      </c>
      <c r="N32" s="14">
        <f t="shared" si="2"/>
        <v>0</v>
      </c>
      <c r="O32" s="18">
        <v>2800</v>
      </c>
    </row>
    <row r="33" spans="1:15">
      <c r="A33" s="31">
        <v>27</v>
      </c>
      <c r="B33" s="32">
        <v>15180108547</v>
      </c>
      <c r="C33" s="33" t="s">
        <v>17</v>
      </c>
      <c r="D33" s="34" t="s">
        <v>15</v>
      </c>
      <c r="E33" s="35">
        <v>100</v>
      </c>
      <c r="F33" s="6"/>
      <c r="G33" s="6"/>
      <c r="H33" s="6"/>
      <c r="I33" s="6"/>
      <c r="J33" s="6"/>
      <c r="K33" s="14"/>
      <c r="L33" s="14">
        <f t="shared" si="0"/>
        <v>0</v>
      </c>
      <c r="M33" s="14">
        <f t="shared" si="1"/>
        <v>0</v>
      </c>
      <c r="N33" s="14">
        <f t="shared" si="2"/>
        <v>0</v>
      </c>
      <c r="O33" s="18">
        <v>4400</v>
      </c>
    </row>
    <row r="34" spans="1:15">
      <c r="A34" s="31">
        <v>28</v>
      </c>
      <c r="B34" s="32">
        <v>15180108549</v>
      </c>
      <c r="C34" s="33" t="s">
        <v>60</v>
      </c>
      <c r="D34" s="34" t="s">
        <v>16</v>
      </c>
      <c r="E34" s="35">
        <v>12</v>
      </c>
      <c r="F34" s="6"/>
      <c r="G34" s="6"/>
      <c r="H34" s="6"/>
      <c r="I34" s="6"/>
      <c r="J34" s="6"/>
      <c r="K34" s="14"/>
      <c r="L34" s="14">
        <f t="shared" ref="L34:L52" si="3">K34*0.19</f>
        <v>0</v>
      </c>
      <c r="M34" s="14">
        <f t="shared" ref="M34:M52" si="4">K34+L34</f>
        <v>0</v>
      </c>
      <c r="N34" s="14">
        <f t="shared" ref="N34:N52" si="5">M34*E34</f>
        <v>0</v>
      </c>
      <c r="O34" s="18">
        <v>19000</v>
      </c>
    </row>
    <row r="35" spans="1:15">
      <c r="A35" s="31">
        <v>29</v>
      </c>
      <c r="B35" s="32">
        <v>15180108551</v>
      </c>
      <c r="C35" s="33" t="s">
        <v>79</v>
      </c>
      <c r="D35" s="34" t="s">
        <v>16</v>
      </c>
      <c r="E35" s="35">
        <v>12</v>
      </c>
      <c r="F35" s="6"/>
      <c r="G35" s="6"/>
      <c r="H35" s="6"/>
      <c r="I35" s="6"/>
      <c r="J35" s="6"/>
      <c r="K35" s="14"/>
      <c r="L35" s="14">
        <f t="shared" si="3"/>
        <v>0</v>
      </c>
      <c r="M35" s="14">
        <f t="shared" si="4"/>
        <v>0</v>
      </c>
      <c r="N35" s="14">
        <f t="shared" si="5"/>
        <v>0</v>
      </c>
      <c r="O35" s="18">
        <v>19000</v>
      </c>
    </row>
    <row r="36" spans="1:15">
      <c r="A36" s="31">
        <v>30</v>
      </c>
      <c r="B36" s="32">
        <v>15180108556</v>
      </c>
      <c r="C36" s="33" t="s">
        <v>18</v>
      </c>
      <c r="D36" s="34" t="s">
        <v>14</v>
      </c>
      <c r="E36" s="35">
        <v>120</v>
      </c>
      <c r="F36" s="6"/>
      <c r="G36" s="6"/>
      <c r="H36" s="6"/>
      <c r="I36" s="6"/>
      <c r="J36" s="6"/>
      <c r="K36" s="14"/>
      <c r="L36" s="14">
        <f t="shared" si="3"/>
        <v>0</v>
      </c>
      <c r="M36" s="14">
        <f t="shared" si="4"/>
        <v>0</v>
      </c>
      <c r="N36" s="14">
        <f t="shared" si="5"/>
        <v>0</v>
      </c>
      <c r="O36" s="18">
        <v>13500</v>
      </c>
    </row>
    <row r="37" spans="1:15">
      <c r="A37" s="31">
        <v>31</v>
      </c>
      <c r="B37" s="32">
        <v>15180108558</v>
      </c>
      <c r="C37" s="33" t="s">
        <v>50</v>
      </c>
      <c r="D37" s="34" t="s">
        <v>14</v>
      </c>
      <c r="E37" s="35">
        <v>10</v>
      </c>
      <c r="F37" s="6"/>
      <c r="G37" s="6"/>
      <c r="H37" s="6"/>
      <c r="I37" s="6"/>
      <c r="J37" s="6"/>
      <c r="K37" s="14"/>
      <c r="L37" s="14">
        <f t="shared" si="3"/>
        <v>0</v>
      </c>
      <c r="M37" s="14">
        <f t="shared" si="4"/>
        <v>0</v>
      </c>
      <c r="N37" s="14">
        <f t="shared" si="5"/>
        <v>0</v>
      </c>
      <c r="O37" s="18">
        <v>85100</v>
      </c>
    </row>
    <row r="38" spans="1:15">
      <c r="A38" s="31">
        <v>32</v>
      </c>
      <c r="B38" s="36">
        <v>15180108559</v>
      </c>
      <c r="C38" s="33" t="s">
        <v>51</v>
      </c>
      <c r="D38" s="34" t="s">
        <v>14</v>
      </c>
      <c r="E38" s="35">
        <v>30</v>
      </c>
      <c r="F38" s="6"/>
      <c r="G38" s="6"/>
      <c r="H38" s="6"/>
      <c r="I38" s="6"/>
      <c r="J38" s="6"/>
      <c r="K38" s="14"/>
      <c r="L38" s="14">
        <f t="shared" si="3"/>
        <v>0</v>
      </c>
      <c r="M38" s="14">
        <f t="shared" si="4"/>
        <v>0</v>
      </c>
      <c r="N38" s="14">
        <f t="shared" si="5"/>
        <v>0</v>
      </c>
      <c r="O38" s="18">
        <v>6600</v>
      </c>
    </row>
    <row r="39" spans="1:15">
      <c r="A39" s="31">
        <v>33</v>
      </c>
      <c r="B39" s="36">
        <v>15180108560</v>
      </c>
      <c r="C39" s="33" t="s">
        <v>52</v>
      </c>
      <c r="D39" s="34" t="s">
        <v>14</v>
      </c>
      <c r="E39" s="35">
        <v>30</v>
      </c>
      <c r="F39" s="6"/>
      <c r="G39" s="6"/>
      <c r="H39" s="6"/>
      <c r="I39" s="6"/>
      <c r="J39" s="6"/>
      <c r="K39" s="14"/>
      <c r="L39" s="14">
        <f t="shared" si="3"/>
        <v>0</v>
      </c>
      <c r="M39" s="14">
        <f t="shared" si="4"/>
        <v>0</v>
      </c>
      <c r="N39" s="14">
        <f t="shared" si="5"/>
        <v>0</v>
      </c>
      <c r="O39" s="18">
        <v>6600</v>
      </c>
    </row>
    <row r="40" spans="1:15">
      <c r="A40" s="31">
        <v>34</v>
      </c>
      <c r="B40" s="36">
        <v>15180108563</v>
      </c>
      <c r="C40" s="33" t="s">
        <v>53</v>
      </c>
      <c r="D40" s="34" t="s">
        <v>14</v>
      </c>
      <c r="E40" s="35">
        <v>30</v>
      </c>
      <c r="F40" s="6"/>
      <c r="G40" s="6"/>
      <c r="H40" s="6"/>
      <c r="I40" s="6"/>
      <c r="J40" s="6"/>
      <c r="K40" s="14"/>
      <c r="L40" s="14">
        <f t="shared" si="3"/>
        <v>0</v>
      </c>
      <c r="M40" s="14">
        <f t="shared" si="4"/>
        <v>0</v>
      </c>
      <c r="N40" s="14">
        <f t="shared" si="5"/>
        <v>0</v>
      </c>
      <c r="O40" s="18">
        <v>6600</v>
      </c>
    </row>
    <row r="41" spans="1:15">
      <c r="A41" s="31">
        <v>35</v>
      </c>
      <c r="B41" s="36">
        <v>15180108564</v>
      </c>
      <c r="C41" s="33" t="s">
        <v>54</v>
      </c>
      <c r="D41" s="34" t="s">
        <v>14</v>
      </c>
      <c r="E41" s="35">
        <v>30</v>
      </c>
      <c r="F41" s="6"/>
      <c r="G41" s="6"/>
      <c r="H41" s="6"/>
      <c r="I41" s="6"/>
      <c r="J41" s="6"/>
      <c r="K41" s="14"/>
      <c r="L41" s="14">
        <f t="shared" si="3"/>
        <v>0</v>
      </c>
      <c r="M41" s="14">
        <f t="shared" si="4"/>
        <v>0</v>
      </c>
      <c r="N41" s="14">
        <f t="shared" si="5"/>
        <v>0</v>
      </c>
      <c r="O41" s="18">
        <v>6600</v>
      </c>
    </row>
    <row r="42" spans="1:15">
      <c r="A42" s="31">
        <v>36</v>
      </c>
      <c r="B42" s="36">
        <v>15180108565</v>
      </c>
      <c r="C42" s="33" t="s">
        <v>55</v>
      </c>
      <c r="D42" s="34" t="s">
        <v>14</v>
      </c>
      <c r="E42" s="35">
        <v>60</v>
      </c>
      <c r="F42" s="6"/>
      <c r="G42" s="6"/>
      <c r="H42" s="6"/>
      <c r="I42" s="6"/>
      <c r="J42" s="6"/>
      <c r="K42" s="14"/>
      <c r="L42" s="14">
        <f t="shared" si="3"/>
        <v>0</v>
      </c>
      <c r="M42" s="14">
        <f t="shared" si="4"/>
        <v>0</v>
      </c>
      <c r="N42" s="14">
        <f t="shared" si="5"/>
        <v>0</v>
      </c>
      <c r="O42" s="18">
        <v>6600</v>
      </c>
    </row>
    <row r="43" spans="1:15">
      <c r="A43" s="31">
        <v>37</v>
      </c>
      <c r="B43" s="36">
        <v>15180108566</v>
      </c>
      <c r="C43" s="33" t="s">
        <v>56</v>
      </c>
      <c r="D43" s="34" t="s">
        <v>14</v>
      </c>
      <c r="E43" s="35">
        <v>40</v>
      </c>
      <c r="F43" s="6"/>
      <c r="G43" s="6"/>
      <c r="H43" s="6"/>
      <c r="I43" s="6"/>
      <c r="J43" s="6"/>
      <c r="K43" s="14"/>
      <c r="L43" s="14">
        <f t="shared" si="3"/>
        <v>0</v>
      </c>
      <c r="M43" s="14">
        <f t="shared" si="4"/>
        <v>0</v>
      </c>
      <c r="N43" s="14">
        <f t="shared" si="5"/>
        <v>0</v>
      </c>
      <c r="O43" s="18">
        <v>6600</v>
      </c>
    </row>
    <row r="44" spans="1:15">
      <c r="A44" s="31">
        <v>38</v>
      </c>
      <c r="B44" s="36">
        <v>15180108567</v>
      </c>
      <c r="C44" s="33" t="s">
        <v>57</v>
      </c>
      <c r="D44" s="34" t="s">
        <v>14</v>
      </c>
      <c r="E44" s="35">
        <v>40</v>
      </c>
      <c r="F44" s="6"/>
      <c r="G44" s="6"/>
      <c r="H44" s="6"/>
      <c r="I44" s="6"/>
      <c r="J44" s="6"/>
      <c r="K44" s="14"/>
      <c r="L44" s="14">
        <f t="shared" si="3"/>
        <v>0</v>
      </c>
      <c r="M44" s="14">
        <f t="shared" si="4"/>
        <v>0</v>
      </c>
      <c r="N44" s="14">
        <f t="shared" si="5"/>
        <v>0</v>
      </c>
      <c r="O44" s="18">
        <v>6600</v>
      </c>
    </row>
    <row r="45" spans="1:15">
      <c r="A45" s="31">
        <v>39</v>
      </c>
      <c r="B45" s="32">
        <v>15180108568</v>
      </c>
      <c r="C45" s="33" t="s">
        <v>80</v>
      </c>
      <c r="D45" s="34" t="s">
        <v>16</v>
      </c>
      <c r="E45" s="35">
        <v>60</v>
      </c>
      <c r="F45" s="6"/>
      <c r="G45" s="6"/>
      <c r="H45" s="6"/>
      <c r="I45" s="6"/>
      <c r="J45" s="6"/>
      <c r="K45" s="14"/>
      <c r="L45" s="14">
        <f t="shared" si="3"/>
        <v>0</v>
      </c>
      <c r="M45" s="14">
        <f t="shared" si="4"/>
        <v>0</v>
      </c>
      <c r="N45" s="14">
        <f t="shared" si="5"/>
        <v>0</v>
      </c>
      <c r="O45" s="18">
        <v>92000</v>
      </c>
    </row>
    <row r="46" spans="1:15">
      <c r="A46" s="31">
        <v>40</v>
      </c>
      <c r="B46" s="32">
        <v>15180108573</v>
      </c>
      <c r="C46" s="33" t="s">
        <v>81</v>
      </c>
      <c r="D46" s="34" t="s">
        <v>14</v>
      </c>
      <c r="E46" s="35">
        <v>30</v>
      </c>
      <c r="F46" s="6"/>
      <c r="G46" s="6"/>
      <c r="H46" s="6"/>
      <c r="I46" s="6"/>
      <c r="J46" s="6"/>
      <c r="K46" s="14"/>
      <c r="L46" s="14">
        <f t="shared" si="3"/>
        <v>0</v>
      </c>
      <c r="M46" s="14">
        <f t="shared" si="4"/>
        <v>0</v>
      </c>
      <c r="N46" s="14">
        <f t="shared" si="5"/>
        <v>0</v>
      </c>
      <c r="O46" s="18">
        <v>35000</v>
      </c>
    </row>
    <row r="47" spans="1:15">
      <c r="A47" s="31">
        <v>41</v>
      </c>
      <c r="B47" s="32">
        <v>15180108574</v>
      </c>
      <c r="C47" s="33" t="s">
        <v>82</v>
      </c>
      <c r="D47" s="34" t="s">
        <v>14</v>
      </c>
      <c r="E47" s="35">
        <v>30</v>
      </c>
      <c r="F47" s="6"/>
      <c r="G47" s="6"/>
      <c r="H47" s="6"/>
      <c r="I47" s="6"/>
      <c r="J47" s="6"/>
      <c r="K47" s="14"/>
      <c r="L47" s="14">
        <f t="shared" si="3"/>
        <v>0</v>
      </c>
      <c r="M47" s="14">
        <f t="shared" si="4"/>
        <v>0</v>
      </c>
      <c r="N47" s="14">
        <f t="shared" si="5"/>
        <v>0</v>
      </c>
      <c r="O47" s="18">
        <v>35000</v>
      </c>
    </row>
    <row r="48" spans="1:15">
      <c r="A48" s="31">
        <v>42</v>
      </c>
      <c r="B48" s="32">
        <v>15180108575</v>
      </c>
      <c r="C48" s="33" t="s">
        <v>83</v>
      </c>
      <c r="D48" s="34" t="s">
        <v>14</v>
      </c>
      <c r="E48" s="35">
        <v>30</v>
      </c>
      <c r="F48" s="6"/>
      <c r="G48" s="6"/>
      <c r="H48" s="6"/>
      <c r="I48" s="6"/>
      <c r="J48" s="6"/>
      <c r="K48" s="14"/>
      <c r="L48" s="14">
        <f t="shared" si="3"/>
        <v>0</v>
      </c>
      <c r="M48" s="14">
        <f t="shared" si="4"/>
        <v>0</v>
      </c>
      <c r="N48" s="14">
        <f t="shared" si="5"/>
        <v>0</v>
      </c>
      <c r="O48" s="18">
        <v>35000</v>
      </c>
    </row>
    <row r="49" spans="1:15">
      <c r="A49" s="31">
        <v>43</v>
      </c>
      <c r="B49" s="32">
        <v>15180108576</v>
      </c>
      <c r="C49" s="33" t="s">
        <v>84</v>
      </c>
      <c r="D49" s="34" t="s">
        <v>14</v>
      </c>
      <c r="E49" s="35">
        <v>20</v>
      </c>
      <c r="F49" s="6"/>
      <c r="G49" s="6"/>
      <c r="H49" s="6"/>
      <c r="I49" s="6"/>
      <c r="J49" s="6"/>
      <c r="K49" s="14"/>
      <c r="L49" s="14">
        <f t="shared" si="3"/>
        <v>0</v>
      </c>
      <c r="M49" s="14">
        <f t="shared" si="4"/>
        <v>0</v>
      </c>
      <c r="N49" s="14">
        <f t="shared" si="5"/>
        <v>0</v>
      </c>
      <c r="O49" s="18">
        <v>35000</v>
      </c>
    </row>
    <row r="50" spans="1:15">
      <c r="A50" s="31">
        <v>44</v>
      </c>
      <c r="B50" s="32">
        <v>15180108580</v>
      </c>
      <c r="C50" s="37" t="s">
        <v>19</v>
      </c>
      <c r="D50" s="34" t="s">
        <v>14</v>
      </c>
      <c r="E50" s="35">
        <v>12</v>
      </c>
      <c r="F50" s="6"/>
      <c r="G50" s="6"/>
      <c r="H50" s="6"/>
      <c r="I50" s="6"/>
      <c r="J50" s="6"/>
      <c r="K50" s="14"/>
      <c r="L50" s="14">
        <f t="shared" si="3"/>
        <v>0</v>
      </c>
      <c r="M50" s="14">
        <f t="shared" si="4"/>
        <v>0</v>
      </c>
      <c r="N50" s="14">
        <f t="shared" si="5"/>
        <v>0</v>
      </c>
      <c r="O50" s="18">
        <v>40000</v>
      </c>
    </row>
    <row r="51" spans="1:15">
      <c r="A51" s="31">
        <v>45</v>
      </c>
      <c r="B51" s="32">
        <v>15180108581</v>
      </c>
      <c r="C51" s="37" t="s">
        <v>61</v>
      </c>
      <c r="D51" s="34" t="s">
        <v>14</v>
      </c>
      <c r="E51" s="35">
        <v>3</v>
      </c>
      <c r="F51" s="6"/>
      <c r="G51" s="6"/>
      <c r="H51" s="6"/>
      <c r="I51" s="6"/>
      <c r="J51" s="6"/>
      <c r="K51" s="14"/>
      <c r="L51" s="14">
        <f t="shared" si="3"/>
        <v>0</v>
      </c>
      <c r="M51" s="14">
        <f t="shared" si="4"/>
        <v>0</v>
      </c>
      <c r="N51" s="14">
        <f t="shared" si="5"/>
        <v>0</v>
      </c>
      <c r="O51" s="18">
        <v>125000</v>
      </c>
    </row>
    <row r="52" spans="1:15">
      <c r="A52" s="31">
        <v>46</v>
      </c>
      <c r="B52" s="32">
        <v>15180108582</v>
      </c>
      <c r="C52" s="37" t="s">
        <v>62</v>
      </c>
      <c r="D52" s="34" t="s">
        <v>14</v>
      </c>
      <c r="E52" s="35">
        <v>100</v>
      </c>
      <c r="F52" s="6"/>
      <c r="G52" s="6"/>
      <c r="H52" s="6"/>
      <c r="I52" s="6"/>
      <c r="J52" s="6"/>
      <c r="K52" s="14"/>
      <c r="L52" s="14">
        <f t="shared" si="3"/>
        <v>0</v>
      </c>
      <c r="M52" s="14">
        <f t="shared" si="4"/>
        <v>0</v>
      </c>
      <c r="N52" s="14">
        <f t="shared" si="5"/>
        <v>0</v>
      </c>
      <c r="O52" s="18">
        <v>117500</v>
      </c>
    </row>
    <row r="53" spans="1:15">
      <c r="A53" s="31">
        <v>47</v>
      </c>
      <c r="B53" s="32">
        <v>15180108585</v>
      </c>
      <c r="C53" s="33" t="s">
        <v>85</v>
      </c>
      <c r="D53" s="34" t="s">
        <v>14</v>
      </c>
      <c r="E53" s="35">
        <v>60</v>
      </c>
      <c r="F53" s="6"/>
      <c r="G53" s="6"/>
      <c r="H53" s="6"/>
      <c r="I53" s="6"/>
      <c r="J53" s="6"/>
      <c r="K53" s="14"/>
      <c r="L53" s="14">
        <f t="shared" ref="L53:L59" si="6">K53*0.19</f>
        <v>0</v>
      </c>
      <c r="M53" s="14">
        <f t="shared" ref="M53:M59" si="7">K53+L53</f>
        <v>0</v>
      </c>
      <c r="N53" s="14">
        <f t="shared" ref="N53:N59" si="8">M53*E53</f>
        <v>0</v>
      </c>
      <c r="O53" s="18">
        <v>14300</v>
      </c>
    </row>
    <row r="54" spans="1:15">
      <c r="A54" s="31">
        <v>48</v>
      </c>
      <c r="B54" s="32">
        <v>15180108587</v>
      </c>
      <c r="C54" s="33" t="s">
        <v>32</v>
      </c>
      <c r="D54" s="34" t="s">
        <v>33</v>
      </c>
      <c r="E54" s="35">
        <v>20</v>
      </c>
      <c r="F54" s="6"/>
      <c r="G54" s="6"/>
      <c r="H54" s="6"/>
      <c r="I54" s="6"/>
      <c r="J54" s="6"/>
      <c r="K54" s="14"/>
      <c r="L54" s="14">
        <f t="shared" si="6"/>
        <v>0</v>
      </c>
      <c r="M54" s="14">
        <f t="shared" si="7"/>
        <v>0</v>
      </c>
      <c r="N54" s="14">
        <f t="shared" si="8"/>
        <v>0</v>
      </c>
      <c r="O54" s="18">
        <v>21500</v>
      </c>
    </row>
    <row r="55" spans="1:15">
      <c r="A55" s="31">
        <v>49</v>
      </c>
      <c r="B55" s="32">
        <v>15180108588</v>
      </c>
      <c r="C55" s="33" t="s">
        <v>35</v>
      </c>
      <c r="D55" s="34" t="s">
        <v>86</v>
      </c>
      <c r="E55" s="35">
        <v>60</v>
      </c>
      <c r="F55" s="6"/>
      <c r="G55" s="6"/>
      <c r="H55" s="6"/>
      <c r="I55" s="6"/>
      <c r="J55" s="6"/>
      <c r="K55" s="14"/>
      <c r="L55" s="14">
        <f t="shared" si="6"/>
        <v>0</v>
      </c>
      <c r="M55" s="14">
        <f t="shared" si="7"/>
        <v>0</v>
      </c>
      <c r="N55" s="14">
        <f t="shared" si="8"/>
        <v>0</v>
      </c>
      <c r="O55" s="18">
        <v>22700</v>
      </c>
    </row>
    <row r="56" spans="1:15">
      <c r="A56" s="31">
        <v>50</v>
      </c>
      <c r="B56" s="32">
        <v>15180108592</v>
      </c>
      <c r="C56" s="33" t="s">
        <v>58</v>
      </c>
      <c r="D56" s="34" t="s">
        <v>86</v>
      </c>
      <c r="E56" s="35">
        <v>8</v>
      </c>
      <c r="F56" s="6"/>
      <c r="G56" s="6"/>
      <c r="H56" s="6"/>
      <c r="I56" s="6"/>
      <c r="J56" s="6"/>
      <c r="K56" s="14"/>
      <c r="L56" s="14">
        <f t="shared" si="6"/>
        <v>0</v>
      </c>
      <c r="M56" s="14">
        <f t="shared" si="7"/>
        <v>0</v>
      </c>
      <c r="N56" s="14">
        <f t="shared" si="8"/>
        <v>0</v>
      </c>
      <c r="O56" s="18">
        <v>22700</v>
      </c>
    </row>
    <row r="57" spans="1:15">
      <c r="A57" s="31">
        <v>51</v>
      </c>
      <c r="B57" s="32">
        <v>15180108594</v>
      </c>
      <c r="C57" s="33" t="s">
        <v>64</v>
      </c>
      <c r="D57" s="34" t="s">
        <v>86</v>
      </c>
      <c r="E57" s="35">
        <v>36</v>
      </c>
      <c r="F57" s="6"/>
      <c r="G57" s="6"/>
      <c r="H57" s="6"/>
      <c r="I57" s="6"/>
      <c r="J57" s="6"/>
      <c r="K57" s="14"/>
      <c r="L57" s="14">
        <f t="shared" si="6"/>
        <v>0</v>
      </c>
      <c r="M57" s="14">
        <f t="shared" si="7"/>
        <v>0</v>
      </c>
      <c r="N57" s="14">
        <f t="shared" si="8"/>
        <v>0</v>
      </c>
      <c r="O57" s="18">
        <v>22700</v>
      </c>
    </row>
    <row r="58" spans="1:15">
      <c r="A58" s="31">
        <v>52</v>
      </c>
      <c r="B58" s="38">
        <v>15180108595</v>
      </c>
      <c r="C58" s="33" t="s">
        <v>65</v>
      </c>
      <c r="D58" s="34" t="s">
        <v>86</v>
      </c>
      <c r="E58" s="39">
        <v>36</v>
      </c>
      <c r="F58" s="6"/>
      <c r="G58" s="6"/>
      <c r="H58" s="6"/>
      <c r="I58" s="6"/>
      <c r="J58" s="6"/>
      <c r="K58" s="14"/>
      <c r="L58" s="14">
        <f t="shared" si="6"/>
        <v>0</v>
      </c>
      <c r="M58" s="14">
        <f t="shared" si="7"/>
        <v>0</v>
      </c>
      <c r="N58" s="14">
        <f t="shared" si="8"/>
        <v>0</v>
      </c>
      <c r="O58" s="18">
        <v>22700</v>
      </c>
    </row>
    <row r="59" spans="1:15">
      <c r="A59" s="31">
        <v>53</v>
      </c>
      <c r="B59" s="40">
        <v>15180108601</v>
      </c>
      <c r="C59" s="41" t="s">
        <v>87</v>
      </c>
      <c r="D59" s="34" t="s">
        <v>86</v>
      </c>
      <c r="E59" s="42">
        <v>25</v>
      </c>
      <c r="F59" s="6"/>
      <c r="G59" s="6"/>
      <c r="H59" s="6"/>
      <c r="I59" s="6"/>
      <c r="J59" s="6"/>
      <c r="K59" s="14"/>
      <c r="L59" s="14">
        <f t="shared" si="6"/>
        <v>0</v>
      </c>
      <c r="M59" s="14">
        <f t="shared" si="7"/>
        <v>0</v>
      </c>
      <c r="N59" s="14">
        <f t="shared" si="8"/>
        <v>0</v>
      </c>
      <c r="O59" s="18">
        <v>22700</v>
      </c>
    </row>
    <row r="60" spans="1:15">
      <c r="A60" s="31">
        <v>54</v>
      </c>
      <c r="B60" s="40">
        <v>15180106614</v>
      </c>
      <c r="C60" s="43" t="s">
        <v>88</v>
      </c>
      <c r="D60" s="34" t="s">
        <v>86</v>
      </c>
      <c r="E60" s="42">
        <v>12</v>
      </c>
      <c r="F60" s="6"/>
      <c r="G60" s="6"/>
      <c r="H60" s="6"/>
      <c r="I60" s="6"/>
      <c r="J60" s="6"/>
      <c r="K60" s="14"/>
      <c r="L60" s="14">
        <f t="shared" ref="L60:L70" si="9">K60*0.19</f>
        <v>0</v>
      </c>
      <c r="M60" s="14">
        <f t="shared" ref="M60:M70" si="10">K60+L60</f>
        <v>0</v>
      </c>
      <c r="N60" s="14">
        <f t="shared" ref="N60:N70" si="11">M60*E60</f>
        <v>0</v>
      </c>
      <c r="O60" s="18">
        <v>178500</v>
      </c>
    </row>
    <row r="61" spans="1:15">
      <c r="A61" s="31">
        <v>55</v>
      </c>
      <c r="B61" s="40">
        <v>15180106615</v>
      </c>
      <c r="C61" s="43" t="s">
        <v>89</v>
      </c>
      <c r="D61" s="34" t="s">
        <v>86</v>
      </c>
      <c r="E61" s="42">
        <v>12</v>
      </c>
      <c r="F61" s="6"/>
      <c r="G61" s="6"/>
      <c r="H61" s="6"/>
      <c r="I61" s="6"/>
      <c r="J61" s="6"/>
      <c r="K61" s="14"/>
      <c r="L61" s="14">
        <f t="shared" si="9"/>
        <v>0</v>
      </c>
      <c r="M61" s="14">
        <f t="shared" si="10"/>
        <v>0</v>
      </c>
      <c r="N61" s="14">
        <f t="shared" si="11"/>
        <v>0</v>
      </c>
      <c r="O61" s="18">
        <v>178500</v>
      </c>
    </row>
    <row r="62" spans="1:15">
      <c r="A62" s="31">
        <v>56</v>
      </c>
      <c r="B62" s="40">
        <v>15180106616</v>
      </c>
      <c r="C62" s="43" t="s">
        <v>90</v>
      </c>
      <c r="D62" s="34" t="s">
        <v>86</v>
      </c>
      <c r="E62" s="42">
        <v>12</v>
      </c>
      <c r="F62" s="6"/>
      <c r="G62" s="6"/>
      <c r="H62" s="6"/>
      <c r="I62" s="6"/>
      <c r="J62" s="6"/>
      <c r="K62" s="14"/>
      <c r="L62" s="14">
        <f t="shared" si="9"/>
        <v>0</v>
      </c>
      <c r="M62" s="14">
        <f t="shared" si="10"/>
        <v>0</v>
      </c>
      <c r="N62" s="14">
        <f t="shared" si="11"/>
        <v>0</v>
      </c>
      <c r="O62" s="18">
        <v>178500</v>
      </c>
    </row>
    <row r="63" spans="1:15">
      <c r="A63" s="31">
        <v>57</v>
      </c>
      <c r="B63" s="40">
        <v>15180108646</v>
      </c>
      <c r="C63" s="43" t="s">
        <v>91</v>
      </c>
      <c r="D63" s="34" t="s">
        <v>86</v>
      </c>
      <c r="E63" s="42">
        <v>12</v>
      </c>
      <c r="F63" s="6"/>
      <c r="G63" s="6"/>
      <c r="H63" s="6"/>
      <c r="I63" s="6"/>
      <c r="J63" s="6"/>
      <c r="K63" s="14"/>
      <c r="L63" s="14">
        <f t="shared" si="9"/>
        <v>0</v>
      </c>
      <c r="M63" s="14">
        <f t="shared" si="10"/>
        <v>0</v>
      </c>
      <c r="N63" s="14">
        <f t="shared" si="11"/>
        <v>0</v>
      </c>
      <c r="O63" s="18">
        <v>226000</v>
      </c>
    </row>
    <row r="64" spans="1:15">
      <c r="A64" s="31">
        <v>58</v>
      </c>
      <c r="B64" s="40">
        <v>15180108605</v>
      </c>
      <c r="C64" s="44" t="s">
        <v>20</v>
      </c>
      <c r="D64" s="45" t="s">
        <v>3</v>
      </c>
      <c r="E64" s="46">
        <v>6</v>
      </c>
      <c r="F64" s="6"/>
      <c r="G64" s="6"/>
      <c r="H64" s="6"/>
      <c r="I64" s="6"/>
      <c r="J64" s="6"/>
      <c r="K64" s="14"/>
      <c r="L64" s="14">
        <f t="shared" si="9"/>
        <v>0</v>
      </c>
      <c r="M64" s="14">
        <f t="shared" si="10"/>
        <v>0</v>
      </c>
      <c r="N64" s="14">
        <f t="shared" si="11"/>
        <v>0</v>
      </c>
      <c r="O64" s="18">
        <v>86000</v>
      </c>
    </row>
    <row r="65" spans="1:15">
      <c r="A65" s="31">
        <v>59</v>
      </c>
      <c r="B65" s="47">
        <v>15180108570</v>
      </c>
      <c r="C65" s="33" t="s">
        <v>92</v>
      </c>
      <c r="D65" s="45" t="s">
        <v>3</v>
      </c>
      <c r="E65" s="47">
        <v>15</v>
      </c>
      <c r="F65" s="6"/>
      <c r="G65" s="6"/>
      <c r="H65" s="6"/>
      <c r="I65" s="6"/>
      <c r="J65" s="6"/>
      <c r="K65" s="14"/>
      <c r="L65" s="14">
        <f t="shared" si="9"/>
        <v>0</v>
      </c>
      <c r="M65" s="14">
        <f t="shared" si="10"/>
        <v>0</v>
      </c>
      <c r="N65" s="14">
        <f t="shared" si="11"/>
        <v>0</v>
      </c>
      <c r="O65" s="18">
        <v>12000</v>
      </c>
    </row>
    <row r="66" spans="1:15">
      <c r="A66" s="31">
        <v>60</v>
      </c>
      <c r="B66" s="47">
        <v>15180108579</v>
      </c>
      <c r="C66" s="37" t="s">
        <v>93</v>
      </c>
      <c r="D66" s="45" t="s">
        <v>3</v>
      </c>
      <c r="E66" s="47">
        <v>30</v>
      </c>
      <c r="F66" s="6"/>
      <c r="G66" s="6"/>
      <c r="H66" s="6"/>
      <c r="I66" s="6"/>
      <c r="J66" s="6"/>
      <c r="K66" s="14"/>
      <c r="L66" s="14">
        <f t="shared" si="9"/>
        <v>0</v>
      </c>
      <c r="M66" s="14">
        <f t="shared" si="10"/>
        <v>0</v>
      </c>
      <c r="N66" s="14">
        <f t="shared" si="11"/>
        <v>0</v>
      </c>
      <c r="O66" s="18">
        <v>25000</v>
      </c>
    </row>
    <row r="67" spans="1:15">
      <c r="A67" s="31">
        <v>61</v>
      </c>
      <c r="B67" s="47">
        <v>15180702083</v>
      </c>
      <c r="C67" s="48" t="s">
        <v>94</v>
      </c>
      <c r="D67" s="45" t="s">
        <v>3</v>
      </c>
      <c r="E67" s="47">
        <v>15</v>
      </c>
      <c r="F67" s="6"/>
      <c r="G67" s="6"/>
      <c r="H67" s="6"/>
      <c r="I67" s="6"/>
      <c r="J67" s="6"/>
      <c r="K67" s="14"/>
      <c r="L67" s="14">
        <f t="shared" si="9"/>
        <v>0</v>
      </c>
      <c r="M67" s="14">
        <f t="shared" si="10"/>
        <v>0</v>
      </c>
      <c r="N67" s="14">
        <f t="shared" si="11"/>
        <v>0</v>
      </c>
      <c r="O67" s="18">
        <v>26200</v>
      </c>
    </row>
    <row r="68" spans="1:15">
      <c r="A68" s="31">
        <v>62</v>
      </c>
      <c r="B68" s="49">
        <v>15180108569</v>
      </c>
      <c r="C68" s="50" t="s">
        <v>95</v>
      </c>
      <c r="D68" s="51" t="s">
        <v>3</v>
      </c>
      <c r="E68" s="49">
        <v>25</v>
      </c>
      <c r="F68" s="6"/>
      <c r="G68" s="6"/>
      <c r="H68" s="6"/>
      <c r="I68" s="6"/>
      <c r="J68" s="6"/>
      <c r="K68" s="14"/>
      <c r="L68" s="14">
        <f t="shared" si="9"/>
        <v>0</v>
      </c>
      <c r="M68" s="14">
        <f t="shared" si="10"/>
        <v>0</v>
      </c>
      <c r="N68" s="14">
        <f t="shared" si="11"/>
        <v>0</v>
      </c>
      <c r="O68" s="52">
        <v>9600</v>
      </c>
    </row>
    <row r="69" spans="1:15">
      <c r="A69" s="31">
        <v>63</v>
      </c>
      <c r="B69" s="47"/>
      <c r="C69" s="33" t="s">
        <v>96</v>
      </c>
      <c r="D69" s="34" t="s">
        <v>16</v>
      </c>
      <c r="E69" s="35">
        <v>12</v>
      </c>
      <c r="F69" s="6"/>
      <c r="G69" s="6"/>
      <c r="H69" s="6"/>
      <c r="I69" s="6"/>
      <c r="J69" s="6"/>
      <c r="K69" s="14"/>
      <c r="L69" s="14">
        <f t="shared" si="9"/>
        <v>0</v>
      </c>
      <c r="M69" s="14">
        <f t="shared" si="10"/>
        <v>0</v>
      </c>
      <c r="N69" s="14">
        <f t="shared" si="11"/>
        <v>0</v>
      </c>
      <c r="O69" s="17">
        <v>19000</v>
      </c>
    </row>
    <row r="70" spans="1:15">
      <c r="A70" s="31">
        <v>64</v>
      </c>
      <c r="B70" s="47"/>
      <c r="C70" s="48" t="s">
        <v>97</v>
      </c>
      <c r="D70" s="45" t="s">
        <v>86</v>
      </c>
      <c r="E70" s="47">
        <v>5</v>
      </c>
      <c r="F70" s="6"/>
      <c r="G70" s="6"/>
      <c r="H70" s="6"/>
      <c r="I70" s="6"/>
      <c r="J70" s="6"/>
      <c r="K70" s="14"/>
      <c r="L70" s="14">
        <f t="shared" si="9"/>
        <v>0</v>
      </c>
      <c r="M70" s="14">
        <f t="shared" si="10"/>
        <v>0</v>
      </c>
      <c r="N70" s="14">
        <f t="shared" si="11"/>
        <v>0</v>
      </c>
      <c r="O70" s="17">
        <v>23000</v>
      </c>
    </row>
    <row r="71" spans="1:15">
      <c r="A71" s="16"/>
      <c r="B71" s="16"/>
      <c r="C71" s="16"/>
      <c r="D71" s="16"/>
      <c r="E71" s="16"/>
      <c r="F71" s="16"/>
      <c r="G71" s="16"/>
      <c r="H71" s="16"/>
      <c r="I71" s="16"/>
      <c r="J71" s="16"/>
      <c r="L71" s="19" t="s">
        <v>26</v>
      </c>
      <c r="M71" s="19"/>
      <c r="N71" s="21">
        <f>SUM(N7:N70)</f>
        <v>0</v>
      </c>
      <c r="O71" s="16"/>
    </row>
    <row r="72" spans="1:15">
      <c r="A72" s="16"/>
      <c r="B72" s="16"/>
      <c r="C72" s="16"/>
      <c r="D72" s="16"/>
      <c r="E72" s="16"/>
      <c r="F72" s="16"/>
      <c r="G72" s="16"/>
      <c r="H72" s="16"/>
      <c r="I72" s="16"/>
      <c r="J72" s="16"/>
      <c r="L72" s="20"/>
      <c r="M72" s="20"/>
      <c r="N72" s="22"/>
      <c r="O72" s="16"/>
    </row>
  </sheetData>
  <mergeCells count="11">
    <mergeCell ref="A1:B4"/>
    <mergeCell ref="A6:B6"/>
    <mergeCell ref="D6:F6"/>
    <mergeCell ref="J1:J2"/>
    <mergeCell ref="C1:E4"/>
    <mergeCell ref="L71:M72"/>
    <mergeCell ref="N71:N72"/>
    <mergeCell ref="L1:L2"/>
    <mergeCell ref="K1:K2"/>
    <mergeCell ref="N1:N2"/>
    <mergeCell ref="J6:O6"/>
  </mergeCells>
  <conditionalFormatting sqref="C7:C25">
    <cfRule type="duplicateValues" dxfId="9" priority="15"/>
  </conditionalFormatting>
  <conditionalFormatting sqref="C7:C34">
    <cfRule type="duplicateValues" dxfId="8" priority="21"/>
  </conditionalFormatting>
  <conditionalFormatting sqref="C7:C70">
    <cfRule type="duplicateValues" dxfId="7" priority="7"/>
  </conditionalFormatting>
  <conditionalFormatting sqref="C7:C26">
    <cfRule type="duplicateValues" dxfId="6" priority="6"/>
  </conditionalFormatting>
  <conditionalFormatting sqref="C7:C61">
    <cfRule type="duplicateValues" dxfId="5" priority="5"/>
  </conditionalFormatting>
  <conditionalFormatting sqref="C37:C61 C7:C35">
    <cfRule type="duplicateValues" dxfId="4" priority="4"/>
  </conditionalFormatting>
  <conditionalFormatting sqref="C7:C35">
    <cfRule type="duplicateValues" dxfId="3" priority="3"/>
  </conditionalFormatting>
  <conditionalFormatting sqref="C69">
    <cfRule type="duplicateValues" dxfId="2" priority="2"/>
  </conditionalFormatting>
  <conditionalFormatting sqref="C7:C35 C37:C70">
    <cfRule type="duplicateValues" dxfId="1" priority="1"/>
  </conditionalFormatting>
  <conditionalFormatting sqref="C36:C70 C7:C34">
    <cfRule type="duplicateValues" dxfId="0" priority="22"/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Compras</cp:lastModifiedBy>
  <dcterms:created xsi:type="dcterms:W3CDTF">2022-02-14T21:20:36Z</dcterms:created>
  <dcterms:modified xsi:type="dcterms:W3CDTF">2023-07-27T14:15:04Z</dcterms:modified>
</cp:coreProperties>
</file>