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01"/>
  <workbookPr defaultThemeVersion="166925"/>
  <mc:AlternateContent xmlns:mc="http://schemas.openxmlformats.org/markup-compatibility/2006">
    <mc:Choice Requires="x15">
      <x15ac:absPath xmlns:x15ac="http://schemas.microsoft.com/office/spreadsheetml/2010/11/ac" url="https://sena4.sharepoint.com/sites/4-GestinContractual2021/Shared Documents/2023/1.1 Documentos PSP 2023/4. Coord. Académica Regular/4.1. Tit y Complem/SEGUNDO TRIMESTRE/Nueva autorización Tit y Complem/"/>
    </mc:Choice>
  </mc:AlternateContent>
  <xr:revisionPtr revIDLastSave="3" documentId="13_ncr:1_{C76DF8E8-F376-4233-B561-FC5E16C2E27F}" xr6:coauthVersionLast="47" xr6:coauthVersionMax="47" xr10:uidLastSave="{3B196740-235B-4C53-81E2-95C8B6538355}"/>
  <bookViews>
    <workbookView xWindow="-120" yWindow="-120" windowWidth="29040" windowHeight="15840" xr2:uid="{8E41EF21-4E92-493E-BB4E-DA4F4F822CAF}"/>
  </bookViews>
  <sheets>
    <sheet name="ANEXO 2 TITULADA 2023" sheetId="1" r:id="rId1"/>
  </sheets>
  <externalReferences>
    <externalReference r:id="rId2"/>
    <externalReference r:id="rId3"/>
  </externalReferences>
  <definedNames>
    <definedName name="_xlnm._FilterDatabase" localSheetId="0" hidden="1">'ANEXO 2 TITULADA 2023'!$A$15:$O$55</definedName>
    <definedName name="A" localSheetId="0">#REF!</definedName>
    <definedName name="A">#REF!</definedName>
    <definedName name="AAAAAA" localSheetId="0">#REF!</definedName>
    <definedName name="AAAAAA">#REF!</definedName>
    <definedName name="ACTUALIZADO" localSheetId="0">#REF!</definedName>
    <definedName name="ACTUALIZADO">#REF!</definedName>
    <definedName name="APRE" localSheetId="0">#REF!</definedName>
    <definedName name="APRE">#REF!</definedName>
    <definedName name="APRENDICES" localSheetId="0">#REF!</definedName>
    <definedName name="APRENDICES">#REF!</definedName>
    <definedName name="aqw" localSheetId="0">#REF!</definedName>
    <definedName name="aqw">#REF!</definedName>
    <definedName name="asd" localSheetId="0">#REF!</definedName>
    <definedName name="asd">#REF!</definedName>
    <definedName name="ASESORIA" localSheetId="0">#REF!</definedName>
    <definedName name="ASESORIA">#REF!</definedName>
    <definedName name="ASIS" localSheetId="0">#REF!</definedName>
    <definedName name="ASIS">#REF!</definedName>
    <definedName name="AUDIOVIDEO" localSheetId="0">#REF!</definedName>
    <definedName name="AUDIOVIDEO">#REF!</definedName>
    <definedName name="BASE">[1]BASE!$1:$1048576</definedName>
    <definedName name="BBBBBBB" localSheetId="0">#REF!</definedName>
    <definedName name="BBBBBBB">#REF!</definedName>
    <definedName name="CALIFICACION" localSheetId="0">#REF!</definedName>
    <definedName name="CALIFICACION">#REF!</definedName>
    <definedName name="ccc" localSheetId="0">#REF!</definedName>
    <definedName name="ccc">#REF!</definedName>
    <definedName name="CDE" localSheetId="0">#REF!</definedName>
    <definedName name="CDE">#REF!</definedName>
    <definedName name="CENTR" localSheetId="0">#REF!</definedName>
    <definedName name="CENTR">#REF!</definedName>
    <definedName name="CENTRO" localSheetId="0">#REF!</definedName>
    <definedName name="CENTRO">#REF!</definedName>
    <definedName name="CENTROII" localSheetId="0">#REF!</definedName>
    <definedName name="CENTROII">#REF!</definedName>
    <definedName name="COCI" localSheetId="0">#REF!</definedName>
    <definedName name="COCI">#REF!</definedName>
    <definedName name="COCINA" localSheetId="0">#REF!</definedName>
    <definedName name="COCINA">#REF!</definedName>
    <definedName name="COCITEC" localSheetId="0">#REF!</definedName>
    <definedName name="COCITEC">#REF!</definedName>
    <definedName name="COPIA" localSheetId="0">#REF!</definedName>
    <definedName name="COPIA">#REF!</definedName>
    <definedName name="CUPO" localSheetId="0">#REF!</definedName>
    <definedName name="CUPO">#REF!</definedName>
    <definedName name="CUPOS" localSheetId="0">#REF!</definedName>
    <definedName name="CUPOS">#REF!</definedName>
    <definedName name="D" localSheetId="0">#REF!</definedName>
    <definedName name="D">#REF!</definedName>
    <definedName name="datos" localSheetId="0">#REF!</definedName>
    <definedName name="datos">#REF!</definedName>
    <definedName name="DD" localSheetId="0">#REF!</definedName>
    <definedName name="DD">#REF!</definedName>
    <definedName name="DDDD" localSheetId="0">#REF!</definedName>
    <definedName name="DDDD">#REF!</definedName>
    <definedName name="DDF" localSheetId="0">#REF!</definedName>
    <definedName name="DDF">#REF!</definedName>
    <definedName name="DEP" localSheetId="0">#REF!</definedName>
    <definedName name="DEP">#REF!</definedName>
    <definedName name="EDFGSDFG" localSheetId="0">#REF!</definedName>
    <definedName name="EDFGSDFG">#REF!</definedName>
    <definedName name="ELECRTICIDAD" localSheetId="0">#REF!</definedName>
    <definedName name="ELECRTICIDAD">#REF!</definedName>
    <definedName name="ELECTRICISDAD" localSheetId="0">#REF!</definedName>
    <definedName name="ELECTRICISDAD">#REF!</definedName>
    <definedName name="Excel_BuiltIn__FilterDatabase_6" localSheetId="0">#REF!</definedName>
    <definedName name="Excel_BuiltIn__FilterDatabase_6">#REF!</definedName>
    <definedName name="FFF" localSheetId="0">#REF!</definedName>
    <definedName name="FFF">#REF!</definedName>
    <definedName name="FFFFFF" localSheetId="0">#REF!</definedName>
    <definedName name="FFFFFF">#REF!</definedName>
    <definedName name="FINANCIERA" localSheetId="0">#REF!</definedName>
    <definedName name="FINANCIERA">#REF!</definedName>
    <definedName name="ggggggggggg" localSheetId="0">#REF!</definedName>
    <definedName name="ggggggggggg">#REF!</definedName>
    <definedName name="GHGH" localSheetId="0">#REF!</definedName>
    <definedName name="GHGH">#REF!</definedName>
    <definedName name="HUIIOOO" localSheetId="0">#REF!</definedName>
    <definedName name="HUIIOOO">#REF!</definedName>
    <definedName name="INFO" localSheetId="0">#REF!</definedName>
    <definedName name="INFO">#REF!</definedName>
    <definedName name="INFOR" localSheetId="0">#REF!</definedName>
    <definedName name="INFOR">#REF!</definedName>
    <definedName name="jjj" localSheetId="0">#REF!</definedName>
    <definedName name="jjj">#REF!</definedName>
    <definedName name="jjjikiku" localSheetId="0">#REF!</definedName>
    <definedName name="jjjikiku">#REF!</definedName>
    <definedName name="JJJJ" localSheetId="0">#REF!</definedName>
    <definedName name="JJJJ">#REF!</definedName>
    <definedName name="jjjjjjjgf" localSheetId="0">#REF!</definedName>
    <definedName name="jjjjjjjgf">#REF!</definedName>
    <definedName name="LINDAA" localSheetId="0">#REF!</definedName>
    <definedName name="LINDAA">#REF!</definedName>
    <definedName name="lindaaaaaa" localSheetId="0">#REF!</definedName>
    <definedName name="lindaaaaaa">#REF!</definedName>
    <definedName name="lindayulieth" localSheetId="0">#REF!</definedName>
    <definedName name="lindayulieth">#REF!</definedName>
    <definedName name="LLINDAAAADUARTE" localSheetId="0">#REF!</definedName>
    <definedName name="LLINDAAAADUARTE">#REF!</definedName>
    <definedName name="MANJ" localSheetId="0">#REF!</definedName>
    <definedName name="MANJ">#REF!</definedName>
    <definedName name="MEC" localSheetId="0">#REF!</definedName>
    <definedName name="MEC">#REF!</definedName>
    <definedName name="nada" localSheetId="0">#REF!</definedName>
    <definedName name="nada">#REF!</definedName>
    <definedName name="NOMINA" localSheetId="0">#REF!</definedName>
    <definedName name="NOMINA">#REF!</definedName>
    <definedName name="ÑÑÑÑ" localSheetId="0">#REF!</definedName>
    <definedName name="ÑÑÑÑ">#REF!</definedName>
    <definedName name="origen">[2]Hoja1!$D$3:$D$6</definedName>
    <definedName name="PECUATRO" localSheetId="0">#REF!</definedName>
    <definedName name="PECUATRO">#REF!</definedName>
    <definedName name="PERICO" localSheetId="0">#REF!</definedName>
    <definedName name="PERICO">#REF!</definedName>
    <definedName name="QWERT" localSheetId="0">#REF!</definedName>
    <definedName name="QWERT">#REF!</definedName>
    <definedName name="RED" localSheetId="0">#REF!</definedName>
    <definedName name="RED">#REF!</definedName>
    <definedName name="REGIONAL" localSheetId="0">#REF!</definedName>
    <definedName name="REGIONAL">#REF!</definedName>
    <definedName name="RESIDUOS" localSheetId="0">#REF!</definedName>
    <definedName name="RESIDUOS">#REF!</definedName>
    <definedName name="rubros">[2]Hoja1!$A$3:$A$15</definedName>
    <definedName name="SC" localSheetId="0">#REF!</definedName>
    <definedName name="SC">#REF!</definedName>
    <definedName name="sssss" localSheetId="0">#REF!</definedName>
    <definedName name="sssss">#REF!</definedName>
    <definedName name="SSSSSS" localSheetId="0">#REF!</definedName>
    <definedName name="SSSSSS">#REF!</definedName>
    <definedName name="TC" localSheetId="0">#REF!</definedName>
    <definedName name="TC">#REF!</definedName>
    <definedName name="UNIDADES" localSheetId="0">#REF!</definedName>
    <definedName name="UNIDADES">#REF!</definedName>
    <definedName name="UNIDOS" localSheetId="0">#REF!</definedName>
    <definedName name="UNIDOS">#REF!</definedName>
    <definedName name="vvvvvvvv" localSheetId="0">#REF!</definedName>
    <definedName name="vvvvvvvv">#REF!</definedName>
    <definedName name="yuliethhh" localSheetId="0">#REF!</definedName>
    <definedName name="yuliethhh">#REF!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50" i="1" l="1"/>
  <c r="K49" i="1"/>
  <c r="K48" i="1"/>
  <c r="K47" i="1"/>
  <c r="K46" i="1"/>
  <c r="K45" i="1"/>
  <c r="K44" i="1"/>
  <c r="K43" i="1"/>
  <c r="K42" i="1"/>
  <c r="K41" i="1"/>
  <c r="K40" i="1"/>
  <c r="K39" i="1"/>
  <c r="K38" i="1"/>
  <c r="K37" i="1"/>
  <c r="K36" i="1"/>
  <c r="K35" i="1"/>
  <c r="K34" i="1"/>
  <c r="K33" i="1"/>
  <c r="K32" i="1"/>
  <c r="K31" i="1"/>
  <c r="K30" i="1"/>
  <c r="K29" i="1"/>
  <c r="K28" i="1"/>
  <c r="K27" i="1"/>
  <c r="K26" i="1"/>
  <c r="K25" i="1"/>
  <c r="K24" i="1"/>
  <c r="K23" i="1"/>
  <c r="K22" i="1"/>
  <c r="K21" i="1"/>
  <c r="K20" i="1"/>
  <c r="K19" i="1"/>
  <c r="K18" i="1" l="1"/>
  <c r="K17" i="1"/>
  <c r="K16" i="1"/>
  <c r="K51" i="1" l="1"/>
  <c r="D11" i="1" s="1"/>
  <c r="D12" i="1" l="1"/>
</calcChain>
</file>

<file path=xl/sharedStrings.xml><?xml version="1.0" encoding="utf-8"?>
<sst xmlns="http://schemas.openxmlformats.org/spreadsheetml/2006/main" count="213" uniqueCount="116">
  <si>
    <t>Versión: 01</t>
  </si>
  <si>
    <t>Código: 
GFPI-F-139</t>
  </si>
  <si>
    <t>GESTIÓN DE FORMACIÓN PROFESIONAL INTEGRAL</t>
  </si>
  <si>
    <t>ANEXO 2: PLAN DE CONTRATACIÓN DE INSTRUCTORES  RELACIONADOS CON LA FORMACIÓN PROFESIONAL</t>
  </si>
  <si>
    <t>SEGUNDA OFERTA 2023</t>
  </si>
  <si>
    <t>PERIODO : AÑO 2023</t>
  </si>
  <si>
    <t>TOPE GLOBAL PROGRAMADO</t>
  </si>
  <si>
    <t xml:space="preserve">ELABORADO POR:  </t>
  </si>
  <si>
    <t>SALDO</t>
  </si>
  <si>
    <t>Nombre:</t>
  </si>
  <si>
    <t>DAVID ALFONSO CAPACHO LOZADA</t>
  </si>
  <si>
    <t xml:space="preserve">% UTILIZADO: </t>
  </si>
  <si>
    <t>Teléfono:</t>
  </si>
  <si>
    <t>IP</t>
  </si>
  <si>
    <t>LUGAR</t>
  </si>
  <si>
    <t>NIVEL</t>
  </si>
  <si>
    <t>NOMBRE DEL PROGRAMA
(TE-TP-TGO)</t>
  </si>
  <si>
    <t>CONTRATO</t>
  </si>
  <si>
    <t>No. CONTRATOS</t>
  </si>
  <si>
    <t>No. DE MESES Y DIAS A CONTRATAR</t>
  </si>
  <si>
    <t>FECHAS PREVISTAS PARA LA CONTRATACIÓN</t>
  </si>
  <si>
    <t>COSTO HONORARIO MES</t>
  </si>
  <si>
    <t>COSTO TOTAL HONORARIOS</t>
  </si>
  <si>
    <t>DURACION DEL PROGRAMA</t>
  </si>
  <si>
    <t>OBSERVACIONES</t>
  </si>
  <si>
    <t>Inicio
 (D-M-A)</t>
  </si>
  <si>
    <t>Terminación
(D-M-A)</t>
  </si>
  <si>
    <t>LECTIVA</t>
  </si>
  <si>
    <t>MESES</t>
  </si>
  <si>
    <t>DIAS</t>
  </si>
  <si>
    <t>PROFESIONALES</t>
  </si>
  <si>
    <t>TECNICOS Y/O TECNOLOGOS</t>
  </si>
  <si>
    <t>ARAUCA</t>
  </si>
  <si>
    <t>TN</t>
  </si>
  <si>
    <t>MANTENIMIENTO DE EQUIPOS DE REFRIGERACION, VENTILACION Y CLIMATIZACION</t>
  </si>
  <si>
    <t>PRESTACION DE SERVICIOS INSTRUCTOR</t>
  </si>
  <si>
    <r>
      <rPr>
        <b/>
        <sz val="10"/>
        <rFont val="Arial"/>
        <family val="2"/>
      </rPr>
      <t xml:space="preserve">REQUISITOS ACADÉMICOS: </t>
    </r>
    <r>
      <rPr>
        <sz val="10"/>
        <rFont val="Arial"/>
        <family val="2"/>
      </rPr>
      <t xml:space="preserve">INGENIERO MECÁNICO, INGENIERO ELECTRICISTA. TÉCNICO Y/O TÉCNICO PROFESIONAL Y/O TECNÓLOGO EN REFRIGERACIÓN, ACONDICIONAMIENTO DE AIRE Y/O ELECTROMECÁNICA Y/O PROFESIONAL CERTIFICADO EN COMPETENCIAS LABORALES DE REFRIGERACIÓN Y CLIMATIZACIÓN Y/O HABER CURSADO 8 SEMESTRES DE UNA CARRERA PROFESIONAL ACORDE CON EL ÁREA DE CONOCIMIENTO
</t>
    </r>
    <r>
      <rPr>
        <b/>
        <sz val="10"/>
        <rFont val="Arial"/>
        <family val="2"/>
      </rPr>
      <t xml:space="preserve">EXPERIENCIA LABORAL Y/O ESPECIALIZACIÓN: </t>
    </r>
    <r>
      <rPr>
        <sz val="10"/>
        <rFont val="Arial"/>
        <family val="2"/>
      </rPr>
      <t>EXPERIENCIA LABORAL DE 24 MESES EN EL SECTOR RVC</t>
    </r>
  </si>
  <si>
    <t>TG</t>
  </si>
  <si>
    <t>TECNOLOGÍA EN GESTIÓN INTEGRADA DE LA CALIDAD, MEDIO AMBIENTE, SEGURIDAD Y SALUD OCUPACIONAL</t>
  </si>
  <si>
    <r>
      <rPr>
        <b/>
        <sz val="10"/>
        <color theme="1"/>
        <rFont val="Arial"/>
        <family val="2"/>
      </rPr>
      <t xml:space="preserve">REQUISITOS ACADÉMICOS: </t>
    </r>
    <r>
      <rPr>
        <sz val="10"/>
        <color theme="1"/>
        <rFont val="Arial"/>
        <family val="2"/>
      </rPr>
      <t xml:space="preserve">El programa requiere de un equipo de instructores Técnicos, conformado por:
Ingenieros de diferentes áreas de las ciencias. y/o Administrador de empresas.
</t>
    </r>
    <r>
      <rPr>
        <b/>
        <sz val="10"/>
        <color theme="1"/>
        <rFont val="Arial"/>
        <family val="2"/>
      </rPr>
      <t>EXPERIENCIA LABORAL Y/O ESPECIALIZACIÓN:</t>
    </r>
    <r>
      <rPr>
        <sz val="10"/>
        <color theme="1"/>
        <rFont val="Arial"/>
        <family val="2"/>
      </rPr>
      <t xml:space="preserve"> Mínimo 24 meses de vinculación laboral con el área de su profesión
Especialista en Sistemas de Gestión de la Calidad</t>
    </r>
  </si>
  <si>
    <t>EMPRENDIMIENTO Y FOMENTO EMPRESARIAL</t>
  </si>
  <si>
    <r>
      <rPr>
        <b/>
        <sz val="10"/>
        <rFont val="Arial"/>
        <family val="2"/>
      </rPr>
      <t xml:space="preserve">REQUISITOS ACADÉMICOS: </t>
    </r>
    <r>
      <rPr>
        <sz val="10"/>
        <rFont val="Arial"/>
        <family val="2"/>
      </rPr>
      <t xml:space="preserve">ALTERNATIVA 1.
TÍTULO DE TECNÓLOGO EN EL NÚCLEO BÁSICO DE CONOCIMIENTO DE ADMINISTRACIÓN; O CONTADURÍA
PÚBLICA; O ECONOMÍA; O INGENIERÍA ADMINISTRATIVA Y AFINES; O INGENIERÍA INDUSTRIAL Y AFINES; O
NBC SIN CLASIFICAR. VER ANEXOS: (N.B.C.), (TITULOS SENA).
ALTERNATIVA 2.
TÍTULO PROFESIONAL UNIVERSITARIO EN EL NÚCLEO BÁSICO DE CONOCIMIENTO DE: ADMINISTRACIÓN; O
CONTADURÍA PÚBLICA; O ECONOMÍA; O INGENIERÍA ADMINISTRATIVA Y AFINES; O DERECHO Y AFINES; O
INGENIERÍA INDUSTRIAL Y AFINES; O NBC SIN CLASIFICAR. (VER ANEXO N.B.C). TARJETA PROFESIONAL EN
LOS CASOS EXIGIDOS POR LA LEY.
</t>
    </r>
    <r>
      <rPr>
        <b/>
        <sz val="10"/>
        <rFont val="Arial"/>
        <family val="2"/>
      </rPr>
      <t>EXPERIENCIA LABORAL Y/O ESPECIALIZACIÓN:</t>
    </r>
    <r>
      <rPr>
        <sz val="10"/>
        <rFont val="Arial"/>
        <family val="2"/>
      </rPr>
      <t xml:space="preserve"> ALTERNATIVA 1.
DOCE (12) MESES EN DOCENCIA. 
DIECIOCHO (18) MESES DE EXPERIENCIA RELACIONADA CON EL EJERCICIO DE GESTIÓN ADMINISTRATIVA.
ALTERNATIVA 2.
DOCE (12) MESES EN DOCENCIA. 
DOCE (12) MESES DE EXPERIENCIA RELACIONADA CON EL EJERCICIO DE GESTIÓN ADMINISTRATIVA.</t>
    </r>
  </si>
  <si>
    <t>TRANSVERSAL BILINGUISMO</t>
  </si>
  <si>
    <t>INSTITUCIONAL DE LA ENSEÑANZA DE IDIOMAS - INGLES PRESENCIAL</t>
  </si>
  <si>
    <r>
      <rPr>
        <b/>
        <sz val="10"/>
        <rFont val="Arial"/>
        <family val="2"/>
      </rPr>
      <t>REQUISITOS ACADÉMICOS:</t>
    </r>
    <r>
      <rPr>
        <sz val="10"/>
        <rFont val="Arial"/>
        <family val="2"/>
      </rPr>
      <t xml:space="preserve">
PROFESIONAL CON TÍTULO EN LICENCIATURA EN IDIOMAS O PROFESIONAL EN CUALQUIER ÁREA DE CONOCIMIENTO.
NIVEL MÍNIMO B2 DE SUFICIENCIA EN INGLÉS, ACREDITADO MEDIANTE UNA DE LAS SIGUIENTES PRUEBAS INTERNACIONALES:
FCE (FIRST CERTIFICATE IN ENGLISH)
BEC (VANTAGE O HIGHER)
CELS (VANTAGE O HIGHER)
IELTS (MÍNIMO 5,5)
ISE II (INTEGRATED SKILLS IN ENGLISH)
TOEFL PBT (MÍNIMO 567)
TOEFL CBT (MÍNIMO 227)
TOEFL IBT (MÍNIMO 87)
BULATS (B2 EN TODAS LAS HABILIDADES)
CAE (CERTIFICATE IN ADVANCED ENGLISH)
CPE (CERTIFICATE OF PROFICIENCY IN ENGLISH)
APTIS (B2 EN TODAS LAS HABILIDADES)
PREFERIBLEMENTE: ESTAR CERTIFICADO EN EL CURSO DE INSTRUCTOR VIRTUAL VIGENTE, ESTABLECIDO POR LA DIRECCIÓN DE FORMACIÓN PROFESIONAL DEL SENA Y/O CERTIFICADO RELACIONADO CON TUTORÍA VIRTUAL EXPEDIDO EN LOS TRES ÚLTIMOS AÑOS.
</t>
    </r>
    <r>
      <rPr>
        <b/>
        <sz val="10"/>
        <rFont val="Arial"/>
        <family val="2"/>
      </rPr>
      <t xml:space="preserve">EXPERIENCIA LABORAL Y/O ESPECIALIZACIÓN: </t>
    </r>
    <r>
      <rPr>
        <sz val="10"/>
        <rFont val="Arial"/>
        <family val="2"/>
      </rPr>
      <t xml:space="preserve">
MÍNIMO 12 MESES EN LA ORIENTACIÓN DE PROCESOS DE CAPACITACIÓN O FORMACIÓN EN LA LENGUA EXTRANJERA EN MODALIDAD PRESENCIAL.
PREFERIBLEMENTE: CONOCIMIENTO DE LA METODOLOGÍA DE FORMACIÓN DEL SENA.</t>
    </r>
  </si>
  <si>
    <r>
      <rPr>
        <b/>
        <sz val="10"/>
        <rFont val="Arial"/>
        <family val="2"/>
      </rPr>
      <t>REQUISITOS ACADÉMICOS:</t>
    </r>
    <r>
      <rPr>
        <sz val="10"/>
        <rFont val="Arial"/>
        <family val="2"/>
      </rPr>
      <t xml:space="preserve">
PROFESIONAL CON TÍTULO EN LICENCIATURA EN IDIOMAS O PROFESIONAL EN CUALQUIER ÁREA DE CONOCIMIENTO.
NIVEL MÍNIMO B2 DE SUFICIENCIA EN INGLÉS, ACREDITADO MEDIANTE UNA DE LAS SIGUIENTES PRUEBAS INTERNACIONALES:
FCE (FIRST CERTIFICATE IN ENGLISH)
BEC (VANTAGE O HIGHER)
CELS (VANTAGE O HIGHER)
IELTS (MÍNIMO 5,5)
ISE II (INTEGRATED SKILLS IN ENGLISH)
TOEFL PBT (MÍNIMO 567)
TOEFL CBT (MÍNIMO 227)
TOEFL IBT (MÍNIMO 87)
BULATS (B2 EN TODAS LAS HABILIDADES)
CAE (CERTIFICATE IN ADVANCED ENGLISH)
CPE (CERTIFICATE OF PROFICIENCY IN ENGLISH)
APTIS (B2 EN TODAS LAS HABILIDADES)
PREFERIBLEMENTE: ESTAR CERTIFICADO EN EL CURSO DE INSTRUCTOR VIRTUAL VIGENTE, ESTABLECIDO
POR LA DIRECCIÓN DE FORMACIÓN PROFESIONAL DEL SENA Y/O CERTIFICADO RELACIONADO CON TUTORÍA VIRTUAL EXPEDIDO EN LOS TRES ÚLTIMOS AÑOS.
</t>
    </r>
    <r>
      <rPr>
        <b/>
        <sz val="10"/>
        <rFont val="Arial"/>
        <family val="2"/>
      </rPr>
      <t xml:space="preserve">EXPERIENCIA LABORAL Y/O ESPECIALIZACIÓN: </t>
    </r>
    <r>
      <rPr>
        <sz val="10"/>
        <rFont val="Arial"/>
        <family val="2"/>
      </rPr>
      <t xml:space="preserve">
MÍNIMO 12 MESES EN LA ORIENTACIÓN DE PROCESOS DE CAPACITACIÓN O FORMACIÓN EN LA LENGUA EXTRANJERA EN MODALIDAD PRESENCIAL.
PREFERIBLEMENTE: CONOCIMIENTO DE LA METODOLOGÍA DE FORMACIÓN DEL SENA.</t>
    </r>
  </si>
  <si>
    <t>TRANSVERSAL INTERACCIÓN CONSIGO MISMO</t>
  </si>
  <si>
    <t>Institucional de Integralidad de la Formación - Interacción Consigo Mismo, con los demás, con la Naturaleza y con la Trascendencia</t>
  </si>
  <si>
    <r>
      <rPr>
        <b/>
        <sz val="10"/>
        <rFont val="Arial"/>
        <family val="2"/>
      </rPr>
      <t>REQUISITOS ACADEMICOS:</t>
    </r>
    <r>
      <rPr>
        <sz val="10"/>
        <rFont val="Arial"/>
        <family val="2"/>
      </rPr>
      <t xml:space="preserve">
OPCIÓN 1: PROFESIONAL EN CARRERAS DE FORMACIÓN RELACIONADAS CON FILOSOFÍA, O ANTROPOLOGÍA, O PSICOLOGÍA, O TRABAJO SOCIAL, O SOCIOLOGÍA O AFINES.
OPCIÓN 2: PROFESIONAL CON ESTUDIOS RELACIONADOS EN ÉTICA, O BIOÉTICA, O DEONTOLOGÍA O HUMANISMO
</t>
    </r>
    <r>
      <rPr>
        <b/>
        <sz val="10"/>
        <rFont val="Arial"/>
        <family val="2"/>
      </rPr>
      <t>EXPERIENCIA LABORAL Y/O ESPECIALIZACIÓN:</t>
    </r>
    <r>
      <rPr>
        <sz val="10"/>
        <rFont val="Arial"/>
        <family val="2"/>
      </rPr>
      <t xml:space="preserve">
VEINTICUATRO (24) MESES DE EXPERIENCIA: DE LOS CUALES DIECIOCHO (18) MESES ESTARÁN
RELACIONADOS CON EL EJERCICIO DE LA PROFESIÓN U OFICIO OBJETO DE LA FORMACIÓN PROFESIONAL Y SEIS (6) MESES EN LABORES DE DOCENCIA Y/O TRABAJO COMUNITARIO.</t>
    </r>
  </si>
  <si>
    <t>TRANSVERSAL COMUNICACIÓN</t>
  </si>
  <si>
    <t>Institucional de Pedagogía - Comunicación</t>
  </si>
  <si>
    <r>
      <rPr>
        <b/>
        <sz val="10"/>
        <rFont val="Arial"/>
        <family val="2"/>
      </rPr>
      <t xml:space="preserve">REQUISITOS ACADEMICOS: </t>
    </r>
    <r>
      <rPr>
        <sz val="10"/>
        <rFont val="Arial"/>
        <family val="2"/>
      </rPr>
      <t xml:space="preserve">
FORMACIÓN EN CIENCIAS DE LA COMUNICACIÓN, PERIODISMO, LINGÜÍSTICA, FILOLOGÍA, LENGUAS CLÁSICAS O MODERNAS, ESPAÑOL Y LITERATURA.
</t>
    </r>
    <r>
      <rPr>
        <b/>
        <sz val="10"/>
        <rFont val="Arial"/>
        <family val="2"/>
      </rPr>
      <t xml:space="preserve">EXPERIENCIA LABORAL Y/O ESPECIALIZACIÓN:
</t>
    </r>
    <r>
      <rPr>
        <sz val="10"/>
        <rFont val="Arial"/>
        <family val="2"/>
      </rPr>
      <t>UN (1) AÑO DE EXPERIENCIA LABORAL EN EL ÁREA SEIS (6) MESES DE EXPERIENCIA DOCENTE</t>
    </r>
  </si>
  <si>
    <t>TRANSVERSAL ACTIVIDAD FISICA</t>
  </si>
  <si>
    <t>Institucional de Pedagogía - Actividad Física y Hábitos de Vida Saludables</t>
  </si>
  <si>
    <r>
      <rPr>
        <b/>
        <sz val="10"/>
        <rFont val="Arial"/>
        <family val="2"/>
      </rPr>
      <t>REQUISITOS ACADEMICOS:</t>
    </r>
    <r>
      <rPr>
        <sz val="10"/>
        <rFont val="Arial"/>
        <family val="2"/>
      </rPr>
      <t xml:space="preserve">
LICENCIADO EN EDUCACIÓN FÍSICA
PROFESIONAL EN CIENCIAS DEL DEPORTE.
TECNÓLOGO EN ACTIVIDAD FÍSICA O ENTRENAMIENTO DEPORTIVO CON ESPECIALIZACIÓN TECNOLÓGICA RELACIONADA CON EL ÁREA DE CONOCIMIENTO.
</t>
    </r>
    <r>
      <rPr>
        <b/>
        <sz val="10"/>
        <rFont val="Arial"/>
        <family val="2"/>
      </rPr>
      <t>EXPERIENCIA LABORAL Y/O ESPECIALIZACIÓN:</t>
    </r>
    <r>
      <rPr>
        <sz val="10"/>
        <rFont val="Arial"/>
        <family val="2"/>
      </rPr>
      <t xml:space="preserve">
MÍNIMO 12 MESES DE EXPERIENCIA LABORAL EN EL ÁREA OBJETO DEL DESEMPEÑO.
EXPERIENCIA DOCENTE MÍNIMO DE 12 MESES</t>
    </r>
  </si>
  <si>
    <t>COMPLEMENTARIO TRABAJO SEGURO EN ALTURAS</t>
  </si>
  <si>
    <t>TRABAJADOR AUTORIZADO PARA TRABAJO EN ALTURAS</t>
  </si>
  <si>
    <t>30-01-2023</t>
  </si>
  <si>
    <r>
      <rPr>
        <b/>
        <sz val="10"/>
        <rFont val="Arial"/>
        <family val="2"/>
      </rPr>
      <t xml:space="preserve">REQUISITOS ACADÉMICOS:
</t>
    </r>
    <r>
      <rPr>
        <sz val="10"/>
        <rFont val="Arial"/>
        <family val="2"/>
      </rPr>
      <t xml:space="preserve">ALTERNATIVA 1:
PROFESIONAL EN SEGURIDAD Y SALUD EN EL TRABAJO, SALUD OCUPACIONAL O PROFESIONAL CON POSGRADO (ESPECIALIZACIÓN, MAESTRÍA O DOCTORADO) EN SEGURIDAD Y SALUD EN EL TRABAJO, SALUD OCUPACIONAL O ALGUNAS DE SUS ÁREAS AFINES.
ALTERNATIVA 2:
TECNÓLOGO EN SEGURIDAD Y SALUD EN EL TRABAJO, SALUD OCUPACIONAL O ALGUNA DE SUS ÁREAS AFINES.
REQUISITOS ADICIONALES PARA ALTERNATIVAS 1 Y 2:
LICENCIA VIGENTE EN SEGURIDAD Y SALUD EN EL TRABAJO.
CERTIFICADO EN EL NIVEL DE ENTRENADOR DE TRABAJO EN ALTURAS.
CERTIFICADO DE ACTUALIZACIÓN PARA ENTRENADOR DE TRABAJO EN ALTURAS CON INTENSIDAD MÍNIMA DE 32 HORAS
CERTIFICADO EN EL NIVEL DE COORDINADOR DE TRABAJO EN ALTURAS Y SU ACTUALIZACIÓN DE 16 HORAS SEGÚN RESOLUCIÓN 4272 DE 2021.
CERTIFICADO DE FORMACIÓN EN NIVEL AVANZADO O TRABAJADOR AUTORIZADO PARA TRABAJO EN ALTURAS Y REENTRENAMIENTO VIGENTE CUMPLIENDO LA NORMATIVA.
CERTIFICADO DE FORMACIÓN EN PRIMEROS AUXILIOS CON UNA INTENSIDAD MÍNIMA DE VEINTE (20) HORAS DE FORMACIÓN.
CERTIFICADO EN RESCATE INDUSTRIAL EN TRABAJO EN ALTURAS CON UNA INTENSIDAD MÍNIMA DE VEINTE CUATRO (24) HORAS DE FORMACIÓN.
CERTIFICADO DE FORMACIÓN EN ARMADO DE ANDAMIOS, EXPEDIDO POR ENTIDAD RECONOCIDA O FABRICANTE.
CERTIFICADO DEL CURSO DE SISTEMA DE GESTIÓN DE SEGURIDAD Y SALUD EN EL TRABAJO CON INTENSIDAD DE CINCUENTA (50) HORAS Y LA ACTUALIZACIÓN CON INTENSIDAD DE VEINTE (20) HORAS, SI APLICA
</t>
    </r>
    <r>
      <rPr>
        <b/>
        <sz val="10"/>
        <rFont val="Arial"/>
        <family val="2"/>
      </rPr>
      <t xml:space="preserve">EXPERIENCIA LABORAL Y/O ESPECIALIZACIÓN:
</t>
    </r>
    <r>
      <rPr>
        <sz val="10"/>
        <rFont val="Arial"/>
        <family val="2"/>
      </rPr>
      <t xml:space="preserve">ALTERNATIVA 1:
EXPERIENCIA PROFESIONAL CERTIFICADA DE SESENTA (60) MESES DE LOS CUALES:
DIECIOCHO (18) MESES DESEMPEÑÁNDOSE EN FUNCIONES ESPECÍFICAS Y RELACIONADAS CON EL DESARROLLO DE ACTIVIDADES SEGURIDAD Y SALUD EN EL TRABAJO Y DISEÑO Y
EJECUCIÓN EN EL SISTEMA DE GESTIÓN DE LA SEGURIDAD Y SALUD EN EL TRABAJO (SG-SST) Y LA IMPLEMENTACIÓN DEL PROGRAMA DE PREVENCIÓN Y PROTECCIÓN CONTRA CAÍDAS.
VEINTICUATRO (24) MESES DESARROLLANDO PROCESOS CAPACITACIÓN Y ENTRENAMIENTO EN TRABAJO EN ALTURAS, EN OFERENTES DE CAPACITACIÓN Y ENTRENAMIENTO INSCRITOS EN EL REGISTRO AUTORIZADO DE LA DIRECCIÓN DE MOVILIDAD Y FORMACIÓN PARA EL TRABAJO DEL MINISTERIO DEL TRABAJO O QUIEN HAGA LAS VECES.
ALTERNATIVA 2:
EXPERIENCIA PROFESIONAL CERTIFICADA DE SETENTA Y DOS (72) MESES DE LOS CUALES:
VEINTICUATRO (24) MESES DESEMPEÑÁNDOSE EN FUNCIONES ESPECÍFICAS Y RELACIONADAS CON EL DESARROLLO DE ACTIVIDADES SEGURIDAD Y SALUD EN EL TRABAJO Y DISEÑO Y EJECUCIÓN EN EL SISTEMA DE GESTIÓN DE LA SEGURIDAD Y SALUD
EN EL TRABAJO (SG-SST) Y LA IMPLEMENTACIÓN DEL PROGRAMA DE PREVENCIÓN Y PROTECCIÓN CONTRA CAÍDAS.
VEINTICUATRO (24) MESES EN FUNCIONES ESPECÍFICAS Y RELACIONADAS CON TRABAJO EN ALTURAS
VEINTICUATRO (24) MESES DESARROLLANDO PROCESOS CAPACITACIÓN Y ENTRENAMIENTO EN TRABAJO EN ALTURAS, EN OFERENTES DE CAPACITACIÓN Y
</t>
    </r>
  </si>
  <si>
    <t>ARAUQUITA</t>
  </si>
  <si>
    <t>TECNICO</t>
  </si>
  <si>
    <t xml:space="preserve"> PRODUCCION PECUARIA</t>
  </si>
  <si>
    <r>
      <rPr>
        <b/>
        <sz val="10"/>
        <rFont val="Arial"/>
        <family val="2"/>
      </rPr>
      <t>REQUISITOS ACADÉMICOS:</t>
    </r>
    <r>
      <rPr>
        <sz val="10"/>
        <rFont val="Arial"/>
        <family val="2"/>
      </rPr>
      <t xml:space="preserve"> El programa requiere de un equipo de instructores conformado por:
Administrador de empresas énfasis agropecuario.
Contador énfasis agropecuario
Ingenieros agrícolas o ingenieros ambientales
Economista énfasis agropecuario
Ingenieros agrónomos
Médico veterinario o zootecnista
Tecnólogo en administración agropecuaria, en producción agrícola o en producción pecuaria
</t>
    </r>
    <r>
      <rPr>
        <b/>
        <sz val="10"/>
        <rFont val="Arial"/>
        <family val="2"/>
      </rPr>
      <t>EXPERIENCIA LABORAL Y/O ESPECIALIZACIÓN:</t>
    </r>
    <r>
      <rPr>
        <sz val="10"/>
        <rFont val="Arial"/>
        <family val="2"/>
      </rPr>
      <t xml:space="preserve"> Mínimo 24 meses de vinculación laboral con el área de su profesión</t>
    </r>
  </si>
  <si>
    <t>MANTENIMIENTO DE EQUIPOS DE COMPUTO</t>
  </si>
  <si>
    <t>EL PROGRAMA REQUIERE DE UN INSTRUCTOR CON TÍTULO DE TECNÓLOGO O PROFESIONAL EN SISTEMAS, ELECTRÓNICA O PROFESIONES RELACIONADAS CON LA ESPECIALIDAD OBJETO DE FORMACIÓN.
PREFERIBLEMENTE CON CERTIFICACIÓN INTERNACIONAL EN:
ENSAMBLE Y MANTENIMIENTO DE EQUIPOS DE CÓMPUTO, SERVIDORES, COMPTIA, A+ O SERVER+ MICROSOFT OFFICE SPECIALIST (MOS)   DIECIOCHO (18) MESES DE EXPERIENCIA: DE LOS CUALES DOCE (12) MESES ESTARÁN RELACIONADOS CON
EL EJERCICIO DE LA PROFESIÓN U OFICIO OBJETO DE LA FORMACIÓN PROFESIONAL Y SEIS (6) MESES EN LABORES DE DOCENCIA</t>
  </si>
  <si>
    <t>ASISTENCIA EN ORGANIZACION DE ARCHIVOS</t>
  </si>
  <si>
    <t>REQUISITOS ACADÉMICOS: LOS PROGRAMAS REQUIEREN DE:ALTERNATIVA 1:  TÍTULO PROFESIONAL UNIVERSITARIO EN: PROFESIONAL EN CIENCIAS DE LA INFORMACIÓN Y LA DOCUMENTACIÓN, BIBLIOTECOLOGÍA Y ARCHIVÍSTICA PROFESIONAL EN CIENCIA DE LA INFORMACIÓN Y LA DOCUMENTACIÓN, BIBLIOTECOLOGÍA Y ARCHIVÍSTICA PROFESIONAL EN SISTEMAS DE INFORMACIÓN, BIBLIOTECOLOGÍA Y ARCHIVÍSTICA. PROFESIONAL EN CIENCIA DE LA INFORMACIÓN: BIBLIOTECOLOGÍA, DOCUMENTACIÓN Y ARCHIVÍSTICA. PROFESIONAL EN CIENCIA DE LA INFORMACIÓN  BIBLIOTECÓLOGO (A) INGENIERÍA DE SISTEMAS CON CONOCIMIENTOS EN ARCHIVÍSTICACERTIFICACIÓN  DE  FORMACIÓN  EN  IMPLEMENTACIÓN  PROCEDIMIENTOS  DE  DIGITALIZACIÓN  EN  LASUNIDADES  DE  INFORMACIÓN.ALTERNATIVA 2: TITULO DE TECNÓLOGO EN: TECNÓLOGO PROFESIONAL EN COMPUTACIÓN TECNÓLOGO EN SISTEMAS DE INFORMACIÓNCERTIFICACIÓN  DE  FORMACIÓN  EN  IMPLEMENTACIÓN  PROCEDIMIENTOS  DE  DIGITALIZACIÓN  EN  LASUNIDADES  DE  INFORMACIÓN, EXPERIENCIA LABORAL:ALTERNATIVA  1:  VEINTICUATRO  (24)  MESES  DE  EXPERIENCIA:  DE  LOS  CUALES  DIECIOCHO  (18)  MESESESTARÁN  RELACIONADOS  CON  EL  EJERCICIO  DE  LA  PROFESIÓN  U  OFICIO  OBJETO  DE  LA  FORMACIÓNPROFESIONAL  Y  SEIS  (6)  MESES  EN  LABORES  DE  DOCENCIA.ALTERNATIVA  2:  VEINTICUATRO  (24)  MESES  DE  EXPERIENCIA:  DE  LOS  CUALES  DIECIOCHO  (18)  MESESESTARÁN  RELACIONADOS  CON  EL  EJERCICIO  DE  LA  PROFESIÓN  U  OFICIO  OBJETO  DE  LA FORMACIÓNPROFESIONAL  Y  SEIS  (6)  MESES  EN  LABORES  DE  DOCENCIA.</t>
  </si>
  <si>
    <t>AUXILIAR</t>
  </si>
  <si>
    <t>SERVICIO DE ARREGLO DE HABITACIONES</t>
  </si>
  <si>
    <t>EL PROGRAMA REQUIERE DE UN EQUIPO DE INSTRUCTORES CONFORMADO POR: PROFESIONAL Y/O TECNÓLOGO EN ADMINISTRACIÓN HOTELERA Y/O PROFESIONAL Y/O TECNÓLOGO ADMINISTRACIÓN DE EMPRESAS TURÍSTICAS Y HOTELERAS Y/O TÉCNICO EN SERVICIOS DE ALOJAMIENTO Y/O PROFESIONALES Y/O TECNÓLOGOS EN ÁREAS AFINES
PROFESIONAL: DOCE (12) MESES DE EXPERIENCIA: DE LOS CUALES SEIS (06) MESES ESTARÁN RELACIONADOS CON EL EJERCICIO DE LA PROFESIÓN U OFICIO OBJETO DE LA FORMACIÓN PROFESIONAL Y SEIS (6) MESES EN LABORES DE DOCENCIA. TECNÓLOGO: VEINTICUATRO (24) MESES DE EXPERIENCIA: DE LOS CUALES DIECIOCHO (18) MESES ESTARÁN RELACIONADOS CON EL EJERCICIO DE LA PROFESIÓN U OFICIO OBJETO DE LA FORMACIÓN PROFESIONAL Y SEIS (6) MESES EN LABORES DE DOCENCIA. TÉCNICO: TREINTA Y SEIS (36) MESES DE EXPERIENCIA: DE LOS CUALES TREINTA (30) MESES ESTARÁN RELACIONADOS CON EL EJERCICIO DE LA PROFESIÓN U OFICIO OBJETO DE LA FORMACIÓN PROFESIONAL Y SEIS (6) MESES EN LABORES DE DOCENCIA.</t>
  </si>
  <si>
    <t>PATRONAJE INDUSTRIAL DE PRENDAS DE VESTIR</t>
  </si>
  <si>
    <t>ALTERNATIVA 1:
TÍTULO DE TECNÓLOGO EN EL NÚCLEO BÁSICO DE CONOCIMIENTO DE: DISEÑO (VER ANEXO N.B.C)
ALTERNATIVA 2:
TÍTULO PROFESIONAL UNIVERSITARIO EN EL NÚCLEO BÁSICO DE CONOCIMIENTO DE: DISEÑO. (VER ANEXO
N.B.C) ALTERNATIVA 1:
TREINTA (30) MESES DE EXPERIENCIA RELACIONADA DISTRIBUIDA ASÍ: DIECIOCHO (18) MESES DE EXPERIENCIA RELACIONADA CON EL EJERCICIO DEL PATRONAJE PARA LA CONFECCIÓN Y DOCE (12) MESES ALTERNATIVA 2:
VEINTICUATRO (24) MESES DE EXPERIENCIA RELACIONADA DISTRIBUIDA ASÍ: DOCE (12) MESES DE EXPERIENCIA RELACIONADA CON EL EJERCICIO DEL PATRONAJE PARA LA CONFECCIÓN Y DOCE (12) MESES</t>
  </si>
  <si>
    <t>TECNOLOGO</t>
  </si>
  <si>
    <t>DESARROLLO DE PROCESOS DE MERCADEO</t>
  </si>
  <si>
    <t>TÍTULO PROFESIONAL UNIVERSITARIO EN DISCIPLINA ACADÉMICA DEL NÚCLEO BÁSICO DE CONOCIMIENTO EN: ADMINISTRACIÓN, ECONOMÍA O INGENIERÍA INDUSTRIAL Y AFINES.
ESTAS PROFESIONES DEBEN ESTAR ASOCIADAS A LOS PROGRAMAS DE FORMACIÓN QUE IMPARTIRÁ EN SU DESEMPEÑO Y SE CITAN LOS TÍTULOS OBTENIDOS, NÚCLEOS BÁSICOS DE CONOCIMIENTO Y ÁREAS DE CONOCIMIENTO: INGENIERO DE MERCADOS, INGENIERO FINANCIERO, INGENIERO INDUSTRIAL, ADMINISTRACIÓN DE EMPRESAS, ECONOMISTA, MERCADÓLOGO, PROFESIONAL EN MERCADEO Y PUBLICIDAD, PROFESIONAL EN ADMINISTRACIÓN. VEINTICUATRO (24) MESES DE EXPERIENCIA: DE LOS CUALES DOCE (12) MESES ESTARÁN RELACIONADOS CON EL ÁREA DE MERCADEO, VENTAS Y COMERCIALIZACIÓN, EN DESARROLLO DEL OBJETO DE LA FORMACIÓN PROFESIONAL A LA QUE SE DEDICA EL CARGO Y DOCE (12) MESES EN LABORES DE DOCENCIA.</t>
  </si>
  <si>
    <t>MANTENIMIENTO E INSTALACION DE SISTEMAS SOLARES FOTOVOLTAICOS</t>
  </si>
  <si>
    <r>
      <rPr>
        <b/>
        <sz val="10"/>
        <rFont val="Arial"/>
        <family val="2"/>
      </rPr>
      <t>REQUISITOS ACADÉMICOS:</t>
    </r>
    <r>
      <rPr>
        <sz val="10"/>
        <rFont val="Arial"/>
        <family val="2"/>
      </rPr>
      <t xml:space="preserve"> EL PROGRAMA REQUIERE DE UN EQUIPO DE INSTRUCTORES TÉCNICOS, CONFORMADO POR PROFESIONALES EN LAS ÁREAS DE:
INGENIERO ENERGÉTICO, ELÉCTRICO, ELECTRÓNICO, MECÁNICO,
LICENCIADOS EN TECNOLOGÍAS
EXPERIENCIA EN INSTALACIÓN Y MANTENIMIENTO DE SISTEMAS SOLARES FOTOVOLTAICOS.
ESTUDIOS ENFOCADOS AL ÁREA DE ENERGÍAS RENOVABLES.
FORMACIÓN PEDAGÓGICA BÁSICA.
FORMULAR, EJECUTAR Y EVALUAR PROYECTOS.
TRABAJAR EN EQUIPO
ESTABLECER PROCESOS COMUNICATIVOS ASERTIVOS.
MANEJAR LAS TIC ASOCIADAS AL ÁREA OBJETO DE LA FORMACIÓN.
</t>
    </r>
    <r>
      <rPr>
        <b/>
        <sz val="10"/>
        <rFont val="Arial"/>
        <family val="2"/>
      </rPr>
      <t xml:space="preserve">EXPERIENCIA LABORAL Y/O ESPECIALIZACIÓN: </t>
    </r>
    <r>
      <rPr>
        <sz val="10"/>
        <rFont val="Arial"/>
        <family val="2"/>
      </rPr>
      <t>TENER EXPERIENCIA DE DOS AÑOS EN LAS ÁREAS DE: MONTAJE, MANTENIMIENTO, INTERVENTORÍA, DISEÑO
Y SUPERVISIÓN DE PROYECTOS ELÉCTRICOS.
POSEER EXPERIENCIA EN FORMACIÓN DE PERSONAL EN EL ÁREA TÉCNICA Y/O A NIVEL DOCENTE EN EL SECTOR FORMAL DE LA EDUCACIÓN NO INFERIOR A DOS AÑOS.</t>
    </r>
  </si>
  <si>
    <t>CONTABILIZACION DE OPERACIONES COMERCIALES Y FINANCIERAS</t>
  </si>
  <si>
    <t xml:space="preserve">
"REQUISITOS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
</t>
  </si>
  <si>
    <t>SARAVENA</t>
  </si>
  <si>
    <t>TENCION INTEGRAL PRIMERA INFANCIA</t>
  </si>
  <si>
    <r>
      <rPr>
        <b/>
        <sz val="10"/>
        <rFont val="Arial"/>
        <family val="2"/>
      </rPr>
      <t xml:space="preserve">REQUISITOS ACADÉMICOS: </t>
    </r>
    <r>
      <rPr>
        <sz val="10"/>
        <rFont val="Arial"/>
        <family val="2"/>
      </rPr>
      <t xml:space="preserve">PROFESIONAL EN ENFERMERÍA
</t>
    </r>
    <r>
      <rPr>
        <b/>
        <sz val="10"/>
        <rFont val="Arial"/>
        <family val="2"/>
      </rPr>
      <t xml:space="preserve">EXPERIENCIA LABORAL Y/O ESPECIALIZACIÓN: </t>
    </r>
    <r>
      <rPr>
        <sz val="10"/>
        <rFont val="Arial"/>
        <family val="2"/>
      </rPr>
      <t>MÍNIMO 12 MESES DE EXPERIENCIA PROFESIONAL EN SERVICIOS DE PEDIATRÍA, CONSULTA EXTERNA INFANTIL O PROGRAMAS DE PROMOCIÓN Y PREVENCIÓN RELACIONADA CON POBLACIÓN INFANTIL MÍNIMO 12 MESES DE EXPERIENCIA DOCENTE</t>
    </r>
  </si>
  <si>
    <r>
      <rPr>
        <b/>
        <sz val="10"/>
        <rFont val="Arial"/>
        <family val="2"/>
      </rPr>
      <t>REQUISITOS ACADÉMICOS:</t>
    </r>
    <r>
      <rPr>
        <sz val="10"/>
        <rFont val="Arial"/>
        <family val="2"/>
      </rPr>
      <t xml:space="preserve">
PROFESIONAL CON TÍTULO EN LICENCIATURA EN IDIOMAS O PROFESIONAL EN CUALQUIER ÁREA DE CONOCIMIENTO.
NIVEL MÍNIMO B2 DE SUFICIENCIA EN INGLÉS, ACREDITADO MEDIANTE UNA DE LAS SIGUIENTES PRUEBAS INTERNACIONALES:
FCE (FIRST CERTIFICATE IN ENGLISH)
BEC (VANTAGE O HIGHER)
CELS (VANTAGE O HIGHER)
IELTS (MÍNIMO 5,5)
ISE II (INTEGRATED SKILLS IN ENGLISH)
TOEFL PBT (MÍNIMO 567)
TOEFL CBT (MÍNIMO 227)
TOEFL IBT (MÍNIMO 87)
BULATS (B2 EN TODAS LAS HABILIDADES)
CAE (CERTIFICATE IN ADVANCED ENGLISH)
CPE (CERTIFICATE OF PROFICIENCY IN ENGLISH)
APTIS (B2 EN TODAS LAS HABILIDADES)
PREFERIBLEMENTE: ESTAR CERTIFICADO EN EL CURSO DE INSTRUCTOR VIRTUAL VIGENTE, ESTABLECIDO
POR LA DIRECCIÓN DE FORMACIÓN PROFESIONAL DEL SENA Y/O CERTIFICADO RELACIONADO CON TUTORÍA
VIRTUAL EXPEDIDO EN LOS TRES ÚLTIMOS AÑOS.
</t>
    </r>
    <r>
      <rPr>
        <b/>
        <sz val="10"/>
        <rFont val="Arial"/>
        <family val="2"/>
      </rPr>
      <t xml:space="preserve">EXPERIENCIA LABORAL Y/O ESPECIALIZACIÓN: </t>
    </r>
    <r>
      <rPr>
        <sz val="10"/>
        <rFont val="Arial"/>
        <family val="2"/>
      </rPr>
      <t xml:space="preserve">
MÍNIMO 12 MESES EN LA ORIENTACIÓN DE PROCESOS DE CAPACITACIÓN O FORMACIÓN EN LA LENGUA EXTRANJERA EN MODALIDAD PRESENCIAL.
PREFERIBLEMENTE: CONOCIMIENTO DE LA METODOLOGÍA DE FORMACIÓN DEL SENA.</t>
    </r>
  </si>
  <si>
    <t>ARAUQUITA - SARAVENA - TAME-FORTUL</t>
  </si>
  <si>
    <t>TRANSVERSAL DERECHOS HUMANOS</t>
  </si>
  <si>
    <t>Institucional de Integralidad de la Formación - Derechos Humanos y Fundamentales en el Trabajo</t>
  </si>
  <si>
    <r>
      <rPr>
        <b/>
        <sz val="10"/>
        <rFont val="Arial"/>
        <family val="2"/>
      </rPr>
      <t xml:space="preserve">REQUISITOS ACADEMICOS: </t>
    </r>
    <r>
      <rPr>
        <sz val="10"/>
        <rFont val="Arial"/>
        <family val="2"/>
      </rPr>
      <t xml:space="preserve">
Certificado de Aptitud Profesional SENA, o certificado por autoridad competente en cualquiera de las nueve áreas de desempeño de la CNO y en el nivel ocupacional 2,3 o 4 (Ver anexo C. N.O)
Alternativa 1.
Certificado de técnico, o certificado por autoridad competente en cualquiera de las nueve áreas de desempeño de la CNO y en el nivel ocupacional 3 o 4 (Ver anexo C. N.O)
Alternativa 2
Título de Técnico Profesional en cualquiera de los 55 núcleos básicos de conocimiento, o en NULL o Sin clasificar. Ver anexos: (N.B.C.), (TITULOS SENA).
Alternativa 3
Título de Tecnólogo en cualquiera de los 55 núcleos básicos de conocimiento, o en NULL o Sin clasificar. Ver anexos: (N.B.C.), (TITULOS SENA)
Alternativa 4
Título Profesional universitario en cualquiera de los 55 núcleos básicos de conocimiento, o en NULL o Sin clasificar. (Ver anexo N.B.C) Tarjeta profesional en los casos exigidos por la Ley
</t>
    </r>
    <r>
      <rPr>
        <b/>
        <sz val="10"/>
        <rFont val="Arial"/>
        <family val="2"/>
      </rPr>
      <t>EXPERIENCIA LABORAL Y/O ESPECIALIZACIÓN:</t>
    </r>
    <r>
      <rPr>
        <sz val="10"/>
        <rFont val="Arial"/>
        <family val="2"/>
      </rPr>
      <t xml:space="preserve">
Cuarenta y ocho (48) meses de experiencia relacionada distribuida así:
Treinta y seis (36) meses de experiencia relacionada con el ejercicio de los derechos humanos y fundamentales del trabajo y doce (12) meses en docencia o instrucción certificada por entidad legalmente reconocida.
Alternativa 1.
Cuarenta y dos (42) meses de experiencia relacionada distribuida así:
Treinta (30) meses de experiencia relacionada con el ejercicio de los derechos humanos y fundamentales del trabajo y Doce (12) meses en docencia o instrucción certificada por entidad legalmente reconocida.
Alternativa 2
Treinta y seis (36) meses de experiencia relacionada distribuida así:
Veinticuatro (24) meses de experiencia relacionada con el ejercicio de los derechos humanos y fundamentales del trabajo y doce (12) meses en docencia o instrucción certificada por entidad legalmente reconocida
Alternativa 3
Treinta (30) meses de experiencia relacionada distribuida así:
Dieciocho (18) meses de experiencia relacionada con el ejercicio de los derechos humanos y fundamentales del trabajo y doce (12) meses en docencia o instrucción certificada por entidad legalmente reconocida
Alternativa 4
Veinticuatro (24) meses de experiencia relacionada distribuida así:
Doce (12) meses de experiencia relacionada con el ejercicio de los derechos</t>
    </r>
  </si>
  <si>
    <t>TRANSVERSAL PROTECCIÓN AMBIENTAL</t>
  </si>
  <si>
    <t>Institucional de Pedagogía - Protección Ambiental, Seguridad y Salud en el Trabajo</t>
  </si>
  <si>
    <r>
      <rPr>
        <b/>
        <sz val="10"/>
        <rFont val="Arial"/>
        <family val="2"/>
      </rPr>
      <t>REQUISITOS ACADEMICOS:</t>
    </r>
    <r>
      <rPr>
        <sz val="10"/>
        <rFont val="Arial"/>
        <family val="2"/>
      </rPr>
      <t xml:space="preserve">
PROFESIONAL ESPECIALIZADO EN SEGURIDAD Y SALUD EN EL TRABAJO CON FORMACIÓN EN GESTIÓN AMBIENTAL O EDUCACIÓN AMBIENTAL.
INGENIERO AMBIENTAL, ECÓLOGO O PROFESIONES AFINES CON FORMACIÓN EN SEGURIDAD Y SALUD EN EL TRABAJO.
PROFESIONAL CON ESPECIALIZACIÓN EN GESTIÓN AMBIENTAL Y SEGURIDAD Y SALUD EN EL TRABAJO.
TECNÓLOGO EN CONTROL AMBIENTAL CON FORMACIÓN DEMOSTRADA EN SEGURIDAD Y SALUD EN EL TRABAJO.
TECNÓLOGO ENSALUD OCUPACIONAL O SEGURIDAD Y SALUD EN EL TRABAJO CONFORMACIÓN EN GESTIÓN AMBIENTAL.
</t>
    </r>
    <r>
      <rPr>
        <b/>
        <sz val="10"/>
        <rFont val="Arial"/>
        <family val="2"/>
      </rPr>
      <t>EXPERIENCIA LABORAL Y/O ESPECIALIZACIÓN:</t>
    </r>
    <r>
      <rPr>
        <sz val="10"/>
        <rFont val="Arial"/>
        <family val="2"/>
      </rPr>
      <t xml:space="preserve">
VEINTICUATRO (24) MESES DE EXPERIENCIA: DE LOS CUALES DIECIOCHO (18) MESES ESTARÁN RELACIONADOS CON EL EJERCICIO DE LA PROFESIÓN U OFICIO OBJETO DE LA FORMACIÓN PROFESIONAL Y SEIS (6) MESES EN LABORES DE DOCENCIA.</t>
    </r>
  </si>
  <si>
    <t>COCINA</t>
  </si>
  <si>
    <t>"REQUISITOS ACADÉMICOS: OPCIÓN 1PROFESIONAL EN LAS ÁREAS DE GASTRONOMÍA, COCINA, ALTA COCINA, CULINARIA O GESTIÓN HOTELERA. OPCIÓN 2TECNÓLOGO EN LAS ÁREAS DE COCINA, GASTRONOMÍA, CULINARIA, GESTIÓN HOTELERA O GESTIÓN DE ALIMENTOS Y BEBIDAS. OPCIÓN 3TÉCNICO PROFESIONAL EN LAS ÁREAS DE COCINA, GASTRONOMÍA O CULINARIA. OPCIÓN 4TÉCNICO EN LAS ÁREAS DE COCINA, GASTRONOMÍA O CULINARIA. EXPERIENCIA LABORAL: MÍNIMO VEINTICUATRO (24) MESES EN LA PREPARACIÓN DE ALIMENTOS PARA ESTABLECIMIENTOS GASTRONÓMICOS ADICIONALMENTE, PARA TODAS LAS OPCIONES, CERTIFICAR CURSOS DE FORMACIÓN EN PEDAGOGÍA DE MÍNIMO 40 HORAS O CERTIFICACIÓN DE COMPETENCIA LABORAL VIGENTE EN ORIENTACIÓN DE PROCESOS FORMATIVOS PRESENCIALES"</t>
  </si>
  <si>
    <t>TAME</t>
  </si>
  <si>
    <t>SISTEMAS INTEGRADOS DE GESTIÓN</t>
  </si>
  <si>
    <r>
      <rPr>
        <b/>
        <sz val="10"/>
        <rFont val="Arial"/>
        <family val="2"/>
      </rPr>
      <t>REQUISITOS ACADEMICOS:</t>
    </r>
    <r>
      <rPr>
        <sz val="10"/>
        <rFont val="Arial"/>
        <family val="2"/>
      </rPr>
      <t xml:space="preserve">
OPCIÓN 1: PROFESIONAL EN CARRERAS DE FORMACIÓN RELACIONADAS CON FILOSOFÍA, O ANTROPOLOGÍA,
O PSICOLOGÍA, O TRABAJO SOCIAL, O SOCIOLOGÍA O AFINES.
OPCIÓN 2: PROFESIONAL CON ESTUDIOS RELACIONADOS EN ÉTICA, O BIOÉTICA, O DEONTOLOGÍA O HUMANISMO
</t>
    </r>
    <r>
      <rPr>
        <b/>
        <sz val="10"/>
        <rFont val="Arial"/>
        <family val="2"/>
      </rPr>
      <t>EXPERIENCIA LABORAL Y/O ESPECIALIZACIÓN:</t>
    </r>
    <r>
      <rPr>
        <sz val="10"/>
        <rFont val="Arial"/>
        <family val="2"/>
      </rPr>
      <t xml:space="preserve">
VEINTICUATRO (24) MESES DE EXPERIENCIA: DE LOS CUALES DIECIOCHO (18) MESES ESTARÁN
RELACIONADOS CON EL EJERCICIO DE LA PROFESIÓN U OFICIO OBJETO DE LA FORMACIÓN PROFESIONAL Y SEIS (6) MESES EN LABORES DE DOCENCIA Y/O TRABAJO COMUNITARIO.</t>
    </r>
  </si>
  <si>
    <t>GESTIÓN ADMINISTRATIVA</t>
  </si>
  <si>
    <r>
      <rPr>
        <b/>
        <sz val="10"/>
        <rFont val="Arial"/>
        <family val="2"/>
      </rPr>
      <t>REQUISITOS ACADÉMICOS:</t>
    </r>
    <r>
      <rPr>
        <sz val="10"/>
        <rFont val="Arial"/>
        <family val="2"/>
      </rPr>
      <t xml:space="preserve"> El programa requiere de un equipo de instructores técnicos, conformado por Profesionales formados en alguna de las siguientes áreas:
- Ciencias de la Información, la Documentación o Archivística
- Administración o Contaduría
- Ingeniería Industrial
- Estadística
- Carreras afines al programa de formación.
Alternativa 1.
Título de Tecnólogo o cuatro (4) años estudios universitarios en: Ciencias de la Información y la
Documentación o Archivística, Administración o Contaduría, Ingeniería Industrial, Estadística o afines.
Alternativa 2.
Título de Técnico Profesional o Tres (3) años estudios universitarios en: Ciencias de la Información y la
Documentación o Archivística, Administración o Contaduría, Ingeniería Industrial, Estadística o afines.
</t>
    </r>
    <r>
      <rPr>
        <b/>
        <sz val="10"/>
        <rFont val="Arial"/>
        <family val="2"/>
      </rPr>
      <t>EXPERIENCIA LABORAL Y/O ESPECIALIZACIÓN:</t>
    </r>
    <r>
      <rPr>
        <sz val="10"/>
        <rFont val="Arial"/>
        <family val="2"/>
      </rPr>
      <t xml:space="preserve"> Preferiblemente con especialización en archivística o afines.
Alternativa 1.
Veinticuatro (24) meses de experiencia: de los cuales dieciocho (18) meses estarán relacionados con el
ejercicio de la profesión u oficio objeto de la formación profesional y seis (6) meses en labores de
docencia.
Alternativa 2:
Treinta y seis (36) meses de experiencia: de los cuales treinta (30) meses estarán relacionados con el
ejercicio de la profesión u oficio objeto de la formación profesional y seis (6) meses en labores de
docencia.</t>
    </r>
  </si>
  <si>
    <t>DEPARTAMENTO</t>
  </si>
  <si>
    <t xml:space="preserve">COMPLEMENTARIO </t>
  </si>
  <si>
    <t>AULA MOVIL SOLDADURA</t>
  </si>
  <si>
    <r>
      <rPr>
        <b/>
        <sz val="10"/>
        <rFont val="Arial"/>
        <family val="2"/>
      </rPr>
      <t xml:space="preserve">REQUISITOS ACADEMICOS: </t>
    </r>
    <r>
      <rPr>
        <sz val="10"/>
        <rFont val="Arial"/>
        <family val="2"/>
      </rPr>
      <t xml:space="preserve">INGENIERO O TECNÓLOGO EN SOLDADURA CON CONOCIMIENTOS TEÓRICO PRÁCTICO EN SOLDADURA
</t>
    </r>
    <r>
      <rPr>
        <b/>
        <sz val="10"/>
        <rFont val="Arial"/>
        <family val="2"/>
      </rPr>
      <t xml:space="preserve">EXPERIENCIA LABORAL Y/O ESPECIALIZACIÓN: </t>
    </r>
    <r>
      <rPr>
        <sz val="10"/>
        <rFont val="Arial"/>
        <family val="2"/>
      </rPr>
      <t>INGENIERO O TECNÓLOGO EN SOLDADURA CON CONOCIMIENTOS TEÓRICO PRÁCTICO EN SOLDADURA QUE DEMUESTRE VEINTICUATRO (24) MESES DE EXPERIENCIA: DE LOS CUALES DIECIOCHO (18) MESES ESTARÁN RELACIONADOS CON EL EJERCICIO DE LA PROFESIÓN U OFICIO OBJETO DE LA FORMACIÓN PROFESIONAL SOLDADURA GMAW</t>
    </r>
  </si>
  <si>
    <t>AULA MOVIL PECUARIA</t>
  </si>
  <si>
    <r>
      <t xml:space="preserve">REQUISITOS ACADEMICOS: </t>
    </r>
    <r>
      <rPr>
        <sz val="10"/>
        <rFont val="Arial"/>
        <family val="2"/>
      </rPr>
      <t xml:space="preserve">TÍTULO PROFESIONAL EN DISCIPLINA ACADÉMICA DEL NÚCLEO BÁSICO DE CONOCIMIENTO EN: AGRONOMÍA, O MEDICINA VETERINARIA, O ZOOTECNIA.
</t>
    </r>
    <r>
      <rPr>
        <b/>
        <sz val="10"/>
        <rFont val="Arial"/>
        <family val="2"/>
      </rPr>
      <t xml:space="preserve">EXPERIENCIA LABORAL Y/O ESPECIALIZACIÓN: </t>
    </r>
    <r>
      <rPr>
        <sz val="10"/>
        <rFont val="Arial"/>
        <family val="2"/>
      </rPr>
      <t>VEINTICUATRO (24) MESES DE EXPERIENCIA: DE LOS CUALES DOCE (12) MESES ESTARÁN RELACIONADOS CON EL EJERCICIO DE LA PROFESIÓN U OFICIO OBJETO DE LA FORMACIÓN PROFESIONAL Y DOCE (12) MESES EN LABORES DE DOCENCIA.</t>
    </r>
  </si>
  <si>
    <t>AULA MOVIL GASTRONOMIA</t>
  </si>
  <si>
    <r>
      <t xml:space="preserve">REQUISITOS ACADEMICOS: </t>
    </r>
    <r>
      <rPr>
        <sz val="10"/>
        <rFont val="Arial"/>
        <family val="2"/>
      </rPr>
      <t xml:space="preserve">TÉCNICO PROFESIONAL EN COCINA, TECNÓLOGO EN COCINA, TECNÓLOGO EN GASTRONOMÍA, PROFESIONAL EN COCINA.
</t>
    </r>
    <r>
      <rPr>
        <b/>
        <sz val="10"/>
        <rFont val="Arial"/>
        <family val="2"/>
      </rPr>
      <t xml:space="preserve">EXPERIENCIA LABORAL Y/O ESPECIALIZACION: </t>
    </r>
    <r>
      <rPr>
        <sz val="10"/>
        <rFont val="Arial"/>
        <family val="2"/>
      </rPr>
      <t>1 AÑO EN EL ÁREA TÉCNICA.
6 MESES EN EL ÁREA PEDAGÓGICA.</t>
    </r>
  </si>
  <si>
    <t>COVENIO AGROSAVIA  MANEJO INTEGRADO DE PLAGAS
BUENAS PRACTICAS AGRICOLAS
MUESTREO DE SUELOS AGRICOLAS</t>
  </si>
  <si>
    <r>
      <t xml:space="preserve">REQUISITOS ACADEMICOS: </t>
    </r>
    <r>
      <rPr>
        <sz val="10"/>
        <color theme="1"/>
        <rFont val="Arial"/>
        <family val="2"/>
      </rPr>
      <t xml:space="preserve">ADMINISTRADOR DE EMPRESAS ÉNFASIS AGROPECUARIO Y/O AGRÍCOLA; INGENIEROS AGRÍCOLAS O INGENIEROS AMBIENTALES; INGENIEROS AGRÓNOMOS.
</t>
    </r>
    <r>
      <rPr>
        <b/>
        <sz val="10"/>
        <color theme="1"/>
        <rFont val="Arial"/>
        <family val="2"/>
      </rPr>
      <t xml:space="preserve">EXPERIENCIA LABORAL Y/O ESPECIALIZACION: </t>
    </r>
    <r>
      <rPr>
        <sz val="10"/>
        <color theme="1"/>
        <rFont val="Arial"/>
        <family val="2"/>
      </rPr>
      <t>6 MESES EN EL ÁREA TÉCNICA; 6 MESES EN EL ÁREA VIRTUAL; 6 MESES EN EL ÁREA PEDAGÓGICA.</t>
    </r>
  </si>
  <si>
    <t>VIRTUAL</t>
  </si>
  <si>
    <t>COMPLEMENTARIO</t>
  </si>
  <si>
    <t>CONTABILIZACION EN LAS ORGANIZACIONES  - CONTABILIDAD VIRTUAL</t>
  </si>
  <si>
    <r>
      <rPr>
        <b/>
        <sz val="10"/>
        <rFont val="Arial"/>
        <family val="2"/>
      </rPr>
      <t xml:space="preserve">REQUISITOS ACADEMICOS: </t>
    </r>
    <r>
      <rPr>
        <sz val="10"/>
        <rFont val="Arial"/>
        <family val="2"/>
      </rPr>
      <t xml:space="preserve">PROFESIONAL Y/O TECNÓLOGO EN MERCADEO, CONTABILIDAD Y/O ADMINISTRADOR DE
EMPRESAS.
</t>
    </r>
    <r>
      <rPr>
        <b/>
        <sz val="10"/>
        <rFont val="Arial"/>
        <family val="2"/>
      </rPr>
      <t xml:space="preserve">EXPERIENCIA LABORAL Y/O ESPECIALIZACIÓN: </t>
    </r>
    <r>
      <rPr>
        <sz val="10"/>
        <rFont val="Arial"/>
        <family val="2"/>
      </rPr>
      <t>MÍNIMA DE DOCE MESES EN EL ÁREA TÉCNICA, SEIS MESES EN EL ÁREA PEDAGÓGICA Y EXPERIENCIA DE SEIS MESES COMO INSTRUCTOR VIRTUAL.</t>
    </r>
  </si>
  <si>
    <t>CONTROL DE LA CALIDAD DE PRODUCTOS CARNICOS</t>
  </si>
  <si>
    <r>
      <t xml:space="preserve">REQUISITOS ACADEMICOS: </t>
    </r>
    <r>
      <rPr>
        <sz val="10"/>
        <rFont val="Arial"/>
        <family val="2"/>
      </rPr>
      <t xml:space="preserve">- Ingeniero de Alimentos ó Ingeniero Agroindustrial
- Tecnólogo en Procesamiento de Alimentos
</t>
    </r>
    <r>
      <rPr>
        <b/>
        <sz val="10"/>
        <rFont val="Arial"/>
        <family val="2"/>
      </rPr>
      <t xml:space="preserve">EXPERIENCIA LABORAL Y/O ESPECIALIZACION: </t>
    </r>
    <r>
      <rPr>
        <sz val="10"/>
        <rFont val="Arial"/>
        <family val="2"/>
      </rPr>
      <t>Mínimo 24 meses de vinculación laboral con el área de su profesión</t>
    </r>
  </si>
  <si>
    <t>TOTALES</t>
  </si>
  <si>
    <t>EDDIE YOVANNY MILLAN</t>
  </si>
  <si>
    <t>Subdirector del Centro de Gestión y Desarrollo Agroindusrial Arauca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</si>
</sst>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1" formatCode="_-* #,##0_-;\-* #,##0_-;_-* &quot;-&quot;_-;_-@_-"/>
    <numFmt numFmtId="43" formatCode="_-* #,##0.00_-;\-* #,##0.00_-;_-* &quot;-&quot;??_-;_-@_-"/>
    <numFmt numFmtId="164" formatCode="_(&quot;$&quot;* #,##0.00_);_(&quot;$&quot;* \(#,##0.00\);_(&quot;$&quot;* &quot;-&quot;??_);_(@_)"/>
    <numFmt numFmtId="165" formatCode="_(* #,##0.00_);_(* \(#,##0.00\);_(* &quot;-&quot;??_);_(@_)"/>
    <numFmt numFmtId="166" formatCode="_-&quot;$&quot;\ * #,##0.00_-;\-&quot;$&quot;\ * #,##0.00_-;_-&quot;$&quot;\ * &quot;-&quot;??_-;_-@_-"/>
    <numFmt numFmtId="167" formatCode="_(* #,##0_);_(* \(#,##0\);_(* &quot;-&quot;??_);_(@_)"/>
    <numFmt numFmtId="168" formatCode="d/mm/yyyy;@"/>
  </numFmts>
  <fonts count="8" x14ac:knownFonts="1">
    <font>
      <sz val="11"/>
      <color theme="1"/>
      <name val="Calibri"/>
      <family val="2"/>
      <scheme val="minor"/>
    </font>
    <font>
      <sz val="11"/>
      <color theme="1"/>
      <name val="Calibri"/>
      <family val="2"/>
      <scheme val="minor"/>
    </font>
    <font>
      <sz val="10"/>
      <color theme="1"/>
      <name val="Arial"/>
      <family val="2"/>
    </font>
    <font>
      <sz val="10"/>
      <name val="Arial"/>
      <family val="2"/>
    </font>
    <font>
      <b/>
      <sz val="10"/>
      <color theme="1"/>
      <name val="Arial"/>
      <family val="2"/>
    </font>
    <font>
      <b/>
      <sz val="10"/>
      <name val="Arial"/>
      <family val="2"/>
    </font>
    <font>
      <b/>
      <sz val="10"/>
      <color indexed="8"/>
      <name val="Arial"/>
      <family val="2"/>
    </font>
    <font>
      <sz val="10"/>
      <color rgb="FF000000"/>
      <name val="Arial"/>
      <family val="2"/>
    </font>
  </fonts>
  <fills count="5">
    <fill>
      <patternFill patternType="none"/>
    </fill>
    <fill>
      <patternFill patternType="gray125"/>
    </fill>
    <fill>
      <patternFill patternType="solid">
        <fgColor theme="0" tint="-0.249977111117893"/>
        <bgColor indexed="64"/>
      </patternFill>
    </fill>
    <fill>
      <patternFill patternType="solid">
        <fgColor theme="9" tint="0.59999389629810485"/>
        <bgColor indexed="64"/>
      </patternFill>
    </fill>
    <fill>
      <patternFill patternType="solid">
        <fgColor theme="0"/>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s>
  <cellStyleXfs count="9">
    <xf numFmtId="0" fontId="0" fillId="0" borderId="0"/>
    <xf numFmtId="0" fontId="1" fillId="0" borderId="0"/>
    <xf numFmtId="0" fontId="3" fillId="0" borderId="0"/>
    <xf numFmtId="166" fontId="1" fillId="0" borderId="0" applyFont="0" applyFill="0" applyBorder="0" applyAlignment="0" applyProtection="0"/>
    <xf numFmtId="165" fontId="3"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164" fontId="3" fillId="0" borderId="0" applyFont="0" applyFill="0" applyBorder="0" applyAlignment="0" applyProtection="0"/>
    <xf numFmtId="0" fontId="1" fillId="0" borderId="0"/>
  </cellStyleXfs>
  <cellXfs count="102">
    <xf numFmtId="0" fontId="0" fillId="0" borderId="0" xfId="0"/>
    <xf numFmtId="166" fontId="3" fillId="0" borderId="1" xfId="3" applyFont="1" applyFill="1" applyBorder="1" applyAlignment="1">
      <alignment horizontal="left" vertical="center"/>
    </xf>
    <xf numFmtId="0" fontId="2" fillId="0" borderId="0" xfId="1" applyFont="1"/>
    <xf numFmtId="0" fontId="5" fillId="0" borderId="1" xfId="2" applyFont="1" applyBorder="1" applyAlignment="1">
      <alignment horizontal="left"/>
    </xf>
    <xf numFmtId="0" fontId="5" fillId="0" borderId="0" xfId="2" applyFont="1" applyAlignment="1">
      <alignment horizontal="left"/>
    </xf>
    <xf numFmtId="0" fontId="3" fillId="0" borderId="1" xfId="2" applyBorder="1" applyAlignment="1">
      <alignment horizontal="center" vertical="center"/>
    </xf>
    <xf numFmtId="167" fontId="5" fillId="0" borderId="1" xfId="4" applyNumberFormat="1" applyFont="1" applyFill="1" applyBorder="1" applyAlignment="1">
      <alignment horizontal="center" vertical="center" wrapText="1"/>
    </xf>
    <xf numFmtId="167" fontId="5" fillId="0" borderId="4" xfId="4" applyNumberFormat="1" applyFont="1" applyFill="1" applyBorder="1" applyAlignment="1">
      <alignment horizontal="center" vertical="center" wrapText="1"/>
    </xf>
    <xf numFmtId="167" fontId="5" fillId="0" borderId="0" xfId="4" applyNumberFormat="1" applyFont="1" applyFill="1" applyBorder="1" applyAlignment="1">
      <alignment horizontal="center" vertical="center" wrapText="1"/>
    </xf>
    <xf numFmtId="0" fontId="3" fillId="0" borderId="1" xfId="2" applyBorder="1" applyAlignment="1">
      <alignment horizontal="left" vertical="center" wrapText="1"/>
    </xf>
    <xf numFmtId="3" fontId="5" fillId="0" borderId="1" xfId="2" applyNumberFormat="1" applyFont="1" applyBorder="1" applyAlignment="1">
      <alignment horizontal="center" vertical="center" wrapText="1"/>
    </xf>
    <xf numFmtId="167" fontId="5" fillId="0" borderId="3" xfId="4" applyNumberFormat="1" applyFont="1" applyFill="1" applyBorder="1" applyAlignment="1">
      <alignment horizontal="center" vertical="center" wrapText="1"/>
    </xf>
    <xf numFmtId="167" fontId="5" fillId="0" borderId="1" xfId="4" applyNumberFormat="1" applyFont="1" applyFill="1" applyBorder="1" applyAlignment="1">
      <alignment horizontal="left" vertical="center" wrapText="1"/>
    </xf>
    <xf numFmtId="3" fontId="3" fillId="0" borderId="1" xfId="2" applyNumberFormat="1" applyBorder="1" applyAlignment="1">
      <alignment horizontal="center" vertical="center" wrapText="1"/>
    </xf>
    <xf numFmtId="9" fontId="5" fillId="0" borderId="1" xfId="2" applyNumberFormat="1" applyFont="1" applyBorder="1" applyAlignment="1">
      <alignment horizontal="center" vertical="center" wrapText="1"/>
    </xf>
    <xf numFmtId="0" fontId="5" fillId="0" borderId="1" xfId="4" applyNumberFormat="1" applyFont="1" applyFill="1" applyBorder="1" applyAlignment="1">
      <alignment horizontal="center" vertical="center" wrapText="1"/>
    </xf>
    <xf numFmtId="0" fontId="5" fillId="0" borderId="1" xfId="4" applyNumberFormat="1" applyFont="1" applyFill="1" applyBorder="1" applyAlignment="1">
      <alignment horizontal="right" vertical="center" wrapText="1"/>
    </xf>
    <xf numFmtId="0" fontId="2" fillId="0" borderId="1" xfId="1" applyFont="1" applyBorder="1"/>
    <xf numFmtId="3" fontId="5" fillId="2" borderId="3" xfId="2" applyNumberFormat="1" applyFont="1" applyFill="1" applyBorder="1" applyAlignment="1">
      <alignment horizontal="center" vertical="center" wrapText="1"/>
    </xf>
    <xf numFmtId="3" fontId="5" fillId="2" borderId="1" xfId="2" applyNumberFormat="1" applyFont="1" applyFill="1" applyBorder="1" applyAlignment="1">
      <alignment horizontal="center" vertical="center" wrapText="1"/>
    </xf>
    <xf numFmtId="0" fontId="3" fillId="3" borderId="1" xfId="2" applyFill="1" applyBorder="1" applyAlignment="1">
      <alignment horizontal="center" vertical="center" wrapText="1"/>
    </xf>
    <xf numFmtId="3" fontId="3" fillId="3" borderId="1" xfId="2" applyNumberFormat="1" applyFill="1" applyBorder="1" applyAlignment="1">
      <alignment horizontal="center" vertical="center" wrapText="1"/>
    </xf>
    <xf numFmtId="0" fontId="3" fillId="4" borderId="1" xfId="1" applyFont="1" applyFill="1" applyBorder="1" applyAlignment="1">
      <alignment horizontal="center" vertical="center" wrapText="1"/>
    </xf>
    <xf numFmtId="0" fontId="3" fillId="4" borderId="1" xfId="2" applyFill="1" applyBorder="1" applyAlignment="1">
      <alignment horizontal="center" vertical="center" wrapText="1"/>
    </xf>
    <xf numFmtId="0" fontId="2" fillId="4" borderId="4" xfId="1" applyFont="1" applyFill="1" applyBorder="1" applyAlignment="1">
      <alignment horizontal="center" vertical="center"/>
    </xf>
    <xf numFmtId="0" fontId="3" fillId="4" borderId="4" xfId="2" applyFill="1" applyBorder="1" applyAlignment="1">
      <alignment horizontal="center" vertical="center" wrapText="1"/>
    </xf>
    <xf numFmtId="14" fontId="7" fillId="4" borderId="9" xfId="7" applyNumberFormat="1" applyFont="1" applyFill="1" applyBorder="1" applyAlignment="1">
      <alignment horizontal="center" vertical="center"/>
    </xf>
    <xf numFmtId="41" fontId="3" fillId="4" borderId="4" xfId="5" applyFont="1" applyFill="1" applyBorder="1" applyAlignment="1">
      <alignment horizontal="center" vertical="center"/>
    </xf>
    <xf numFmtId="3" fontId="3" fillId="4" borderId="1" xfId="2" applyNumberFormat="1" applyFill="1" applyBorder="1" applyAlignment="1">
      <alignment horizontal="center" vertical="center" wrapText="1"/>
    </xf>
    <xf numFmtId="0" fontId="2" fillId="4" borderId="1" xfId="1" applyFont="1" applyFill="1" applyBorder="1" applyAlignment="1">
      <alignment horizontal="center" vertical="center"/>
    </xf>
    <xf numFmtId="14" fontId="7" fillId="4" borderId="1" xfId="7" applyNumberFormat="1" applyFont="1" applyFill="1" applyBorder="1" applyAlignment="1">
      <alignment horizontal="center" vertical="center"/>
    </xf>
    <xf numFmtId="41" fontId="3" fillId="4" borderId="1" xfId="5" applyFont="1" applyFill="1" applyBorder="1" applyAlignment="1">
      <alignment horizontal="center" vertical="center"/>
    </xf>
    <xf numFmtId="168" fontId="3" fillId="4" borderId="4" xfId="1" applyNumberFormat="1" applyFont="1" applyFill="1" applyBorder="1" applyAlignment="1">
      <alignment horizontal="center" vertical="center"/>
    </xf>
    <xf numFmtId="168" fontId="3" fillId="4" borderId="1" xfId="1" applyNumberFormat="1" applyFont="1" applyFill="1" applyBorder="1" applyAlignment="1">
      <alignment horizontal="center" vertical="center"/>
    </xf>
    <xf numFmtId="164" fontId="3" fillId="4" borderId="1" xfId="7" applyFont="1" applyFill="1" applyBorder="1" applyAlignment="1">
      <alignment horizontal="center" vertical="center" wrapText="1"/>
    </xf>
    <xf numFmtId="14" fontId="3" fillId="4" borderId="4" xfId="2" applyNumberFormat="1" applyFill="1" applyBorder="1" applyAlignment="1">
      <alignment horizontal="center" vertical="center" wrapText="1"/>
    </xf>
    <xf numFmtId="14" fontId="3" fillId="4" borderId="4" xfId="8" applyNumberFormat="1" applyFont="1" applyFill="1" applyBorder="1" applyAlignment="1">
      <alignment horizontal="center" vertical="center" wrapText="1"/>
    </xf>
    <xf numFmtId="14" fontId="2" fillId="4" borderId="1" xfId="2" applyNumberFormat="1" applyFont="1" applyFill="1" applyBorder="1" applyAlignment="1">
      <alignment vertical="center"/>
    </xf>
    <xf numFmtId="0" fontId="5" fillId="0" borderId="1" xfId="1" applyFont="1" applyBorder="1" applyAlignment="1">
      <alignment horizontal="center"/>
    </xf>
    <xf numFmtId="0" fontId="3" fillId="0" borderId="1" xfId="1" applyFont="1" applyBorder="1" applyAlignment="1">
      <alignment wrapText="1"/>
    </xf>
    <xf numFmtId="0" fontId="3" fillId="0" borderId="1" xfId="1" applyFont="1" applyBorder="1" applyAlignment="1">
      <alignment horizontal="center"/>
    </xf>
    <xf numFmtId="14" fontId="3" fillId="0" borderId="1" xfId="2" applyNumberFormat="1" applyBorder="1" applyAlignment="1">
      <alignment horizontal="center" vertical="center" wrapText="1"/>
    </xf>
    <xf numFmtId="43" fontId="2" fillId="0" borderId="1" xfId="6" applyFont="1" applyFill="1" applyBorder="1" applyAlignment="1">
      <alignment horizontal="center" vertical="center"/>
    </xf>
    <xf numFmtId="3" fontId="4" fillId="0" borderId="1" xfId="1" applyNumberFormat="1" applyFont="1" applyBorder="1" applyAlignment="1">
      <alignment horizontal="center" vertical="center"/>
    </xf>
    <xf numFmtId="3" fontId="2" fillId="0" borderId="1" xfId="1" applyNumberFormat="1" applyFont="1" applyBorder="1"/>
    <xf numFmtId="0" fontId="2" fillId="0" borderId="0" xfId="1" applyFont="1" applyAlignment="1">
      <alignment horizontal="center"/>
    </xf>
    <xf numFmtId="0" fontId="3" fillId="0" borderId="0" xfId="1" applyFont="1" applyAlignment="1">
      <alignment wrapText="1"/>
    </xf>
    <xf numFmtId="14" fontId="3" fillId="0" borderId="0" xfId="2" applyNumberFormat="1" applyAlignment="1">
      <alignment horizontal="center" vertical="center" wrapText="1"/>
    </xf>
    <xf numFmtId="3" fontId="3" fillId="0" borderId="0" xfId="2" applyNumberFormat="1" applyAlignment="1">
      <alignment horizontal="center" vertical="center" wrapText="1"/>
    </xf>
    <xf numFmtId="3" fontId="5" fillId="0" borderId="0" xfId="2" applyNumberFormat="1" applyFont="1" applyAlignment="1">
      <alignment horizontal="center" vertical="center" wrapText="1"/>
    </xf>
    <xf numFmtId="43" fontId="2" fillId="0" borderId="0" xfId="6" applyFont="1" applyFill="1" applyBorder="1"/>
    <xf numFmtId="3" fontId="2" fillId="0" borderId="0" xfId="1" applyNumberFormat="1" applyFont="1"/>
    <xf numFmtId="43" fontId="2" fillId="0" borderId="0" xfId="1" applyNumberFormat="1" applyFont="1"/>
    <xf numFmtId="0" fontId="2" fillId="0" borderId="0" xfId="1" applyFont="1" applyAlignment="1">
      <alignment vertical="center"/>
    </xf>
    <xf numFmtId="0" fontId="2" fillId="0" borderId="1" xfId="1" applyFont="1" applyBorder="1" applyAlignment="1">
      <alignment vertical="center"/>
    </xf>
    <xf numFmtId="41" fontId="2" fillId="0" borderId="0" xfId="5" applyFont="1" applyFill="1" applyBorder="1" applyAlignment="1">
      <alignment vertical="center"/>
    </xf>
    <xf numFmtId="41" fontId="2" fillId="0" borderId="0" xfId="5" applyFont="1" applyAlignment="1">
      <alignment vertical="center"/>
    </xf>
    <xf numFmtId="0" fontId="3" fillId="0" borderId="1" xfId="1" applyFont="1" applyBorder="1" applyAlignment="1">
      <alignment vertical="center" wrapText="1"/>
    </xf>
    <xf numFmtId="49" fontId="3" fillId="4" borderId="4" xfId="4" applyNumberFormat="1" applyFont="1" applyFill="1" applyBorder="1" applyAlignment="1">
      <alignment vertical="center" wrapText="1"/>
    </xf>
    <xf numFmtId="0" fontId="2" fillId="4" borderId="1" xfId="2" applyFont="1" applyFill="1" applyBorder="1" applyAlignment="1">
      <alignment vertical="center" wrapText="1"/>
    </xf>
    <xf numFmtId="0" fontId="3" fillId="4" borderId="4" xfId="2" applyFill="1" applyBorder="1" applyAlignment="1">
      <alignment vertical="center" wrapText="1"/>
    </xf>
    <xf numFmtId="49" fontId="3" fillId="4" borderId="1" xfId="4" applyNumberFormat="1" applyFont="1" applyFill="1" applyBorder="1" applyAlignment="1">
      <alignment vertical="center" wrapText="1"/>
    </xf>
    <xf numFmtId="0" fontId="3" fillId="4" borderId="0" xfId="2" applyFill="1" applyAlignment="1">
      <alignment vertical="center" wrapText="1"/>
    </xf>
    <xf numFmtId="0" fontId="3" fillId="4" borderId="1" xfId="2" applyFill="1" applyBorder="1" applyAlignment="1">
      <alignment vertical="center" wrapText="1"/>
    </xf>
    <xf numFmtId="0" fontId="3" fillId="4" borderId="1" xfId="1" applyFont="1" applyFill="1" applyBorder="1" applyAlignment="1">
      <alignment vertical="center" wrapText="1"/>
    </xf>
    <xf numFmtId="49" fontId="3" fillId="4" borderId="8" xfId="4" applyNumberFormat="1" applyFont="1" applyFill="1" applyBorder="1" applyAlignment="1">
      <alignment vertical="center" wrapText="1"/>
    </xf>
    <xf numFmtId="0" fontId="2" fillId="4" borderId="4" xfId="2" applyFont="1" applyFill="1" applyBorder="1" applyAlignment="1">
      <alignment vertical="center" wrapText="1"/>
    </xf>
    <xf numFmtId="49" fontId="5" fillId="4" borderId="1" xfId="4" applyNumberFormat="1" applyFont="1" applyFill="1" applyBorder="1" applyAlignment="1">
      <alignment vertical="center" wrapText="1"/>
    </xf>
    <xf numFmtId="0" fontId="4" fillId="4" borderId="1" xfId="2" applyFont="1" applyFill="1" applyBorder="1" applyAlignment="1">
      <alignment vertical="center" wrapText="1"/>
    </xf>
    <xf numFmtId="0" fontId="2" fillId="0" borderId="8" xfId="1" applyFont="1" applyBorder="1" applyAlignment="1">
      <alignment vertical="center" wrapText="1"/>
    </xf>
    <xf numFmtId="0" fontId="5" fillId="0" borderId="1" xfId="2" applyFont="1" applyBorder="1" applyAlignment="1">
      <alignment horizontal="left"/>
    </xf>
    <xf numFmtId="0" fontId="4" fillId="2" borderId="4" xfId="1" applyFont="1" applyFill="1" applyBorder="1" applyAlignment="1">
      <alignment horizontal="center" vertical="center"/>
    </xf>
    <xf numFmtId="0" fontId="4" fillId="2" borderId="9" xfId="1" applyFont="1" applyFill="1" applyBorder="1" applyAlignment="1">
      <alignment horizontal="center" vertical="center"/>
    </xf>
    <xf numFmtId="0" fontId="4" fillId="2" borderId="8" xfId="1" applyFont="1" applyFill="1" applyBorder="1" applyAlignment="1">
      <alignment horizontal="center" vertical="center"/>
    </xf>
    <xf numFmtId="0" fontId="2" fillId="0" borderId="1" xfId="1" applyFont="1" applyBorder="1" applyAlignment="1">
      <alignment horizontal="center"/>
    </xf>
    <xf numFmtId="0" fontId="4" fillId="2" borderId="1" xfId="1" applyFont="1" applyFill="1" applyBorder="1" applyAlignment="1">
      <alignment horizontal="center" vertical="center"/>
    </xf>
    <xf numFmtId="0" fontId="5" fillId="2" borderId="1" xfId="2" applyFont="1" applyFill="1" applyBorder="1" applyAlignment="1">
      <alignment horizontal="center" vertical="center"/>
    </xf>
    <xf numFmtId="0" fontId="5" fillId="0" borderId="2" xfId="2" applyFont="1" applyBorder="1" applyAlignment="1">
      <alignment horizontal="center"/>
    </xf>
    <xf numFmtId="0" fontId="5" fillId="0" borderId="1" xfId="2" applyFont="1" applyBorder="1" applyAlignment="1">
      <alignment horizontal="center"/>
    </xf>
    <xf numFmtId="0" fontId="5" fillId="0" borderId="3" xfId="2" applyFont="1" applyBorder="1" applyAlignment="1">
      <alignment horizontal="center"/>
    </xf>
    <xf numFmtId="0" fontId="6" fillId="0" borderId="1" xfId="1" applyFont="1" applyBorder="1" applyAlignment="1">
      <alignment horizontal="center"/>
    </xf>
    <xf numFmtId="0" fontId="5" fillId="2" borderId="4" xfId="2" applyFont="1" applyFill="1" applyBorder="1" applyAlignment="1">
      <alignment horizontal="center" vertical="center" wrapText="1"/>
    </xf>
    <xf numFmtId="0" fontId="5" fillId="2" borderId="9" xfId="2" applyFont="1" applyFill="1" applyBorder="1" applyAlignment="1">
      <alignment horizontal="center" vertical="center" wrapText="1"/>
    </xf>
    <xf numFmtId="0" fontId="5" fillId="2" borderId="8" xfId="2" applyFont="1" applyFill="1" applyBorder="1" applyAlignment="1">
      <alignment horizontal="center" vertical="center" wrapText="1"/>
    </xf>
    <xf numFmtId="0" fontId="5" fillId="2" borderId="6" xfId="2" applyFont="1" applyFill="1" applyBorder="1" applyAlignment="1">
      <alignment horizontal="center" vertical="center" wrapText="1"/>
    </xf>
    <xf numFmtId="0" fontId="5" fillId="2" borderId="7" xfId="2" applyFont="1" applyFill="1" applyBorder="1" applyAlignment="1">
      <alignment horizontal="center" vertical="center" wrapText="1"/>
    </xf>
    <xf numFmtId="0" fontId="5" fillId="2" borderId="10" xfId="2" applyFont="1" applyFill="1" applyBorder="1" applyAlignment="1">
      <alignment horizontal="center" vertical="center" wrapText="1"/>
    </xf>
    <xf numFmtId="0" fontId="5" fillId="2" borderId="11" xfId="2" applyFont="1" applyFill="1" applyBorder="1" applyAlignment="1">
      <alignment horizontal="center" vertical="center" wrapText="1"/>
    </xf>
    <xf numFmtId="0" fontId="5" fillId="0" borderId="1" xfId="2" applyFont="1" applyBorder="1" applyAlignment="1">
      <alignment horizontal="left" vertical="center"/>
    </xf>
    <xf numFmtId="0" fontId="3" fillId="0" borderId="1" xfId="2" applyBorder="1" applyAlignment="1">
      <alignment horizontal="left" vertical="center" wrapText="1"/>
    </xf>
    <xf numFmtId="167" fontId="5" fillId="0" borderId="3" xfId="4" applyNumberFormat="1" applyFont="1" applyFill="1" applyBorder="1" applyAlignment="1">
      <alignment horizontal="left" vertical="center" wrapText="1"/>
    </xf>
    <xf numFmtId="167" fontId="5" fillId="0" borderId="5" xfId="4" applyNumberFormat="1" applyFont="1" applyFill="1" applyBorder="1" applyAlignment="1">
      <alignment horizontal="left" vertical="center" wrapText="1"/>
    </xf>
    <xf numFmtId="167" fontId="5" fillId="0" borderId="2" xfId="4" applyNumberFormat="1" applyFont="1" applyFill="1" applyBorder="1" applyAlignment="1">
      <alignment horizontal="left" vertical="center" wrapText="1"/>
    </xf>
    <xf numFmtId="0" fontId="5" fillId="0" borderId="1" xfId="2" applyFont="1" applyBorder="1" applyAlignment="1">
      <alignment horizontal="left" vertical="center" wrapText="1"/>
    </xf>
    <xf numFmtId="0" fontId="4" fillId="0" borderId="0" xfId="1" applyFont="1" applyAlignment="1">
      <alignment horizontal="center"/>
    </xf>
    <xf numFmtId="167" fontId="5" fillId="2" borderId="3" xfId="4" applyNumberFormat="1" applyFont="1" applyFill="1" applyBorder="1" applyAlignment="1">
      <alignment horizontal="center" vertical="center" wrapText="1"/>
    </xf>
    <xf numFmtId="167" fontId="5" fillId="2" borderId="2" xfId="4" applyNumberFormat="1" applyFont="1" applyFill="1" applyBorder="1" applyAlignment="1">
      <alignment horizontal="center" vertical="center" wrapText="1"/>
    </xf>
    <xf numFmtId="3" fontId="5" fillId="2" borderId="4" xfId="2" applyNumberFormat="1" applyFont="1" applyFill="1" applyBorder="1" applyAlignment="1">
      <alignment horizontal="center" vertical="center" wrapText="1"/>
    </xf>
    <xf numFmtId="3" fontId="5" fillId="2" borderId="8" xfId="2" applyNumberFormat="1" applyFont="1" applyFill="1" applyBorder="1" applyAlignment="1">
      <alignment horizontal="center" vertical="center" wrapText="1"/>
    </xf>
    <xf numFmtId="3" fontId="5" fillId="2" borderId="1" xfId="2" applyNumberFormat="1" applyFont="1" applyFill="1" applyBorder="1" applyAlignment="1">
      <alignment horizontal="center" vertical="center" wrapText="1"/>
    </xf>
    <xf numFmtId="3" fontId="5" fillId="3" borderId="3" xfId="2" applyNumberFormat="1" applyFont="1" applyFill="1" applyBorder="1" applyAlignment="1">
      <alignment horizontal="center" vertical="center" wrapText="1"/>
    </xf>
    <xf numFmtId="3" fontId="5" fillId="3" borderId="2" xfId="2" applyNumberFormat="1" applyFont="1" applyFill="1" applyBorder="1" applyAlignment="1">
      <alignment horizontal="center" vertical="center" wrapText="1"/>
    </xf>
  </cellXfs>
  <cellStyles count="9">
    <cellStyle name="Millares [0] 2" xfId="5" xr:uid="{9D1FFACD-A37B-42DD-8144-A9404DB69656}"/>
    <cellStyle name="Millares 10" xfId="4" xr:uid="{7DD85686-1BC7-468C-936F-9A10B8CF5B87}"/>
    <cellStyle name="Millares 3" xfId="6" xr:uid="{727BEE14-7188-4E8B-8168-DCD64655C8C4}"/>
    <cellStyle name="Moneda 2" xfId="7" xr:uid="{56B2D463-48B9-4203-B603-66B962F46703}"/>
    <cellStyle name="Moneda 3" xfId="3" xr:uid="{E99DD889-EED1-4CD2-AC49-5ED6D253F8D1}"/>
    <cellStyle name="Normal" xfId="0" builtinId="0"/>
    <cellStyle name="Normal 14" xfId="2" xr:uid="{75681677-0CCA-4E2C-862C-D617AD483634}"/>
    <cellStyle name="Normal 8 6 2 2 2 3 2 2" xfId="8" xr:uid="{8CF5AB21-8DFA-418C-9F08-319417D2008D}"/>
    <cellStyle name="Normal 9" xfId="1" xr:uid="{6F0E29BF-F473-4C6C-957A-81FFFB79467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externalLink" Target="externalLinks/externalLink2.xml"/><Relationship Id="rId7" Type="http://schemas.openxmlformats.org/officeDocument/2006/relationships/calcChain" Target="calcChain.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6</xdr:col>
      <xdr:colOff>447263</xdr:colOff>
      <xdr:row>0</xdr:row>
      <xdr:rowOff>41413</xdr:rowOff>
    </xdr:from>
    <xdr:to>
      <xdr:col>7</xdr:col>
      <xdr:colOff>620690</xdr:colOff>
      <xdr:row>3</xdr:row>
      <xdr:rowOff>77863</xdr:rowOff>
    </xdr:to>
    <xdr:pic>
      <xdr:nvPicPr>
        <xdr:cNvPr id="2" name="Imagen 1" descr="Logotipo SENA">
          <a:extLst>
            <a:ext uri="{FF2B5EF4-FFF2-40B4-BE49-F238E27FC236}">
              <a16:creationId xmlns:a16="http://schemas.microsoft.com/office/drawing/2014/main" id="{89C3EC14-05C8-4FCC-ADB8-A7CDE7C80D9B}"/>
            </a:ext>
          </a:extLst>
        </xdr:cNvPr>
        <xdr:cNvPicPr>
          <a:picLocks noChangeAspect="1"/>
        </xdr:cNvPicPr>
      </xdr:nvPicPr>
      <xdr:blipFill>
        <a:blip xmlns:r="http://schemas.openxmlformats.org/officeDocument/2006/relationships" r:embed="rId1"/>
        <a:stretch>
          <a:fillRect/>
        </a:stretch>
      </xdr:blipFill>
      <xdr:spPr>
        <a:xfrm>
          <a:off x="6981413" y="41413"/>
          <a:ext cx="706827" cy="691294"/>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I:\SUPERVISOR\2011\CUENTAS\FORMATO%20RECIBO%20DE%20CUENTAS%202011.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Users\dcapacho\AppData\Local\Microsoft\Windows\Temporary%20Internet%20Files\Content.Outlook\BNSDRFEX\F001-P006-GFPI%20Proyecto%20formativo%20577614%20(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ILLA-2011"/>
      <sheetName val="BASE"/>
      <sheetName val="DATOS"/>
      <sheetName val="Gastos_(3)"/>
      <sheetName val="Gastos (3)"/>
      <sheetName val="Gastos_(3)3"/>
      <sheetName val="Gastos_(3)1"/>
      <sheetName val="Gastos_(3)2"/>
      <sheetName val="Gastos_(3)4"/>
      <sheetName val="Gastos_(3)6"/>
      <sheetName val="Gastos_(3)5"/>
    </sheetNames>
    <sheetDataSet>
      <sheetData sheetId="0"/>
      <sheetData sheetId="1">
        <row r="1">
          <cell r="A1" t="str">
            <v>CPS</v>
          </cell>
          <cell r="B1" t="str">
            <v>FECHA</v>
          </cell>
          <cell r="C1" t="str">
            <v>AREA</v>
          </cell>
          <cell r="D1" t="str">
            <v>CODIGO GESTION</v>
          </cell>
          <cell r="E1" t="str">
            <v>PROGRAMA EDUCATIVO F.P.I.</v>
          </cell>
          <cell r="F1" t="str">
            <v>ACCION DE FORMACION</v>
          </cell>
          <cell r="G1" t="str">
            <v>COMPETENCIAS</v>
          </cell>
          <cell r="H1" t="str">
            <v>IDENTIFICACION</v>
          </cell>
          <cell r="I1" t="str">
            <v>INSTRUCTOR</v>
          </cell>
          <cell r="J1" t="str">
            <v>MUNICIPIO</v>
          </cell>
          <cell r="K1" t="str">
            <v>PLAZO</v>
          </cell>
          <cell r="L1" t="str">
            <v>T/H ODT</v>
          </cell>
          <cell r="M1" t="str">
            <v>V/H</v>
          </cell>
          <cell r="N1" t="str">
            <v>VALOR ODT</v>
          </cell>
          <cell r="O1" t="str">
            <v>CUENTA BANCARIA</v>
          </cell>
          <cell r="P1" t="str">
            <v>BANCO</v>
          </cell>
        </row>
        <row r="2">
          <cell r="A2">
            <v>15</v>
          </cell>
          <cell r="B2">
            <v>40562</v>
          </cell>
          <cell r="C2">
            <v>953010</v>
          </cell>
          <cell r="D2">
            <v>2112010304</v>
          </cell>
          <cell r="E2" t="str">
            <v>LINEA TECNOLOGICA DE CLIENTES</v>
          </cell>
          <cell r="F2" t="str">
            <v>FORMACION TITULADA Y COMPLEMENTARIA</v>
          </cell>
          <cell r="G2" t="str">
            <v>INTEGRACION EDUCION MEDIA</v>
          </cell>
          <cell r="H2">
            <v>68245109</v>
          </cell>
          <cell r="I2" t="str">
            <v>ELLA PATRICIA ARDILA MARTINEZ</v>
          </cell>
          <cell r="J2" t="str">
            <v>SARAVENA</v>
          </cell>
          <cell r="K2" t="str">
            <v>5 MESES Y 6 DIAS</v>
          </cell>
          <cell r="L2">
            <v>450</v>
          </cell>
          <cell r="M2">
            <v>28634</v>
          </cell>
          <cell r="N2">
            <v>12885300</v>
          </cell>
          <cell r="O2">
            <v>506100015755</v>
          </cell>
          <cell r="P2" t="str">
            <v>DAVIVIENDA</v>
          </cell>
        </row>
        <row r="3">
          <cell r="A3">
            <v>16</v>
          </cell>
          <cell r="B3">
            <v>40562</v>
          </cell>
          <cell r="C3">
            <v>953010</v>
          </cell>
          <cell r="D3">
            <v>2112010304</v>
          </cell>
          <cell r="E3" t="str">
            <v>LINEA TECNOLOGICA DE PRODUCCION Y TRANSFORMACION</v>
          </cell>
          <cell r="F3" t="str">
            <v>FORMACION TITULADA Y COMPLEMENTARIA</v>
          </cell>
          <cell r="G3" t="str">
            <v>FORMACION TITULADA Y COMPLEMENTARIA</v>
          </cell>
          <cell r="H3">
            <v>71373492</v>
          </cell>
          <cell r="I3" t="str">
            <v>JUAN DAVID ARAQUE LARGO</v>
          </cell>
          <cell r="J3" t="str">
            <v>SARAVENA</v>
          </cell>
          <cell r="K3" t="str">
            <v>5 MESES Y 6 DIAS</v>
          </cell>
          <cell r="L3">
            <v>5.2</v>
          </cell>
          <cell r="M3">
            <v>3321750</v>
          </cell>
          <cell r="N3">
            <v>17273100</v>
          </cell>
          <cell r="O3">
            <v>37915213279</v>
          </cell>
          <cell r="P3" t="str">
            <v>BANCOLOMBIA</v>
          </cell>
        </row>
        <row r="4">
          <cell r="A4">
            <v>17</v>
          </cell>
          <cell r="B4">
            <v>40562</v>
          </cell>
          <cell r="C4">
            <v>953010</v>
          </cell>
          <cell r="D4">
            <v>2112010304</v>
          </cell>
          <cell r="E4" t="str">
            <v>LINEA TECNOLOGICA DE GESTION DE DE LA    I NFORMACION</v>
          </cell>
          <cell r="F4" t="str">
            <v>FORMACION TITULADA Y COMPLEMENTARIA</v>
          </cell>
          <cell r="G4" t="str">
            <v>FORMACION TITULADA Y COMPLEMENTARIA</v>
          </cell>
          <cell r="H4">
            <v>96125361</v>
          </cell>
          <cell r="I4" t="str">
            <v>JOSE LEONARDO CARVAJAL MENDEZ</v>
          </cell>
          <cell r="J4" t="str">
            <v>SARAVENA</v>
          </cell>
          <cell r="K4" t="str">
            <v>5 MESES Y 6 DIAS</v>
          </cell>
          <cell r="L4">
            <v>330</v>
          </cell>
          <cell r="M4">
            <v>28634</v>
          </cell>
          <cell r="N4">
            <v>9449220</v>
          </cell>
          <cell r="O4">
            <v>31749623147</v>
          </cell>
          <cell r="P4" t="str">
            <v>BANCOLOMBIA</v>
          </cell>
        </row>
        <row r="5">
          <cell r="A5">
            <v>18</v>
          </cell>
          <cell r="B5">
            <v>40562</v>
          </cell>
          <cell r="C5">
            <v>953010</v>
          </cell>
          <cell r="D5">
            <v>2112010304</v>
          </cell>
          <cell r="E5" t="str">
            <v>LINEA TECNOLOGICA MATERIALES Y HERRAMIENTAS</v>
          </cell>
          <cell r="F5" t="str">
            <v>FORMACION TITULADA Y COMPLEMENTARIA</v>
          </cell>
          <cell r="G5" t="str">
            <v>FORMACION TITULADA Y COMPLEMENTARIA</v>
          </cell>
          <cell r="H5">
            <v>3262390</v>
          </cell>
          <cell r="I5" t="str">
            <v>MAURICIO BRAVO GARCIA</v>
          </cell>
          <cell r="J5" t="str">
            <v>SARAVENA</v>
          </cell>
          <cell r="K5" t="str">
            <v>5 MESES Y 6 DIAS</v>
          </cell>
          <cell r="L5">
            <v>5.2</v>
          </cell>
          <cell r="M5">
            <v>3321750</v>
          </cell>
          <cell r="N5">
            <v>17273100</v>
          </cell>
          <cell r="O5">
            <v>506100064951</v>
          </cell>
          <cell r="P5" t="str">
            <v>DAVIVIENDA</v>
          </cell>
        </row>
        <row r="6">
          <cell r="A6">
            <v>19</v>
          </cell>
          <cell r="B6">
            <v>40562</v>
          </cell>
          <cell r="C6">
            <v>953010</v>
          </cell>
          <cell r="D6">
            <v>2112010304</v>
          </cell>
          <cell r="E6" t="str">
            <v>LINEA TECNOLOGICA MATERIALES Y HERRAMIENTAS</v>
          </cell>
          <cell r="F6" t="str">
            <v>FORMACION TITULADA Y COMPLEMENTARIA</v>
          </cell>
          <cell r="G6" t="str">
            <v>FORMACION TITULADA Y COMPLEMENTARIA</v>
          </cell>
          <cell r="H6">
            <v>88033881</v>
          </cell>
          <cell r="I6" t="str">
            <v>DAYRON ADALFER QUINTERO GELVIS</v>
          </cell>
          <cell r="J6" t="str">
            <v>SARAVENA</v>
          </cell>
          <cell r="K6" t="str">
            <v>3 MESES</v>
          </cell>
          <cell r="L6">
            <v>160</v>
          </cell>
          <cell r="M6">
            <v>28634</v>
          </cell>
          <cell r="N6">
            <v>4581440</v>
          </cell>
          <cell r="O6">
            <v>473603026719</v>
          </cell>
          <cell r="P6" t="str">
            <v>BANCO AGRARIO</v>
          </cell>
        </row>
        <row r="7">
          <cell r="A7">
            <v>20</v>
          </cell>
          <cell r="B7">
            <v>40562</v>
          </cell>
          <cell r="C7">
            <v>953010</v>
          </cell>
          <cell r="D7">
            <v>2112010304</v>
          </cell>
          <cell r="E7" t="str">
            <v>LINEA TECNOLOGICA DE CLIENTES</v>
          </cell>
          <cell r="F7" t="str">
            <v>FORMACION TITULADA Y COMPLEMENTARIA</v>
          </cell>
          <cell r="G7" t="str">
            <v>FORMACION TITULADA Y COMPLEMENTARIA</v>
          </cell>
          <cell r="H7">
            <v>5497852</v>
          </cell>
          <cell r="I7" t="str">
            <v>GERMAN AUGUSTO RAMIREZ GOMEZ</v>
          </cell>
          <cell r="J7" t="str">
            <v>SARAVENA</v>
          </cell>
          <cell r="K7" t="str">
            <v>5 MESES Y 6 DIAS</v>
          </cell>
          <cell r="L7">
            <v>5.2</v>
          </cell>
          <cell r="M7">
            <v>3321750</v>
          </cell>
          <cell r="N7">
            <v>17273100</v>
          </cell>
          <cell r="O7">
            <v>473600003408</v>
          </cell>
          <cell r="P7" t="str">
            <v>BANCO AGRARIO</v>
          </cell>
        </row>
        <row r="8">
          <cell r="A8">
            <v>21</v>
          </cell>
          <cell r="B8">
            <v>40562</v>
          </cell>
          <cell r="C8">
            <v>953010</v>
          </cell>
          <cell r="D8">
            <v>2112010304</v>
          </cell>
          <cell r="E8" t="str">
            <v>LINEA TECNOLOGICA DE CLIENTES</v>
          </cell>
          <cell r="F8" t="str">
            <v>FORMACION TITULADA Y COMPLEMENTARIA</v>
          </cell>
          <cell r="G8" t="str">
            <v>FORMACION TITULADA Y COMPLEMENTARIA</v>
          </cell>
          <cell r="H8">
            <v>24248860</v>
          </cell>
          <cell r="I8" t="str">
            <v>ELISABETH SANTOS</v>
          </cell>
          <cell r="J8" t="str">
            <v>SARAVENA</v>
          </cell>
          <cell r="K8" t="str">
            <v xml:space="preserve">5 MESES Y 6 DIAS </v>
          </cell>
          <cell r="L8">
            <v>556</v>
          </cell>
          <cell r="M8">
            <v>28634</v>
          </cell>
          <cell r="N8">
            <v>15920504</v>
          </cell>
          <cell r="O8">
            <v>73600132684</v>
          </cell>
          <cell r="P8" t="str">
            <v>BANCO AGRARIO</v>
          </cell>
        </row>
        <row r="9">
          <cell r="A9">
            <v>23</v>
          </cell>
          <cell r="B9">
            <v>40562</v>
          </cell>
          <cell r="C9">
            <v>953010</v>
          </cell>
          <cell r="D9">
            <v>2112010304</v>
          </cell>
          <cell r="E9" t="str">
            <v>LINEA TECNOLOGICA DE GESTION DE LA INFORMACION</v>
          </cell>
          <cell r="F9" t="str">
            <v>FORMACION TITULADA Y COMPLEMENTARIA</v>
          </cell>
          <cell r="G9" t="str">
            <v>FORMACION TITULADA Y COMPLEMENTARIA</v>
          </cell>
          <cell r="H9">
            <v>13724860</v>
          </cell>
          <cell r="I9" t="str">
            <v>EZEQUIEL DE JESUS ROJAS VARGAS</v>
          </cell>
          <cell r="J9" t="str">
            <v>SARAVENA</v>
          </cell>
          <cell r="K9" t="str">
            <v xml:space="preserve">5 MESES Y 6 DIAS </v>
          </cell>
          <cell r="L9">
            <v>5.2</v>
          </cell>
          <cell r="M9">
            <v>3321750</v>
          </cell>
          <cell r="N9">
            <v>17273100</v>
          </cell>
          <cell r="O9">
            <v>31725136300</v>
          </cell>
          <cell r="P9" t="str">
            <v>BANCOLOMBIA</v>
          </cell>
        </row>
        <row r="10">
          <cell r="A10">
            <v>26</v>
          </cell>
          <cell r="B10">
            <v>40562</v>
          </cell>
          <cell r="C10">
            <v>953010</v>
          </cell>
          <cell r="D10">
            <v>2112010304</v>
          </cell>
          <cell r="E10" t="str">
            <v>LINEA TECNOLOGICA DE CLIENTES</v>
          </cell>
          <cell r="F10" t="str">
            <v>FORMACION TITULADA Y COMPLEMENTARIA</v>
          </cell>
          <cell r="G10" t="str">
            <v>FORMACION TITULADA Y COMPLEMENTARIA</v>
          </cell>
          <cell r="H10">
            <v>88203116</v>
          </cell>
          <cell r="I10" t="str">
            <v>OSCAR CACERES GIL</v>
          </cell>
          <cell r="J10" t="str">
            <v>SARAVENA</v>
          </cell>
          <cell r="K10" t="str">
            <v xml:space="preserve">5 MESES Y 6 DIAS </v>
          </cell>
          <cell r="L10">
            <v>334</v>
          </cell>
          <cell r="M10">
            <v>28634</v>
          </cell>
          <cell r="N10">
            <v>9563756</v>
          </cell>
          <cell r="O10">
            <v>506100022447</v>
          </cell>
          <cell r="P10" t="str">
            <v>DAVIVIENDA</v>
          </cell>
        </row>
        <row r="11">
          <cell r="A11">
            <v>28</v>
          </cell>
          <cell r="B11">
            <v>40562</v>
          </cell>
          <cell r="C11">
            <v>953010</v>
          </cell>
          <cell r="D11">
            <v>2112010304</v>
          </cell>
          <cell r="E11" t="str">
            <v>LINEA TECNOLOGICA DE CLIENTES</v>
          </cell>
          <cell r="F11" t="str">
            <v>FORMACION TITULADA Y COMPLEMENTARIA</v>
          </cell>
          <cell r="G11" t="str">
            <v>FORMACION TITULADA Y COMPLEMENTARIA</v>
          </cell>
          <cell r="H11">
            <v>63538935</v>
          </cell>
          <cell r="I11" t="str">
            <v>LIZBETH ARIANA SANCHEZ MAZUERA</v>
          </cell>
          <cell r="J11" t="str">
            <v>SARAVENA</v>
          </cell>
          <cell r="K11" t="str">
            <v xml:space="preserve">5 MESES Y 6 DIAS </v>
          </cell>
          <cell r="L11">
            <v>290</v>
          </cell>
          <cell r="M11">
            <v>28634</v>
          </cell>
          <cell r="N11">
            <v>8303860</v>
          </cell>
          <cell r="O11">
            <v>506100022587</v>
          </cell>
          <cell r="P11" t="str">
            <v>DAVIVIENDA</v>
          </cell>
        </row>
        <row r="12">
          <cell r="A12">
            <v>29</v>
          </cell>
          <cell r="B12">
            <v>40562</v>
          </cell>
          <cell r="C12">
            <v>953010</v>
          </cell>
          <cell r="D12">
            <v>2112010304</v>
          </cell>
          <cell r="E12" t="str">
            <v>LINEA TECNOLOGICA DE CLIENTES</v>
          </cell>
          <cell r="F12" t="str">
            <v>FORMACION TITULADA Y COMPLEMENTARIA</v>
          </cell>
          <cell r="G12" t="str">
            <v>FORMACION TITULADA Y COMPLEMENTARIA</v>
          </cell>
          <cell r="H12">
            <v>11229178</v>
          </cell>
          <cell r="I12" t="str">
            <v>JAIR ORLANDO DOMINGUEZ CARRANZA</v>
          </cell>
          <cell r="J12" t="str">
            <v>FORTUL</v>
          </cell>
          <cell r="K12" t="str">
            <v xml:space="preserve">5 MESES Y 6 DIAS </v>
          </cell>
          <cell r="L12">
            <v>335</v>
          </cell>
          <cell r="M12">
            <v>28634</v>
          </cell>
          <cell r="N12">
            <v>9592390</v>
          </cell>
          <cell r="O12">
            <v>473150015915</v>
          </cell>
          <cell r="P12" t="str">
            <v>BANCO AGRARIO</v>
          </cell>
        </row>
        <row r="13">
          <cell r="A13">
            <v>30</v>
          </cell>
          <cell r="B13">
            <v>40562</v>
          </cell>
          <cell r="C13">
            <v>953010</v>
          </cell>
          <cell r="D13">
            <v>2112010304</v>
          </cell>
          <cell r="E13" t="str">
            <v>LINEA TECNOLOGICA DE PRODUCCION Y TRANSFORMACION</v>
          </cell>
          <cell r="F13" t="str">
            <v>FORMACION TITULADA Y COMPLEMENTARIA</v>
          </cell>
          <cell r="G13" t="str">
            <v>FORMACION TITULADA Y COMPLEMENTARIA</v>
          </cell>
          <cell r="H13">
            <v>1090429712</v>
          </cell>
          <cell r="I13" t="str">
            <v>JULIETH PAOLA GELVEZ RIVERA</v>
          </cell>
          <cell r="J13" t="str">
            <v>SARAVENA</v>
          </cell>
          <cell r="K13" t="str">
            <v xml:space="preserve">5 MESES Y 6 DIAS </v>
          </cell>
          <cell r="L13">
            <v>5.2</v>
          </cell>
          <cell r="M13">
            <v>3321750</v>
          </cell>
          <cell r="N13">
            <v>17273100</v>
          </cell>
          <cell r="O13">
            <v>506100059423</v>
          </cell>
          <cell r="P13" t="str">
            <v>DAVIVIENDA</v>
          </cell>
        </row>
        <row r="14">
          <cell r="A14">
            <v>31</v>
          </cell>
          <cell r="B14">
            <v>40562</v>
          </cell>
          <cell r="C14">
            <v>953010</v>
          </cell>
          <cell r="D14">
            <v>2112010304</v>
          </cell>
          <cell r="E14" t="str">
            <v>LINEA TECNOLOGICA DE CLIENTES</v>
          </cell>
          <cell r="F14" t="str">
            <v>FORMACION TITULADA Y COMPLEMENTARIA</v>
          </cell>
          <cell r="G14" t="str">
            <v>FORMACION TITULADA Y COMPLEMENTARIA</v>
          </cell>
          <cell r="H14">
            <v>63509735</v>
          </cell>
          <cell r="I14" t="str">
            <v>MARICELY BARON CONTRERAS</v>
          </cell>
          <cell r="J14" t="str">
            <v>SARAVENA</v>
          </cell>
          <cell r="K14" t="str">
            <v xml:space="preserve">5 MESES Y 6 DIAS </v>
          </cell>
          <cell r="L14">
            <v>300</v>
          </cell>
          <cell r="M14">
            <v>28634</v>
          </cell>
          <cell r="N14">
            <v>8590200</v>
          </cell>
          <cell r="O14">
            <v>506100026752</v>
          </cell>
          <cell r="P14" t="str">
            <v>DAVIVIENDA</v>
          </cell>
        </row>
        <row r="15">
          <cell r="A15">
            <v>33</v>
          </cell>
          <cell r="B15">
            <v>40562</v>
          </cell>
          <cell r="C15">
            <v>953010</v>
          </cell>
          <cell r="D15">
            <v>2112010304</v>
          </cell>
          <cell r="E15" t="str">
            <v>LINEA TECNOLOGICA DE CLIENTES</v>
          </cell>
          <cell r="F15" t="str">
            <v>FORMACION TITULADA Y COMPLEMENTARIA</v>
          </cell>
          <cell r="G15" t="str">
            <v>FORMACION TITULADA Y COMPLEMENTARIA</v>
          </cell>
          <cell r="H15">
            <v>52208700</v>
          </cell>
          <cell r="I15" t="str">
            <v>GLORIA INES SANCHEZ ACUÑA</v>
          </cell>
          <cell r="J15" t="str">
            <v>SARAVENA</v>
          </cell>
          <cell r="K15" t="str">
            <v xml:space="preserve">5 MESES Y 7  DIAS </v>
          </cell>
          <cell r="L15">
            <v>353</v>
          </cell>
          <cell r="M15">
            <v>28634</v>
          </cell>
          <cell r="N15">
            <v>10107802</v>
          </cell>
          <cell r="O15">
            <v>473600009139</v>
          </cell>
          <cell r="P15" t="str">
            <v>BANCO AGRARIO</v>
          </cell>
        </row>
        <row r="16">
          <cell r="A16">
            <v>34</v>
          </cell>
          <cell r="B16">
            <v>40562</v>
          </cell>
          <cell r="C16">
            <v>953010</v>
          </cell>
          <cell r="D16">
            <v>2112010304</v>
          </cell>
          <cell r="E16" t="str">
            <v>LINEA TECNOLOGICA DE CLIENTES</v>
          </cell>
          <cell r="F16" t="str">
            <v>FORMACION TITULADA Y COMPLEMENTARIA</v>
          </cell>
          <cell r="G16" t="str">
            <v>FORMACION TITULADA Y COMPLEMENTARIA</v>
          </cell>
          <cell r="H16">
            <v>92517719</v>
          </cell>
          <cell r="I16" t="str">
            <v>JORGE ALBERTO POSADA BARRIOS</v>
          </cell>
          <cell r="J16" t="str">
            <v>SARAVENA</v>
          </cell>
          <cell r="K16" t="str">
            <v xml:space="preserve">5 MESES Y 6 DIAS </v>
          </cell>
          <cell r="L16">
            <v>230</v>
          </cell>
          <cell r="M16">
            <v>28634</v>
          </cell>
          <cell r="N16">
            <v>6585820</v>
          </cell>
          <cell r="O16">
            <v>31745034392</v>
          </cell>
          <cell r="P16" t="str">
            <v>BANCOLOMBIA</v>
          </cell>
        </row>
        <row r="17">
          <cell r="A17">
            <v>35</v>
          </cell>
          <cell r="B17">
            <v>40562</v>
          </cell>
          <cell r="C17">
            <v>953010</v>
          </cell>
          <cell r="D17">
            <v>2112010304</v>
          </cell>
          <cell r="E17" t="str">
            <v>LINEA TECNOLOGICA DE CLIENTES</v>
          </cell>
          <cell r="F17" t="str">
            <v>FORMACION TITULADA Y COMPLEMENTARIA</v>
          </cell>
          <cell r="G17" t="str">
            <v>FORMACION TITULADA Y COMPLEMENTARIA</v>
          </cell>
          <cell r="H17">
            <v>37753592</v>
          </cell>
          <cell r="I17" t="str">
            <v>GLORIA AMPARO PARRA SANABRIA</v>
          </cell>
          <cell r="J17" t="str">
            <v>SARAVENA</v>
          </cell>
          <cell r="K17" t="str">
            <v>3 MESES</v>
          </cell>
          <cell r="L17">
            <v>130</v>
          </cell>
          <cell r="M17">
            <v>28634</v>
          </cell>
          <cell r="N17">
            <v>3722420</v>
          </cell>
          <cell r="O17">
            <v>506100008545</v>
          </cell>
          <cell r="P17" t="str">
            <v>DAVIVIENDA</v>
          </cell>
        </row>
        <row r="18">
          <cell r="A18">
            <v>36</v>
          </cell>
          <cell r="B18">
            <v>40562</v>
          </cell>
          <cell r="C18">
            <v>953010</v>
          </cell>
          <cell r="D18">
            <v>2112010304</v>
          </cell>
          <cell r="E18" t="str">
            <v>LINEA TECNOLOGICA DE CLIENTES</v>
          </cell>
          <cell r="F18" t="str">
            <v>FORMACION TITULADA Y COMPLEMENTARIA</v>
          </cell>
          <cell r="G18" t="str">
            <v>FORMACION TITULADA Y COMPLEMENTARIA</v>
          </cell>
          <cell r="H18">
            <v>32869301</v>
          </cell>
          <cell r="I18" t="str">
            <v>PAOLA SUAREZ VERDUGO</v>
          </cell>
          <cell r="J18" t="str">
            <v>SARAVENA</v>
          </cell>
          <cell r="K18" t="str">
            <v xml:space="preserve">5 MESES Y 6 DIAS </v>
          </cell>
          <cell r="L18">
            <v>368</v>
          </cell>
          <cell r="M18">
            <v>28634</v>
          </cell>
          <cell r="N18">
            <v>10537312</v>
          </cell>
          <cell r="O18">
            <v>473050021047</v>
          </cell>
          <cell r="P18" t="str">
            <v>BANCO AGRARIO</v>
          </cell>
        </row>
        <row r="19">
          <cell r="A19">
            <v>37</v>
          </cell>
          <cell r="B19">
            <v>40562</v>
          </cell>
          <cell r="C19">
            <v>953010</v>
          </cell>
          <cell r="D19">
            <v>2112010304</v>
          </cell>
          <cell r="E19" t="str">
            <v>LINEA TECNOLOGICA DE CLIENTES</v>
          </cell>
          <cell r="F19" t="str">
            <v>FORMACION TITULADA Y COMPLEMENTARIA</v>
          </cell>
          <cell r="G19" t="str">
            <v>FORMACION TITULADA Y COMPLEMENTARIA</v>
          </cell>
          <cell r="H19">
            <v>86047295</v>
          </cell>
          <cell r="I19" t="str">
            <v>NELSON ENRIQUE CONTRERAS PARRA</v>
          </cell>
          <cell r="J19" t="str">
            <v>ARAUQUITA</v>
          </cell>
          <cell r="K19" t="str">
            <v xml:space="preserve">5 MESES Y 6 DIAS </v>
          </cell>
          <cell r="L19">
            <v>5.2</v>
          </cell>
          <cell r="M19">
            <v>3321750</v>
          </cell>
          <cell r="N19">
            <v>17273100</v>
          </cell>
          <cell r="O19">
            <v>473700037687</v>
          </cell>
          <cell r="P19" t="str">
            <v>BANCO AGRARIO</v>
          </cell>
        </row>
        <row r="20">
          <cell r="A20">
            <v>38</v>
          </cell>
          <cell r="B20">
            <v>40562</v>
          </cell>
          <cell r="C20">
            <v>953010</v>
          </cell>
          <cell r="D20">
            <v>2112010304</v>
          </cell>
          <cell r="E20" t="str">
            <v>LINEA TECNOLOGICA DE CLIENTES</v>
          </cell>
          <cell r="F20" t="str">
            <v>FORMACION TITULADA Y COMPLEMENTARIA</v>
          </cell>
          <cell r="G20" t="str">
            <v>FORMACION TITULADA Y COMPLEMENTARIA</v>
          </cell>
          <cell r="H20">
            <v>47434785</v>
          </cell>
          <cell r="I20" t="str">
            <v>SANDRA MILENA ROJAS ROA</v>
          </cell>
          <cell r="J20" t="str">
            <v>ARAUQUITA</v>
          </cell>
          <cell r="K20" t="str">
            <v xml:space="preserve">5 MESES Y 6 DIAS </v>
          </cell>
          <cell r="L20">
            <v>270</v>
          </cell>
          <cell r="M20">
            <v>28634</v>
          </cell>
          <cell r="N20">
            <v>7731180</v>
          </cell>
          <cell r="O20">
            <v>473050024100</v>
          </cell>
          <cell r="P20" t="str">
            <v>BANCO AGRARIO</v>
          </cell>
        </row>
        <row r="21">
          <cell r="A21">
            <v>39</v>
          </cell>
          <cell r="B21">
            <v>40562</v>
          </cell>
          <cell r="C21">
            <v>953010</v>
          </cell>
          <cell r="D21">
            <v>2112010304</v>
          </cell>
          <cell r="E21" t="str">
            <v>LINEA TECNOLOGICA DE PRODUCCION Y TRANSFORMACION</v>
          </cell>
          <cell r="F21" t="str">
            <v>FORMACION TITULADA Y COMPLEMENTARIA</v>
          </cell>
          <cell r="G21" t="str">
            <v>FORMACION TITULADA Y COMPLEMENTARIA</v>
          </cell>
          <cell r="H21">
            <v>24246707</v>
          </cell>
          <cell r="I21" t="str">
            <v>NELLY SOLANO GRISMALDOS</v>
          </cell>
          <cell r="J21" t="str">
            <v>ARAUQUITA</v>
          </cell>
          <cell r="K21" t="str">
            <v xml:space="preserve">5 MESES Y 6 DIAS </v>
          </cell>
          <cell r="L21">
            <v>335</v>
          </cell>
          <cell r="M21">
            <v>28634</v>
          </cell>
          <cell r="N21">
            <v>9592390</v>
          </cell>
          <cell r="O21">
            <v>31740759011</v>
          </cell>
          <cell r="P21" t="str">
            <v>BANCOLOMBIA</v>
          </cell>
        </row>
        <row r="22">
          <cell r="A22">
            <v>40</v>
          </cell>
          <cell r="B22">
            <v>40562</v>
          </cell>
          <cell r="C22">
            <v>953010</v>
          </cell>
          <cell r="D22">
            <v>2112010304</v>
          </cell>
          <cell r="E22" t="str">
            <v>LINEA TECNOLOGICA DE CLIENTES</v>
          </cell>
          <cell r="F22" t="str">
            <v>FORMACION TITULADA Y COMPLEMENTARIA</v>
          </cell>
          <cell r="G22" t="str">
            <v>FORMACION TITULADA Y COMPLEMENTARIA</v>
          </cell>
          <cell r="H22">
            <v>33377778</v>
          </cell>
          <cell r="I22" t="str">
            <v>YENNY LILIANA FUQUEN SANABRIA</v>
          </cell>
          <cell r="J22" t="str">
            <v>FORTUL</v>
          </cell>
          <cell r="K22" t="str">
            <v xml:space="preserve">5 MESES Y 6 DIAS </v>
          </cell>
          <cell r="L22">
            <v>301</v>
          </cell>
          <cell r="M22">
            <v>28634</v>
          </cell>
          <cell r="N22">
            <v>8618834</v>
          </cell>
          <cell r="O22">
            <v>473150011057</v>
          </cell>
          <cell r="P22" t="str">
            <v>BANCO AGRARIO</v>
          </cell>
        </row>
        <row r="23">
          <cell r="A23">
            <v>41</v>
          </cell>
          <cell r="B23">
            <v>40562</v>
          </cell>
          <cell r="C23">
            <v>953010</v>
          </cell>
          <cell r="D23">
            <v>2112010304</v>
          </cell>
          <cell r="E23" t="str">
            <v>LINEA TECNOLOGICA DE CLIENTES</v>
          </cell>
          <cell r="F23" t="str">
            <v>FORMACION TITULADA Y COMPLEMENTARIA</v>
          </cell>
          <cell r="G23" t="str">
            <v>FORMACION TITULADA Y COMPLEMENTARIA</v>
          </cell>
          <cell r="H23">
            <v>46376947</v>
          </cell>
          <cell r="I23" t="str">
            <v>NIDIA NAYIVE LEON PRIETO</v>
          </cell>
          <cell r="J23" t="str">
            <v>FORTUL</v>
          </cell>
          <cell r="K23" t="str">
            <v xml:space="preserve">5 MESES Y 6 DIAS </v>
          </cell>
          <cell r="L23">
            <v>442</v>
          </cell>
          <cell r="M23">
            <v>28634</v>
          </cell>
          <cell r="N23">
            <v>12656228</v>
          </cell>
          <cell r="O23">
            <v>473150015680</v>
          </cell>
          <cell r="P23" t="str">
            <v>BANCO AGRARIO</v>
          </cell>
        </row>
        <row r="24">
          <cell r="A24">
            <v>42</v>
          </cell>
          <cell r="B24">
            <v>40562</v>
          </cell>
          <cell r="C24">
            <v>953010</v>
          </cell>
          <cell r="D24">
            <v>2112010304</v>
          </cell>
          <cell r="E24" t="str">
            <v>LINEA TECNOLOGICA DE PRODUCCION Y TRANSFORMACION</v>
          </cell>
          <cell r="F24" t="str">
            <v>FORMACION TITULADA Y COMPLEMENTARIA</v>
          </cell>
          <cell r="G24" t="str">
            <v>FORMACION TITULADA Y COMPLEMENTARIA</v>
          </cell>
          <cell r="H24">
            <v>37271102</v>
          </cell>
          <cell r="I24" t="str">
            <v>KARINA JEANETTE GUERRA CARDENAS</v>
          </cell>
          <cell r="J24" t="str">
            <v>ARAUQUITA</v>
          </cell>
          <cell r="K24" t="str">
            <v xml:space="preserve">5 MESES Y 6 DIAS </v>
          </cell>
          <cell r="L24">
            <v>334</v>
          </cell>
          <cell r="M24">
            <v>28634</v>
          </cell>
          <cell r="N24">
            <v>9563756</v>
          </cell>
          <cell r="O24" t="str">
            <v>O8862457120</v>
          </cell>
          <cell r="P24" t="str">
            <v>BANCOLOMBIA</v>
          </cell>
        </row>
        <row r="25">
          <cell r="A25">
            <v>43</v>
          </cell>
          <cell r="B25">
            <v>40562</v>
          </cell>
          <cell r="C25">
            <v>953010</v>
          </cell>
          <cell r="D25">
            <v>2112010304</v>
          </cell>
          <cell r="E25" t="str">
            <v>LINEA TECNOLOGICA DE CLIENTES</v>
          </cell>
          <cell r="F25" t="str">
            <v>FORMACION TITULADA Y COMPLEMENTARIA</v>
          </cell>
          <cell r="G25" t="str">
            <v>FORMACION TITULADA Y COMPLEMENTARIA</v>
          </cell>
          <cell r="H25">
            <v>1094240153</v>
          </cell>
          <cell r="I25" t="str">
            <v>KAREN SALINAS DURAN</v>
          </cell>
          <cell r="J25" t="str">
            <v>SARAVENA</v>
          </cell>
          <cell r="K25" t="str">
            <v xml:space="preserve">5 MESES Y 6 DIAS </v>
          </cell>
          <cell r="L25">
            <v>440</v>
          </cell>
          <cell r="M25">
            <v>28634</v>
          </cell>
          <cell r="N25">
            <v>12598960</v>
          </cell>
          <cell r="O25">
            <v>506100003926</v>
          </cell>
          <cell r="P25" t="str">
            <v>DAVIVIENDA</v>
          </cell>
        </row>
        <row r="26">
          <cell r="A26">
            <v>53</v>
          </cell>
          <cell r="B26">
            <v>40563</v>
          </cell>
          <cell r="C26">
            <v>953010</v>
          </cell>
          <cell r="D26">
            <v>2112010304</v>
          </cell>
          <cell r="E26" t="str">
            <v>LINEA TECNOLOGICA DE DISEÑO</v>
          </cell>
          <cell r="F26" t="str">
            <v>FORMACION TITULADA Y COMPLEMENTARIA</v>
          </cell>
          <cell r="G26" t="str">
            <v>FORMACION TITULADA Y COMPLEMENTARIA</v>
          </cell>
          <cell r="H26">
            <v>91524469</v>
          </cell>
          <cell r="I26" t="str">
            <v>NEYDER WILFREDO CALDERON VER</v>
          </cell>
          <cell r="J26" t="str">
            <v>SARAVENA</v>
          </cell>
          <cell r="K26" t="str">
            <v xml:space="preserve">5 MESES Y 5 DIAS </v>
          </cell>
          <cell r="L26">
            <v>290</v>
          </cell>
          <cell r="M26">
            <v>28634</v>
          </cell>
          <cell r="N26">
            <v>8303860</v>
          </cell>
          <cell r="O26">
            <v>31763115634</v>
          </cell>
          <cell r="P26" t="str">
            <v>BANCOLOMBIA</v>
          </cell>
        </row>
        <row r="27">
          <cell r="A27">
            <v>56</v>
          </cell>
          <cell r="B27">
            <v>40564</v>
          </cell>
          <cell r="C27">
            <v>953010</v>
          </cell>
          <cell r="D27">
            <v>2112010304</v>
          </cell>
          <cell r="E27" t="str">
            <v>LINEA TECNOLOGICA DE MAQUINAS Y HERRRAMIENTAS</v>
          </cell>
          <cell r="F27" t="str">
            <v>FORMACION TITULADA Y COMPLEMENTARIA</v>
          </cell>
          <cell r="G27" t="str">
            <v>FORMACION TITULADA Y COMPLEMENTARIA</v>
          </cell>
          <cell r="H27">
            <v>1052946137</v>
          </cell>
          <cell r="I27" t="str">
            <v>OSCAR JAIME VILLALBA GARCIA</v>
          </cell>
          <cell r="J27" t="str">
            <v>SARAVENA</v>
          </cell>
          <cell r="K27" t="str">
            <v xml:space="preserve">5 MESES Y 5 DIAS </v>
          </cell>
          <cell r="L27">
            <v>444</v>
          </cell>
          <cell r="M27">
            <v>28634</v>
          </cell>
          <cell r="N27">
            <v>12713496</v>
          </cell>
          <cell r="O27">
            <v>31766275349</v>
          </cell>
          <cell r="P27" t="str">
            <v>BANCOLOMBIA</v>
          </cell>
        </row>
        <row r="28">
          <cell r="A28">
            <v>78</v>
          </cell>
          <cell r="B28">
            <v>40574</v>
          </cell>
          <cell r="C28">
            <v>953099</v>
          </cell>
          <cell r="D28">
            <v>2112010304</v>
          </cell>
          <cell r="E28" t="str">
            <v>LINEA TECNOLOGICA DE PRODUCCION Y TRANSFORMACION</v>
          </cell>
          <cell r="F28" t="str">
            <v>DESARROLLAR EL COMPONENTE TECNICO Y EMPRESARIAL PARA EL MONTAJE Y PUESTA EN MARCHA COMO MINIMO DOS UNIDADES PRODUCTIVAS</v>
          </cell>
          <cell r="G28" t="str">
            <v>JOVENES RURALES EMPRENDEDORES</v>
          </cell>
          <cell r="H28">
            <v>91519910</v>
          </cell>
          <cell r="I28" t="str">
            <v>HECTOR EZEQUIEL BRAGAGNINI DIAZ</v>
          </cell>
          <cell r="J28" t="str">
            <v>ARAUQUITA</v>
          </cell>
          <cell r="K28" t="str">
            <v>4.5 MESES</v>
          </cell>
          <cell r="L28">
            <v>4.5</v>
          </cell>
          <cell r="M28">
            <v>2245600</v>
          </cell>
          <cell r="N28">
            <v>10105200</v>
          </cell>
          <cell r="O28">
            <v>195001656</v>
          </cell>
          <cell r="P28" t="str">
            <v>BBVA</v>
          </cell>
        </row>
        <row r="29">
          <cell r="A29">
            <v>81</v>
          </cell>
          <cell r="B29">
            <v>40576</v>
          </cell>
          <cell r="C29">
            <v>953010</v>
          </cell>
          <cell r="D29">
            <v>2112010304</v>
          </cell>
          <cell r="E29" t="str">
            <v>LINEA TECNOLOGICA DE PRODUCCION Y TRANSFORMACION</v>
          </cell>
          <cell r="F29" t="str">
            <v>FORMACION TITULADA Y COMPLEMENTARIA</v>
          </cell>
          <cell r="G29" t="str">
            <v>FORMACION TITULADA Y COMPLEMENTARIA</v>
          </cell>
          <cell r="H29">
            <v>96185644</v>
          </cell>
          <cell r="I29" t="str">
            <v>ALIRIO RAMIREZ VELAZQUEZ</v>
          </cell>
          <cell r="J29" t="str">
            <v>SARAVENA</v>
          </cell>
          <cell r="K29" t="str">
            <v>4.5 MESES</v>
          </cell>
          <cell r="L29">
            <v>457</v>
          </cell>
          <cell r="M29">
            <v>28634</v>
          </cell>
          <cell r="N29">
            <v>13085738</v>
          </cell>
          <cell r="O29">
            <v>31762400416</v>
          </cell>
          <cell r="P29" t="str">
            <v>BANCOLOMBIA</v>
          </cell>
        </row>
        <row r="30">
          <cell r="A30">
            <v>91</v>
          </cell>
          <cell r="B30">
            <v>40578</v>
          </cell>
          <cell r="C30">
            <v>953099</v>
          </cell>
          <cell r="D30">
            <v>2112010304</v>
          </cell>
          <cell r="E30" t="str">
            <v>LINEA TECNOLOGICA DE PRODUCCION Y TRANSFORMACION</v>
          </cell>
          <cell r="F30" t="str">
            <v>DESARROLLAR EL COMPONENTE TECNICO Y EMPRESARIAL PARA EL MONTAJE Y PUESTA EN MARCHA COMO MINIMO DOS UNIDADES PRODUCTIVAS</v>
          </cell>
          <cell r="G30" t="str">
            <v>JOVENES RURALES EMPRENDEDORES</v>
          </cell>
          <cell r="H30">
            <v>96189686</v>
          </cell>
          <cell r="I30" t="str">
            <v>JOSE DIOFANOL AGUIRRE BECERRA</v>
          </cell>
          <cell r="J30" t="str">
            <v>SARAVENA</v>
          </cell>
          <cell r="K30" t="str">
            <v>4.5 MESES</v>
          </cell>
          <cell r="L30">
            <v>4.5</v>
          </cell>
          <cell r="M30">
            <v>2245600</v>
          </cell>
          <cell r="N30">
            <v>10105200</v>
          </cell>
        </row>
        <row r="31">
          <cell r="A31">
            <v>93</v>
          </cell>
          <cell r="B31">
            <v>40581</v>
          </cell>
          <cell r="C31">
            <v>953099</v>
          </cell>
          <cell r="D31">
            <v>2112010304</v>
          </cell>
          <cell r="E31" t="str">
            <v>LINEA TECNOLOGICA DE PRODUCCION Y TRANSFORMACION</v>
          </cell>
          <cell r="F31" t="str">
            <v>DESARROLLAR EL COMPONENTE TECNICO Y EMPRESARIAL PARA EL MONTAJE Y PUESTA EN MARCHA COMO MINIMO DOS UNIDADES PRODUCTIVAS</v>
          </cell>
          <cell r="G31" t="str">
            <v>JOVENES RURALES EMPRENDEDORES</v>
          </cell>
          <cell r="H31">
            <v>60267796</v>
          </cell>
          <cell r="I31" t="str">
            <v>MONICA ANDREA GALVIZ RIVERA</v>
          </cell>
          <cell r="J31" t="str">
            <v>SARAVENA</v>
          </cell>
          <cell r="K31" t="str">
            <v>4.5 MESES</v>
          </cell>
          <cell r="L31">
            <v>4.5</v>
          </cell>
          <cell r="M31">
            <v>2245600</v>
          </cell>
          <cell r="N31">
            <v>10105200</v>
          </cell>
        </row>
        <row r="32">
          <cell r="A32">
            <v>97</v>
          </cell>
          <cell r="B32">
            <v>40581</v>
          </cell>
          <cell r="C32">
            <v>953010</v>
          </cell>
          <cell r="D32">
            <v>2112010304</v>
          </cell>
          <cell r="E32" t="str">
            <v>LINEA TECNOLOGICA DE CLIENTES Y GESTION DE LA INFORMACION</v>
          </cell>
          <cell r="F32" t="str">
            <v>FORMACION TITULADA Y COMPLEMENTARIA</v>
          </cell>
          <cell r="G32" t="str">
            <v>FORMACION TITULADA Y COMPLEMENTARIA</v>
          </cell>
          <cell r="H32">
            <v>60263252</v>
          </cell>
          <cell r="I32" t="str">
            <v>YAQUELIN GALVIS RIVERA</v>
          </cell>
          <cell r="J32" t="str">
            <v>SARAVENA</v>
          </cell>
          <cell r="K32" t="str">
            <v>4.5 MESES</v>
          </cell>
          <cell r="L32">
            <v>430</v>
          </cell>
          <cell r="M32">
            <v>28634</v>
          </cell>
          <cell r="N32">
            <v>12312620</v>
          </cell>
          <cell r="O32">
            <v>506100015706</v>
          </cell>
          <cell r="P32" t="str">
            <v>DAVIVIENDA</v>
          </cell>
        </row>
        <row r="33">
          <cell r="A33">
            <v>132</v>
          </cell>
          <cell r="B33">
            <v>40665</v>
          </cell>
          <cell r="C33">
            <v>953010</v>
          </cell>
          <cell r="D33">
            <v>2112010304</v>
          </cell>
          <cell r="E33" t="str">
            <v>LINEA TECNOLOGICA DE PRODUCCION Y TRANSFORMACION</v>
          </cell>
          <cell r="F33" t="str">
            <v>FORMACION TITULADA Y COMPLEMENTARIA</v>
          </cell>
          <cell r="G33" t="str">
            <v>FORMACION TITULADA Y COMPLEMENTARIA</v>
          </cell>
          <cell r="H33">
            <v>17595014</v>
          </cell>
          <cell r="I33" t="str">
            <v>VICTOR OSCAR PINZON ROJAS</v>
          </cell>
          <cell r="J33" t="str">
            <v>ARAUQUITA</v>
          </cell>
          <cell r="K33" t="str">
            <v>2 MESES</v>
          </cell>
          <cell r="L33">
            <v>222</v>
          </cell>
          <cell r="M33">
            <v>23896</v>
          </cell>
          <cell r="N33">
            <v>5304912</v>
          </cell>
          <cell r="O33">
            <v>457800065890</v>
          </cell>
          <cell r="P33" t="str">
            <v>DAVIVIENDA</v>
          </cell>
        </row>
        <row r="34">
          <cell r="A34">
            <v>136</v>
          </cell>
          <cell r="B34">
            <v>40667</v>
          </cell>
          <cell r="C34">
            <v>953010</v>
          </cell>
          <cell r="D34">
            <v>2112010304</v>
          </cell>
          <cell r="E34" t="str">
            <v>LINEA TECNOLOGICA DE GESTION DE LA INFORMACION</v>
          </cell>
          <cell r="F34" t="str">
            <v>FORMACION TITULADA Y COMPLEMENTARIA</v>
          </cell>
          <cell r="G34" t="str">
            <v>FORMACION TITULADA Y COMPLEMENTARIA</v>
          </cell>
          <cell r="H34">
            <v>17590164</v>
          </cell>
          <cell r="I34" t="str">
            <v>LORENZO ORTEGA ARMIROLA</v>
          </cell>
          <cell r="J34" t="str">
            <v>ARAUQUITA</v>
          </cell>
          <cell r="K34" t="str">
            <v>1.5 MESES</v>
          </cell>
          <cell r="L34">
            <v>160</v>
          </cell>
          <cell r="M34">
            <v>21578</v>
          </cell>
          <cell r="N34">
            <v>3452480</v>
          </cell>
          <cell r="O34">
            <v>31706670974</v>
          </cell>
          <cell r="P34" t="str">
            <v>BANCOLOMBIA</v>
          </cell>
        </row>
        <row r="35">
          <cell r="A35">
            <v>141</v>
          </cell>
          <cell r="B35">
            <v>40687</v>
          </cell>
          <cell r="C35">
            <v>953010</v>
          </cell>
          <cell r="D35">
            <v>2112010304</v>
          </cell>
          <cell r="E35" t="str">
            <v>LINEA TECNOLOGICA DE PRODUCCION Y TRANSFORMACION</v>
          </cell>
          <cell r="F35" t="str">
            <v>FORMACION TITULADA Y COMPLEMENTARIA</v>
          </cell>
          <cell r="G35" t="str">
            <v>FORMACION TITULADA Y COMPLEMENTARIA</v>
          </cell>
          <cell r="H35">
            <v>91538148</v>
          </cell>
          <cell r="I35" t="str">
            <v>FABIAN LIBARDO BERNAL HOYOS</v>
          </cell>
          <cell r="J35" t="str">
            <v>SARAVENA</v>
          </cell>
          <cell r="K35" t="str">
            <v>1 MES</v>
          </cell>
          <cell r="L35">
            <v>96</v>
          </cell>
          <cell r="M35">
            <v>28634</v>
          </cell>
          <cell r="N35">
            <v>2748864</v>
          </cell>
        </row>
        <row r="36">
          <cell r="A36">
            <v>183</v>
          </cell>
          <cell r="B36">
            <v>40736</v>
          </cell>
          <cell r="C36">
            <v>953010</v>
          </cell>
          <cell r="D36">
            <v>2112010304</v>
          </cell>
          <cell r="E36" t="str">
            <v>LINEA  TECNOLOGICA DE CLIENTES</v>
          </cell>
          <cell r="F36" t="str">
            <v>FORMACION TITULADA Y COMPLEMENTARIA</v>
          </cell>
          <cell r="G36" t="str">
            <v>FORMACION TITULADA Y COMPLEMENTARIA</v>
          </cell>
          <cell r="H36">
            <v>13724860</v>
          </cell>
          <cell r="I36" t="str">
            <v>EZEQUIEL DE JESUS ROJAS VARGAS</v>
          </cell>
          <cell r="J36" t="str">
            <v>SARAVENA</v>
          </cell>
          <cell r="K36" t="str">
            <v>5 MESES</v>
          </cell>
          <cell r="L36">
            <v>319</v>
          </cell>
          <cell r="M36">
            <v>28634</v>
          </cell>
          <cell r="N36">
            <v>9134246</v>
          </cell>
          <cell r="O36">
            <v>31725136300</v>
          </cell>
          <cell r="P36" t="str">
            <v>BANCOLOMBIA</v>
          </cell>
        </row>
        <row r="37">
          <cell r="A37">
            <v>184</v>
          </cell>
          <cell r="B37">
            <v>40736</v>
          </cell>
          <cell r="C37">
            <v>953010</v>
          </cell>
          <cell r="D37">
            <v>2112010304</v>
          </cell>
          <cell r="E37" t="str">
            <v>LINEA TECNOLOGICA DE CLIENTES</v>
          </cell>
          <cell r="F37" t="str">
            <v>FORMACION TITULADA Y COMPLEMENTARIA</v>
          </cell>
          <cell r="G37" t="str">
            <v>FORMACION TITULADA Y COMPLEMENTARIA</v>
          </cell>
          <cell r="H37">
            <v>71373492</v>
          </cell>
          <cell r="I37" t="str">
            <v>JUAN DAVID ARAQUE LARGO</v>
          </cell>
          <cell r="J37" t="str">
            <v>SARAVENA</v>
          </cell>
          <cell r="K37" t="str">
            <v>5 MESES</v>
          </cell>
          <cell r="L37">
            <v>5</v>
          </cell>
          <cell r="M37">
            <v>3321750</v>
          </cell>
          <cell r="N37">
            <v>16608750</v>
          </cell>
          <cell r="O37">
            <v>37915213279</v>
          </cell>
          <cell r="P37" t="str">
            <v>BANCOLOMBIA</v>
          </cell>
        </row>
        <row r="38">
          <cell r="A38">
            <v>186</v>
          </cell>
          <cell r="B38">
            <v>40736</v>
          </cell>
          <cell r="C38">
            <v>953010</v>
          </cell>
          <cell r="D38">
            <v>2112010304</v>
          </cell>
          <cell r="E38" t="str">
            <v>LINEA TECNOLOGICA DE CLIENTES</v>
          </cell>
          <cell r="F38" t="str">
            <v>FORMACION TITULADA Y COMPLEMENTARIA</v>
          </cell>
          <cell r="G38" t="str">
            <v>FORMACION TITULADA Y COMPLEMENTARIA</v>
          </cell>
          <cell r="H38">
            <v>1094240153</v>
          </cell>
          <cell r="I38" t="str">
            <v>KAREN SALINAS DURAN</v>
          </cell>
          <cell r="J38" t="str">
            <v>SARAVENA</v>
          </cell>
          <cell r="K38" t="str">
            <v>5 MESES</v>
          </cell>
          <cell r="L38">
            <v>450</v>
          </cell>
          <cell r="M38">
            <v>23896</v>
          </cell>
          <cell r="N38">
            <v>10753200</v>
          </cell>
          <cell r="O38">
            <v>506100003926</v>
          </cell>
          <cell r="P38" t="str">
            <v>DAVIVIENDA</v>
          </cell>
        </row>
        <row r="39">
          <cell r="A39">
            <v>187</v>
          </cell>
          <cell r="B39">
            <v>40736</v>
          </cell>
          <cell r="C39">
            <v>953010</v>
          </cell>
          <cell r="D39">
            <v>2112010304</v>
          </cell>
          <cell r="E39" t="str">
            <v>LINEA TECNOLOGICA DE CLIENTES</v>
          </cell>
          <cell r="F39" t="str">
            <v>FORMACION TITULADA Y COMPLEMENTARIA</v>
          </cell>
          <cell r="G39" t="str">
            <v>FORMACION TITULADA Y COMPLEMENTARIA</v>
          </cell>
          <cell r="H39">
            <v>5497852</v>
          </cell>
          <cell r="I39" t="str">
            <v>GERMAN AUGUSTO RAMIREZ GOMEZ</v>
          </cell>
          <cell r="J39" t="str">
            <v>SARAVENA</v>
          </cell>
          <cell r="K39" t="str">
            <v>5 MESES</v>
          </cell>
          <cell r="L39">
            <v>5</v>
          </cell>
          <cell r="M39">
            <v>2791300</v>
          </cell>
          <cell r="N39">
            <v>13956500</v>
          </cell>
        </row>
        <row r="40">
          <cell r="A40">
            <v>188</v>
          </cell>
          <cell r="B40">
            <v>40736</v>
          </cell>
          <cell r="C40">
            <v>953010</v>
          </cell>
          <cell r="D40">
            <v>2112010304</v>
          </cell>
          <cell r="E40" t="str">
            <v>LINEA TECNOLOGICA DE CLIENTES</v>
          </cell>
          <cell r="F40" t="str">
            <v>FORMACION TITULADA Y COMPLEMENTARIA</v>
          </cell>
          <cell r="G40" t="str">
            <v>FORMACION TITULADA Y COMPLEMENTARIA</v>
          </cell>
          <cell r="H40">
            <v>68245109</v>
          </cell>
          <cell r="I40" t="str">
            <v>ELLA PATRICIA ARDILA MARTINEZ</v>
          </cell>
          <cell r="J40" t="str">
            <v>SARAVENA</v>
          </cell>
          <cell r="K40" t="str">
            <v>5 MESES</v>
          </cell>
          <cell r="L40">
            <v>326</v>
          </cell>
          <cell r="M40">
            <v>28634</v>
          </cell>
          <cell r="N40">
            <v>9334684</v>
          </cell>
          <cell r="O40">
            <v>506100015755</v>
          </cell>
          <cell r="P40" t="str">
            <v>DAVIVIENDA</v>
          </cell>
        </row>
        <row r="41">
          <cell r="A41">
            <v>193</v>
          </cell>
          <cell r="B41">
            <v>40737</v>
          </cell>
          <cell r="C41">
            <v>953010</v>
          </cell>
          <cell r="D41">
            <v>2112010304</v>
          </cell>
          <cell r="E41" t="str">
            <v>LINEA TECNOLOGICA DE CLIENTES</v>
          </cell>
          <cell r="F41" t="str">
            <v>FORMACION TITULADA Y COMPLEMENTARIA</v>
          </cell>
          <cell r="G41" t="str">
            <v>FORMACION TITULADA Y COMPLEMENTARIA</v>
          </cell>
          <cell r="H41">
            <v>24248860</v>
          </cell>
          <cell r="I41" t="str">
            <v>ELISABETH SANTOS</v>
          </cell>
          <cell r="J41" t="str">
            <v>SARAVENA</v>
          </cell>
          <cell r="K41" t="str">
            <v>5 MESES</v>
          </cell>
          <cell r="L41">
            <v>5</v>
          </cell>
          <cell r="M41">
            <v>2791300</v>
          </cell>
          <cell r="N41">
            <v>13956500</v>
          </cell>
          <cell r="O41">
            <v>73600132684</v>
          </cell>
          <cell r="P41" t="str">
            <v>BANCO AGRARIO</v>
          </cell>
        </row>
        <row r="42">
          <cell r="A42">
            <v>194</v>
          </cell>
          <cell r="B42">
            <v>40737</v>
          </cell>
          <cell r="C42">
            <v>953099</v>
          </cell>
          <cell r="D42">
            <v>2112010304</v>
          </cell>
          <cell r="E42" t="str">
            <v>LINEA TECNOLOGICA DE PRODUCCION Y TRANSFORMACION</v>
          </cell>
          <cell r="F42" t="str">
            <v>DESARROLLAR EL COMPONENTE TECNICO Y EMPRESARIAL PARA EL MONTAJE Y PUESTA EN MARCHA COMO MINIMO DOS UNIDADES PRODUCTIVAS</v>
          </cell>
          <cell r="G42" t="str">
            <v>JOVENES RURALES EMPRENDEDORES</v>
          </cell>
          <cell r="H42">
            <v>96167498</v>
          </cell>
          <cell r="I42" t="str">
            <v>CARLOS VALMORES VASQUEZ VIAFARA</v>
          </cell>
          <cell r="J42" t="str">
            <v>SARAVENA</v>
          </cell>
          <cell r="K42" t="str">
            <v>4.5 MESES</v>
          </cell>
          <cell r="L42">
            <v>4.5</v>
          </cell>
          <cell r="M42">
            <v>2245400</v>
          </cell>
          <cell r="N42">
            <v>10104300</v>
          </cell>
        </row>
        <row r="43">
          <cell r="A43">
            <v>195</v>
          </cell>
          <cell r="B43">
            <v>40737</v>
          </cell>
          <cell r="C43">
            <v>953010</v>
          </cell>
          <cell r="D43">
            <v>2112010304</v>
          </cell>
          <cell r="E43" t="str">
            <v>LINEA TECNOLOGICA DE DISEÑO</v>
          </cell>
          <cell r="F43" t="str">
            <v>FORMACION TITULADA Y COMPLEMENTARIA</v>
          </cell>
          <cell r="G43" t="str">
            <v>FORMACION TITULADA Y COMPLEMENTARIA</v>
          </cell>
          <cell r="H43">
            <v>1090429712</v>
          </cell>
          <cell r="I43" t="str">
            <v>YULIETH PAOLA GELVEZ RIVERA</v>
          </cell>
          <cell r="J43" t="str">
            <v>SARAVENA</v>
          </cell>
          <cell r="K43" t="str">
            <v>5 MESES</v>
          </cell>
          <cell r="L43">
            <v>5</v>
          </cell>
          <cell r="M43">
            <v>2791300</v>
          </cell>
          <cell r="N43">
            <v>13956500</v>
          </cell>
          <cell r="O43">
            <v>506100059423</v>
          </cell>
          <cell r="P43" t="str">
            <v>DAVIVIENDA</v>
          </cell>
        </row>
        <row r="44">
          <cell r="A44">
            <v>196</v>
          </cell>
          <cell r="B44">
            <v>40737</v>
          </cell>
          <cell r="C44">
            <v>953010</v>
          </cell>
          <cell r="D44">
            <v>2112010304</v>
          </cell>
          <cell r="E44" t="str">
            <v>LINEA TECNOLOGICA DE CLIENTES</v>
          </cell>
          <cell r="F44" t="str">
            <v>FORMACION TITULADA Y COMPLEMENTARIA</v>
          </cell>
          <cell r="G44" t="str">
            <v>FORMACION TITULADA Y COMPLEMENTARIA</v>
          </cell>
          <cell r="H44">
            <v>46376947</v>
          </cell>
          <cell r="I44" t="str">
            <v>NIDIA NAYIVE LEON PRIETO</v>
          </cell>
          <cell r="J44" t="str">
            <v>SARAVENA</v>
          </cell>
          <cell r="K44" t="str">
            <v>2 MESES</v>
          </cell>
          <cell r="L44">
            <v>150</v>
          </cell>
          <cell r="M44">
            <v>23896</v>
          </cell>
          <cell r="N44">
            <v>3584400</v>
          </cell>
          <cell r="O44">
            <v>473150015680</v>
          </cell>
          <cell r="P44" t="str">
            <v>BANCO AGRARIO</v>
          </cell>
        </row>
        <row r="45">
          <cell r="A45">
            <v>197</v>
          </cell>
          <cell r="B45">
            <v>40737</v>
          </cell>
          <cell r="C45">
            <v>953010</v>
          </cell>
          <cell r="D45">
            <v>2112010304</v>
          </cell>
          <cell r="E45" t="str">
            <v>LINEA TECNOLOGICA DE PRODUCCION Y TRANSFORMACION</v>
          </cell>
          <cell r="F45" t="str">
            <v>FORMACION TITULADA Y COMPLEMENTARIA</v>
          </cell>
          <cell r="G45" t="str">
            <v>FORMACION TITULADA Y COMPLEMENTARIA</v>
          </cell>
          <cell r="H45">
            <v>96185644</v>
          </cell>
          <cell r="I45" t="str">
            <v>ALIRIO RAMIREZ VELAZQUEZ</v>
          </cell>
          <cell r="J45" t="str">
            <v>SARAVENA</v>
          </cell>
          <cell r="K45" t="str">
            <v>5 MESES</v>
          </cell>
          <cell r="L45">
            <v>557</v>
          </cell>
          <cell r="M45">
            <v>23896</v>
          </cell>
          <cell r="N45">
            <v>13310072</v>
          </cell>
          <cell r="O45">
            <v>31762400416</v>
          </cell>
          <cell r="P45" t="str">
            <v>BANCOLOMBIA</v>
          </cell>
        </row>
        <row r="46">
          <cell r="A46">
            <v>198</v>
          </cell>
          <cell r="B46">
            <v>40737</v>
          </cell>
          <cell r="C46">
            <v>953010</v>
          </cell>
          <cell r="D46">
            <v>2112010304</v>
          </cell>
          <cell r="E46" t="str">
            <v>LINEA TECNOLOGICA DE CLIENTES</v>
          </cell>
          <cell r="F46" t="str">
            <v>FORMACION TITULADA Y COMPLEMENTARIA</v>
          </cell>
          <cell r="G46" t="str">
            <v>FORMACION TITULADA Y COMPLEMENTARIA</v>
          </cell>
          <cell r="H46">
            <v>86047295</v>
          </cell>
          <cell r="I46" t="str">
            <v>NELSON ENRIQUE CONTRERAS PARRA</v>
          </cell>
          <cell r="J46" t="str">
            <v>SARAVENA</v>
          </cell>
          <cell r="K46" t="str">
            <v>4.5 MESES</v>
          </cell>
          <cell r="L46">
            <v>4.5</v>
          </cell>
          <cell r="M46">
            <v>3321750</v>
          </cell>
          <cell r="N46">
            <v>14947875</v>
          </cell>
          <cell r="O46">
            <v>473700037687</v>
          </cell>
          <cell r="P46" t="str">
            <v>BANCO AGRARIO</v>
          </cell>
        </row>
        <row r="47">
          <cell r="A47">
            <v>199</v>
          </cell>
          <cell r="B47">
            <v>40737</v>
          </cell>
          <cell r="C47">
            <v>953010</v>
          </cell>
          <cell r="D47">
            <v>2112010304</v>
          </cell>
          <cell r="E47" t="str">
            <v>LINEA TECNOLOGICA DE CLIENTES</v>
          </cell>
          <cell r="F47" t="str">
            <v>FORMACION TITULADA Y COMPLEMENTARIA</v>
          </cell>
          <cell r="G47" t="str">
            <v>FORMACION TITULADA Y COMPLEMENTARIA</v>
          </cell>
          <cell r="H47">
            <v>88203116</v>
          </cell>
          <cell r="I47" t="str">
            <v>OSCAR CACERES GIL</v>
          </cell>
          <cell r="J47" t="str">
            <v>SARAVENA</v>
          </cell>
          <cell r="K47" t="str">
            <v>5 MESES</v>
          </cell>
          <cell r="L47">
            <v>318</v>
          </cell>
          <cell r="M47">
            <v>28634</v>
          </cell>
          <cell r="N47">
            <v>9105612</v>
          </cell>
          <cell r="O47">
            <v>506100022447</v>
          </cell>
          <cell r="P47" t="str">
            <v>DAVIVIENDA</v>
          </cell>
        </row>
        <row r="48">
          <cell r="A48">
            <v>200</v>
          </cell>
          <cell r="B48">
            <v>40737</v>
          </cell>
          <cell r="C48">
            <v>953010</v>
          </cell>
          <cell r="D48">
            <v>2112010304</v>
          </cell>
          <cell r="E48" t="str">
            <v>LINEA TECNOLOGICA DE CLIENTES</v>
          </cell>
          <cell r="F48" t="str">
            <v>FORMACION TITULADA Y COMPLEMENTARIA</v>
          </cell>
          <cell r="G48" t="str">
            <v>FORMACION TITULADA Y COMPLEMENTARIA</v>
          </cell>
          <cell r="H48">
            <v>1052946137</v>
          </cell>
          <cell r="I48" t="str">
            <v>OSCAR JAIME VILLALBA GARCIA</v>
          </cell>
          <cell r="J48" t="str">
            <v>SARAVENA</v>
          </cell>
          <cell r="K48" t="str">
            <v>5 MESES</v>
          </cell>
          <cell r="L48">
            <v>5</v>
          </cell>
          <cell r="M48">
            <v>3321750</v>
          </cell>
          <cell r="N48">
            <v>16608750</v>
          </cell>
          <cell r="O48">
            <v>31766275349</v>
          </cell>
          <cell r="P48" t="str">
            <v>BANCOLOMBIA</v>
          </cell>
        </row>
        <row r="49">
          <cell r="A49">
            <v>201</v>
          </cell>
          <cell r="B49">
            <v>40737</v>
          </cell>
          <cell r="C49">
            <v>953010</v>
          </cell>
          <cell r="D49">
            <v>2112010304</v>
          </cell>
          <cell r="E49" t="str">
            <v>LINEA TECNOLOGICA DE CLIENTES</v>
          </cell>
          <cell r="F49" t="str">
            <v>FORMACION TITULADA Y COMPLEMENTARIA</v>
          </cell>
          <cell r="G49" t="str">
            <v>FORMACION TITULADA Y COMPLEMENTARIA</v>
          </cell>
          <cell r="H49">
            <v>52208700</v>
          </cell>
          <cell r="I49" t="str">
            <v>GLORIA INES SANCHEZ  ACUÑA</v>
          </cell>
          <cell r="J49" t="str">
            <v>SARAVENA</v>
          </cell>
          <cell r="K49" t="str">
            <v>2 MESES</v>
          </cell>
          <cell r="L49">
            <v>200</v>
          </cell>
          <cell r="M49">
            <v>21758</v>
          </cell>
          <cell r="N49">
            <v>4351600</v>
          </cell>
          <cell r="O49">
            <v>473600009139</v>
          </cell>
          <cell r="P49" t="str">
            <v>BANCO AGRARIO</v>
          </cell>
        </row>
        <row r="50">
          <cell r="A50">
            <v>202</v>
          </cell>
          <cell r="B50">
            <v>40737</v>
          </cell>
          <cell r="C50">
            <v>953010</v>
          </cell>
          <cell r="D50">
            <v>2112010304</v>
          </cell>
          <cell r="E50" t="str">
            <v>LINEA TECNOLOGICA DE CLIENTES</v>
          </cell>
          <cell r="F50" t="str">
            <v>FORMACION TITULADA Y COMPLEMENTARIA</v>
          </cell>
          <cell r="G50" t="str">
            <v>FORMACION TITULADA Y COMPLEMENTARIA</v>
          </cell>
          <cell r="H50">
            <v>63538935</v>
          </cell>
          <cell r="I50" t="str">
            <v>LIZBETH ARIANA SANCHEZ MAZUERA</v>
          </cell>
          <cell r="J50" t="str">
            <v>SARAVENA</v>
          </cell>
          <cell r="K50" t="str">
            <v>5 MESES</v>
          </cell>
          <cell r="L50">
            <v>450</v>
          </cell>
          <cell r="M50">
            <v>23896</v>
          </cell>
          <cell r="N50">
            <v>10753200</v>
          </cell>
          <cell r="O50">
            <v>506100022587</v>
          </cell>
          <cell r="P50" t="str">
            <v>DAVIVIENDA</v>
          </cell>
        </row>
        <row r="51">
          <cell r="A51">
            <v>204</v>
          </cell>
          <cell r="B51">
            <v>40737</v>
          </cell>
          <cell r="C51">
            <v>953099</v>
          </cell>
          <cell r="D51">
            <v>2112010304</v>
          </cell>
          <cell r="E51" t="str">
            <v>LINEA TECNOLOGICA DE PRODUCCION Y TRANSFORMACION</v>
          </cell>
          <cell r="F51" t="str">
            <v>DESARROLLAR EL COMPONENTE TECNICO Y EMPRESARIAL PARA EL MONTAJE Y PUESTA EN MARCHA COMO MINIMO DOS UNIDADES PRODUCTIVAS</v>
          </cell>
          <cell r="G51" t="str">
            <v>JOVENES RURALES EMPRENDEDORES</v>
          </cell>
          <cell r="H51">
            <v>37863437</v>
          </cell>
          <cell r="I51" t="str">
            <v>EMILCE ORTIZ DELGADO</v>
          </cell>
          <cell r="J51" t="str">
            <v>SARAVENA</v>
          </cell>
          <cell r="K51" t="str">
            <v>2.5 MESES</v>
          </cell>
          <cell r="L51">
            <v>2.5</v>
          </cell>
          <cell r="M51">
            <v>2245400</v>
          </cell>
          <cell r="N51">
            <v>5613500</v>
          </cell>
          <cell r="O51">
            <v>73601509595</v>
          </cell>
          <cell r="P51" t="str">
            <v>BANCO AGRARIO</v>
          </cell>
        </row>
        <row r="52">
          <cell r="A52">
            <v>205</v>
          </cell>
          <cell r="B52">
            <v>40737</v>
          </cell>
          <cell r="C52">
            <v>953099</v>
          </cell>
          <cell r="D52">
            <v>2112010304</v>
          </cell>
          <cell r="E52" t="str">
            <v>LINEA TECNOLOGICA DE PRODUCCION Y TRANSFORMACION</v>
          </cell>
          <cell r="F52" t="str">
            <v>DESARROLLAR EL COMPONENTE TECNICO Y EMPRESARIAL PARA EL MONTAJE Y PUESTA EN MARCHA COMO MINIMO DOS UNIDADES PRODUCTIVAS</v>
          </cell>
          <cell r="G52" t="str">
            <v>JOVENES RURALES EMPRENDEDORES</v>
          </cell>
          <cell r="H52">
            <v>96189686</v>
          </cell>
          <cell r="I52" t="str">
            <v>JOSE DIOFANOL AGUIRRE BECERRA</v>
          </cell>
          <cell r="J52" t="str">
            <v>SARAVENA</v>
          </cell>
          <cell r="K52" t="str">
            <v>5 MESES</v>
          </cell>
          <cell r="L52">
            <v>5</v>
          </cell>
          <cell r="M52">
            <v>2245400</v>
          </cell>
          <cell r="N52">
            <v>11227000</v>
          </cell>
          <cell r="O52">
            <v>506100060884</v>
          </cell>
          <cell r="P52" t="str">
            <v>DAVIVIENDA</v>
          </cell>
        </row>
        <row r="53">
          <cell r="A53">
            <v>209</v>
          </cell>
          <cell r="B53">
            <v>40737</v>
          </cell>
          <cell r="C53">
            <v>953099</v>
          </cell>
          <cell r="D53">
            <v>2112010304</v>
          </cell>
          <cell r="E53" t="str">
            <v>LINEA TECNOLOGICA DE PRODUCCION Y TRANSFORMACION</v>
          </cell>
          <cell r="F53" t="str">
            <v>DESARROLLAR EL COMPONENTE TECNICO Y EMPRESARIAL PARA EL MONTAJE Y PUESTA EN MARCHA COMO MINIMO DOS UNIDADES PRODUCTIVAS</v>
          </cell>
          <cell r="G53" t="str">
            <v>JOVENES RURALES EMPRENDEDORES</v>
          </cell>
          <cell r="H53">
            <v>60267796</v>
          </cell>
          <cell r="I53" t="str">
            <v>MONICA ANDREA GALVIZ RIVERA</v>
          </cell>
          <cell r="J53" t="str">
            <v>SARAVENA</v>
          </cell>
          <cell r="K53" t="str">
            <v>2.5 MESES</v>
          </cell>
          <cell r="L53">
            <v>2.5</v>
          </cell>
          <cell r="M53">
            <v>2245400</v>
          </cell>
          <cell r="N53">
            <v>5613500</v>
          </cell>
          <cell r="O53">
            <v>506100068739</v>
          </cell>
          <cell r="P53" t="str">
            <v>DAVIVIENDA</v>
          </cell>
        </row>
        <row r="54">
          <cell r="A54">
            <v>215</v>
          </cell>
          <cell r="B54">
            <v>40738</v>
          </cell>
          <cell r="C54">
            <v>953099</v>
          </cell>
          <cell r="D54">
            <v>2112010304</v>
          </cell>
          <cell r="E54" t="str">
            <v>LINEA TECNOLOGICA DE PRODUCCION Y TRANSFORMACION</v>
          </cell>
          <cell r="F54" t="str">
            <v>DESARROLLAR EL COMPONENTE TECNICO Y EMPRESARIAL PARA EL MONTAJE Y PUESTA EN MARCHA COMO MINIMO DOS UNIDADES PRODUCTIVAS</v>
          </cell>
          <cell r="G54" t="str">
            <v>JOVENES RURALES EMPRENDEDORES</v>
          </cell>
          <cell r="H54">
            <v>63538735</v>
          </cell>
          <cell r="I54" t="str">
            <v>SANDRA MILENA COBOS HERNANDEZ</v>
          </cell>
          <cell r="J54" t="str">
            <v>SARAVENA</v>
          </cell>
          <cell r="K54" t="str">
            <v>2.5 MESES</v>
          </cell>
          <cell r="L54">
            <v>2.5</v>
          </cell>
          <cell r="M54">
            <v>2245400</v>
          </cell>
          <cell r="N54">
            <v>5613500</v>
          </cell>
        </row>
        <row r="55">
          <cell r="A55">
            <v>217</v>
          </cell>
          <cell r="B55">
            <v>40738</v>
          </cell>
          <cell r="C55">
            <v>953010</v>
          </cell>
          <cell r="D55">
            <v>2112010304</v>
          </cell>
          <cell r="E55" t="str">
            <v>LINEA TECNOLOGICA DE MAQUINAS Y HERRRAMIENTAS</v>
          </cell>
          <cell r="F55" t="str">
            <v>FORMACION TITULADA Y COMPLEMENTARIA</v>
          </cell>
          <cell r="G55" t="str">
            <v>FORMACION TITULADA Y COMPLEMENTARIA</v>
          </cell>
          <cell r="H55">
            <v>3262390</v>
          </cell>
          <cell r="I55" t="str">
            <v>MAURICIO BRAVO GARCIA</v>
          </cell>
          <cell r="J55" t="str">
            <v>SARAVENA</v>
          </cell>
          <cell r="K55" t="str">
            <v>4 MESES</v>
          </cell>
          <cell r="L55">
            <v>410</v>
          </cell>
          <cell r="M55">
            <v>21758</v>
          </cell>
          <cell r="N55">
            <v>8920780</v>
          </cell>
          <cell r="O55">
            <v>506100064951</v>
          </cell>
          <cell r="P55" t="str">
            <v>DAVIVIENDA</v>
          </cell>
        </row>
        <row r="56">
          <cell r="A56">
            <v>219</v>
          </cell>
          <cell r="B56">
            <v>40738</v>
          </cell>
          <cell r="C56">
            <v>953010</v>
          </cell>
          <cell r="D56">
            <v>2112010304</v>
          </cell>
          <cell r="E56" t="str">
            <v>LINEA TECNOLOGICA DE DISEÑO</v>
          </cell>
          <cell r="F56" t="str">
            <v>FORMACION TITULADA Y COMPLEMENTARIA</v>
          </cell>
          <cell r="G56" t="str">
            <v>FORMACION TITULADA Y COMPLEMENTARIA</v>
          </cell>
          <cell r="H56">
            <v>91524469</v>
          </cell>
          <cell r="I56" t="str">
            <v>NEYDER WILFREDO CALDERON VERA</v>
          </cell>
          <cell r="J56" t="str">
            <v>SARAVENA</v>
          </cell>
          <cell r="K56" t="str">
            <v>3 MESES</v>
          </cell>
          <cell r="L56">
            <v>3</v>
          </cell>
          <cell r="M56">
            <v>2245000</v>
          </cell>
          <cell r="N56">
            <v>6735000</v>
          </cell>
          <cell r="O56">
            <v>31763115634</v>
          </cell>
          <cell r="P56" t="str">
            <v>BANCOLOMBIA</v>
          </cell>
        </row>
        <row r="57">
          <cell r="A57">
            <v>223</v>
          </cell>
          <cell r="B57">
            <v>40739</v>
          </cell>
          <cell r="C57">
            <v>953010</v>
          </cell>
          <cell r="D57">
            <v>2112010304</v>
          </cell>
          <cell r="E57" t="str">
            <v>LINEA TECNOLOGICA DE PRODUCCION Y TRANSFORMACION</v>
          </cell>
          <cell r="F57" t="str">
            <v>FORMACION TITULADA Y COMPLEMENTARIA</v>
          </cell>
          <cell r="G57" t="str">
            <v>FORMACION TITULADA Y COMPLEMENTARIA</v>
          </cell>
          <cell r="H57">
            <v>91519910</v>
          </cell>
          <cell r="I57" t="str">
            <v>HECTOR EZEQUIEL BRAGAGNINI DIAZ</v>
          </cell>
          <cell r="J57" t="str">
            <v>SARAVENA</v>
          </cell>
          <cell r="K57" t="str">
            <v>4.25  MESES</v>
          </cell>
          <cell r="L57">
            <v>4.25</v>
          </cell>
          <cell r="M57">
            <v>3321750</v>
          </cell>
          <cell r="N57">
            <v>14117437.5</v>
          </cell>
          <cell r="O57">
            <v>195001656</v>
          </cell>
          <cell r="P57" t="str">
            <v>BBVA</v>
          </cell>
        </row>
        <row r="58">
          <cell r="A58">
            <v>224</v>
          </cell>
          <cell r="B58">
            <v>40739</v>
          </cell>
          <cell r="C58">
            <v>953010</v>
          </cell>
          <cell r="D58">
            <v>2112010304</v>
          </cell>
          <cell r="E58" t="str">
            <v>LINEA TECNOLOGICA DE PRODUCCION Y TRANSFORMACION</v>
          </cell>
          <cell r="F58" t="str">
            <v>FORMACION TITULADA Y COMPLEMENTARIA</v>
          </cell>
          <cell r="G58" t="str">
            <v>FORMACION TITULADA Y COMPLEMENTARIA</v>
          </cell>
          <cell r="H58">
            <v>24246707</v>
          </cell>
          <cell r="I58" t="str">
            <v>NELLY SOLANO GRISMALDOS</v>
          </cell>
          <cell r="J58" t="str">
            <v>SARAVENA</v>
          </cell>
          <cell r="K58" t="str">
            <v>5 MESES</v>
          </cell>
          <cell r="L58">
            <v>560</v>
          </cell>
          <cell r="M58">
            <v>23896</v>
          </cell>
          <cell r="N58">
            <v>13381760</v>
          </cell>
          <cell r="O58">
            <v>31740759011</v>
          </cell>
          <cell r="P58" t="str">
            <v>BANCOLOMBIA</v>
          </cell>
        </row>
        <row r="59">
          <cell r="A59">
            <v>241</v>
          </cell>
          <cell r="B59">
            <v>40766</v>
          </cell>
          <cell r="C59">
            <v>953010</v>
          </cell>
          <cell r="D59">
            <v>2112010304</v>
          </cell>
          <cell r="E59" t="str">
            <v>LINEA TECNOLOGICA DE PRODUCCION Y TRANSFORMACION</v>
          </cell>
          <cell r="F59" t="str">
            <v>FORMACION TITULADA Y COMPLEMENTARIA</v>
          </cell>
          <cell r="G59" t="str">
            <v>FORMACION TITULADA Y COMPLEMENTARIA</v>
          </cell>
          <cell r="H59">
            <v>63509735</v>
          </cell>
          <cell r="I59" t="str">
            <v>MARICELY BARON CONTRERAS</v>
          </cell>
          <cell r="J59" t="str">
            <v>SARAVENA</v>
          </cell>
          <cell r="K59" t="str">
            <v>4 MESES</v>
          </cell>
          <cell r="L59">
            <v>185</v>
          </cell>
          <cell r="M59">
            <v>21758</v>
          </cell>
          <cell r="N59">
            <v>4025230</v>
          </cell>
          <cell r="O59">
            <v>506100026752</v>
          </cell>
          <cell r="P59" t="str">
            <v>DAVIVIENDA</v>
          </cell>
        </row>
      </sheetData>
      <sheetData sheetId="2" refreshError="1"/>
      <sheetData sheetId="3"/>
      <sheetData sheetId="4" refreshError="1"/>
      <sheetData sheetId="5"/>
      <sheetData sheetId="6"/>
      <sheetData sheetId="7"/>
      <sheetData sheetId="8"/>
      <sheetData sheetId="9"/>
      <sheetData sheetId="10"/>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PERFIL_DEL_PF"/>
      <sheetName val="Competencias"/>
      <sheetName val="Hoja5"/>
      <sheetName val="PERFIL DEL PF"/>
      <sheetName val="PERFIL_DEL_PF3"/>
      <sheetName val="PERFIL_DEL_PF1"/>
      <sheetName val="PERFIL_DEL_PF2"/>
      <sheetName val="PERFIL_DEL_PF4"/>
      <sheetName val="PERFIL_DEL_PF6"/>
      <sheetName val="PERFIL_DEL_PF5"/>
    </sheetNames>
    <sheetDataSet>
      <sheetData sheetId="0">
        <row r="3">
          <cell r="A3" t="str">
            <v>HONORARIOS FORMACION PROFESIONAL</v>
          </cell>
          <cell r="D3" t="str">
            <v>INVENTARIO</v>
          </cell>
        </row>
        <row r="4">
          <cell r="A4" t="str">
            <v>REMUNERACION SERV TECNIC FORM PROF</v>
          </cell>
          <cell r="D4" t="str">
            <v>COMPRA</v>
          </cell>
        </row>
        <row r="5">
          <cell r="A5" t="str">
            <v>CONTRATACION INSTRUCTORES</v>
          </cell>
          <cell r="D5" t="str">
            <v>PRESTAMO</v>
          </cell>
        </row>
        <row r="6">
          <cell r="A6" t="str">
            <v>MATERIALES PARA FORMACION PROFESIONAL</v>
          </cell>
          <cell r="D6" t="str">
            <v>OTRO</v>
          </cell>
        </row>
        <row r="7">
          <cell r="A7" t="str">
            <v>INSUMOS PARA EXPLOTACION DE CENTROS</v>
          </cell>
        </row>
        <row r="8">
          <cell r="A8" t="str">
            <v>MATERIALES-ACEITES Y COMBUSTIBLES</v>
          </cell>
        </row>
        <row r="9">
          <cell r="A9" t="str">
            <v>MATERIAL- ADQ.LLANTAS/ ELEM. VEHICULOS</v>
          </cell>
        </row>
        <row r="10">
          <cell r="A10" t="str">
            <v>MANTENIMIENTO DE MAQUINARIA Y EQUIPO</v>
          </cell>
        </row>
        <row r="11">
          <cell r="A11" t="str">
            <v>MANTENIMIENTO DE EQUIPO DE TRANSPORTE</v>
          </cell>
        </row>
        <row r="12">
          <cell r="A12" t="str">
            <v>MATERIALES - SOSTENIMIENTO DE SEMOVIENTE</v>
          </cell>
        </row>
        <row r="13">
          <cell r="A13" t="str">
            <v>MATERIALES-COMPRA DE SEMOVIENTES</v>
          </cell>
        </row>
        <row r="14">
          <cell r="A14" t="str">
            <v>COMPRA MAQUINARIA EQUIPO</v>
          </cell>
        </row>
        <row r="15">
          <cell r="A15" t="str">
            <v>ADECUACION DE CONSTRUCCIONES</v>
          </cell>
        </row>
      </sheetData>
      <sheetData sheetId="1"/>
      <sheetData sheetId="2"/>
      <sheetData sheetId="3" refreshError="1"/>
      <sheetData sheetId="4" refreshError="1"/>
      <sheetData sheetId="5"/>
      <sheetData sheetId="6"/>
      <sheetData sheetId="7"/>
      <sheetData sheetId="8"/>
      <sheetData sheetId="9"/>
      <sheetData sheetId="10"/>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B41497-5E6D-4E96-B96D-6A6A0806E209}">
  <sheetPr>
    <tabColor rgb="FF00B0F0"/>
  </sheetPr>
  <dimension ref="A1:O61"/>
  <sheetViews>
    <sheetView tabSelected="1" zoomScale="86" zoomScaleNormal="86" workbookViewId="0">
      <selection activeCell="K11" sqref="K11:O11"/>
    </sheetView>
  </sheetViews>
  <sheetFormatPr baseColWidth="10" defaultColWidth="11.42578125" defaultRowHeight="12.75" x14ac:dyDescent="0.2"/>
  <cols>
    <col min="1" max="1" width="16.7109375" style="2" customWidth="1"/>
    <col min="2" max="2" width="19.140625" style="2" customWidth="1"/>
    <col min="3" max="4" width="21.28515625" style="2" customWidth="1"/>
    <col min="5" max="5" width="13.28515625" style="2" customWidth="1"/>
    <col min="6" max="6" width="8.140625" style="2" customWidth="1"/>
    <col min="7" max="7" width="8" style="2" customWidth="1"/>
    <col min="8" max="8" width="11.28515625" style="2" customWidth="1"/>
    <col min="9" max="9" width="12.28515625" style="2" customWidth="1"/>
    <col min="10" max="10" width="12.42578125" style="2" customWidth="1"/>
    <col min="11" max="11" width="21" style="2" customWidth="1"/>
    <col min="12" max="12" width="12.7109375" style="2" customWidth="1"/>
    <col min="13" max="13" width="15" style="2" customWidth="1"/>
    <col min="14" max="14" width="13.7109375" style="2" customWidth="1"/>
    <col min="15" max="15" width="73.28515625" style="53" customWidth="1"/>
    <col min="16" max="16384" width="11.42578125" style="2"/>
  </cols>
  <sheetData>
    <row r="1" spans="1:15" x14ac:dyDescent="0.2">
      <c r="A1" s="74"/>
      <c r="B1" s="74"/>
      <c r="C1" s="74"/>
      <c r="D1" s="74"/>
      <c r="E1" s="74"/>
      <c r="F1" s="74"/>
      <c r="G1" s="74"/>
      <c r="H1" s="74"/>
      <c r="I1" s="74"/>
      <c r="J1" s="74"/>
      <c r="K1" s="74"/>
      <c r="L1" s="74"/>
      <c r="M1" s="74"/>
      <c r="N1" s="74"/>
      <c r="O1" s="54" t="s">
        <v>0</v>
      </c>
    </row>
    <row r="2" spans="1:15" ht="25.5" x14ac:dyDescent="0.2">
      <c r="A2" s="74"/>
      <c r="B2" s="74"/>
      <c r="C2" s="74"/>
      <c r="D2" s="74"/>
      <c r="E2" s="74"/>
      <c r="F2" s="74"/>
      <c r="G2" s="74"/>
      <c r="H2" s="74"/>
      <c r="I2" s="74"/>
      <c r="J2" s="74"/>
      <c r="K2" s="74"/>
      <c r="L2" s="74"/>
      <c r="M2" s="74"/>
      <c r="N2" s="74"/>
      <c r="O2" s="57" t="s">
        <v>1</v>
      </c>
    </row>
    <row r="3" spans="1:15" x14ac:dyDescent="0.2">
      <c r="A3" s="75" t="s">
        <v>2</v>
      </c>
      <c r="B3" s="75"/>
      <c r="C3" s="75"/>
      <c r="D3" s="75"/>
      <c r="E3" s="75"/>
      <c r="F3" s="75"/>
      <c r="G3" s="75"/>
      <c r="H3" s="75"/>
      <c r="I3" s="75"/>
      <c r="J3" s="75"/>
      <c r="K3" s="75"/>
      <c r="L3" s="75"/>
      <c r="M3" s="75"/>
      <c r="N3" s="75"/>
      <c r="O3" s="75"/>
    </row>
    <row r="4" spans="1:15" x14ac:dyDescent="0.2">
      <c r="A4" s="76" t="s">
        <v>3</v>
      </c>
      <c r="B4" s="76"/>
      <c r="C4" s="76"/>
      <c r="D4" s="76"/>
      <c r="E4" s="76"/>
      <c r="F4" s="76"/>
      <c r="G4" s="76"/>
      <c r="H4" s="76"/>
      <c r="I4" s="76"/>
      <c r="J4" s="76"/>
      <c r="K4" s="76"/>
      <c r="L4" s="76"/>
      <c r="M4" s="76"/>
      <c r="N4" s="76"/>
      <c r="O4" s="76"/>
    </row>
    <row r="5" spans="1:15" x14ac:dyDescent="0.2">
      <c r="A5" s="77"/>
      <c r="B5" s="78"/>
      <c r="C5" s="78"/>
      <c r="D5" s="78"/>
      <c r="E5" s="78"/>
      <c r="F5" s="78"/>
      <c r="G5" s="78"/>
      <c r="H5" s="78"/>
      <c r="I5" s="78"/>
      <c r="J5" s="78"/>
      <c r="K5" s="78"/>
      <c r="L5" s="78"/>
      <c r="M5" s="78"/>
      <c r="N5" s="78"/>
      <c r="O5" s="79"/>
    </row>
    <row r="6" spans="1:15" x14ac:dyDescent="0.2">
      <c r="A6" s="80" t="s">
        <v>4</v>
      </c>
      <c r="B6" s="80"/>
      <c r="C6" s="80"/>
      <c r="D6" s="80"/>
      <c r="E6" s="80"/>
      <c r="F6" s="80"/>
      <c r="G6" s="80"/>
      <c r="H6" s="80"/>
      <c r="I6" s="80"/>
      <c r="J6" s="80"/>
      <c r="K6" s="80"/>
      <c r="L6" s="80"/>
      <c r="M6" s="80"/>
      <c r="N6" s="80"/>
      <c r="O6" s="80"/>
    </row>
    <row r="8" spans="1:15" x14ac:dyDescent="0.2">
      <c r="A8" s="70" t="s">
        <v>5</v>
      </c>
      <c r="B8" s="70"/>
      <c r="C8" s="70"/>
      <c r="D8" s="70"/>
      <c r="E8" s="70"/>
      <c r="F8" s="70"/>
      <c r="G8" s="70"/>
      <c r="H8" s="70"/>
      <c r="I8" s="70"/>
      <c r="J8" s="70"/>
      <c r="K8" s="3"/>
      <c r="L8" s="4"/>
      <c r="M8" s="4"/>
      <c r="N8" s="4"/>
    </row>
    <row r="9" spans="1:15" x14ac:dyDescent="0.2">
      <c r="A9" s="88" t="s">
        <v>6</v>
      </c>
      <c r="B9" s="88"/>
      <c r="C9" s="88"/>
      <c r="D9" s="1">
        <v>651340774</v>
      </c>
      <c r="E9" s="5"/>
      <c r="F9" s="6"/>
      <c r="G9" s="6"/>
      <c r="H9" s="6"/>
      <c r="I9" s="6"/>
      <c r="J9" s="7"/>
      <c r="K9" s="7"/>
      <c r="L9" s="8"/>
      <c r="M9" s="8"/>
      <c r="N9" s="8"/>
    </row>
    <row r="10" spans="1:15" x14ac:dyDescent="0.2">
      <c r="A10" s="89"/>
      <c r="B10" s="89"/>
      <c r="C10" s="89"/>
      <c r="D10" s="9"/>
      <c r="E10" s="10"/>
      <c r="F10" s="6"/>
      <c r="G10" s="6"/>
      <c r="H10" s="5"/>
      <c r="I10" s="11"/>
      <c r="J10" s="90" t="s">
        <v>7</v>
      </c>
      <c r="K10" s="91"/>
      <c r="L10" s="91"/>
      <c r="M10" s="91"/>
      <c r="N10" s="91"/>
      <c r="O10" s="92"/>
    </row>
    <row r="11" spans="1:15" x14ac:dyDescent="0.2">
      <c r="A11" s="93" t="s">
        <v>8</v>
      </c>
      <c r="B11" s="89"/>
      <c r="C11" s="89"/>
      <c r="D11" s="1">
        <f>K51</f>
        <v>612563660</v>
      </c>
      <c r="E11" s="10"/>
      <c r="F11" s="6"/>
      <c r="G11" s="6"/>
      <c r="H11" s="6"/>
      <c r="I11" s="11"/>
      <c r="J11" s="12" t="s">
        <v>9</v>
      </c>
      <c r="K11" s="91" t="s">
        <v>10</v>
      </c>
      <c r="L11" s="91"/>
      <c r="M11" s="91"/>
      <c r="N11" s="91"/>
      <c r="O11" s="92"/>
    </row>
    <row r="12" spans="1:15" x14ac:dyDescent="0.2">
      <c r="A12" s="93" t="s">
        <v>11</v>
      </c>
      <c r="B12" s="89"/>
      <c r="C12" s="89"/>
      <c r="D12" s="13">
        <f>D11/D9%</f>
        <v>94.046570466967268</v>
      </c>
      <c r="E12" s="14"/>
      <c r="F12" s="6"/>
      <c r="G12" s="6"/>
      <c r="H12" s="6"/>
      <c r="I12" s="11"/>
      <c r="J12" s="6" t="s">
        <v>12</v>
      </c>
      <c r="K12" s="6" t="s">
        <v>13</v>
      </c>
      <c r="L12" s="15">
        <v>74246</v>
      </c>
      <c r="M12" s="16">
        <v>3106698321</v>
      </c>
      <c r="N12" s="12"/>
      <c r="O12" s="54"/>
    </row>
    <row r="13" spans="1:15" ht="38.25" x14ac:dyDescent="0.2">
      <c r="A13" s="71" t="s">
        <v>14</v>
      </c>
      <c r="B13" s="81" t="s">
        <v>15</v>
      </c>
      <c r="C13" s="81" t="s">
        <v>16</v>
      </c>
      <c r="D13" s="81" t="s">
        <v>17</v>
      </c>
      <c r="E13" s="81" t="s">
        <v>18</v>
      </c>
      <c r="F13" s="84" t="s">
        <v>19</v>
      </c>
      <c r="G13" s="85"/>
      <c r="H13" s="95" t="s">
        <v>20</v>
      </c>
      <c r="I13" s="96"/>
      <c r="J13" s="97" t="s">
        <v>21</v>
      </c>
      <c r="K13" s="97" t="s">
        <v>22</v>
      </c>
      <c r="L13" s="98" t="s">
        <v>21</v>
      </c>
      <c r="M13" s="98" t="s">
        <v>22</v>
      </c>
      <c r="N13" s="18" t="s">
        <v>23</v>
      </c>
      <c r="O13" s="71" t="s">
        <v>24</v>
      </c>
    </row>
    <row r="14" spans="1:15" x14ac:dyDescent="0.2">
      <c r="A14" s="72"/>
      <c r="B14" s="82"/>
      <c r="C14" s="82"/>
      <c r="D14" s="82"/>
      <c r="E14" s="82"/>
      <c r="F14" s="86"/>
      <c r="G14" s="87"/>
      <c r="H14" s="81" t="s">
        <v>25</v>
      </c>
      <c r="I14" s="81" t="s">
        <v>26</v>
      </c>
      <c r="J14" s="98"/>
      <c r="K14" s="98"/>
      <c r="L14" s="99"/>
      <c r="M14" s="99"/>
      <c r="N14" s="19" t="s">
        <v>27</v>
      </c>
      <c r="O14" s="72"/>
    </row>
    <row r="15" spans="1:15" x14ac:dyDescent="0.2">
      <c r="A15" s="73"/>
      <c r="B15" s="83"/>
      <c r="C15" s="83"/>
      <c r="D15" s="83"/>
      <c r="E15" s="83"/>
      <c r="F15" s="20" t="s">
        <v>28</v>
      </c>
      <c r="G15" s="20" t="s">
        <v>29</v>
      </c>
      <c r="H15" s="83"/>
      <c r="I15" s="83"/>
      <c r="J15" s="100" t="s">
        <v>30</v>
      </c>
      <c r="K15" s="101"/>
      <c r="L15" s="100" t="s">
        <v>31</v>
      </c>
      <c r="M15" s="101"/>
      <c r="N15" s="21"/>
      <c r="O15" s="73"/>
    </row>
    <row r="16" spans="1:15" ht="129.75" customHeight="1" x14ac:dyDescent="0.2">
      <c r="A16" s="22" t="s">
        <v>32</v>
      </c>
      <c r="B16" s="22" t="s">
        <v>33</v>
      </c>
      <c r="C16" s="23" t="s">
        <v>34</v>
      </c>
      <c r="D16" s="22" t="s">
        <v>35</v>
      </c>
      <c r="E16" s="24">
        <v>1</v>
      </c>
      <c r="F16" s="25"/>
      <c r="G16" s="25">
        <v>100</v>
      </c>
      <c r="H16" s="26">
        <v>45124</v>
      </c>
      <c r="I16" s="26">
        <v>45272</v>
      </c>
      <c r="J16" s="27">
        <v>39655</v>
      </c>
      <c r="K16" s="28">
        <f>G16*4*J16</f>
        <v>15862000</v>
      </c>
      <c r="L16" s="28"/>
      <c r="M16" s="28"/>
      <c r="N16" s="28">
        <v>15</v>
      </c>
      <c r="O16" s="58" t="s">
        <v>36</v>
      </c>
    </row>
    <row r="17" spans="1:15" ht="99.75" customHeight="1" x14ac:dyDescent="0.2">
      <c r="A17" s="22" t="s">
        <v>32</v>
      </c>
      <c r="B17" s="22" t="s">
        <v>37</v>
      </c>
      <c r="C17" s="23" t="s">
        <v>38</v>
      </c>
      <c r="D17" s="22" t="s">
        <v>35</v>
      </c>
      <c r="E17" s="29">
        <v>1</v>
      </c>
      <c r="F17" s="23"/>
      <c r="G17" s="23">
        <v>100</v>
      </c>
      <c r="H17" s="30">
        <v>45124</v>
      </c>
      <c r="I17" s="30">
        <v>45272</v>
      </c>
      <c r="J17" s="31">
        <v>39655</v>
      </c>
      <c r="K17" s="28">
        <f>G17*4*J17</f>
        <v>15862000</v>
      </c>
      <c r="L17" s="28"/>
      <c r="M17" s="28"/>
      <c r="N17" s="28">
        <v>24</v>
      </c>
      <c r="O17" s="59" t="s">
        <v>39</v>
      </c>
    </row>
    <row r="18" spans="1:15" ht="324" customHeight="1" x14ac:dyDescent="0.2">
      <c r="A18" s="22" t="s">
        <v>32</v>
      </c>
      <c r="B18" s="22" t="s">
        <v>33</v>
      </c>
      <c r="C18" s="23" t="s">
        <v>40</v>
      </c>
      <c r="D18" s="22" t="s">
        <v>35</v>
      </c>
      <c r="E18" s="29">
        <v>1</v>
      </c>
      <c r="F18" s="23"/>
      <c r="G18" s="23">
        <v>49</v>
      </c>
      <c r="H18" s="32">
        <v>45035</v>
      </c>
      <c r="I18" s="32">
        <v>45107</v>
      </c>
      <c r="J18" s="31">
        <v>39655</v>
      </c>
      <c r="K18" s="28">
        <f>J18*G18*4</f>
        <v>7772380</v>
      </c>
      <c r="L18" s="28"/>
      <c r="M18" s="28"/>
      <c r="N18" s="28">
        <v>15</v>
      </c>
      <c r="O18" s="60" t="s">
        <v>41</v>
      </c>
    </row>
    <row r="19" spans="1:15" ht="346.5" customHeight="1" x14ac:dyDescent="0.2">
      <c r="A19" s="22" t="s">
        <v>32</v>
      </c>
      <c r="B19" s="22" t="s">
        <v>42</v>
      </c>
      <c r="C19" s="23" t="s">
        <v>43</v>
      </c>
      <c r="D19" s="22" t="s">
        <v>35</v>
      </c>
      <c r="E19" s="29">
        <v>1</v>
      </c>
      <c r="F19" s="23">
        <v>4.5999999999999996</v>
      </c>
      <c r="G19" s="23"/>
      <c r="H19" s="33">
        <v>45124</v>
      </c>
      <c r="I19" s="33">
        <v>45272</v>
      </c>
      <c r="J19" s="31">
        <v>4635000</v>
      </c>
      <c r="K19" s="28">
        <f>J19*F19</f>
        <v>21321000</v>
      </c>
      <c r="L19" s="28"/>
      <c r="M19" s="28"/>
      <c r="N19" s="28"/>
      <c r="O19" s="61" t="s">
        <v>44</v>
      </c>
    </row>
    <row r="20" spans="1:15" ht="354" customHeight="1" x14ac:dyDescent="0.2">
      <c r="A20" s="22" t="s">
        <v>32</v>
      </c>
      <c r="B20" s="22" t="s">
        <v>42</v>
      </c>
      <c r="C20" s="23" t="s">
        <v>43</v>
      </c>
      <c r="D20" s="22" t="s">
        <v>35</v>
      </c>
      <c r="E20" s="29">
        <v>1</v>
      </c>
      <c r="F20" s="23">
        <v>4.5999999999999996</v>
      </c>
      <c r="G20" s="23"/>
      <c r="H20" s="33">
        <v>45124</v>
      </c>
      <c r="I20" s="33">
        <v>45272</v>
      </c>
      <c r="J20" s="31">
        <v>4635000</v>
      </c>
      <c r="K20" s="28">
        <f>J20*F20</f>
        <v>21321000</v>
      </c>
      <c r="L20" s="28"/>
      <c r="M20" s="28"/>
      <c r="N20" s="28"/>
      <c r="O20" s="61" t="s">
        <v>45</v>
      </c>
    </row>
    <row r="21" spans="1:15" ht="165" customHeight="1" x14ac:dyDescent="0.2">
      <c r="A21" s="22" t="s">
        <v>32</v>
      </c>
      <c r="B21" s="22" t="s">
        <v>46</v>
      </c>
      <c r="C21" s="23" t="s">
        <v>47</v>
      </c>
      <c r="D21" s="22" t="s">
        <v>35</v>
      </c>
      <c r="E21" s="29">
        <v>1</v>
      </c>
      <c r="F21" s="23"/>
      <c r="G21" s="23">
        <v>100</v>
      </c>
      <c r="H21" s="33">
        <v>45124</v>
      </c>
      <c r="I21" s="33">
        <v>45272</v>
      </c>
      <c r="J21" s="31">
        <v>39655</v>
      </c>
      <c r="K21" s="28">
        <f>J21*4*G21</f>
        <v>15862000</v>
      </c>
      <c r="L21" s="28"/>
      <c r="M21" s="28"/>
      <c r="N21" s="28"/>
      <c r="O21" s="61" t="s">
        <v>48</v>
      </c>
    </row>
    <row r="22" spans="1:15" ht="76.5" x14ac:dyDescent="0.2">
      <c r="A22" s="22" t="s">
        <v>32</v>
      </c>
      <c r="B22" s="22" t="s">
        <v>49</v>
      </c>
      <c r="C22" s="23" t="s">
        <v>50</v>
      </c>
      <c r="D22" s="22" t="s">
        <v>35</v>
      </c>
      <c r="E22" s="29">
        <v>1</v>
      </c>
      <c r="F22" s="23"/>
      <c r="G22" s="23">
        <v>141</v>
      </c>
      <c r="H22" s="33">
        <v>45035</v>
      </c>
      <c r="I22" s="33">
        <v>45260</v>
      </c>
      <c r="J22" s="31">
        <v>39655</v>
      </c>
      <c r="K22" s="28">
        <f>J22*4*G22</f>
        <v>22365420</v>
      </c>
      <c r="L22" s="28"/>
      <c r="M22" s="28"/>
      <c r="N22" s="28"/>
      <c r="O22" s="61" t="s">
        <v>51</v>
      </c>
    </row>
    <row r="23" spans="1:15" ht="144" customHeight="1" x14ac:dyDescent="0.2">
      <c r="A23" s="22" t="s">
        <v>32</v>
      </c>
      <c r="B23" s="22" t="s">
        <v>52</v>
      </c>
      <c r="C23" s="23" t="s">
        <v>53</v>
      </c>
      <c r="D23" s="22" t="s">
        <v>35</v>
      </c>
      <c r="E23" s="29">
        <v>1</v>
      </c>
      <c r="F23" s="23"/>
      <c r="G23" s="23">
        <v>100</v>
      </c>
      <c r="H23" s="33">
        <v>45124</v>
      </c>
      <c r="I23" s="33">
        <v>45272</v>
      </c>
      <c r="J23" s="31">
        <v>39655</v>
      </c>
      <c r="K23" s="28">
        <f>J23*G23*4</f>
        <v>15862000</v>
      </c>
      <c r="L23" s="28"/>
      <c r="M23" s="28"/>
      <c r="N23" s="28"/>
      <c r="O23" s="61" t="s">
        <v>54</v>
      </c>
    </row>
    <row r="24" spans="1:15" ht="409.5" x14ac:dyDescent="0.2">
      <c r="A24" s="22" t="s">
        <v>32</v>
      </c>
      <c r="B24" s="22" t="s">
        <v>55</v>
      </c>
      <c r="C24" s="23" t="s">
        <v>56</v>
      </c>
      <c r="D24" s="22" t="s">
        <v>35</v>
      </c>
      <c r="E24" s="29">
        <v>1</v>
      </c>
      <c r="F24" s="23">
        <v>4.5999999999999996</v>
      </c>
      <c r="G24" s="23"/>
      <c r="H24" s="33" t="s">
        <v>57</v>
      </c>
      <c r="I24" s="33">
        <v>45256</v>
      </c>
      <c r="J24" s="31">
        <v>4635000</v>
      </c>
      <c r="K24" s="28">
        <f>J24*F24</f>
        <v>21321000</v>
      </c>
      <c r="L24" s="28"/>
      <c r="M24" s="28"/>
      <c r="N24" s="28"/>
      <c r="O24" s="61" t="s">
        <v>58</v>
      </c>
    </row>
    <row r="25" spans="1:15" ht="163.5" customHeight="1" x14ac:dyDescent="0.2">
      <c r="A25" s="22" t="s">
        <v>59</v>
      </c>
      <c r="B25" s="22" t="s">
        <v>60</v>
      </c>
      <c r="C25" s="23" t="s">
        <v>61</v>
      </c>
      <c r="D25" s="22" t="s">
        <v>35</v>
      </c>
      <c r="E25" s="29">
        <v>1</v>
      </c>
      <c r="F25" s="23"/>
      <c r="G25" s="23">
        <v>98</v>
      </c>
      <c r="H25" s="33">
        <v>45037</v>
      </c>
      <c r="I25" s="33">
        <v>45184</v>
      </c>
      <c r="J25" s="31">
        <v>39655</v>
      </c>
      <c r="K25" s="28">
        <f>J25*4*G25</f>
        <v>15544760</v>
      </c>
      <c r="L25" s="28"/>
      <c r="M25" s="28"/>
      <c r="N25" s="28">
        <v>15</v>
      </c>
      <c r="O25" s="60" t="s">
        <v>62</v>
      </c>
    </row>
    <row r="26" spans="1:15" ht="167.25" customHeight="1" x14ac:dyDescent="0.2">
      <c r="A26" s="22" t="s">
        <v>59</v>
      </c>
      <c r="B26" s="22" t="s">
        <v>60</v>
      </c>
      <c r="C26" s="23" t="s">
        <v>63</v>
      </c>
      <c r="D26" s="22" t="s">
        <v>35</v>
      </c>
      <c r="E26" s="29">
        <v>1</v>
      </c>
      <c r="F26" s="23"/>
      <c r="G26" s="25">
        <v>100</v>
      </c>
      <c r="H26" s="26">
        <v>45124</v>
      </c>
      <c r="I26" s="26">
        <v>45272</v>
      </c>
      <c r="J26" s="27">
        <v>39655</v>
      </c>
      <c r="K26" s="28">
        <f t="shared" ref="K26:K33" si="0">G26*4*J26</f>
        <v>15862000</v>
      </c>
      <c r="L26" s="28"/>
      <c r="M26" s="28"/>
      <c r="N26" s="28">
        <v>15</v>
      </c>
      <c r="O26" s="61" t="s">
        <v>64</v>
      </c>
    </row>
    <row r="27" spans="1:15" ht="306" x14ac:dyDescent="0.2">
      <c r="A27" s="22" t="s">
        <v>59</v>
      </c>
      <c r="B27" s="22" t="s">
        <v>60</v>
      </c>
      <c r="C27" s="23" t="s">
        <v>65</v>
      </c>
      <c r="D27" s="22" t="s">
        <v>35</v>
      </c>
      <c r="E27" s="29">
        <v>1</v>
      </c>
      <c r="F27" s="23"/>
      <c r="G27" s="23">
        <v>155</v>
      </c>
      <c r="H27" s="33">
        <v>45040</v>
      </c>
      <c r="I27" s="33">
        <v>45272</v>
      </c>
      <c r="J27" s="27">
        <v>39655</v>
      </c>
      <c r="K27" s="28">
        <f t="shared" si="0"/>
        <v>24586100</v>
      </c>
      <c r="L27" s="28"/>
      <c r="M27" s="28"/>
      <c r="N27" s="28">
        <v>15</v>
      </c>
      <c r="O27" s="62" t="s">
        <v>66</v>
      </c>
    </row>
    <row r="28" spans="1:15" ht="217.5" customHeight="1" x14ac:dyDescent="0.2">
      <c r="A28" s="22" t="s">
        <v>59</v>
      </c>
      <c r="B28" s="22" t="s">
        <v>67</v>
      </c>
      <c r="C28" s="23" t="s">
        <v>68</v>
      </c>
      <c r="D28" s="22" t="s">
        <v>35</v>
      </c>
      <c r="E28" s="29">
        <v>1</v>
      </c>
      <c r="F28" s="23"/>
      <c r="G28" s="23">
        <v>89</v>
      </c>
      <c r="H28" s="33">
        <v>45124</v>
      </c>
      <c r="I28" s="33">
        <v>45260</v>
      </c>
      <c r="J28" s="27">
        <v>39655</v>
      </c>
      <c r="K28" s="28">
        <f t="shared" si="0"/>
        <v>14117180</v>
      </c>
      <c r="L28" s="28"/>
      <c r="M28" s="28"/>
      <c r="N28" s="28">
        <v>6</v>
      </c>
      <c r="O28" s="63" t="s">
        <v>69</v>
      </c>
    </row>
    <row r="29" spans="1:15" ht="188.25" customHeight="1" x14ac:dyDescent="0.2">
      <c r="A29" s="22" t="s">
        <v>59</v>
      </c>
      <c r="B29" s="22" t="s">
        <v>60</v>
      </c>
      <c r="C29" s="23" t="s">
        <v>70</v>
      </c>
      <c r="D29" s="22" t="s">
        <v>35</v>
      </c>
      <c r="E29" s="29">
        <v>1</v>
      </c>
      <c r="F29" s="23"/>
      <c r="G29" s="25">
        <v>100</v>
      </c>
      <c r="H29" s="26">
        <v>45124</v>
      </c>
      <c r="I29" s="26">
        <v>45272</v>
      </c>
      <c r="J29" s="27">
        <v>39655</v>
      </c>
      <c r="K29" s="28">
        <f t="shared" si="0"/>
        <v>15862000</v>
      </c>
      <c r="L29" s="28"/>
      <c r="M29" s="28"/>
      <c r="N29" s="28">
        <v>15</v>
      </c>
      <c r="O29" s="63" t="s">
        <v>71</v>
      </c>
    </row>
    <row r="30" spans="1:15" ht="201" customHeight="1" x14ac:dyDescent="0.2">
      <c r="A30" s="22" t="s">
        <v>59</v>
      </c>
      <c r="B30" s="22" t="s">
        <v>72</v>
      </c>
      <c r="C30" s="23" t="s">
        <v>73</v>
      </c>
      <c r="D30" s="22" t="s">
        <v>35</v>
      </c>
      <c r="E30" s="29">
        <v>1</v>
      </c>
      <c r="F30" s="23"/>
      <c r="G30" s="23">
        <v>96</v>
      </c>
      <c r="H30" s="33">
        <v>45131</v>
      </c>
      <c r="I30" s="33">
        <v>45272</v>
      </c>
      <c r="J30" s="34">
        <v>39655</v>
      </c>
      <c r="K30" s="28">
        <f t="shared" si="0"/>
        <v>15227520</v>
      </c>
      <c r="L30" s="28"/>
      <c r="M30" s="28"/>
      <c r="N30" s="28">
        <v>24</v>
      </c>
      <c r="O30" s="63" t="s">
        <v>74</v>
      </c>
    </row>
    <row r="31" spans="1:15" ht="255" x14ac:dyDescent="0.2">
      <c r="A31" s="22" t="s">
        <v>59</v>
      </c>
      <c r="B31" s="22" t="s">
        <v>60</v>
      </c>
      <c r="C31" s="23" t="s">
        <v>75</v>
      </c>
      <c r="D31" s="22" t="s">
        <v>35</v>
      </c>
      <c r="E31" s="29">
        <v>1</v>
      </c>
      <c r="F31" s="23"/>
      <c r="G31" s="23">
        <v>49</v>
      </c>
      <c r="H31" s="33">
        <v>45035</v>
      </c>
      <c r="I31" s="33">
        <v>45107</v>
      </c>
      <c r="J31" s="31">
        <v>39655</v>
      </c>
      <c r="K31" s="28">
        <f t="shared" si="0"/>
        <v>7772380</v>
      </c>
      <c r="L31" s="28"/>
      <c r="M31" s="28"/>
      <c r="N31" s="28">
        <v>15</v>
      </c>
      <c r="O31" s="63" t="s">
        <v>76</v>
      </c>
    </row>
    <row r="32" spans="1:15" ht="409.5" x14ac:dyDescent="0.2">
      <c r="A32" s="22" t="s">
        <v>59</v>
      </c>
      <c r="B32" s="22" t="s">
        <v>60</v>
      </c>
      <c r="C32" s="23" t="s">
        <v>77</v>
      </c>
      <c r="D32" s="22" t="s">
        <v>35</v>
      </c>
      <c r="E32" s="29">
        <v>1</v>
      </c>
      <c r="F32" s="23"/>
      <c r="G32" s="23">
        <v>48</v>
      </c>
      <c r="H32" s="33">
        <v>45209</v>
      </c>
      <c r="I32" s="33">
        <v>45272</v>
      </c>
      <c r="J32" s="31">
        <v>39655</v>
      </c>
      <c r="K32" s="28">
        <f t="shared" si="0"/>
        <v>7613760</v>
      </c>
      <c r="L32" s="28"/>
      <c r="M32" s="28"/>
      <c r="N32" s="28">
        <v>15</v>
      </c>
      <c r="O32" s="61" t="s">
        <v>78</v>
      </c>
    </row>
    <row r="33" spans="1:15" ht="76.5" x14ac:dyDescent="0.2">
      <c r="A33" s="22" t="s">
        <v>79</v>
      </c>
      <c r="B33" s="22" t="s">
        <v>60</v>
      </c>
      <c r="C33" s="23" t="s">
        <v>80</v>
      </c>
      <c r="D33" s="22" t="s">
        <v>35</v>
      </c>
      <c r="E33" s="29">
        <v>1</v>
      </c>
      <c r="F33" s="23"/>
      <c r="G33" s="23">
        <v>41</v>
      </c>
      <c r="H33" s="33">
        <v>45048</v>
      </c>
      <c r="I33" s="33">
        <v>45107</v>
      </c>
      <c r="J33" s="31">
        <v>39655</v>
      </c>
      <c r="K33" s="28">
        <f t="shared" si="0"/>
        <v>6503420</v>
      </c>
      <c r="L33" s="28"/>
      <c r="M33" s="28"/>
      <c r="N33" s="28">
        <v>15</v>
      </c>
      <c r="O33" s="64" t="s">
        <v>81</v>
      </c>
    </row>
    <row r="34" spans="1:15" ht="344.25" x14ac:dyDescent="0.2">
      <c r="A34" s="22" t="s">
        <v>79</v>
      </c>
      <c r="B34" s="22" t="s">
        <v>42</v>
      </c>
      <c r="C34" s="23" t="s">
        <v>43</v>
      </c>
      <c r="D34" s="22" t="s">
        <v>35</v>
      </c>
      <c r="E34" s="29">
        <v>1</v>
      </c>
      <c r="F34" s="23">
        <v>4.5999999999999996</v>
      </c>
      <c r="G34" s="23"/>
      <c r="H34" s="33">
        <v>45124</v>
      </c>
      <c r="I34" s="33">
        <v>45272</v>
      </c>
      <c r="J34" s="31">
        <v>4635000</v>
      </c>
      <c r="K34" s="28">
        <f>J34*F34</f>
        <v>21321000</v>
      </c>
      <c r="L34" s="28"/>
      <c r="M34" s="28"/>
      <c r="N34" s="28"/>
      <c r="O34" s="61" t="s">
        <v>82</v>
      </c>
    </row>
    <row r="35" spans="1:15" ht="409.5" x14ac:dyDescent="0.2">
      <c r="A35" s="22" t="s">
        <v>83</v>
      </c>
      <c r="B35" s="22" t="s">
        <v>84</v>
      </c>
      <c r="C35" s="23" t="s">
        <v>85</v>
      </c>
      <c r="D35" s="22" t="s">
        <v>35</v>
      </c>
      <c r="E35" s="29">
        <v>1</v>
      </c>
      <c r="F35" s="23"/>
      <c r="G35" s="23">
        <v>153</v>
      </c>
      <c r="H35" s="33">
        <v>45042</v>
      </c>
      <c r="I35" s="33">
        <v>45272</v>
      </c>
      <c r="J35" s="31">
        <v>39655</v>
      </c>
      <c r="K35" s="28">
        <f>G35*4*J35</f>
        <v>24268860</v>
      </c>
      <c r="L35" s="28"/>
      <c r="M35" s="28"/>
      <c r="N35" s="28"/>
      <c r="O35" s="61" t="s">
        <v>86</v>
      </c>
    </row>
    <row r="36" spans="1:15" ht="127.5" x14ac:dyDescent="0.2">
      <c r="A36" s="22" t="s">
        <v>83</v>
      </c>
      <c r="B36" s="22" t="s">
        <v>52</v>
      </c>
      <c r="C36" s="23" t="s">
        <v>53</v>
      </c>
      <c r="D36" s="22" t="s">
        <v>35</v>
      </c>
      <c r="E36" s="29">
        <v>1</v>
      </c>
      <c r="F36" s="23"/>
      <c r="G36" s="23">
        <v>100</v>
      </c>
      <c r="H36" s="33">
        <v>45124</v>
      </c>
      <c r="I36" s="33">
        <v>45272</v>
      </c>
      <c r="J36" s="31">
        <v>39655</v>
      </c>
      <c r="K36" s="28">
        <f>J36*G36*4</f>
        <v>15862000</v>
      </c>
      <c r="L36" s="28"/>
      <c r="M36" s="28"/>
      <c r="N36" s="28"/>
      <c r="O36" s="61" t="s">
        <v>54</v>
      </c>
    </row>
    <row r="37" spans="1:15" ht="211.5" customHeight="1" x14ac:dyDescent="0.2">
      <c r="A37" s="22" t="s">
        <v>83</v>
      </c>
      <c r="B37" s="22" t="s">
        <v>87</v>
      </c>
      <c r="C37" s="23" t="s">
        <v>88</v>
      </c>
      <c r="D37" s="22" t="s">
        <v>35</v>
      </c>
      <c r="E37" s="29">
        <v>1</v>
      </c>
      <c r="F37" s="23"/>
      <c r="G37" s="23">
        <v>148</v>
      </c>
      <c r="H37" s="33">
        <v>45040</v>
      </c>
      <c r="I37" s="33">
        <v>45260</v>
      </c>
      <c r="J37" s="31">
        <v>39655</v>
      </c>
      <c r="K37" s="28">
        <f>J37*G37*4</f>
        <v>23475760</v>
      </c>
      <c r="L37" s="28"/>
      <c r="M37" s="28"/>
      <c r="N37" s="28"/>
      <c r="O37" s="61" t="s">
        <v>89</v>
      </c>
    </row>
    <row r="38" spans="1:15" ht="153" x14ac:dyDescent="0.2">
      <c r="A38" s="22" t="s">
        <v>79</v>
      </c>
      <c r="B38" s="22" t="s">
        <v>60</v>
      </c>
      <c r="C38" s="22" t="s">
        <v>90</v>
      </c>
      <c r="D38" s="22" t="s">
        <v>35</v>
      </c>
      <c r="E38" s="29">
        <v>1</v>
      </c>
      <c r="F38" s="23"/>
      <c r="G38" s="23">
        <v>96</v>
      </c>
      <c r="H38" s="35">
        <v>45131</v>
      </c>
      <c r="I38" s="36">
        <v>45272</v>
      </c>
      <c r="J38" s="31">
        <v>39655</v>
      </c>
      <c r="K38" s="28">
        <f>J38*G38*4</f>
        <v>15227520</v>
      </c>
      <c r="L38" s="28"/>
      <c r="M38" s="28"/>
      <c r="N38" s="28">
        <v>15</v>
      </c>
      <c r="O38" s="65" t="s">
        <v>91</v>
      </c>
    </row>
    <row r="39" spans="1:15" ht="111" customHeight="1" x14ac:dyDescent="0.2">
      <c r="A39" s="22" t="s">
        <v>92</v>
      </c>
      <c r="B39" s="22" t="s">
        <v>72</v>
      </c>
      <c r="C39" s="23" t="s">
        <v>93</v>
      </c>
      <c r="D39" s="22" t="s">
        <v>35</v>
      </c>
      <c r="E39" s="29">
        <v>1</v>
      </c>
      <c r="F39" s="23"/>
      <c r="G39" s="23">
        <v>96</v>
      </c>
      <c r="H39" s="35">
        <v>45131</v>
      </c>
      <c r="I39" s="36">
        <v>45272</v>
      </c>
      <c r="J39" s="31">
        <v>39655</v>
      </c>
      <c r="K39" s="28">
        <f>J39*G39*4</f>
        <v>15227520</v>
      </c>
      <c r="L39" s="28"/>
      <c r="M39" s="28"/>
      <c r="N39" s="28">
        <v>24</v>
      </c>
      <c r="O39" s="66" t="s">
        <v>39</v>
      </c>
    </row>
    <row r="40" spans="1:15" ht="342" customHeight="1" x14ac:dyDescent="0.2">
      <c r="A40" s="22" t="s">
        <v>92</v>
      </c>
      <c r="B40" s="22" t="s">
        <v>33</v>
      </c>
      <c r="C40" s="23" t="s">
        <v>40</v>
      </c>
      <c r="D40" s="22" t="s">
        <v>35</v>
      </c>
      <c r="E40" s="29">
        <v>1</v>
      </c>
      <c r="F40" s="23"/>
      <c r="G40" s="23">
        <v>158</v>
      </c>
      <c r="H40" s="32">
        <v>45035</v>
      </c>
      <c r="I40" s="32">
        <v>45107</v>
      </c>
      <c r="J40" s="31">
        <v>39655</v>
      </c>
      <c r="K40" s="28">
        <f>J40*G40*4</f>
        <v>25061960</v>
      </c>
      <c r="L40" s="28"/>
      <c r="M40" s="28"/>
      <c r="N40" s="28">
        <v>15</v>
      </c>
      <c r="O40" s="60" t="s">
        <v>41</v>
      </c>
    </row>
    <row r="41" spans="1:15" ht="175.5" customHeight="1" x14ac:dyDescent="0.2">
      <c r="A41" s="22" t="s">
        <v>83</v>
      </c>
      <c r="B41" s="22" t="s">
        <v>46</v>
      </c>
      <c r="C41" s="23" t="s">
        <v>47</v>
      </c>
      <c r="D41" s="22" t="s">
        <v>35</v>
      </c>
      <c r="E41" s="29">
        <v>1</v>
      </c>
      <c r="F41" s="23"/>
      <c r="G41" s="23">
        <v>100</v>
      </c>
      <c r="H41" s="33">
        <v>45124</v>
      </c>
      <c r="I41" s="33">
        <v>45272</v>
      </c>
      <c r="J41" s="31">
        <v>39655</v>
      </c>
      <c r="K41" s="28">
        <f>J41*4*G41</f>
        <v>15862000</v>
      </c>
      <c r="L41" s="28"/>
      <c r="M41" s="28"/>
      <c r="N41" s="28"/>
      <c r="O41" s="61" t="s">
        <v>94</v>
      </c>
    </row>
    <row r="42" spans="1:15" ht="97.5" customHeight="1" x14ac:dyDescent="0.2">
      <c r="A42" s="22" t="s">
        <v>83</v>
      </c>
      <c r="B42" s="22" t="s">
        <v>49</v>
      </c>
      <c r="C42" s="23" t="s">
        <v>50</v>
      </c>
      <c r="D42" s="22" t="s">
        <v>35</v>
      </c>
      <c r="E42" s="29">
        <v>1</v>
      </c>
      <c r="F42" s="23"/>
      <c r="G42" s="23">
        <v>100</v>
      </c>
      <c r="H42" s="33">
        <v>45124</v>
      </c>
      <c r="I42" s="33">
        <v>45260</v>
      </c>
      <c r="J42" s="31">
        <v>39655</v>
      </c>
      <c r="K42" s="28">
        <f>J42*4*G42</f>
        <v>15862000</v>
      </c>
      <c r="L42" s="28"/>
      <c r="M42" s="28"/>
      <c r="N42" s="28"/>
      <c r="O42" s="61" t="s">
        <v>51</v>
      </c>
    </row>
    <row r="43" spans="1:15" ht="409.5" x14ac:dyDescent="0.2">
      <c r="A43" s="22" t="s">
        <v>92</v>
      </c>
      <c r="B43" s="22" t="s">
        <v>55</v>
      </c>
      <c r="C43" s="23" t="s">
        <v>56</v>
      </c>
      <c r="D43" s="22" t="s">
        <v>35</v>
      </c>
      <c r="E43" s="29">
        <v>1</v>
      </c>
      <c r="F43" s="23">
        <v>4.5</v>
      </c>
      <c r="G43" s="23"/>
      <c r="H43" s="33">
        <v>45097</v>
      </c>
      <c r="I43" s="33">
        <v>45229</v>
      </c>
      <c r="J43" s="31">
        <v>4635000</v>
      </c>
      <c r="K43" s="28">
        <f>J43*F43</f>
        <v>20857500</v>
      </c>
      <c r="L43" s="28"/>
      <c r="M43" s="28"/>
      <c r="N43" s="28"/>
      <c r="O43" s="61" t="s">
        <v>58</v>
      </c>
    </row>
    <row r="44" spans="1:15" ht="395.25" x14ac:dyDescent="0.2">
      <c r="A44" s="22" t="s">
        <v>92</v>
      </c>
      <c r="B44" s="22" t="s">
        <v>72</v>
      </c>
      <c r="C44" s="22" t="s">
        <v>95</v>
      </c>
      <c r="D44" s="22" t="s">
        <v>35</v>
      </c>
      <c r="E44" s="29">
        <v>1</v>
      </c>
      <c r="F44" s="23"/>
      <c r="G44" s="23">
        <v>130</v>
      </c>
      <c r="H44" s="32">
        <v>45035</v>
      </c>
      <c r="I44" s="32">
        <v>45107</v>
      </c>
      <c r="J44" s="31">
        <v>39655</v>
      </c>
      <c r="K44" s="28">
        <f>J44*G44*4</f>
        <v>20620600</v>
      </c>
      <c r="L44" s="28"/>
      <c r="M44" s="28"/>
      <c r="N44" s="28">
        <v>24</v>
      </c>
      <c r="O44" s="60" t="s">
        <v>96</v>
      </c>
    </row>
    <row r="45" spans="1:15" ht="102" x14ac:dyDescent="0.2">
      <c r="A45" s="22" t="s">
        <v>97</v>
      </c>
      <c r="B45" s="22" t="s">
        <v>98</v>
      </c>
      <c r="C45" s="23" t="s">
        <v>99</v>
      </c>
      <c r="D45" s="22" t="s">
        <v>35</v>
      </c>
      <c r="E45" s="29">
        <v>1</v>
      </c>
      <c r="F45" s="23"/>
      <c r="G45" s="23">
        <v>148</v>
      </c>
      <c r="H45" s="33">
        <v>45040</v>
      </c>
      <c r="I45" s="33">
        <v>45260</v>
      </c>
      <c r="J45" s="31">
        <v>39655</v>
      </c>
      <c r="K45" s="28">
        <f t="shared" ref="K45:K48" si="1">J45*G45*4</f>
        <v>23475760</v>
      </c>
      <c r="L45" s="28"/>
      <c r="M45" s="28"/>
      <c r="N45" s="28"/>
      <c r="O45" s="61" t="s">
        <v>100</v>
      </c>
    </row>
    <row r="46" spans="1:15" ht="102" x14ac:dyDescent="0.2">
      <c r="A46" s="22" t="s">
        <v>97</v>
      </c>
      <c r="B46" s="22" t="s">
        <v>98</v>
      </c>
      <c r="C46" s="23" t="s">
        <v>101</v>
      </c>
      <c r="D46" s="22" t="s">
        <v>35</v>
      </c>
      <c r="E46" s="29">
        <v>1</v>
      </c>
      <c r="F46" s="23"/>
      <c r="G46" s="23">
        <v>131</v>
      </c>
      <c r="H46" s="33">
        <v>45035</v>
      </c>
      <c r="I46" s="33">
        <v>45260</v>
      </c>
      <c r="J46" s="31">
        <v>39655</v>
      </c>
      <c r="K46" s="28">
        <f t="shared" si="1"/>
        <v>20779220</v>
      </c>
      <c r="L46" s="28"/>
      <c r="M46" s="28"/>
      <c r="N46" s="28"/>
      <c r="O46" s="67" t="s">
        <v>102</v>
      </c>
    </row>
    <row r="47" spans="1:15" ht="63.75" x14ac:dyDescent="0.2">
      <c r="A47" s="22" t="s">
        <v>97</v>
      </c>
      <c r="B47" s="22" t="s">
        <v>98</v>
      </c>
      <c r="C47" s="23" t="s">
        <v>103</v>
      </c>
      <c r="D47" s="22" t="s">
        <v>35</v>
      </c>
      <c r="E47" s="29">
        <v>1</v>
      </c>
      <c r="F47" s="23"/>
      <c r="G47" s="23">
        <v>143</v>
      </c>
      <c r="H47" s="33">
        <v>45048</v>
      </c>
      <c r="I47" s="33">
        <v>45260</v>
      </c>
      <c r="J47" s="31">
        <v>39655</v>
      </c>
      <c r="K47" s="28">
        <f t="shared" si="1"/>
        <v>22682660</v>
      </c>
      <c r="L47" s="28"/>
      <c r="M47" s="28"/>
      <c r="N47" s="28"/>
      <c r="O47" s="67" t="s">
        <v>104</v>
      </c>
    </row>
    <row r="48" spans="1:15" ht="101.25" customHeight="1" x14ac:dyDescent="0.2">
      <c r="A48" s="22" t="s">
        <v>97</v>
      </c>
      <c r="B48" s="22" t="s">
        <v>98</v>
      </c>
      <c r="C48" s="23" t="s">
        <v>105</v>
      </c>
      <c r="D48" s="22" t="s">
        <v>35</v>
      </c>
      <c r="E48" s="29">
        <v>1</v>
      </c>
      <c r="F48" s="23"/>
      <c r="G48" s="23">
        <v>49</v>
      </c>
      <c r="H48" s="37">
        <v>45035</v>
      </c>
      <c r="I48" s="37">
        <v>45107</v>
      </c>
      <c r="J48" s="31">
        <v>39655</v>
      </c>
      <c r="K48" s="28">
        <f t="shared" si="1"/>
        <v>7772380</v>
      </c>
      <c r="L48" s="28"/>
      <c r="M48" s="28"/>
      <c r="N48" s="28"/>
      <c r="O48" s="68" t="s">
        <v>106</v>
      </c>
    </row>
    <row r="49" spans="1:15" ht="86.25" customHeight="1" x14ac:dyDescent="0.2">
      <c r="A49" s="22" t="s">
        <v>107</v>
      </c>
      <c r="B49" s="22" t="s">
        <v>108</v>
      </c>
      <c r="C49" s="23" t="s">
        <v>109</v>
      </c>
      <c r="D49" s="22" t="s">
        <v>35</v>
      </c>
      <c r="E49" s="29">
        <v>1</v>
      </c>
      <c r="F49" s="23">
        <v>4.2</v>
      </c>
      <c r="G49" s="23"/>
      <c r="H49" s="33">
        <v>45108</v>
      </c>
      <c r="I49" s="33">
        <v>45245</v>
      </c>
      <c r="J49" s="31">
        <v>4635000</v>
      </c>
      <c r="K49" s="28">
        <f t="shared" ref="K49:K50" si="2">J49*F49</f>
        <v>19467000</v>
      </c>
      <c r="L49" s="28"/>
      <c r="M49" s="28"/>
      <c r="N49" s="28"/>
      <c r="O49" s="61" t="s">
        <v>110</v>
      </c>
    </row>
    <row r="50" spans="1:15" ht="62.25" customHeight="1" x14ac:dyDescent="0.2">
      <c r="A50" s="22" t="s">
        <v>107</v>
      </c>
      <c r="B50" s="22" t="s">
        <v>108</v>
      </c>
      <c r="C50" s="23" t="s">
        <v>111</v>
      </c>
      <c r="D50" s="22" t="s">
        <v>35</v>
      </c>
      <c r="E50" s="29">
        <v>1</v>
      </c>
      <c r="F50" s="23">
        <v>5.2</v>
      </c>
      <c r="G50" s="23"/>
      <c r="H50" s="33">
        <v>45108</v>
      </c>
      <c r="I50" s="33">
        <v>45272</v>
      </c>
      <c r="J50" s="31">
        <v>4635000</v>
      </c>
      <c r="K50" s="28">
        <f t="shared" si="2"/>
        <v>24102000</v>
      </c>
      <c r="L50" s="28"/>
      <c r="M50" s="28"/>
      <c r="N50" s="28"/>
      <c r="O50" s="67" t="s">
        <v>112</v>
      </c>
    </row>
    <row r="51" spans="1:15" x14ac:dyDescent="0.2">
      <c r="A51" s="38" t="s">
        <v>113</v>
      </c>
      <c r="B51" s="39"/>
      <c r="C51" s="40"/>
      <c r="D51" s="40"/>
      <c r="E51" s="13"/>
      <c r="F51" s="41"/>
      <c r="G51" s="13"/>
      <c r="H51" s="10"/>
      <c r="I51" s="17"/>
      <c r="J51" s="42"/>
      <c r="K51" s="43">
        <f>SUM(K16:K50)</f>
        <v>612563660</v>
      </c>
      <c r="L51" s="44"/>
      <c r="M51" s="44"/>
      <c r="N51" s="17"/>
      <c r="O51" s="69"/>
    </row>
    <row r="52" spans="1:15" x14ac:dyDescent="0.2">
      <c r="A52" s="45"/>
      <c r="B52" s="46"/>
      <c r="C52" s="45"/>
      <c r="D52" s="45"/>
      <c r="E52" s="47"/>
      <c r="F52" s="47"/>
      <c r="G52" s="48"/>
      <c r="H52" s="49"/>
      <c r="J52" s="50"/>
      <c r="K52" s="51"/>
      <c r="O52" s="55"/>
    </row>
    <row r="53" spans="1:15" x14ac:dyDescent="0.2">
      <c r="K53" s="52"/>
      <c r="L53" s="52"/>
      <c r="M53" s="52"/>
      <c r="O53" s="56"/>
    </row>
    <row r="54" spans="1:15" x14ac:dyDescent="0.2">
      <c r="A54" s="94" t="s">
        <v>114</v>
      </c>
      <c r="B54" s="94"/>
      <c r="C54" s="94"/>
      <c r="D54" s="94"/>
      <c r="E54" s="94"/>
      <c r="F54" s="94"/>
      <c r="G54" s="94"/>
      <c r="H54" s="94"/>
      <c r="I54" s="94"/>
      <c r="J54" s="94"/>
      <c r="K54" s="94"/>
      <c r="L54" s="94"/>
      <c r="M54" s="94"/>
      <c r="N54" s="94"/>
      <c r="O54" s="94"/>
    </row>
    <row r="55" spans="1:15" x14ac:dyDescent="0.2">
      <c r="A55" s="94" t="s">
        <v>115</v>
      </c>
      <c r="B55" s="94"/>
      <c r="C55" s="94"/>
      <c r="D55" s="94"/>
      <c r="E55" s="94"/>
      <c r="F55" s="94"/>
      <c r="G55" s="94"/>
      <c r="H55" s="94"/>
      <c r="I55" s="94"/>
      <c r="J55" s="94"/>
      <c r="K55" s="94"/>
      <c r="L55" s="94"/>
      <c r="M55" s="94"/>
      <c r="N55" s="94"/>
      <c r="O55" s="94"/>
    </row>
    <row r="61" spans="1:15" x14ac:dyDescent="0.2">
      <c r="K61" s="51"/>
    </row>
  </sheetData>
  <autoFilter ref="A15:O55" xr:uid="{69213D4E-85A8-491B-AC97-96680BF86C37}">
    <filterColumn colId="9" showButton="0"/>
    <filterColumn colId="11" showButton="0"/>
  </autoFilter>
  <mergeCells count="30">
    <mergeCell ref="A54:O54"/>
    <mergeCell ref="A55:O55"/>
    <mergeCell ref="H13:I13"/>
    <mergeCell ref="J13:J14"/>
    <mergeCell ref="K13:K14"/>
    <mergeCell ref="L13:L14"/>
    <mergeCell ref="M13:M14"/>
    <mergeCell ref="H14:H15"/>
    <mergeCell ref="I14:I15"/>
    <mergeCell ref="J15:K15"/>
    <mergeCell ref="L15:M15"/>
    <mergeCell ref="A13:A15"/>
    <mergeCell ref="B13:B15"/>
    <mergeCell ref="C13:C15"/>
    <mergeCell ref="D13:D15"/>
    <mergeCell ref="A8:J8"/>
    <mergeCell ref="O13:O15"/>
    <mergeCell ref="A1:N2"/>
    <mergeCell ref="A3:O3"/>
    <mergeCell ref="A4:O4"/>
    <mergeCell ref="A5:O5"/>
    <mergeCell ref="A6:O6"/>
    <mergeCell ref="E13:E15"/>
    <mergeCell ref="F13:G14"/>
    <mergeCell ref="A9:C9"/>
    <mergeCell ref="A10:C10"/>
    <mergeCell ref="J10:O10"/>
    <mergeCell ref="A11:C11"/>
    <mergeCell ref="K11:O11"/>
    <mergeCell ref="A12:C12"/>
  </mergeCells>
  <pageMargins left="0.7" right="0.7" top="0.75" bottom="0.75" header="0.3" footer="0.3"/>
  <pageSetup orientation="portrait" verticalDpi="1200"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00e0fa48-20e2-4d72-88cf-7ad570a5fe6a" xsi:nil="true"/>
    <lcf76f155ced4ddcb4097134ff3c332f xmlns="e4dd5c7c-ed7a-4d78-a66f-868743598329">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4A5DCAD4B43F5B44992CEAD33442F3AE" ma:contentTypeVersion="16" ma:contentTypeDescription="Crear nuevo documento." ma:contentTypeScope="" ma:versionID="1f4b8d78c2e1c93f9a86e107ba7934b8">
  <xsd:schema xmlns:xsd="http://www.w3.org/2001/XMLSchema" xmlns:xs="http://www.w3.org/2001/XMLSchema" xmlns:p="http://schemas.microsoft.com/office/2006/metadata/properties" xmlns:ns2="00e0fa48-20e2-4d72-88cf-7ad570a5fe6a" xmlns:ns3="e4dd5c7c-ed7a-4d78-a66f-868743598329" targetNamespace="http://schemas.microsoft.com/office/2006/metadata/properties" ma:root="true" ma:fieldsID="b68edfd0b1c617cc5b7639e8a18e0219" ns2:_="" ns3:_="">
    <xsd:import namespace="00e0fa48-20e2-4d72-88cf-7ad570a5fe6a"/>
    <xsd:import namespace="e4dd5c7c-ed7a-4d78-a66f-868743598329"/>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AutoKeyPoints" minOccurs="0"/>
                <xsd:element ref="ns3:MediaServiceKeyPoints"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3:lcf76f155ced4ddcb4097134ff3c332f" minOccurs="0"/>
                <xsd:element ref="ns2:TaxCatchAll" minOccurs="0"/>
                <xsd:element ref="ns3:MediaLengthInSeconds" minOccurs="0"/>
                <xsd:element ref="ns3: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0e0fa48-20e2-4d72-88cf-7ad570a5fe6a"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element name="TaxCatchAll" ma:index="21" nillable="true" ma:displayName="Taxonomy Catch All Column" ma:hidden="true" ma:list="{2b36044f-7612-484d-9aa9-1a490573c3b1}" ma:internalName="TaxCatchAll" ma:showField="CatchAllData" ma:web="00e0fa48-20e2-4d72-88cf-7ad570a5fe6a">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e4dd5c7c-ed7a-4d78-a66f-868743598329"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ternalName="MediaServiceDateTaken" ma:readOnly="true">
      <xsd:simpleType>
        <xsd:restriction base="dms:Text"/>
      </xsd:simpleType>
    </xsd:element>
    <xsd:element name="lcf76f155ced4ddcb4097134ff3c332f" ma:index="20" nillable="true" ma:taxonomy="true" ma:internalName="lcf76f155ced4ddcb4097134ff3c332f" ma:taxonomyFieldName="MediaServiceImageTags" ma:displayName="Etiquetas de imagen" ma:readOnly="false" ma:fieldId="{5cf76f15-5ced-4ddc-b409-7134ff3c332f}" ma:taxonomyMulti="true" ma:sspId="d33c8c81-5745-4931-bcc4-c2aeafe86780" ma:termSetId="09814cd3-568e-fe90-9814-8d621ff8fb84" ma:anchorId="fba54fb3-c3e1-fe81-a776-ca4b69148c4d" ma:open="true" ma:isKeyword="false">
      <xsd:complexType>
        <xsd:sequence>
          <xsd:element ref="pc:Terms" minOccurs="0" maxOccurs="1"/>
        </xsd:sequence>
      </xsd:complexType>
    </xsd:element>
    <xsd:element name="MediaLengthInSeconds" ma:index="22" nillable="true" ma:displayName="MediaLengthInSeconds" ma:hidden="true" ma:internalName="MediaLengthInSeconds" ma:readOnly="true">
      <xsd:simpleType>
        <xsd:restriction base="dms:Unknown"/>
      </xsd:simple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0386BB0-468B-4B83-80E7-6EB320D69DF2}">
  <ds:schemaRefs>
    <ds:schemaRef ds:uri="http://schemas.microsoft.com/office/2006/metadata/properties"/>
    <ds:schemaRef ds:uri="http://schemas.microsoft.com/office/infopath/2007/PartnerControls"/>
    <ds:schemaRef ds:uri="00e0fa48-20e2-4d72-88cf-7ad570a5fe6a"/>
    <ds:schemaRef ds:uri="e4dd5c7c-ed7a-4d78-a66f-868743598329"/>
  </ds:schemaRefs>
</ds:datastoreItem>
</file>

<file path=customXml/itemProps2.xml><?xml version="1.0" encoding="utf-8"?>
<ds:datastoreItem xmlns:ds="http://schemas.openxmlformats.org/officeDocument/2006/customXml" ds:itemID="{439D0808-10C3-4DEA-A97F-EF321B816B90}">
  <ds:schemaRefs>
    <ds:schemaRef ds:uri="http://schemas.microsoft.com/sharepoint/v3/contenttype/forms"/>
  </ds:schemaRefs>
</ds:datastoreItem>
</file>

<file path=customXml/itemProps3.xml><?xml version="1.0" encoding="utf-8"?>
<ds:datastoreItem xmlns:ds="http://schemas.openxmlformats.org/officeDocument/2006/customXml" ds:itemID="{E084D8D7-319F-4B4E-9B3D-82350FE7850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 2 TITULADA 2023</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David Alfonso Capacho Lozada</dc:creator>
  <cp:keywords/>
  <dc:description/>
  <cp:lastModifiedBy>Lila Sabrina Cabrera Gamez</cp:lastModifiedBy>
  <cp:revision/>
  <dcterms:created xsi:type="dcterms:W3CDTF">2023-03-22T23:19:05Z</dcterms:created>
  <dcterms:modified xsi:type="dcterms:W3CDTF">2023-07-17T20:48:13Z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0x0101004A5DCAD4B43F5B44992CEAD33442F3AE</vt:lpwstr>
  </property>
  <property fmtid="{D5CDD505-2E9C-101B-9397-08002B2CF9AE}" pid="3" name="MSIP_Label_1299739c-ad3d-4908-806e-4d91151a6e13_Enabled">
    <vt:lpwstr>true</vt:lpwstr>
  </property>
  <property fmtid="{D5CDD505-2E9C-101B-9397-08002B2CF9AE}" pid="4" name="MSIP_Label_1299739c-ad3d-4908-806e-4d91151a6e13_SetDate">
    <vt:lpwstr>2023-03-29T22:47:53Z</vt:lpwstr>
  </property>
  <property fmtid="{D5CDD505-2E9C-101B-9397-08002B2CF9AE}" pid="5" name="MSIP_Label_1299739c-ad3d-4908-806e-4d91151a6e13_Method">
    <vt:lpwstr>Standard</vt:lpwstr>
  </property>
  <property fmtid="{D5CDD505-2E9C-101B-9397-08002B2CF9AE}" pid="6" name="MSIP_Label_1299739c-ad3d-4908-806e-4d91151a6e13_Name">
    <vt:lpwstr>All Employees (Unrestricted)</vt:lpwstr>
  </property>
  <property fmtid="{D5CDD505-2E9C-101B-9397-08002B2CF9AE}" pid="7" name="MSIP_Label_1299739c-ad3d-4908-806e-4d91151a6e13_SiteId">
    <vt:lpwstr>cbc2c381-2f2e-4d93-91d1-506c9316ace7</vt:lpwstr>
  </property>
  <property fmtid="{D5CDD505-2E9C-101B-9397-08002B2CF9AE}" pid="8" name="MSIP_Label_1299739c-ad3d-4908-806e-4d91151a6e13_ActionId">
    <vt:lpwstr>4ebfadb8-95d7-4f78-b854-89603ba92ce2</vt:lpwstr>
  </property>
  <property fmtid="{D5CDD505-2E9C-101B-9397-08002B2CF9AE}" pid="9" name="MSIP_Label_1299739c-ad3d-4908-806e-4d91151a6e13_ContentBits">
    <vt:lpwstr>0</vt:lpwstr>
  </property>
  <property fmtid="{D5CDD505-2E9C-101B-9397-08002B2CF9AE}" pid="10" name="MediaServiceImageTags">
    <vt:lpwstr/>
  </property>
</Properties>
</file>