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TECNICA\CONTRATOS 2023\Regalías\Briceño\2. Obra\1. proceso de selección\2. Presupuesto\"/>
    </mc:Choice>
  </mc:AlternateContent>
  <xr:revisionPtr revIDLastSave="0" documentId="13_ncr:1_{90CA0F70-3B90-487B-B4A0-F51F897115D0}" xr6:coauthVersionLast="47" xr6:coauthVersionMax="47" xr10:uidLastSave="{00000000-0000-0000-0000-000000000000}"/>
  <bookViews>
    <workbookView xWindow="-108" yWindow="-108" windowWidth="23256" windowHeight="12456" firstSheet="1" activeTab="7" xr2:uid="{5CAFE396-9547-4CF6-94B7-F6C2866C53CE}"/>
  </bookViews>
  <sheets>
    <sheet name="PPTO" sheetId="1" r:id="rId1"/>
    <sheet name="ADMON" sheetId="2" r:id="rId2"/>
    <sheet name="PMA" sheetId="3" r:id="rId3"/>
    <sheet name="PPTO Bioseguridad" sheetId="4" r:id="rId4"/>
    <sheet name="ContratosEnEjecucion" sheetId="5" r:id="rId5"/>
    <sheet name="Experiencia" sheetId="6" r:id="rId6"/>
    <sheet name="MultasOSanciones" sheetId="7" r:id="rId7"/>
    <sheet name="InfoExtranjeros" sheetId="8" r:id="rId8"/>
  </sheets>
  <externalReferences>
    <externalReference r:id="rId9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G8" i="4"/>
  <c r="G5" i="4"/>
  <c r="G13" i="3"/>
  <c r="H13" i="3" s="1"/>
  <c r="H14" i="3" s="1"/>
  <c r="F10" i="1"/>
  <c r="G20" i="2"/>
  <c r="G19" i="2"/>
  <c r="G18" i="2"/>
  <c r="G16" i="2"/>
  <c r="G32" i="2"/>
  <c r="F26" i="2"/>
  <c r="G17" i="2"/>
  <c r="G6" i="2"/>
  <c r="F11" i="1"/>
  <c r="F16" i="1"/>
  <c r="D7" i="1"/>
  <c r="F9" i="1" s="1"/>
  <c r="A5" i="1"/>
  <c r="F3" i="1"/>
  <c r="G8" i="2" l="1"/>
  <c r="G6" i="4"/>
  <c r="G7" i="4"/>
  <c r="H7" i="3"/>
  <c r="H6" i="3"/>
  <c r="G21" i="2"/>
  <c r="G7" i="2"/>
  <c r="H35" i="2"/>
  <c r="H34" i="2"/>
  <c r="H33" i="2"/>
  <c r="G25" i="2"/>
  <c r="G26" i="2" s="1"/>
  <c r="F15" i="1"/>
  <c r="F8" i="1"/>
  <c r="F7" i="1" s="1"/>
  <c r="G9" i="4" l="1"/>
  <c r="F21" i="1" s="1"/>
  <c r="H8" i="3"/>
  <c r="H19" i="3"/>
  <c r="H21" i="3" s="1"/>
  <c r="F20" i="1" s="1"/>
  <c r="H16" i="3"/>
  <c r="G11" i="2"/>
  <c r="H36" i="2"/>
  <c r="E7" i="1"/>
  <c r="F5" i="1"/>
  <c r="H38" i="2" l="1"/>
  <c r="E5" i="1"/>
  <c r="F18" i="1"/>
  <c r="H39" i="2" s="1"/>
  <c r="H40" i="2" l="1"/>
  <c r="F19" i="1"/>
  <c r="F22" i="1" s="1"/>
  <c r="F2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7" authorId="0" shapeId="0" xr:uid="{684902B8-0E35-4EC5-B6C6-72DA8357532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Número de meses en los cuales se requiere coordinador de logística.Corresponde al número de meses en los cuáles se entregarán materiales, herramientas, entre otros)
</t>
        </r>
      </text>
    </comment>
    <comment ref="F18" authorId="0" shapeId="0" xr:uid="{78E0BF8D-6CA1-4B14-8D6B-AD779ADAE13B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Corresponde al número de meses donde se le dará uso a bodega; con el almacenamiento de Materiales, insumos, entre otros. (Revisar Cronograma)
</t>
        </r>
      </text>
    </comment>
  </commentList>
</comments>
</file>

<file path=xl/sharedStrings.xml><?xml version="1.0" encoding="utf-8"?>
<sst xmlns="http://schemas.openxmlformats.org/spreadsheetml/2006/main" count="244" uniqueCount="203">
  <si>
    <t>Item</t>
  </si>
  <si>
    <t>Descripción</t>
  </si>
  <si>
    <t>Unidad</t>
  </si>
  <si>
    <t xml:space="preserve">Valor Unitario </t>
  </si>
  <si>
    <t>Hectárea</t>
  </si>
  <si>
    <t xml:space="preserve">Actividad n° 1 Realizar establecimiento y mantenimiento de plantaciones forestales protectoras </t>
  </si>
  <si>
    <t>Ha</t>
  </si>
  <si>
    <t>1.1</t>
  </si>
  <si>
    <t>Suministro, transporte y siembra de arboles de  Plántulas (min 20-30 cm de altura), corrresponde a arboles nativos del municipio, se presenta un conjunto de especies segun la zona a intervenir.</t>
  </si>
  <si>
    <t>Un</t>
  </si>
  <si>
    <t>1.2</t>
  </si>
  <si>
    <t xml:space="preserve">Mantenimiento de zonas intervenidas y sembradas con arboles de plantulas nativas del municipio. Incluye manteniemientos pasados los primeros 60 días despues de la primera intervención </t>
  </si>
  <si>
    <t>Actividad n° 2 Realizar aislamientos de plantaciones forestales  establecidas con cerca de alambre de púa.</t>
  </si>
  <si>
    <t>ml</t>
  </si>
  <si>
    <t>Suministro, transporte e instalación de cerca de alambre de púas con 4 hiladas de alambre calibre 14, postes intermedios de 2 metros de largo inmunizado, 5 pulgadas, postes templadores de 2,20 metros de largo inmunizado, 7 pulgadas, pie de amigo 1,5 metros de largo inmunizado. Incluye aplicación de pintura según diseños.</t>
  </si>
  <si>
    <t xml:space="preserve"> Objetivo específico N° 2 Desarrollar estrategias de educación ambiental informal en las comunidades aledañas.</t>
  </si>
  <si>
    <t>Jornadas de capacitacion</t>
  </si>
  <si>
    <t>Actividad n° 3 Realizar jornadas de capacitación en producción de material vegetal, conservación del medio ambiente y practicas productivas sostenibles.</t>
  </si>
  <si>
    <t>Jornada de capacitacion</t>
  </si>
  <si>
    <t>Suministro de servicio de asistencia profesional y técnica en:   capacitación en producción de material vegetal, conservación del medio ambiente y practicas productivas sostenibles.</t>
  </si>
  <si>
    <t>TOTALES COSTO DIRECTO POR HECTÁREA</t>
  </si>
  <si>
    <t>ADMINISTRACIÓN, IMPREVISTOS Y UTILIDADES</t>
  </si>
  <si>
    <t>% AU</t>
  </si>
  <si>
    <t>PLAN DE  MANEJO AMBIENTAL</t>
  </si>
  <si>
    <t>PLAN DE MANEJO AMBIENTAL</t>
  </si>
  <si>
    <t>-</t>
  </si>
  <si>
    <t>MEDIDAS INSERCIÓN PROTOCOLO DE BIOSEGURIDAD</t>
  </si>
  <si>
    <t>PROTOCOLO DE BIOSEGURIDAD</t>
  </si>
  <si>
    <t>COSTOS INDIRECTOS</t>
  </si>
  <si>
    <t>Cargo/ Oficio</t>
  </si>
  <si>
    <t>Dedicación</t>
  </si>
  <si>
    <t>Factor Prestacional</t>
  </si>
  <si>
    <t>Cantidad</t>
  </si>
  <si>
    <t>Valor Salario</t>
  </si>
  <si>
    <t>Meses</t>
  </si>
  <si>
    <t>Valor Total</t>
  </si>
  <si>
    <t>Costos directos de personal</t>
  </si>
  <si>
    <t>Director del Proyecto General</t>
  </si>
  <si>
    <t>Coordinador Logistica</t>
  </si>
  <si>
    <t xml:space="preserve">(A) Subtotal costos directo personal </t>
  </si>
  <si>
    <t>(C) = (A + B) Total costos directos</t>
  </si>
  <si>
    <t>Costo</t>
  </si>
  <si>
    <t>Costo total</t>
  </si>
  <si>
    <t>Costos indirectos</t>
  </si>
  <si>
    <t>Arrendamiento oficina</t>
  </si>
  <si>
    <t>Mes</t>
  </si>
  <si>
    <t>Valla Informativa</t>
  </si>
  <si>
    <t>Número</t>
  </si>
  <si>
    <t>Alquiler Bodega</t>
  </si>
  <si>
    <t>Papelería, fotocopias, edición de informes</t>
  </si>
  <si>
    <t>Transporte de personal</t>
  </si>
  <si>
    <t>(D) Total costos indirectos</t>
  </si>
  <si>
    <t>Costos de legalización</t>
  </si>
  <si>
    <t>Base</t>
  </si>
  <si>
    <t>%</t>
  </si>
  <si>
    <t xml:space="preserve">Costos perfeccionameinto </t>
  </si>
  <si>
    <t>Total costos de legalización</t>
  </si>
  <si>
    <t>Valor base</t>
  </si>
  <si>
    <t>% Asegurado</t>
  </si>
  <si>
    <t>Tasa aseguradora</t>
  </si>
  <si>
    <t>TOTAL</t>
  </si>
  <si>
    <t>Garantias</t>
  </si>
  <si>
    <t>DESCRIPCION</t>
  </si>
  <si>
    <t>Poliza de cumplimiento</t>
  </si>
  <si>
    <t>Contrato</t>
  </si>
  <si>
    <t>Salarios y Prestaciones Sociales</t>
  </si>
  <si>
    <t>Poliza de calidad de servicio</t>
  </si>
  <si>
    <t>(E) Total costos de formalización y garantía</t>
  </si>
  <si>
    <t>TOTAL ADMINISTRACION</t>
  </si>
  <si>
    <t>CANT.</t>
  </si>
  <si>
    <t>CARGO / OFICIO</t>
  </si>
  <si>
    <t>DEDICACIÓN</t>
  </si>
  <si>
    <t>FACTOR PRESTACIONAL</t>
  </si>
  <si>
    <t>CANTIDAD</t>
  </si>
  <si>
    <t>VALOR SALARIO</t>
  </si>
  <si>
    <t>MESES</t>
  </si>
  <si>
    <t>VALOR TOTAL</t>
  </si>
  <si>
    <t>COSTOS DIRECTOS DE PERSONAL</t>
  </si>
  <si>
    <t>Ingeniero ambiental</t>
  </si>
  <si>
    <t>Profesional SST</t>
  </si>
  <si>
    <t xml:space="preserve">(A) SUBTOTAL COSTOS DIRECTOS DE PERSONAL </t>
  </si>
  <si>
    <t>DESCRIPCIÓN</t>
  </si>
  <si>
    <t>UNIDAD</t>
  </si>
  <si>
    <t>COSTO MENSUAL</t>
  </si>
  <si>
    <t>COSTO TOTAL</t>
  </si>
  <si>
    <t>OTROS COSTOS DIRECTOS</t>
  </si>
  <si>
    <t>Papelería/empastes/copias/fotocopias impresiones</t>
  </si>
  <si>
    <t>(B) SUBTOTAL OTROS COSTOS DIRECTOS</t>
  </si>
  <si>
    <t xml:space="preserve">(C) = (A + B) TOTAL COSTOS DIRECTOS    </t>
  </si>
  <si>
    <t xml:space="preserve">VALOR TOTAL </t>
  </si>
  <si>
    <t>VALOR TOTAL DEL PLAN DE MANEJO AMBIENTAL</t>
  </si>
  <si>
    <t>ÍTEM</t>
  </si>
  <si>
    <t xml:space="preserve">DESCRIPCIÓN </t>
  </si>
  <si>
    <t>CANTIDAD POR UNIDAD HA</t>
  </si>
  <si>
    <t>CANTIDAD TOTAL</t>
  </si>
  <si>
    <t xml:space="preserve">VALOR UNITARIO </t>
  </si>
  <si>
    <t xml:space="preserve">Cajas de tapaboca termosellados x 50 unidades. </t>
  </si>
  <si>
    <t>Caja</t>
  </si>
  <si>
    <t>Suministro de gel antibacterial * 1000 ml</t>
  </si>
  <si>
    <t>Litro</t>
  </si>
  <si>
    <t>Suministro de alcohol antiséptico 70%</t>
  </si>
  <si>
    <t>Servicio de transporte( Incluye transporte del casco urbano del municipio</t>
  </si>
  <si>
    <t>Valor total Presupuesto PROTOCOLO DE BIOSEGURIDAD</t>
  </si>
  <si>
    <t>RECUPERACIÓN ECOLÓGICA EN EL PREDIO BUENOS AIRES DE LA VEREDA EL RESPALDO EN EL MUNICIPIO DE BRICEÑO</t>
  </si>
  <si>
    <t>DESGLOSE DE ADMINISTRACIÓN: RECUPERACIÓN ECOLÓGICA EN EL PREDIO BUENOS AIRES DE LA VEREDA EL RESPALDO EN EL MUNICIPIO DE BRICEÑO</t>
  </si>
  <si>
    <t>DESGLOSE DE PLAN DE MANEJO AMBIENTAL: RECUPERACIÓN ECOLÓGICA EN EL PREDIO BUENOS AIRES DE LA VEREDA EL RESPALDO EN EL MUNICIPIO DE BRICEÑO</t>
  </si>
  <si>
    <t>PRESUPUESTO PROTOCOLO DE BIOSEGURIDAD: RECUPERACIÓN ECOLÓGICA EN EL PREDIO BUENOS AIRES DE LA VEREDA EL RESPALDO EN EL MUNICIPIO DE BRICEÑO</t>
  </si>
  <si>
    <t>Cantidad total hectareas</t>
  </si>
  <si>
    <t xml:space="preserve">EMPRESA DE DESARROLLO URBANO DE LA CEJA </t>
  </si>
  <si>
    <t>TOTAL (CD+PV19+A+I+U+INTV) POR HECTÁREA</t>
  </si>
  <si>
    <t>EMPRESA DE DESARROLLO URBANO DE LA CEJA</t>
  </si>
  <si>
    <t>UTILIDAD (5%)</t>
  </si>
  <si>
    <t>TOTAL A + U</t>
  </si>
  <si>
    <t>FORMULARIO No 02</t>
  </si>
  <si>
    <t xml:space="preserve">CONTRATOS EN EJECUCIÓN </t>
  </si>
  <si>
    <t>CONTRATO NO. (1)</t>
  </si>
  <si>
    <t>OBJETO DEL CONTRATO</t>
  </si>
  <si>
    <t>CONTRATANTE</t>
  </si>
  <si>
    <t>FORMA DE EJECUCIÓN (2)</t>
  </si>
  <si>
    <t>% DE PARTICIPACION</t>
  </si>
  <si>
    <t>VALOR COP (3)</t>
  </si>
  <si>
    <t>PLAZO (MESES) (4)</t>
  </si>
  <si>
    <t>FECHA INICIO
(dd/mm/aaaa)</t>
  </si>
  <si>
    <t>SUSPENSIONES (5)</t>
  </si>
  <si>
    <t>FECHA TERMINACIÓN 
(dd/mm/aaaa)</t>
  </si>
  <si>
    <r>
      <t>(1)</t>
    </r>
    <r>
      <rPr>
        <sz val="11"/>
        <rFont val="Arial Narrow"/>
        <family val="2"/>
      </rPr>
      <t xml:space="preserve"> Contratos de obras civiles en ejecución, incluyendo los suspendidos y aquellos que no tengan acta de inicio.</t>
    </r>
  </si>
  <si>
    <r>
      <t>(2)</t>
    </r>
    <r>
      <rPr>
        <sz val="11"/>
        <rFont val="Arial Narrow"/>
        <family val="2"/>
      </rPr>
      <t xml:space="preserve"> Indicar si el contrato se ejecuta en forma Individual (I), en Consorcio (C) o Unión Temporal (UT).</t>
    </r>
  </si>
  <si>
    <r>
      <t>(3)</t>
    </r>
    <r>
      <rPr>
        <sz val="11"/>
        <rFont val="Arial Narrow"/>
        <family val="2"/>
      </rPr>
      <t xml:space="preserve"> Valor total del contrato incluyendo adiciones expresado en moneda legal colombiana.</t>
    </r>
  </si>
  <si>
    <r>
      <t>(4)</t>
    </r>
    <r>
      <rPr>
        <sz val="11"/>
        <rFont val="Arial Narrow"/>
        <family val="2"/>
      </rPr>
      <t xml:space="preserve"> Plazo total de contrato incluyendo las ampliaciones</t>
    </r>
  </si>
  <si>
    <r>
      <t>(5)</t>
    </r>
    <r>
      <rPr>
        <sz val="11"/>
        <rFont val="Arial Narrow"/>
        <family val="2"/>
      </rPr>
      <t xml:space="preserve"> Si el contrato presenta mas de una suspensión deberán informarlas todas, Si a la fecha de cierre del presente proceso en contrato se encuentra suspendido no diligenciar la "Fecha de Terminación"</t>
    </r>
  </si>
  <si>
    <t>El formulario debe ser diligenciado en su totalidad. En todo caso la evaluación se efectuara conforme lo dispuesto en el pliego.</t>
  </si>
  <si>
    <t>Si el proponente no tiene Contratos en Ejecución, en este formulario debe dejar constancia expresa de esa circunstancia.</t>
  </si>
  <si>
    <t>Para el caso de proponentes plurales se debe entregar formulario por cada uno de los integrantes</t>
  </si>
  <si>
    <t>____________________________________</t>
  </si>
  <si>
    <t>Nombre del Proponente Individual o Integrante del Consorcio:</t>
  </si>
  <si>
    <t>Firma representante legal del Oferente</t>
  </si>
  <si>
    <t>Firma del auditor o revisor fiscal</t>
  </si>
  <si>
    <t>Nombre:</t>
  </si>
  <si>
    <t>Cargo:</t>
  </si>
  <si>
    <t>Documento de Identidad:</t>
  </si>
  <si>
    <t>Invitación privada de Ofertas IP 147 de 2023</t>
  </si>
  <si>
    <t>FORMULARIO No. 03</t>
  </si>
  <si>
    <t>EXPERIENCIA DEL PROPONENTE</t>
  </si>
  <si>
    <r>
      <t xml:space="preserve">No. Del contrato en el RUP (No. Consecutivo o No. de Orden) </t>
    </r>
    <r>
      <rPr>
        <b/>
        <vertAlign val="superscript"/>
        <sz val="8"/>
        <rFont val="Arial Narrow"/>
        <family val="2"/>
      </rPr>
      <t>(1)</t>
    </r>
  </si>
  <si>
    <t xml:space="preserve">CONTRATO No. </t>
  </si>
  <si>
    <t>FECHA DE
INICIACIÓN
(mes - año)</t>
  </si>
  <si>
    <r>
      <t xml:space="preserve">FECHA DE
TERMINACIÓN </t>
    </r>
    <r>
      <rPr>
        <b/>
        <vertAlign val="superscript"/>
        <sz val="8"/>
        <rFont val="Arial Narrow"/>
        <family val="2"/>
      </rPr>
      <t>(3)</t>
    </r>
    <r>
      <rPr>
        <b/>
        <sz val="8"/>
        <rFont val="Arial Narrow"/>
        <family val="2"/>
      </rPr>
      <t xml:space="preserve">
(mes - año)</t>
    </r>
  </si>
  <si>
    <r>
      <t xml:space="preserve">FORMA DE
EJECUCIÓN </t>
    </r>
    <r>
      <rPr>
        <b/>
        <vertAlign val="superscript"/>
        <sz val="8"/>
        <rFont val="Arial Narrow"/>
        <family val="2"/>
      </rPr>
      <t>(4)</t>
    </r>
  </si>
  <si>
    <t>% DE PARTICIPACIÓN</t>
  </si>
  <si>
    <t xml:space="preserve">VALOR DEL CONTRATO </t>
  </si>
  <si>
    <t>CLASIFICACIÓN EN RUP</t>
  </si>
  <si>
    <t>OBSERVACIONES</t>
  </si>
  <si>
    <t>EN PESOS</t>
  </si>
  <si>
    <t xml:space="preserve">EN SMMLV </t>
  </si>
  <si>
    <t>(1) Posición o ubicación del contrato, según el orden en que aparecen los contratos en el  aparte de EXPERIENCIA del RUP.</t>
  </si>
  <si>
    <t>(2) Contratos terminados y registrados en el RUP.</t>
  </si>
  <si>
    <t xml:space="preserve">(3)  Fecha de terminación. </t>
  </si>
  <si>
    <t>(4) Indicar si el contrato se ejecutó en forma Individual (I), en Consorcio (C) o Unión Temporal (UT).</t>
  </si>
  <si>
    <t>(5) Valor total del contrato, en pesos, y SMMLV a la fecha de TERMINACIÓN del contrato.</t>
  </si>
  <si>
    <t>(6) Indicar las clasificaciones del contrato en el RUP según los códigos del Clasificador de Bienes y Servicios de las Naciones Unidas para estandarizar productos y servicios (UNSPSC), DEBE corresponder con las exigidas en el PLIEGO.</t>
  </si>
  <si>
    <t xml:space="preserve">Los contratos relacionados deben estar debidamente certificados </t>
  </si>
  <si>
    <t>Firma representante legal</t>
  </si>
  <si>
    <t>Invitación privada de Ofertas IP 143 de 2023</t>
  </si>
  <si>
    <t>FORMULARIO No. 04</t>
  </si>
  <si>
    <t>INFORMACIÓN SOBRE MULTAS Y SANCIONES</t>
  </si>
  <si>
    <t>No.</t>
  </si>
  <si>
    <t>CONTRATO</t>
  </si>
  <si>
    <t>RESOLUCION MULTA</t>
  </si>
  <si>
    <t>FECHA EJECUTORIADA LA MULTA</t>
  </si>
  <si>
    <t>RESOLUCION SANCIÓN</t>
  </si>
  <si>
    <t>FECHA EJECUTORIADA LA SANCIÓN</t>
  </si>
  <si>
    <t>Para el caso de proponentes plurales se debe entregar formulario por cada uno de los integrantes.</t>
  </si>
  <si>
    <t>Nombre del Proponente Individual o Integrante del Consoricio:</t>
  </si>
  <si>
    <t>Invitación privada de Ofertas IP 143 DE 2023</t>
  </si>
  <si>
    <t>FORMULARIO No. 05</t>
  </si>
  <si>
    <t>INFORMACIÓN FINANCIERA EXTRANJEROS</t>
  </si>
  <si>
    <t>INFORMACIÓN FINANCIERA CON LA ÚLTIMA FECHA DE CORTE DEL PAÍS CORRESPONDIENTE</t>
  </si>
  <si>
    <t xml:space="preserve">Oferente: </t>
  </si>
  <si>
    <t>Resumen de cuentas de Balance General y Estado de Resultados que sean necesarias para verificar los requisitos habilitantes de capacidad financiera y organizacional</t>
  </si>
  <si>
    <t>Oferente singular</t>
  </si>
  <si>
    <t>Consorcio o Unión Temporal</t>
  </si>
  <si>
    <t>Cuenta</t>
  </si>
  <si>
    <t>(Valores en pesos colombianos)</t>
  </si>
  <si>
    <t>Integrante N.1 
(Valores en pesos colombianos)</t>
  </si>
  <si>
    <t>Integrante N.2 
(Valores en pesos colombianos)</t>
  </si>
  <si>
    <t>Integrante N.3 
(Valores en pesos colombianos)</t>
  </si>
  <si>
    <t>BALANCE GENERAL</t>
  </si>
  <si>
    <t>Efectivo</t>
  </si>
  <si>
    <t>Activo Corriente</t>
  </si>
  <si>
    <t>Activo Total</t>
  </si>
  <si>
    <t>Pasivo Corriente</t>
  </si>
  <si>
    <t>Pasivo Total</t>
  </si>
  <si>
    <t>Patrimonio</t>
  </si>
  <si>
    <t>ESTADO DE RESULTADOS</t>
  </si>
  <si>
    <t>Utilidad Operacional</t>
  </si>
  <si>
    <t>Gastos de Intereses</t>
  </si>
  <si>
    <t>Mayor ingreso operacional en los últimos cinco (5) años anteriores a la fecha de corte</t>
  </si>
  <si>
    <t>FIRMA REPRESENTANTE LEGAL</t>
  </si>
  <si>
    <t>FIRMA REVISOR FISCAL</t>
  </si>
  <si>
    <t>T.P</t>
  </si>
  <si>
    <t>FIRMA CONTADOR</t>
  </si>
  <si>
    <t xml:space="preserve">Nota: Este formato solo deberá ser dilegenciado por el oferente que tenga operaciones en el exterior. </t>
  </si>
  <si>
    <t>Invitación privada de Ofertas 143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</si>
</sst>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* #,##0.00_);_(* \(#,##0.00\);_(* &quot;-&quot;??_);_(@_)"/>
    <numFmt numFmtId="166" formatCode="_(* #,##0_);_(* \(#,##0\);_(* &quot;-&quot;??_);_(@_)"/>
    <numFmt numFmtId="167" formatCode="0.0"/>
    <numFmt numFmtId="168" formatCode="#,##0.0"/>
    <numFmt numFmtId="169" formatCode="_-* #,##0\ _F_B_-;\-* #,##0\ _F_B_-;_-* &quot;-&quot;??\ _F_B_-;_-@_-"/>
    <numFmt numFmtId="170" formatCode="_-* #,##0.0\ _F_B_-;\-* #,##0.0\ _F_B_-;_-* &quot;-&quot;??\ _F_B_-;_-@_-"/>
    <numFmt numFmtId="171" formatCode="0.0%"/>
    <numFmt numFmtId="172" formatCode="0.000%"/>
    <numFmt numFmtId="173" formatCode="_-* #,##0.00\ _F_B_-;\-* #,##0.00\ _F_B_-;_-* &quot;-&quot;??\ _F_B_-;_-@_-"/>
    <numFmt numFmtId="174" formatCode="_-&quot;$&quot;* #,##0_-;\-&quot;$&quot;* #,##0_-;_-&quot;$&quot;* &quot;-&quot;??_-;_-@_-"/>
    <numFmt numFmtId="175" formatCode="_-* #,##0_-;\-* #,##0_-;_-* &quot;-&quot;??_-;_-@_-"/>
    <numFmt numFmtId="176" formatCode="&quot;$&quot;\ #,##0"/>
    <numFmt numFmtId="177" formatCode="_-&quot;$&quot;\ * #,##0.0_-;\-&quot;$&quot;\ * #,##0.0_-;_-&quot;$&quot;\ * &quot;-&quot;?_-;_-@_-"/>
    <numFmt numFmtId="178" formatCode="_(&quot;$&quot;\ * #,##0.00_);_(&quot;$&quot;\ * \(#,##0.00\);_(&quot;$&quot;\ * &quot;-&quot;??_);_(@_)"/>
    <numFmt numFmtId="179" formatCode="_(&quot;$&quot;\ * #,##0_);_(&quot;$&quot;\ * \(#,##0\);_(&quot;$&quot;\ 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sz val="9"/>
      <color theme="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vertAlign val="superscript"/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3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vertAlign val="superscript"/>
      <sz val="8"/>
      <name val="Arial Narrow"/>
      <family val="2"/>
    </font>
    <font>
      <vertAlign val="superscript"/>
      <sz val="9"/>
      <name val="Arial Narrow"/>
      <family val="2"/>
    </font>
    <font>
      <sz val="8"/>
      <name val="Arial Narrow"/>
      <family val="2"/>
    </font>
    <font>
      <sz val="10"/>
      <color rgb="FFFF0000"/>
      <name val="Arial Narrow"/>
      <family val="2"/>
    </font>
    <font>
      <b/>
      <sz val="12"/>
      <color rgb="FF3F3F3F"/>
      <name val="Arial Narrow"/>
      <family val="2"/>
    </font>
    <font>
      <b/>
      <sz val="10"/>
      <color indexed="8"/>
      <name val="Arial Narrow"/>
      <family val="2"/>
    </font>
    <font>
      <sz val="11"/>
      <color indexed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8" fontId="1" fillId="0" borderId="0" applyFont="0" applyFill="0" applyBorder="0" applyAlignment="0" applyProtection="0"/>
  </cellStyleXfs>
  <cellXfs count="396"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9" fillId="0" borderId="5" xfId="5" applyFont="1" applyBorder="1" applyAlignment="1">
      <alignment horizontal="justify" vertical="center" wrapText="1"/>
    </xf>
    <xf numFmtId="166" fontId="8" fillId="0" borderId="2" xfId="6" applyNumberFormat="1" applyFont="1" applyFill="1" applyBorder="1" applyAlignment="1">
      <alignment horizontal="justify" vertical="center" wrapText="1"/>
    </xf>
    <xf numFmtId="164" fontId="9" fillId="0" borderId="2" xfId="2" applyNumberFormat="1" applyFont="1" applyBorder="1" applyAlignment="1">
      <alignment horizontal="center" vertical="center" wrapText="1"/>
    </xf>
    <xf numFmtId="164" fontId="5" fillId="0" borderId="2" xfId="2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164" fontId="9" fillId="0" borderId="2" xfId="2" applyNumberFormat="1" applyFont="1" applyFill="1" applyBorder="1" applyAlignment="1">
      <alignment horizontal="justify" vertical="center" wrapText="1"/>
    </xf>
    <xf numFmtId="0" fontId="9" fillId="0" borderId="2" xfId="5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164" fontId="7" fillId="2" borderId="2" xfId="2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164" fontId="8" fillId="2" borderId="2" xfId="2" applyNumberFormat="1" applyFont="1" applyFill="1" applyBorder="1" applyAlignment="1">
      <alignment horizontal="justify" vertical="center" wrapText="1"/>
    </xf>
    <xf numFmtId="166" fontId="8" fillId="2" borderId="2" xfId="6" applyNumberFormat="1" applyFont="1" applyFill="1" applyBorder="1" applyAlignment="1">
      <alignment horizontal="left" vertical="center" wrapText="1"/>
    </xf>
    <xf numFmtId="164" fontId="8" fillId="2" borderId="2" xfId="2" applyNumberFormat="1" applyFont="1" applyFill="1" applyBorder="1" applyAlignment="1">
      <alignment horizontal="left" vertical="center" wrapText="1"/>
    </xf>
    <xf numFmtId="164" fontId="8" fillId="2" borderId="11" xfId="2" applyNumberFormat="1" applyFont="1" applyFill="1" applyBorder="1" applyAlignment="1">
      <alignment horizontal="left" vertical="center" wrapText="1"/>
    </xf>
    <xf numFmtId="167" fontId="5" fillId="2" borderId="0" xfId="0" applyNumberFormat="1" applyFont="1" applyFill="1" applyAlignment="1">
      <alignment vertical="center" wrapText="1"/>
    </xf>
    <xf numFmtId="9" fontId="9" fillId="2" borderId="2" xfId="0" applyNumberFormat="1" applyFont="1" applyFill="1" applyBorder="1" applyAlignment="1">
      <alignment horizontal="right" vertical="center" wrapText="1"/>
    </xf>
    <xf numFmtId="10" fontId="5" fillId="2" borderId="2" xfId="0" applyNumberFormat="1" applyFont="1" applyFill="1" applyBorder="1" applyAlignment="1">
      <alignment horizontal="right" vertical="center" wrapText="1"/>
    </xf>
    <xf numFmtId="0" fontId="11" fillId="0" borderId="15" xfId="0" applyFont="1" applyBorder="1" applyAlignment="1" applyProtection="1">
      <alignment wrapText="1"/>
      <protection locked="0"/>
    </xf>
    <xf numFmtId="0" fontId="11" fillId="0" borderId="0" xfId="0" applyFont="1" applyAlignment="1" applyProtection="1">
      <alignment wrapText="1"/>
      <protection locked="0"/>
    </xf>
    <xf numFmtId="0" fontId="12" fillId="0" borderId="16" xfId="7" applyFont="1" applyBorder="1"/>
    <xf numFmtId="0" fontId="13" fillId="2" borderId="17" xfId="7" applyFont="1" applyFill="1" applyBorder="1" applyAlignment="1">
      <alignment horizontal="center" vertical="center" wrapText="1"/>
    </xf>
    <xf numFmtId="0" fontId="13" fillId="2" borderId="18" xfId="7" applyFont="1" applyFill="1" applyBorder="1" applyAlignment="1">
      <alignment horizontal="center" vertical="center" wrapText="1"/>
    </xf>
    <xf numFmtId="0" fontId="13" fillId="2" borderId="19" xfId="7" applyFont="1" applyFill="1" applyBorder="1" applyAlignment="1">
      <alignment horizontal="center" vertical="center" wrapText="1"/>
    </xf>
    <xf numFmtId="0" fontId="13" fillId="2" borderId="20" xfId="7" applyFont="1" applyFill="1" applyBorder="1" applyAlignment="1">
      <alignment horizontal="center" vertical="center" wrapText="1"/>
    </xf>
    <xf numFmtId="0" fontId="14" fillId="0" borderId="16" xfId="7" applyFont="1" applyBorder="1" applyAlignment="1">
      <alignment horizontal="center" wrapText="1"/>
    </xf>
    <xf numFmtId="0" fontId="13" fillId="0" borderId="21" xfId="7" applyFont="1" applyBorder="1" applyAlignment="1">
      <alignment wrapText="1"/>
    </xf>
    <xf numFmtId="0" fontId="13" fillId="0" borderId="22" xfId="7" applyFont="1" applyBorder="1" applyAlignment="1">
      <alignment wrapText="1"/>
    </xf>
    <xf numFmtId="166" fontId="14" fillId="0" borderId="23" xfId="8" applyNumberFormat="1" applyFont="1" applyFill="1" applyBorder="1" applyAlignment="1">
      <alignment horizontal="center"/>
    </xf>
    <xf numFmtId="165" fontId="14" fillId="0" borderId="23" xfId="8" applyFont="1" applyFill="1" applyBorder="1" applyAlignment="1">
      <alignment horizontal="center"/>
    </xf>
    <xf numFmtId="166" fontId="14" fillId="0" borderId="24" xfId="8" applyNumberFormat="1" applyFont="1" applyFill="1" applyBorder="1" applyAlignment="1">
      <alignment horizontal="center"/>
    </xf>
    <xf numFmtId="0" fontId="14" fillId="0" borderId="16" xfId="7" applyFont="1" applyBorder="1" applyAlignment="1">
      <alignment horizontal="center"/>
    </xf>
    <xf numFmtId="0" fontId="15" fillId="0" borderId="25" xfId="7" applyFont="1" applyBorder="1" applyAlignment="1">
      <alignment horizontal="left" wrapText="1"/>
    </xf>
    <xf numFmtId="9" fontId="15" fillId="0" borderId="26" xfId="7" applyNumberFormat="1" applyFont="1" applyBorder="1" applyAlignment="1">
      <alignment horizontal="left" wrapText="1"/>
    </xf>
    <xf numFmtId="4" fontId="15" fillId="0" borderId="26" xfId="7" applyNumberFormat="1" applyFont="1" applyBorder="1" applyAlignment="1">
      <alignment vertical="center"/>
    </xf>
    <xf numFmtId="168" fontId="15" fillId="0" borderId="26" xfId="7" applyNumberFormat="1" applyFont="1" applyBorder="1" applyAlignment="1">
      <alignment vertical="center"/>
    </xf>
    <xf numFmtId="164" fontId="15" fillId="0" borderId="26" xfId="2" applyNumberFormat="1" applyFont="1" applyBorder="1" applyAlignment="1">
      <alignment vertical="center"/>
    </xf>
    <xf numFmtId="2" fontId="15" fillId="0" borderId="26" xfId="7" applyNumberFormat="1" applyFont="1" applyBorder="1" applyAlignment="1">
      <alignment vertical="center"/>
    </xf>
    <xf numFmtId="164" fontId="15" fillId="0" borderId="27" xfId="2" applyNumberFormat="1" applyFont="1" applyFill="1" applyBorder="1" applyAlignment="1">
      <alignment vertical="center"/>
    </xf>
    <xf numFmtId="9" fontId="15" fillId="0" borderId="28" xfId="7" applyNumberFormat="1" applyFont="1" applyBorder="1" applyAlignment="1">
      <alignment horizontal="left" wrapText="1"/>
    </xf>
    <xf numFmtId="164" fontId="15" fillId="0" borderId="29" xfId="2" applyNumberFormat="1" applyFont="1" applyBorder="1" applyAlignment="1">
      <alignment vertical="center"/>
    </xf>
    <xf numFmtId="2" fontId="15" fillId="0" borderId="30" xfId="7" applyNumberFormat="1" applyFont="1" applyBorder="1" applyAlignment="1">
      <alignment vertical="center"/>
    </xf>
    <xf numFmtId="0" fontId="13" fillId="0" borderId="1" xfId="7" applyFont="1" applyBorder="1" applyAlignment="1">
      <alignment vertical="center" wrapText="1"/>
    </xf>
    <xf numFmtId="0" fontId="13" fillId="0" borderId="5" xfId="7" applyFont="1" applyBorder="1" applyAlignment="1">
      <alignment vertical="center" wrapText="1"/>
    </xf>
    <xf numFmtId="4" fontId="15" fillId="0" borderId="2" xfId="7" applyNumberFormat="1" applyFont="1" applyBorder="1"/>
    <xf numFmtId="0" fontId="15" fillId="0" borderId="2" xfId="7" applyFont="1" applyBorder="1"/>
    <xf numFmtId="2" fontId="15" fillId="0" borderId="2" xfId="7" applyNumberFormat="1" applyFont="1" applyBorder="1"/>
    <xf numFmtId="164" fontId="13" fillId="0" borderId="31" xfId="2" applyNumberFormat="1" applyFont="1" applyFill="1" applyBorder="1"/>
    <xf numFmtId="3" fontId="12" fillId="0" borderId="16" xfId="7" applyNumberFormat="1" applyFont="1" applyBorder="1"/>
    <xf numFmtId="0" fontId="14" fillId="0" borderId="32" xfId="7" applyFont="1" applyBorder="1" applyAlignment="1">
      <alignment horizontal="center" wrapText="1"/>
    </xf>
    <xf numFmtId="0" fontId="14" fillId="0" borderId="33" xfId="7" applyFont="1" applyBorder="1" applyAlignment="1">
      <alignment horizontal="center" wrapText="1"/>
    </xf>
    <xf numFmtId="0" fontId="14" fillId="0" borderId="33" xfId="7" applyFont="1" applyBorder="1" applyAlignment="1">
      <alignment horizontal="center"/>
    </xf>
    <xf numFmtId="165" fontId="14" fillId="0" borderId="33" xfId="7" applyNumberFormat="1" applyFont="1" applyBorder="1" applyAlignment="1">
      <alignment horizontal="center"/>
    </xf>
    <xf numFmtId="0" fontId="12" fillId="0" borderId="0" xfId="7" applyFont="1"/>
    <xf numFmtId="169" fontId="10" fillId="2" borderId="20" xfId="7" applyNumberFormat="1" applyFont="1" applyFill="1" applyBorder="1"/>
    <xf numFmtId="0" fontId="13" fillId="0" borderId="19" xfId="7" applyFont="1" applyBorder="1" applyAlignment="1">
      <alignment horizontal="center"/>
    </xf>
    <xf numFmtId="0" fontId="13" fillId="0" borderId="20" xfId="7" applyFont="1" applyBorder="1" applyAlignment="1">
      <alignment horizontal="center"/>
    </xf>
    <xf numFmtId="0" fontId="12" fillId="0" borderId="36" xfId="7" applyFont="1" applyBorder="1"/>
    <xf numFmtId="0" fontId="12" fillId="0" borderId="37" xfId="7" applyFont="1" applyBorder="1"/>
    <xf numFmtId="0" fontId="15" fillId="0" borderId="40" xfId="7" applyFont="1" applyBorder="1"/>
    <xf numFmtId="0" fontId="15" fillId="0" borderId="41" xfId="7" applyFont="1" applyBorder="1"/>
    <xf numFmtId="0" fontId="15" fillId="0" borderId="39" xfId="7" applyFont="1" applyBorder="1" applyAlignment="1">
      <alignment horizontal="left"/>
    </xf>
    <xf numFmtId="0" fontId="15" fillId="0" borderId="40" xfId="7" applyFont="1" applyBorder="1" applyAlignment="1">
      <alignment horizontal="center"/>
    </xf>
    <xf numFmtId="164" fontId="15" fillId="0" borderId="40" xfId="2" applyNumberFormat="1" applyFont="1" applyFill="1" applyBorder="1" applyAlignment="1">
      <alignment horizontal="center"/>
    </xf>
    <xf numFmtId="170" fontId="15" fillId="0" borderId="40" xfId="1" applyNumberFormat="1" applyFont="1" applyFill="1" applyBorder="1"/>
    <xf numFmtId="164" fontId="15" fillId="0" borderId="41" xfId="2" applyNumberFormat="1" applyFont="1" applyFill="1" applyBorder="1"/>
    <xf numFmtId="0" fontId="15" fillId="0" borderId="42" xfId="7" applyFont="1" applyBorder="1" applyAlignment="1">
      <alignment horizontal="center"/>
    </xf>
    <xf numFmtId="164" fontId="15" fillId="0" borderId="42" xfId="2" applyNumberFormat="1" applyFont="1" applyFill="1" applyBorder="1" applyAlignment="1">
      <alignment horizontal="center"/>
    </xf>
    <xf numFmtId="170" fontId="15" fillId="0" borderId="42" xfId="1" applyNumberFormat="1" applyFont="1" applyFill="1" applyBorder="1"/>
    <xf numFmtId="169" fontId="12" fillId="0" borderId="16" xfId="7" applyNumberFormat="1" applyFont="1" applyBorder="1"/>
    <xf numFmtId="0" fontId="15" fillId="0" borderId="46" xfId="7" applyFont="1" applyBorder="1" applyAlignment="1">
      <alignment horizontal="center"/>
    </xf>
    <xf numFmtId="164" fontId="15" fillId="0" borderId="46" xfId="2" applyNumberFormat="1" applyFont="1" applyFill="1" applyBorder="1" applyAlignment="1">
      <alignment horizontal="center"/>
    </xf>
    <xf numFmtId="170" fontId="15" fillId="0" borderId="46" xfId="1" applyNumberFormat="1" applyFont="1" applyFill="1" applyBorder="1"/>
    <xf numFmtId="164" fontId="15" fillId="0" borderId="47" xfId="2" applyNumberFormat="1" applyFont="1" applyFill="1" applyBorder="1"/>
    <xf numFmtId="0" fontId="13" fillId="2" borderId="19" xfId="7" applyFont="1" applyFill="1" applyBorder="1"/>
    <xf numFmtId="164" fontId="13" fillId="2" borderId="20" xfId="2" applyNumberFormat="1" applyFont="1" applyFill="1" applyBorder="1"/>
    <xf numFmtId="0" fontId="12" fillId="0" borderId="15" xfId="7" applyFont="1" applyBorder="1" applyAlignment="1">
      <alignment wrapText="1"/>
    </xf>
    <xf numFmtId="0" fontId="12" fillId="0" borderId="0" xfId="7" applyFont="1" applyAlignment="1">
      <alignment wrapText="1"/>
    </xf>
    <xf numFmtId="0" fontId="13" fillId="2" borderId="19" xfId="7" applyFont="1" applyFill="1" applyBorder="1" applyAlignment="1">
      <alignment horizontal="center"/>
    </xf>
    <xf numFmtId="0" fontId="13" fillId="2" borderId="20" xfId="7" applyFont="1" applyFill="1" applyBorder="1" applyAlignment="1">
      <alignment horizontal="center"/>
    </xf>
    <xf numFmtId="42" fontId="15" fillId="0" borderId="36" xfId="3" applyFont="1" applyFill="1" applyBorder="1"/>
    <xf numFmtId="171" fontId="12" fillId="0" borderId="36" xfId="4" applyNumberFormat="1" applyFont="1" applyFill="1" applyBorder="1"/>
    <xf numFmtId="164" fontId="15" fillId="0" borderId="36" xfId="2" applyNumberFormat="1" applyFont="1" applyFill="1" applyBorder="1"/>
    <xf numFmtId="0" fontId="15" fillId="2" borderId="19" xfId="7" applyFont="1" applyFill="1" applyBorder="1" applyAlignment="1">
      <alignment horizontal="center"/>
    </xf>
    <xf numFmtId="169" fontId="15" fillId="2" borderId="19" xfId="1" applyNumberFormat="1" applyFont="1" applyFill="1" applyBorder="1"/>
    <xf numFmtId="171" fontId="15" fillId="2" borderId="19" xfId="4" applyNumberFormat="1" applyFont="1" applyFill="1" applyBorder="1"/>
    <xf numFmtId="0" fontId="13" fillId="2" borderId="19" xfId="7" applyFont="1" applyFill="1" applyBorder="1" applyAlignment="1">
      <alignment horizontal="center" wrapText="1"/>
    </xf>
    <xf numFmtId="0" fontId="13" fillId="2" borderId="50" xfId="7" applyFont="1" applyFill="1" applyBorder="1" applyAlignment="1">
      <alignment horizontal="center"/>
    </xf>
    <xf numFmtId="0" fontId="13" fillId="2" borderId="51" xfId="7" applyFont="1" applyFill="1" applyBorder="1" applyAlignment="1">
      <alignment horizontal="center"/>
    </xf>
    <xf numFmtId="0" fontId="12" fillId="0" borderId="52" xfId="7" applyFont="1" applyBorder="1"/>
    <xf numFmtId="0" fontId="15" fillId="0" borderId="53" xfId="7" applyFont="1" applyBorder="1" applyAlignment="1">
      <alignment horizontal="center"/>
    </xf>
    <xf numFmtId="0" fontId="15" fillId="0" borderId="54" xfId="7" applyFont="1" applyBorder="1"/>
    <xf numFmtId="0" fontId="15" fillId="0" borderId="55" xfId="7" applyFont="1" applyBorder="1" applyAlignment="1">
      <alignment horizontal="center"/>
    </xf>
    <xf numFmtId="0" fontId="15" fillId="0" borderId="56" xfId="7" applyFont="1" applyBorder="1" applyAlignment="1">
      <alignment horizontal="left" wrapText="1"/>
    </xf>
    <xf numFmtId="0" fontId="15" fillId="0" borderId="57" xfId="7" applyFont="1" applyBorder="1" applyAlignment="1">
      <alignment horizontal="left" wrapText="1"/>
    </xf>
    <xf numFmtId="169" fontId="15" fillId="0" borderId="40" xfId="1" applyNumberFormat="1" applyFont="1" applyFill="1" applyBorder="1"/>
    <xf numFmtId="169" fontId="15" fillId="0" borderId="54" xfId="1" applyNumberFormat="1" applyFont="1" applyFill="1" applyBorder="1"/>
    <xf numFmtId="164" fontId="15" fillId="0" borderId="42" xfId="2" applyNumberFormat="1" applyFont="1" applyFill="1" applyBorder="1"/>
    <xf numFmtId="9" fontId="15" fillId="0" borderId="42" xfId="4" applyFont="1" applyFill="1" applyBorder="1"/>
    <xf numFmtId="172" fontId="15" fillId="0" borderId="54" xfId="4" applyNumberFormat="1" applyFont="1" applyFill="1" applyBorder="1"/>
    <xf numFmtId="164" fontId="15" fillId="0" borderId="55" xfId="2" applyNumberFormat="1" applyFont="1" applyFill="1" applyBorder="1" applyAlignment="1">
      <alignment horizontal="center"/>
    </xf>
    <xf numFmtId="10" fontId="15" fillId="0" borderId="54" xfId="4" applyNumberFormat="1" applyFont="1" applyFill="1" applyBorder="1"/>
    <xf numFmtId="164" fontId="15" fillId="0" borderId="58" xfId="2" applyNumberFormat="1" applyFont="1" applyFill="1" applyBorder="1" applyAlignment="1">
      <alignment horizontal="center"/>
    </xf>
    <xf numFmtId="173" fontId="13" fillId="2" borderId="50" xfId="7" applyNumberFormat="1" applyFont="1" applyFill="1" applyBorder="1"/>
    <xf numFmtId="164" fontId="10" fillId="2" borderId="51" xfId="2" applyNumberFormat="1" applyFont="1" applyFill="1" applyBorder="1" applyAlignment="1">
      <alignment horizontal="center"/>
    </xf>
    <xf numFmtId="174" fontId="12" fillId="0" borderId="0" xfId="7" applyNumberFormat="1" applyFont="1"/>
    <xf numFmtId="174" fontId="12" fillId="0" borderId="16" xfId="2" applyNumberFormat="1" applyFont="1" applyFill="1" applyBorder="1"/>
    <xf numFmtId="164" fontId="7" fillId="2" borderId="2" xfId="2" applyNumberFormat="1" applyFont="1" applyFill="1" applyBorder="1"/>
    <xf numFmtId="166" fontId="5" fillId="0" borderId="2" xfId="6" applyNumberFormat="1" applyFont="1" applyFill="1" applyBorder="1" applyAlignment="1">
      <alignment horizontal="justify" vertical="center"/>
    </xf>
    <xf numFmtId="0" fontId="7" fillId="0" borderId="2" xfId="0" applyFont="1" applyBorder="1" applyAlignment="1">
      <alignment horizontal="center" vertical="center"/>
    </xf>
    <xf numFmtId="0" fontId="5" fillId="0" borderId="2" xfId="5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6" fontId="7" fillId="2" borderId="2" xfId="0" applyNumberFormat="1" applyFont="1" applyFill="1" applyBorder="1"/>
    <xf numFmtId="0" fontId="11" fillId="0" borderId="16" xfId="0" applyFont="1" applyBorder="1" applyAlignment="1" applyProtection="1">
      <alignment wrapText="1"/>
      <protection locked="0"/>
    </xf>
    <xf numFmtId="0" fontId="12" fillId="0" borderId="2" xfId="7" applyFont="1" applyBorder="1" applyAlignment="1">
      <alignment horizontal="center" vertical="center"/>
    </xf>
    <xf numFmtId="0" fontId="15" fillId="0" borderId="2" xfId="7" applyFont="1" applyBorder="1" applyAlignment="1">
      <alignment vertical="center" wrapText="1"/>
    </xf>
    <xf numFmtId="9" fontId="15" fillId="0" borderId="2" xfId="7" applyNumberFormat="1" applyFont="1" applyBorder="1" applyAlignment="1">
      <alignment vertical="center" wrapText="1"/>
    </xf>
    <xf numFmtId="4" fontId="15" fillId="0" borderId="2" xfId="7" applyNumberFormat="1" applyFont="1" applyBorder="1" applyAlignment="1">
      <alignment vertical="center"/>
    </xf>
    <xf numFmtId="168" fontId="15" fillId="0" borderId="2" xfId="7" applyNumberFormat="1" applyFont="1" applyBorder="1" applyAlignment="1">
      <alignment vertical="center"/>
    </xf>
    <xf numFmtId="164" fontId="15" fillId="0" borderId="2" xfId="2" applyNumberFormat="1" applyFont="1" applyBorder="1" applyAlignment="1">
      <alignment vertical="center"/>
    </xf>
    <xf numFmtId="2" fontId="15" fillId="0" borderId="2" xfId="7" applyNumberFormat="1" applyFont="1" applyBorder="1" applyAlignment="1">
      <alignment vertical="center"/>
    </xf>
    <xf numFmtId="164" fontId="15" fillId="0" borderId="2" xfId="2" applyNumberFormat="1" applyFont="1" applyFill="1" applyBorder="1" applyAlignment="1">
      <alignment vertical="center"/>
    </xf>
    <xf numFmtId="168" fontId="15" fillId="0" borderId="2" xfId="7" applyNumberFormat="1" applyFont="1" applyBorder="1"/>
    <xf numFmtId="164" fontId="15" fillId="0" borderId="2" xfId="2" applyNumberFormat="1" applyFont="1" applyBorder="1"/>
    <xf numFmtId="164" fontId="15" fillId="0" borderId="2" xfId="2" applyNumberFormat="1" applyFont="1" applyFill="1" applyBorder="1"/>
    <xf numFmtId="0" fontId="12" fillId="0" borderId="61" xfId="7" applyFont="1" applyBorder="1"/>
    <xf numFmtId="0" fontId="13" fillId="0" borderId="3" xfId="7" applyFont="1" applyBorder="1" applyAlignment="1">
      <alignment vertical="center"/>
    </xf>
    <xf numFmtId="4" fontId="15" fillId="0" borderId="3" xfId="7" applyNumberFormat="1" applyFont="1" applyBorder="1"/>
    <xf numFmtId="0" fontId="15" fillId="0" borderId="3" xfId="7" applyFont="1" applyBorder="1"/>
    <xf numFmtId="2" fontId="15" fillId="0" borderId="3" xfId="7" applyNumberFormat="1" applyFont="1" applyBorder="1"/>
    <xf numFmtId="164" fontId="13" fillId="0" borderId="62" xfId="2" applyNumberFormat="1" applyFont="1" applyFill="1" applyBorder="1"/>
    <xf numFmtId="0" fontId="14" fillId="0" borderId="32" xfId="7" applyFont="1" applyBorder="1" applyAlignment="1">
      <alignment horizontal="center"/>
    </xf>
    <xf numFmtId="0" fontId="14" fillId="0" borderId="24" xfId="7" applyFont="1" applyBorder="1" applyAlignment="1">
      <alignment horizontal="center"/>
    </xf>
    <xf numFmtId="0" fontId="12" fillId="0" borderId="15" xfId="7" applyFont="1" applyBorder="1"/>
    <xf numFmtId="0" fontId="13" fillId="2" borderId="20" xfId="7" applyFont="1" applyFill="1" applyBorder="1" applyAlignment="1">
      <alignment horizontal="center" wrapText="1"/>
    </xf>
    <xf numFmtId="0" fontId="15" fillId="0" borderId="49" xfId="7" applyFont="1" applyBorder="1" applyAlignment="1">
      <alignment horizontal="center" vertical="center"/>
    </xf>
    <xf numFmtId="164" fontId="15" fillId="0" borderId="49" xfId="2" applyNumberFormat="1" applyFont="1" applyFill="1" applyBorder="1" applyAlignment="1">
      <alignment horizontal="right" vertical="center"/>
    </xf>
    <xf numFmtId="173" fontId="15" fillId="0" borderId="49" xfId="1" applyNumberFormat="1" applyFont="1" applyFill="1" applyBorder="1" applyAlignment="1">
      <alignment vertical="center"/>
    </xf>
    <xf numFmtId="164" fontId="15" fillId="0" borderId="63" xfId="2" applyNumberFormat="1" applyFont="1" applyFill="1" applyBorder="1" applyAlignment="1">
      <alignment horizontal="right" vertical="center"/>
    </xf>
    <xf numFmtId="0" fontId="13" fillId="0" borderId="19" xfId="7" applyFont="1" applyBorder="1"/>
    <xf numFmtId="164" fontId="13" fillId="0" borderId="20" xfId="2" applyNumberFormat="1" applyFont="1" applyFill="1" applyBorder="1"/>
    <xf numFmtId="164" fontId="10" fillId="0" borderId="20" xfId="2" applyNumberFormat="1" applyFont="1" applyFill="1" applyBorder="1"/>
    <xf numFmtId="164" fontId="12" fillId="0" borderId="16" xfId="2" applyNumberFormat="1" applyFont="1" applyBorder="1"/>
    <xf numFmtId="0" fontId="13" fillId="0" borderId="0" xfId="7" applyFont="1" applyAlignment="1">
      <alignment horizontal="left"/>
    </xf>
    <xf numFmtId="0" fontId="13" fillId="0" borderId="0" xfId="7" applyFont="1"/>
    <xf numFmtId="164" fontId="10" fillId="0" borderId="16" xfId="2" applyNumberFormat="1" applyFont="1" applyBorder="1"/>
    <xf numFmtId="164" fontId="7" fillId="0" borderId="20" xfId="2" applyNumberFormat="1" applyFont="1" applyFill="1" applyBorder="1" applyAlignment="1">
      <alignment vertical="center"/>
    </xf>
    <xf numFmtId="0" fontId="12" fillId="0" borderId="60" xfId="7" applyFont="1" applyBorder="1"/>
    <xf numFmtId="164" fontId="7" fillId="2" borderId="20" xfId="2" applyNumberFormat="1" applyFont="1" applyFill="1" applyBorder="1" applyAlignment="1">
      <alignment vertical="center"/>
    </xf>
    <xf numFmtId="164" fontId="0" fillId="0" borderId="0" xfId="0" applyNumberFormat="1"/>
    <xf numFmtId="177" fontId="0" fillId="0" borderId="0" xfId="0" applyNumberFormat="1"/>
    <xf numFmtId="0" fontId="7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175" fontId="7" fillId="2" borderId="2" xfId="7" applyNumberFormat="1" applyFont="1" applyFill="1" applyBorder="1" applyAlignment="1">
      <alignment horizontal="center" vertical="center" wrapText="1"/>
    </xf>
    <xf numFmtId="0" fontId="15" fillId="0" borderId="43" xfId="7" applyFont="1" applyBorder="1" applyAlignment="1">
      <alignment horizontal="left"/>
    </xf>
    <xf numFmtId="0" fontId="15" fillId="0" borderId="44" xfId="7" applyFont="1" applyBorder="1" applyAlignment="1">
      <alignment horizontal="left"/>
    </xf>
    <xf numFmtId="0" fontId="15" fillId="0" borderId="45" xfId="7" applyFont="1" applyBorder="1" applyAlignment="1">
      <alignment horizontal="left"/>
    </xf>
    <xf numFmtId="0" fontId="10" fillId="2" borderId="60" xfId="0" applyFont="1" applyFill="1" applyBorder="1" applyAlignment="1" applyProtection="1">
      <alignment horizontal="center" vertical="center" wrapText="1"/>
      <protection locked="0"/>
    </xf>
    <xf numFmtId="0" fontId="10" fillId="2" borderId="59" xfId="0" applyFont="1" applyFill="1" applyBorder="1" applyAlignment="1" applyProtection="1">
      <alignment horizontal="center" vertical="center" wrapText="1"/>
      <protection locked="0"/>
    </xf>
    <xf numFmtId="0" fontId="10" fillId="2" borderId="64" xfId="0" applyFont="1" applyFill="1" applyBorder="1" applyAlignment="1" applyProtection="1">
      <alignment horizontal="center" vertical="center" wrapText="1"/>
      <protection locked="0"/>
    </xf>
    <xf numFmtId="0" fontId="12" fillId="0" borderId="15" xfId="7" applyFont="1" applyBorder="1" applyAlignment="1">
      <alignment horizontal="left"/>
    </xf>
    <xf numFmtId="0" fontId="12" fillId="0" borderId="0" xfId="7" applyFont="1" applyAlignment="1">
      <alignment horizontal="left"/>
    </xf>
    <xf numFmtId="0" fontId="10" fillId="2" borderId="17" xfId="7" applyFont="1" applyFill="1" applyBorder="1" applyAlignment="1">
      <alignment horizontal="left"/>
    </xf>
    <xf numFmtId="0" fontId="10" fillId="2" borderId="18" xfId="7" applyFont="1" applyFill="1" applyBorder="1" applyAlignment="1">
      <alignment horizontal="left"/>
    </xf>
    <xf numFmtId="0" fontId="10" fillId="2" borderId="19" xfId="7" applyFont="1" applyFill="1" applyBorder="1" applyAlignment="1">
      <alignment horizontal="left"/>
    </xf>
    <xf numFmtId="0" fontId="13" fillId="0" borderId="17" xfId="7" applyFont="1" applyBorder="1" applyAlignment="1">
      <alignment horizontal="center"/>
    </xf>
    <xf numFmtId="0" fontId="13" fillId="0" borderId="18" xfId="7" applyFont="1" applyBorder="1" applyAlignment="1">
      <alignment horizontal="center"/>
    </xf>
    <xf numFmtId="0" fontId="13" fillId="0" borderId="19" xfId="7" applyFont="1" applyBorder="1" applyAlignment="1">
      <alignment horizontal="center"/>
    </xf>
    <xf numFmtId="0" fontId="12" fillId="0" borderId="34" xfId="7" applyFont="1" applyBorder="1" applyAlignment="1">
      <alignment horizontal="left"/>
    </xf>
    <xf numFmtId="0" fontId="12" fillId="0" borderId="35" xfId="7" applyFont="1" applyBorder="1" applyAlignment="1">
      <alignment horizontal="left"/>
    </xf>
    <xf numFmtId="0" fontId="12" fillId="0" borderId="36" xfId="7" applyFont="1" applyBorder="1" applyAlignment="1">
      <alignment horizontal="left"/>
    </xf>
    <xf numFmtId="0" fontId="13" fillId="0" borderId="38" xfId="7" applyFont="1" applyBorder="1" applyAlignment="1">
      <alignment horizontal="left"/>
    </xf>
    <xf numFmtId="0" fontId="13" fillId="0" borderId="39" xfId="7" applyFont="1" applyBorder="1" applyAlignment="1">
      <alignment horizontal="left"/>
    </xf>
    <xf numFmtId="0" fontId="13" fillId="0" borderId="40" xfId="7" applyFont="1" applyBorder="1" applyAlignment="1">
      <alignment horizontal="left"/>
    </xf>
    <xf numFmtId="0" fontId="15" fillId="0" borderId="38" xfId="7" applyFont="1" applyBorder="1" applyAlignment="1">
      <alignment horizontal="left"/>
    </xf>
    <xf numFmtId="0" fontId="15" fillId="0" borderId="39" xfId="7" applyFont="1" applyBorder="1" applyAlignment="1">
      <alignment horizontal="left"/>
    </xf>
    <xf numFmtId="0" fontId="15" fillId="0" borderId="40" xfId="7" applyFont="1" applyBorder="1" applyAlignment="1">
      <alignment horizontal="left"/>
    </xf>
    <xf numFmtId="0" fontId="13" fillId="2" borderId="17" xfId="7" applyFont="1" applyFill="1" applyBorder="1" applyAlignment="1">
      <alignment horizontal="left" wrapText="1"/>
    </xf>
    <xf numFmtId="0" fontId="13" fillId="2" borderId="18" xfId="7" applyFont="1" applyFill="1" applyBorder="1" applyAlignment="1">
      <alignment horizontal="left" wrapText="1"/>
    </xf>
    <xf numFmtId="0" fontId="13" fillId="2" borderId="19" xfId="7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/>
    </xf>
    <xf numFmtId="0" fontId="15" fillId="0" borderId="56" xfId="7" applyFont="1" applyBorder="1" applyAlignment="1">
      <alignment horizontal="left"/>
    </xf>
    <xf numFmtId="0" fontId="15" fillId="0" borderId="57" xfId="7" applyFont="1" applyBorder="1" applyAlignment="1">
      <alignment horizontal="left"/>
    </xf>
    <xf numFmtId="0" fontId="13" fillId="2" borderId="17" xfId="7" applyFont="1" applyFill="1" applyBorder="1" applyAlignment="1">
      <alignment horizontal="left"/>
    </xf>
    <xf numFmtId="0" fontId="13" fillId="2" borderId="18" xfId="7" applyFont="1" applyFill="1" applyBorder="1" applyAlignment="1">
      <alignment horizontal="left"/>
    </xf>
    <xf numFmtId="0" fontId="13" fillId="2" borderId="19" xfId="7" applyFont="1" applyFill="1" applyBorder="1" applyAlignment="1">
      <alignment horizontal="left"/>
    </xf>
    <xf numFmtId="0" fontId="10" fillId="2" borderId="12" xfId="7" applyFont="1" applyFill="1" applyBorder="1" applyAlignment="1">
      <alignment horizontal="left" wrapText="1"/>
    </xf>
    <xf numFmtId="0" fontId="10" fillId="2" borderId="13" xfId="7" applyFont="1" applyFill="1" applyBorder="1" applyAlignment="1">
      <alignment horizontal="left" wrapText="1"/>
    </xf>
    <xf numFmtId="0" fontId="10" fillId="2" borderId="14" xfId="7" applyFont="1" applyFill="1" applyBorder="1" applyAlignment="1">
      <alignment horizontal="left" wrapText="1"/>
    </xf>
    <xf numFmtId="0" fontId="13" fillId="2" borderId="17" xfId="7" applyFont="1" applyFill="1" applyBorder="1" applyAlignment="1">
      <alignment horizontal="center"/>
    </xf>
    <xf numFmtId="0" fontId="13" fillId="2" borderId="18" xfId="7" applyFont="1" applyFill="1" applyBorder="1" applyAlignment="1">
      <alignment horizontal="center"/>
    </xf>
    <xf numFmtId="0" fontId="13" fillId="2" borderId="19" xfId="7" applyFont="1" applyFill="1" applyBorder="1" applyAlignment="1">
      <alignment horizontal="center"/>
    </xf>
    <xf numFmtId="0" fontId="13" fillId="0" borderId="34" xfId="7" applyFont="1" applyBorder="1" applyAlignment="1">
      <alignment horizontal="left"/>
    </xf>
    <xf numFmtId="0" fontId="13" fillId="0" borderId="48" xfId="7" applyFont="1" applyBorder="1" applyAlignment="1">
      <alignment horizontal="left"/>
    </xf>
    <xf numFmtId="0" fontId="13" fillId="0" borderId="49" xfId="7" applyFont="1" applyBorder="1" applyAlignment="1">
      <alignment horizontal="left"/>
    </xf>
    <xf numFmtId="0" fontId="13" fillId="2" borderId="12" xfId="7" applyFont="1" applyFill="1" applyBorder="1" applyAlignment="1">
      <alignment horizontal="center"/>
    </xf>
    <xf numFmtId="0" fontId="13" fillId="2" borderId="13" xfId="7" applyFont="1" applyFill="1" applyBorder="1" applyAlignment="1">
      <alignment horizontal="center"/>
    </xf>
    <xf numFmtId="0" fontId="10" fillId="0" borderId="17" xfId="7" applyFont="1" applyBorder="1" applyAlignment="1">
      <alignment horizontal="left" vertical="center"/>
    </xf>
    <xf numFmtId="0" fontId="10" fillId="0" borderId="18" xfId="7" applyFont="1" applyBorder="1" applyAlignment="1">
      <alignment horizontal="left" vertical="center"/>
    </xf>
    <xf numFmtId="0" fontId="10" fillId="0" borderId="19" xfId="7" applyFont="1" applyBorder="1" applyAlignment="1">
      <alignment horizontal="left" vertical="center"/>
    </xf>
    <xf numFmtId="0" fontId="10" fillId="2" borderId="17" xfId="7" applyFont="1" applyFill="1" applyBorder="1" applyAlignment="1">
      <alignment horizontal="left" vertical="center"/>
    </xf>
    <xf numFmtId="0" fontId="10" fillId="2" borderId="18" xfId="7" applyFont="1" applyFill="1" applyBorder="1" applyAlignment="1">
      <alignment horizontal="left" vertical="center"/>
    </xf>
    <xf numFmtId="0" fontId="10" fillId="2" borderId="19" xfId="7" applyFont="1" applyFill="1" applyBorder="1" applyAlignment="1">
      <alignment horizontal="left" vertical="center"/>
    </xf>
    <xf numFmtId="0" fontId="7" fillId="2" borderId="60" xfId="0" applyFont="1" applyFill="1" applyBorder="1" applyAlignment="1" applyProtection="1">
      <alignment horizontal="center" vertical="center" wrapText="1"/>
      <protection locked="0"/>
    </xf>
    <xf numFmtId="0" fontId="7" fillId="2" borderId="59" xfId="0" applyFont="1" applyFill="1" applyBorder="1" applyAlignment="1" applyProtection="1">
      <alignment horizontal="center" vertical="center" wrapText="1"/>
      <protection locked="0"/>
    </xf>
    <xf numFmtId="0" fontId="7" fillId="2" borderId="64" xfId="0" applyFont="1" applyFill="1" applyBorder="1" applyAlignment="1" applyProtection="1">
      <alignment horizontal="center" vertical="center" wrapText="1"/>
      <protection locked="0"/>
    </xf>
    <xf numFmtId="0" fontId="10" fillId="2" borderId="32" xfId="7" applyFont="1" applyFill="1" applyBorder="1" applyAlignment="1">
      <alignment horizontal="center"/>
    </xf>
    <xf numFmtId="0" fontId="10" fillId="2" borderId="33" xfId="7" applyFont="1" applyFill="1" applyBorder="1" applyAlignment="1">
      <alignment horizontal="center"/>
    </xf>
    <xf numFmtId="0" fontId="10" fillId="2" borderId="24" xfId="7" applyFont="1" applyFill="1" applyBorder="1" applyAlignment="1">
      <alignment horizontal="center"/>
    </xf>
    <xf numFmtId="0" fontId="13" fillId="2" borderId="17" xfId="7" applyFont="1" applyFill="1" applyBorder="1" applyAlignment="1">
      <alignment horizontal="center" wrapText="1"/>
    </xf>
    <xf numFmtId="0" fontId="13" fillId="2" borderId="18" xfId="7" applyFont="1" applyFill="1" applyBorder="1" applyAlignment="1">
      <alignment horizontal="center" wrapText="1"/>
    </xf>
    <xf numFmtId="0" fontId="13" fillId="2" borderId="19" xfId="7" applyFont="1" applyFill="1" applyBorder="1" applyAlignment="1">
      <alignment horizontal="center" wrapText="1"/>
    </xf>
    <xf numFmtId="176" fontId="15" fillId="0" borderId="15" xfId="7" applyNumberFormat="1" applyFont="1" applyBorder="1" applyAlignment="1">
      <alignment horizontal="left" vertical="center" wrapText="1"/>
    </xf>
    <xf numFmtId="176" fontId="15" fillId="0" borderId="0" xfId="7" applyNumberFormat="1" applyFont="1" applyAlignment="1">
      <alignment horizontal="left" vertical="center" wrapText="1"/>
    </xf>
    <xf numFmtId="176" fontId="15" fillId="0" borderId="48" xfId="7" applyNumberFormat="1" applyFont="1" applyBorder="1" applyAlignment="1">
      <alignment horizontal="left" vertical="center" wrapText="1"/>
    </xf>
    <xf numFmtId="0" fontId="13" fillId="0" borderId="17" xfId="7" applyFont="1" applyBorder="1" applyAlignment="1">
      <alignment horizontal="left"/>
    </xf>
    <xf numFmtId="0" fontId="13" fillId="0" borderId="18" xfId="7" applyFont="1" applyBorder="1" applyAlignment="1">
      <alignment horizontal="left"/>
    </xf>
    <xf numFmtId="0" fontId="13" fillId="0" borderId="19" xfId="7" applyFont="1" applyBorder="1" applyAlignment="1">
      <alignment horizontal="left"/>
    </xf>
    <xf numFmtId="0" fontId="10" fillId="0" borderId="17" xfId="7" applyFont="1" applyBorder="1" applyAlignment="1">
      <alignment horizontal="left"/>
    </xf>
    <xf numFmtId="0" fontId="10" fillId="0" borderId="18" xfId="7" applyFont="1" applyBorder="1" applyAlignment="1">
      <alignment horizontal="left"/>
    </xf>
    <xf numFmtId="0" fontId="10" fillId="0" borderId="19" xfId="7" applyFont="1" applyBorder="1" applyAlignment="1">
      <alignment horizontal="left"/>
    </xf>
    <xf numFmtId="0" fontId="7" fillId="2" borderId="2" xfId="0" applyFont="1" applyFill="1" applyBorder="1" applyAlignment="1">
      <alignment horizont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/>
    </xf>
    <xf numFmtId="0" fontId="8" fillId="0" borderId="0" xfId="9" applyFont="1" applyAlignment="1">
      <alignment horizontal="center" vertical="center"/>
    </xf>
    <xf numFmtId="0" fontId="17" fillId="0" borderId="0" xfId="9" applyFont="1" applyAlignment="1">
      <alignment vertical="center"/>
    </xf>
    <xf numFmtId="0" fontId="17" fillId="0" borderId="0" xfId="7" applyFont="1"/>
    <xf numFmtId="0" fontId="18" fillId="0" borderId="69" xfId="9" applyFont="1" applyBorder="1" applyAlignment="1">
      <alignment horizontal="center" vertical="center" wrapText="1"/>
    </xf>
    <xf numFmtId="0" fontId="18" fillId="0" borderId="7" xfId="9" applyFont="1" applyBorder="1" applyAlignment="1">
      <alignment horizontal="center" vertical="center" wrapText="1"/>
    </xf>
    <xf numFmtId="0" fontId="18" fillId="0" borderId="5" xfId="9" applyFont="1" applyBorder="1" applyAlignment="1">
      <alignment horizontal="center" vertical="center" wrapText="1"/>
    </xf>
    <xf numFmtId="0" fontId="18" fillId="0" borderId="3" xfId="9" applyFont="1" applyBorder="1" applyAlignment="1">
      <alignment horizontal="center" vertical="center" wrapText="1"/>
    </xf>
    <xf numFmtId="0" fontId="18" fillId="0" borderId="2" xfId="9" applyFont="1" applyBorder="1" applyAlignment="1">
      <alignment horizontal="center" vertical="center" wrapText="1"/>
    </xf>
    <xf numFmtId="0" fontId="17" fillId="0" borderId="2" xfId="9" applyFont="1" applyBorder="1" applyAlignment="1">
      <alignment vertical="center"/>
    </xf>
    <xf numFmtId="0" fontId="19" fillId="0" borderId="0" xfId="9" applyFont="1" applyAlignment="1">
      <alignment horizontal="left" vertical="center" wrapText="1"/>
    </xf>
    <xf numFmtId="0" fontId="20" fillId="0" borderId="0" xfId="9" applyFont="1" applyAlignment="1">
      <alignment vertical="center"/>
    </xf>
    <xf numFmtId="0" fontId="19" fillId="0" borderId="0" xfId="9" applyFont="1" applyAlignment="1">
      <alignment horizontal="left" vertical="center"/>
    </xf>
    <xf numFmtId="0" fontId="16" fillId="0" borderId="0" xfId="9" applyFont="1" applyAlignment="1">
      <alignment horizontal="left" vertical="center"/>
    </xf>
    <xf numFmtId="0" fontId="21" fillId="0" borderId="0" xfId="9" applyFont="1" applyAlignment="1">
      <alignment horizontal="left" vertical="center"/>
    </xf>
    <xf numFmtId="0" fontId="22" fillId="0" borderId="0" xfId="9" applyFont="1" applyAlignment="1">
      <alignment horizontal="left" vertical="center" wrapText="1"/>
    </xf>
    <xf numFmtId="0" fontId="16" fillId="0" borderId="0" xfId="9" applyFont="1" applyAlignment="1">
      <alignment horizontal="left" vertical="center" wrapText="1"/>
    </xf>
    <xf numFmtId="0" fontId="16" fillId="0" borderId="0" xfId="9" applyFont="1" applyAlignment="1">
      <alignment horizontal="left" vertical="center" wrapText="1"/>
    </xf>
    <xf numFmtId="0" fontId="21" fillId="0" borderId="0" xfId="10" applyFont="1" applyAlignment="1">
      <alignment vertical="center"/>
    </xf>
    <xf numFmtId="0" fontId="15" fillId="0" borderId="0" xfId="10" applyFont="1" applyAlignment="1">
      <alignment vertical="center"/>
    </xf>
    <xf numFmtId="0" fontId="20" fillId="0" borderId="0" xfId="9" applyFont="1"/>
    <xf numFmtId="0" fontId="17" fillId="0" borderId="0" xfId="9" applyFont="1"/>
    <xf numFmtId="0" fontId="20" fillId="0" borderId="0" xfId="7" applyFont="1"/>
    <xf numFmtId="0" fontId="16" fillId="0" borderId="65" xfId="9" applyFont="1" applyFill="1" applyBorder="1" applyAlignment="1">
      <alignment horizontal="center" vertical="center"/>
    </xf>
    <xf numFmtId="0" fontId="11" fillId="0" borderId="66" xfId="0" applyFont="1" applyFill="1" applyBorder="1" applyAlignment="1">
      <alignment horizontal="center" vertical="center" wrapText="1"/>
    </xf>
    <xf numFmtId="0" fontId="11" fillId="0" borderId="67" xfId="0" applyFont="1" applyFill="1" applyBorder="1" applyAlignment="1">
      <alignment horizontal="center" vertical="center" wrapText="1"/>
    </xf>
    <xf numFmtId="0" fontId="11" fillId="0" borderId="68" xfId="0" applyFont="1" applyFill="1" applyBorder="1" applyAlignment="1">
      <alignment horizontal="center" vertical="center" wrapText="1"/>
    </xf>
    <xf numFmtId="0" fontId="11" fillId="0" borderId="65" xfId="0" applyFont="1" applyFill="1" applyBorder="1" applyAlignment="1">
      <alignment horizontal="center" vertical="center" wrapText="1"/>
    </xf>
    <xf numFmtId="0" fontId="16" fillId="0" borderId="0" xfId="11" applyFont="1" applyAlignment="1">
      <alignment horizontal="center" vertical="center"/>
    </xf>
    <xf numFmtId="0" fontId="8" fillId="0" borderId="0" xfId="11" applyFont="1" applyAlignment="1">
      <alignment horizontal="center" vertical="center" wrapText="1"/>
    </xf>
    <xf numFmtId="0" fontId="17" fillId="0" borderId="0" xfId="11" applyFont="1" applyAlignment="1">
      <alignment vertical="center"/>
    </xf>
    <xf numFmtId="0" fontId="23" fillId="0" borderId="0" xfId="11" applyFont="1" applyAlignment="1">
      <alignment horizontal="centerContinuous" vertical="center"/>
    </xf>
    <xf numFmtId="0" fontId="16" fillId="0" borderId="0" xfId="11" applyFont="1" applyAlignment="1">
      <alignment horizontal="centerContinuous" vertical="center"/>
    </xf>
    <xf numFmtId="0" fontId="24" fillId="0" borderId="0" xfId="11" applyFont="1" applyAlignment="1">
      <alignment horizontal="left" vertical="center"/>
    </xf>
    <xf numFmtId="0" fontId="17" fillId="0" borderId="0" xfId="11" applyFont="1" applyAlignment="1">
      <alignment horizontal="center" vertical="center"/>
    </xf>
    <xf numFmtId="0" fontId="18" fillId="0" borderId="72" xfId="9" applyFont="1" applyBorder="1" applyAlignment="1">
      <alignment horizontal="center" vertical="center" wrapText="1"/>
    </xf>
    <xf numFmtId="0" fontId="18" fillId="0" borderId="73" xfId="0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 wrapText="1"/>
    </xf>
    <xf numFmtId="0" fontId="18" fillId="0" borderId="23" xfId="9" applyFont="1" applyBorder="1" applyAlignment="1">
      <alignment horizontal="center" vertical="center" wrapText="1"/>
    </xf>
    <xf numFmtId="0" fontId="18" fillId="0" borderId="75" xfId="11" applyFont="1" applyBorder="1" applyAlignment="1">
      <alignment horizontal="center" vertical="center" wrapText="1"/>
    </xf>
    <xf numFmtId="0" fontId="18" fillId="0" borderId="73" xfId="11" applyFont="1" applyBorder="1" applyAlignment="1">
      <alignment horizontal="center" vertical="center" wrapText="1"/>
    </xf>
    <xf numFmtId="0" fontId="18" fillId="0" borderId="76" xfId="0" applyFont="1" applyBorder="1" applyAlignment="1">
      <alignment horizontal="center" vertical="center" wrapText="1"/>
    </xf>
    <xf numFmtId="0" fontId="18" fillId="0" borderId="77" xfId="12" applyFont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11" applyFont="1" applyBorder="1" applyAlignment="1">
      <alignment horizontal="center" vertical="center"/>
    </xf>
    <xf numFmtId="0" fontId="18" fillId="0" borderId="68" xfId="0" applyFont="1" applyBorder="1" applyAlignment="1">
      <alignment horizontal="center" vertical="center" wrapText="1"/>
    </xf>
    <xf numFmtId="0" fontId="18" fillId="0" borderId="78" xfId="12" applyFont="1" applyBorder="1" applyAlignment="1">
      <alignment horizontal="center" vertical="center" wrapText="1"/>
    </xf>
    <xf numFmtId="0" fontId="17" fillId="0" borderId="79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8" fillId="0" borderId="2" xfId="11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78" xfId="11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3" xfId="0" applyFont="1" applyBorder="1" applyAlignment="1">
      <alignment horizontal="center" vertical="center"/>
    </xf>
    <xf numFmtId="0" fontId="17" fillId="0" borderId="68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17" fillId="0" borderId="80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81" xfId="0" applyFont="1" applyBorder="1" applyAlignment="1">
      <alignment vertical="center"/>
    </xf>
    <xf numFmtId="0" fontId="17" fillId="0" borderId="31" xfId="11" applyFont="1" applyBorder="1" applyAlignment="1">
      <alignment vertical="center"/>
    </xf>
    <xf numFmtId="0" fontId="17" fillId="0" borderId="0" xfId="0" applyFont="1" applyAlignment="1">
      <alignment vertical="center"/>
    </xf>
    <xf numFmtId="0" fontId="8" fillId="0" borderId="0" xfId="11" applyFont="1" applyAlignment="1">
      <alignment horizontal="left" vertical="center" wrapText="1"/>
    </xf>
    <xf numFmtId="0" fontId="23" fillId="0" borderId="0" xfId="11" applyFont="1" applyAlignment="1">
      <alignment horizontal="center" vertical="center"/>
    </xf>
    <xf numFmtId="0" fontId="9" fillId="0" borderId="0" xfId="11" applyFont="1" applyAlignment="1">
      <alignment horizontal="left" vertical="center" wrapText="1"/>
    </xf>
    <xf numFmtId="0" fontId="8" fillId="0" borderId="0" xfId="11" applyFont="1" applyAlignment="1">
      <alignment horizontal="center" vertical="center" wrapText="1"/>
    </xf>
    <xf numFmtId="0" fontId="17" fillId="0" borderId="0" xfId="11" applyFont="1" applyAlignment="1">
      <alignment horizontal="center" vertical="center" wrapText="1"/>
    </xf>
    <xf numFmtId="4" fontId="17" fillId="0" borderId="0" xfId="11" applyNumberFormat="1" applyFont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11" applyFont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8" fillId="0" borderId="0" xfId="11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17" fillId="0" borderId="65" xfId="0" applyFont="1" applyBorder="1" applyAlignment="1">
      <alignment vertical="center"/>
    </xf>
    <xf numFmtId="0" fontId="23" fillId="0" borderId="67" xfId="10" applyFont="1" applyBorder="1" applyAlignment="1">
      <alignment vertical="center"/>
    </xf>
    <xf numFmtId="0" fontId="23" fillId="0" borderId="0" xfId="10" applyFont="1" applyAlignment="1">
      <alignment vertical="center"/>
    </xf>
    <xf numFmtId="0" fontId="17" fillId="0" borderId="67" xfId="0" applyFont="1" applyBorder="1" applyAlignment="1">
      <alignment vertical="center"/>
    </xf>
    <xf numFmtId="0" fontId="16" fillId="0" borderId="0" xfId="11" applyFont="1" applyFill="1" applyAlignment="1">
      <alignment horizontal="center" vertical="center" wrapText="1"/>
    </xf>
    <xf numFmtId="0" fontId="11" fillId="0" borderId="70" xfId="0" applyFont="1" applyFill="1" applyBorder="1" applyAlignment="1">
      <alignment horizontal="center" vertical="center" wrapText="1"/>
    </xf>
    <xf numFmtId="0" fontId="11" fillId="0" borderId="71" xfId="0" applyFont="1" applyFill="1" applyBorder="1" applyAlignment="1">
      <alignment horizontal="center" vertical="center" wrapText="1"/>
    </xf>
    <xf numFmtId="0" fontId="11" fillId="0" borderId="0" xfId="10" applyFont="1" applyAlignment="1">
      <alignment horizontal="center" vertical="center"/>
    </xf>
    <xf numFmtId="0" fontId="8" fillId="0" borderId="0" xfId="10" applyFont="1" applyAlignment="1">
      <alignment horizontal="center" vertical="center"/>
    </xf>
    <xf numFmtId="0" fontId="30" fillId="0" borderId="0" xfId="10" applyFont="1" applyAlignment="1">
      <alignment horizontal="center" vertical="center"/>
    </xf>
    <xf numFmtId="0" fontId="23" fillId="0" borderId="17" xfId="10" applyFont="1" applyBorder="1" applyAlignment="1">
      <alignment horizontal="center" vertical="center"/>
    </xf>
    <xf numFmtId="0" fontId="23" fillId="0" borderId="19" xfId="10" applyFont="1" applyBorder="1" applyAlignment="1">
      <alignment horizontal="center" vertical="center"/>
    </xf>
    <xf numFmtId="0" fontId="23" fillId="0" borderId="19" xfId="10" quotePrefix="1" applyFont="1" applyBorder="1" applyAlignment="1">
      <alignment horizontal="center" vertical="center" wrapText="1"/>
    </xf>
    <xf numFmtId="0" fontId="23" fillId="0" borderId="20" xfId="10" quotePrefix="1" applyFont="1" applyBorder="1" applyAlignment="1">
      <alignment horizontal="center" vertical="center" wrapText="1"/>
    </xf>
    <xf numFmtId="0" fontId="17" fillId="0" borderId="72" xfId="10" applyFont="1" applyBorder="1" applyAlignment="1">
      <alignment vertical="center"/>
    </xf>
    <xf numFmtId="0" fontId="17" fillId="0" borderId="74" xfId="10" applyFont="1" applyBorder="1" applyAlignment="1">
      <alignment vertical="center"/>
    </xf>
    <xf numFmtId="0" fontId="17" fillId="0" borderId="77" xfId="10" applyFont="1" applyBorder="1" applyAlignment="1">
      <alignment vertical="center"/>
    </xf>
    <xf numFmtId="0" fontId="17" fillId="0" borderId="1" xfId="10" applyFont="1" applyBorder="1" applyAlignment="1">
      <alignment vertical="center"/>
    </xf>
    <xf numFmtId="0" fontId="17" fillId="0" borderId="2" xfId="10" applyFont="1" applyBorder="1" applyAlignment="1">
      <alignment vertical="center"/>
    </xf>
    <xf numFmtId="0" fontId="17" fillId="0" borderId="78" xfId="10" applyFont="1" applyBorder="1" applyAlignment="1">
      <alignment vertical="center"/>
    </xf>
    <xf numFmtId="0" fontId="17" fillId="0" borderId="80" xfId="10" applyFont="1" applyBorder="1" applyAlignment="1">
      <alignment vertical="center"/>
    </xf>
    <xf numFmtId="0" fontId="17" fillId="0" borderId="11" xfId="10" applyFont="1" applyBorder="1" applyAlignment="1">
      <alignment vertical="center"/>
    </xf>
    <xf numFmtId="0" fontId="17" fillId="0" borderId="31" xfId="10" applyFont="1" applyBorder="1" applyAlignment="1">
      <alignment vertical="center"/>
    </xf>
    <xf numFmtId="0" fontId="5" fillId="0" borderId="0" xfId="10" applyFont="1" applyAlignment="1">
      <alignment vertical="center"/>
    </xf>
    <xf numFmtId="0" fontId="11" fillId="0" borderId="0" xfId="10" applyFont="1" applyAlignment="1">
      <alignment horizontal="left" vertical="center"/>
    </xf>
    <xf numFmtId="0" fontId="5" fillId="0" borderId="65" xfId="10" applyFont="1" applyBorder="1" applyAlignment="1">
      <alignment vertical="center"/>
    </xf>
    <xf numFmtId="0" fontId="16" fillId="0" borderId="0" xfId="10" applyFont="1" applyAlignment="1">
      <alignment vertical="center"/>
    </xf>
    <xf numFmtId="0" fontId="16" fillId="0" borderId="0" xfId="10" applyFont="1" applyFill="1" applyAlignment="1">
      <alignment horizontal="center" vertical="center"/>
    </xf>
    <xf numFmtId="0" fontId="29" fillId="0" borderId="67" xfId="0" applyFont="1" applyFill="1" applyBorder="1" applyAlignment="1">
      <alignment horizontal="center" vertical="center" wrapText="1"/>
    </xf>
    <xf numFmtId="0" fontId="29" fillId="0" borderId="70" xfId="0" applyFont="1" applyFill="1" applyBorder="1" applyAlignment="1">
      <alignment horizontal="center" vertical="center" wrapText="1"/>
    </xf>
    <xf numFmtId="0" fontId="29" fillId="0" borderId="68" xfId="0" applyFont="1" applyFill="1" applyBorder="1" applyAlignment="1">
      <alignment horizontal="center" vertical="center" wrapText="1"/>
    </xf>
    <xf numFmtId="0" fontId="29" fillId="0" borderId="65" xfId="0" applyFont="1" applyFill="1" applyBorder="1" applyAlignment="1">
      <alignment horizontal="center" vertical="center" wrapText="1"/>
    </xf>
    <xf numFmtId="0" fontId="29" fillId="0" borderId="71" xfId="0" applyFont="1" applyFill="1" applyBorder="1" applyAlignment="1">
      <alignment horizontal="center" vertical="center" wrapText="1"/>
    </xf>
    <xf numFmtId="0" fontId="16" fillId="0" borderId="0" xfId="13" applyFont="1" applyAlignment="1">
      <alignment horizontal="center" vertical="center"/>
    </xf>
    <xf numFmtId="0" fontId="31" fillId="0" borderId="0" xfId="14" applyFont="1"/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0" fontId="16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23" fillId="0" borderId="0" xfId="0" applyFont="1"/>
    <xf numFmtId="0" fontId="17" fillId="0" borderId="66" xfId="0" applyFont="1" applyBorder="1" applyAlignment="1">
      <alignment horizontal="left" vertical="center" wrapText="1"/>
    </xf>
    <xf numFmtId="0" fontId="5" fillId="0" borderId="67" xfId="0" applyFont="1" applyBorder="1" applyAlignment="1">
      <alignment horizontal="left" vertical="center" wrapText="1"/>
    </xf>
    <xf numFmtId="0" fontId="5" fillId="0" borderId="70" xfId="0" applyFont="1" applyBorder="1" applyAlignment="1">
      <alignment horizontal="left" vertical="center" wrapText="1"/>
    </xf>
    <xf numFmtId="0" fontId="5" fillId="0" borderId="68" xfId="0" applyFont="1" applyBorder="1" applyAlignment="1">
      <alignment horizontal="left" vertical="center" wrapText="1"/>
    </xf>
    <xf numFmtId="0" fontId="5" fillId="0" borderId="65" xfId="0" applyFont="1" applyBorder="1" applyAlignment="1">
      <alignment horizontal="left" vertical="center" wrapText="1"/>
    </xf>
    <xf numFmtId="0" fontId="5" fillId="0" borderId="71" xfId="0" applyFont="1" applyBorder="1" applyAlignment="1">
      <alignment horizontal="left" vertical="center" wrapText="1"/>
    </xf>
    <xf numFmtId="0" fontId="5" fillId="0" borderId="2" xfId="0" applyFont="1" applyBorder="1"/>
    <xf numFmtId="0" fontId="23" fillId="0" borderId="2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5" fillId="0" borderId="2" xfId="0" applyFont="1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23" fillId="0" borderId="2" xfId="0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horizontal="left" vertical="center"/>
      <protection hidden="1"/>
    </xf>
    <xf numFmtId="179" fontId="8" fillId="0" borderId="2" xfId="15" applyNumberFormat="1" applyFont="1" applyFill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horizontal="justify" vertical="center" wrapText="1"/>
      <protection hidden="1"/>
    </xf>
    <xf numFmtId="0" fontId="5" fillId="0" borderId="65" xfId="0" applyFont="1" applyBorder="1"/>
    <xf numFmtId="0" fontId="5" fillId="0" borderId="65" xfId="0" applyFont="1" applyBorder="1"/>
    <xf numFmtId="0" fontId="17" fillId="0" borderId="0" xfId="0" applyFont="1"/>
    <xf numFmtId="0" fontId="17" fillId="0" borderId="0" xfId="13" applyFont="1"/>
    <xf numFmtId="0" fontId="17" fillId="0" borderId="0" xfId="13" applyFont="1" applyAlignment="1">
      <alignment horizontal="left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</cellXfs>
  <cellStyles count="16">
    <cellStyle name="Millares" xfId="1" builtinId="3"/>
    <cellStyle name="Millares 3" xfId="8" xr:uid="{165CCEBA-5DA3-411B-ABAE-92920C9A7486}"/>
    <cellStyle name="Millares_Hoja1 2" xfId="6" xr:uid="{E5BE90D1-2E3B-4168-90F5-95B3DC8E4C67}"/>
    <cellStyle name="Moneda" xfId="2" builtinId="4"/>
    <cellStyle name="Moneda [0]" xfId="3" builtinId="7"/>
    <cellStyle name="Moneda 2 3 2" xfId="15" xr:uid="{99A2892A-D234-46D9-9320-19E005B38CCC}"/>
    <cellStyle name="Normal" xfId="0" builtinId="0"/>
    <cellStyle name="Normal 10 2 2" xfId="11" xr:uid="{2AF239A9-C98C-4A22-81C5-82C055285490}"/>
    <cellStyle name="Normal 11 45 9" xfId="10" xr:uid="{7CC631F4-F375-4F3A-983F-F6447D49FABD}"/>
    <cellStyle name="Normal 3" xfId="7" xr:uid="{AB41A0CD-966F-49A1-8D85-F7D9EA85C5FF}"/>
    <cellStyle name="Normal 3 10" xfId="14" xr:uid="{439A77DA-DD4B-473B-9D2F-53E342E692DF}"/>
    <cellStyle name="Normal 3 2" xfId="13" xr:uid="{0A29785A-6AB1-47E2-A126-760010F96043}"/>
    <cellStyle name="Normal 3 3 2" xfId="5" xr:uid="{BB2E350C-CD31-4F05-A060-BB68FB7D91C3}"/>
    <cellStyle name="Normal 68 2" xfId="9" xr:uid="{D57888E4-C69F-4723-9C4F-3543E5E13E78}"/>
    <cellStyle name="Normal 69" xfId="12" xr:uid="{3FCEBE8B-3547-4EDE-9713-81F00CED59F5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68581</xdr:colOff>
      <xdr:row>0</xdr:row>
      <xdr:rowOff>45720</xdr:rowOff>
    </xdr:from>
    <xdr:ext cx="2377439" cy="941187"/>
    <xdr:pic>
      <xdr:nvPicPr>
        <xdr:cNvPr id="2" name="Imagen 1">
          <a:extLst>
            <a:ext uri="{FF2B5EF4-FFF2-40B4-BE49-F238E27FC236}">
              <a16:creationId xmlns:a16="http://schemas.microsoft.com/office/drawing/2014/main" id="{DF774241-3E73-48D7-B411-E9FAA98FD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40" t="13545" r="15452" b="18330"/>
        <a:stretch/>
      </xdr:blipFill>
      <xdr:spPr>
        <a:xfrm>
          <a:off x="6019801" y="45720"/>
          <a:ext cx="2377439" cy="94118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243840</xdr:colOff>
      <xdr:row>0</xdr:row>
      <xdr:rowOff>53340</xdr:rowOff>
    </xdr:from>
    <xdr:ext cx="2377439" cy="941187"/>
    <xdr:pic>
      <xdr:nvPicPr>
        <xdr:cNvPr id="2" name="Imagen 1">
          <a:extLst>
            <a:ext uri="{FF2B5EF4-FFF2-40B4-BE49-F238E27FC236}">
              <a16:creationId xmlns:a16="http://schemas.microsoft.com/office/drawing/2014/main" id="{C8E7DA49-E909-414A-BD0E-60CC2AD4C2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40" t="13545" r="15452" b="18330"/>
        <a:stretch/>
      </xdr:blipFill>
      <xdr:spPr>
        <a:xfrm>
          <a:off x="4244340" y="53340"/>
          <a:ext cx="2377439" cy="94118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60960</xdr:colOff>
      <xdr:row>0</xdr:row>
      <xdr:rowOff>76200</xdr:rowOff>
    </xdr:from>
    <xdr:ext cx="2377439" cy="941187"/>
    <xdr:pic>
      <xdr:nvPicPr>
        <xdr:cNvPr id="2" name="Imagen 1">
          <a:extLst>
            <a:ext uri="{FF2B5EF4-FFF2-40B4-BE49-F238E27FC236}">
              <a16:creationId xmlns:a16="http://schemas.microsoft.com/office/drawing/2014/main" id="{876D9551-1A8D-44CA-B710-836429D47E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40" t="13545" r="15452" b="18330"/>
        <a:stretch/>
      </xdr:blipFill>
      <xdr:spPr>
        <a:xfrm>
          <a:off x="4023360" y="76200"/>
          <a:ext cx="2377439" cy="94118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53340</xdr:colOff>
      <xdr:row>0</xdr:row>
      <xdr:rowOff>53340</xdr:rowOff>
    </xdr:from>
    <xdr:ext cx="2377439" cy="941187"/>
    <xdr:pic>
      <xdr:nvPicPr>
        <xdr:cNvPr id="2" name="Imagen 1">
          <a:extLst>
            <a:ext uri="{FF2B5EF4-FFF2-40B4-BE49-F238E27FC236}">
              <a16:creationId xmlns:a16="http://schemas.microsoft.com/office/drawing/2014/main" id="{EF0BC325-2548-466B-98CD-923DB8D795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40" t="13545" r="15452" b="18330"/>
        <a:stretch/>
      </xdr:blipFill>
      <xdr:spPr>
        <a:xfrm>
          <a:off x="3223260" y="53340"/>
          <a:ext cx="2377439" cy="941187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0</xdr:row>
      <xdr:rowOff>89535</xdr:rowOff>
    </xdr:from>
    <xdr:to>
      <xdr:col>2</xdr:col>
      <xdr:colOff>472441</xdr:colOff>
      <xdr:row>0</xdr:row>
      <xdr:rowOff>1059180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088C4B43-4CB7-4AD5-B9F9-176D3C766D0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27" t="3409" r="54273" b="83534"/>
        <a:stretch/>
      </xdr:blipFill>
      <xdr:spPr bwMode="auto">
        <a:xfrm>
          <a:off x="561975" y="89535"/>
          <a:ext cx="2105026" cy="939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224118</xdr:colOff>
      <xdr:row>0</xdr:row>
      <xdr:rowOff>89647</xdr:rowOff>
    </xdr:from>
    <xdr:to>
      <xdr:col>2</xdr:col>
      <xdr:colOff>685800</xdr:colOff>
      <xdr:row>0</xdr:row>
      <xdr:rowOff>1005840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775241A3-A13C-4C3C-8F3C-27B9C599049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3" r="53458" b="85584"/>
        <a:stretch/>
      </xdr:blipFill>
      <xdr:spPr bwMode="auto">
        <a:xfrm>
          <a:off x="224118" y="89647"/>
          <a:ext cx="2854362" cy="88571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76201</xdr:rowOff>
    </xdr:from>
    <xdr:to>
      <xdr:col>2</xdr:col>
      <xdr:colOff>769620</xdr:colOff>
      <xdr:row>0</xdr:row>
      <xdr:rowOff>1021081</xdr:rowOff>
    </xdr:to>
    <xdr:pic>
      <xdr:nvPicPr>
        <xdr:cNvPr id="2" name="Imagen 1" descr="C:\Users\Comunicaciones\Desktop\Membrete-02.png">
          <a:extLst>
            <a:ext uri="{FF2B5EF4-FFF2-40B4-BE49-F238E27FC236}">
              <a16:creationId xmlns:a16="http://schemas.microsoft.com/office/drawing/2014/main" id="{AC80D409-0C61-428F-B146-F8D4E73D0F5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3" r="53458" b="85584"/>
        <a:stretch/>
      </xdr:blipFill>
      <xdr:spPr bwMode="auto">
        <a:xfrm>
          <a:off x="219075" y="76201"/>
          <a:ext cx="2988945" cy="914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87631</xdr:colOff>
      <xdr:row>0</xdr:row>
      <xdr:rowOff>66675</xdr:rowOff>
    </xdr:from>
    <xdr:to>
      <xdr:col>1</xdr:col>
      <xdr:colOff>883920</xdr:colOff>
      <xdr:row>0</xdr:row>
      <xdr:rowOff>944880</xdr:rowOff>
    </xdr:to>
    <xdr:pic>
      <xdr:nvPicPr>
        <xdr:cNvPr id="3" name="Imagen 2" descr="C:\Users\Comunicaciones\Desktop\Membrete-02.png">
          <a:extLst>
            <a:ext uri="{FF2B5EF4-FFF2-40B4-BE49-F238E27FC236}">
              <a16:creationId xmlns:a16="http://schemas.microsoft.com/office/drawing/2014/main" id="{A88B71C4-6080-4F74-BBBE-51922B7CBE3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53" t="3713" r="53458" b="85584"/>
        <a:stretch/>
      </xdr:blipFill>
      <xdr:spPr bwMode="auto">
        <a:xfrm>
          <a:off x="87631" y="66675"/>
          <a:ext cx="2259329" cy="83248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TECNICA\CONTRATOS%202023\Regal&#237;as\14.%20Brice&#241;o\1.%20Designacion\3.%20Presupuesto\PRESUPUESTO%20AMBIENTAL%20BRICEN&#771;O%20AJUSTADO.xlsx" TargetMode="External"/><Relationship Id="rId1" Type="http://schemas.openxmlformats.org/officeDocument/2006/relationships/externalLinkPath" Target="/TECNICA/CONTRATOS%202023/Regal&#237;as/14.%20Brice&#241;o/1.%20Designacion/3.%20Presupuesto/PRESUPUESTO%20AMBIENTAL%20BRICEN&#771;O%20AJUST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álisis cotizaciones"/>
      <sheetName val="Memoria cantidades"/>
      <sheetName val="Hoja1"/>
      <sheetName val="Estudio mercado"/>
      <sheetName val="APU"/>
      <sheetName val="Ppto BRICEÑO "/>
      <sheetName val="Factor Prestacional"/>
      <sheetName val="Desagregación Administración"/>
      <sheetName val="Factor Multiplicador intervent "/>
      <sheetName val="Desglose Interventoria"/>
      <sheetName val="Desglose PMA"/>
      <sheetName val="Presupuesto Bioseguridad"/>
      <sheetName val="Cronograma de actividades"/>
      <sheetName val="Flujo de fondos"/>
    </sheetNames>
    <sheetDataSet>
      <sheetData sheetId="0"/>
      <sheetData sheetId="1">
        <row r="4">
          <cell r="K4">
            <v>217266158</v>
          </cell>
        </row>
        <row r="6">
          <cell r="J6" t="str">
            <v>SUPÍA CALDAS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5D255-7BE3-4DC8-AB09-870C148BC9B9}">
  <dimension ref="A1:H23"/>
  <sheetViews>
    <sheetView topLeftCell="A13" workbookViewId="0">
      <selection activeCell="F22" sqref="F22"/>
    </sheetView>
  </sheetViews>
  <sheetFormatPr baseColWidth="10" defaultRowHeight="14.4" x14ac:dyDescent="0.3"/>
  <cols>
    <col min="1" max="1" width="11.5546875" style="2"/>
    <col min="2" max="2" width="44.88671875" style="2" customWidth="1"/>
    <col min="3" max="3" width="18.77734375" style="2" customWidth="1"/>
    <col min="4" max="4" width="11.5546875" style="2"/>
    <col min="5" max="5" width="17.6640625" style="2" bestFit="1" customWidth="1"/>
    <col min="6" max="6" width="19.109375" style="2" bestFit="1" customWidth="1"/>
    <col min="7" max="8" width="11.5546875" style="2"/>
  </cols>
  <sheetData>
    <row r="1" spans="1:6" ht="84.6" customHeight="1" x14ac:dyDescent="0.3">
      <c r="A1" s="175" t="s">
        <v>108</v>
      </c>
      <c r="B1" s="175"/>
      <c r="C1" s="175"/>
      <c r="D1" s="175"/>
      <c r="E1" s="176"/>
      <c r="F1" s="176"/>
    </row>
    <row r="2" spans="1:6" ht="29.4" customHeight="1" x14ac:dyDescent="0.3">
      <c r="A2" s="161" t="s">
        <v>103</v>
      </c>
      <c r="B2" s="161"/>
      <c r="C2" s="161"/>
      <c r="D2" s="161"/>
      <c r="E2" s="161"/>
      <c r="F2" s="161"/>
    </row>
    <row r="3" spans="1:6" x14ac:dyDescent="0.3">
      <c r="A3" s="161" t="s">
        <v>0</v>
      </c>
      <c r="B3" s="161" t="s">
        <v>1</v>
      </c>
      <c r="C3" s="161" t="s">
        <v>2</v>
      </c>
      <c r="D3" s="161" t="s">
        <v>107</v>
      </c>
      <c r="E3" s="161" t="s">
        <v>3</v>
      </c>
      <c r="F3" s="161" t="str">
        <f>+"Valor Total "&amp;ROUND(D5,2)&amp;" Ha"</f>
        <v>Valor Total 13,2 Ha</v>
      </c>
    </row>
    <row r="4" spans="1:6" x14ac:dyDescent="0.3">
      <c r="A4" s="161"/>
      <c r="B4" s="161"/>
      <c r="C4" s="161"/>
      <c r="D4" s="161"/>
      <c r="E4" s="161"/>
      <c r="F4" s="161"/>
    </row>
    <row r="5" spans="1:6" x14ac:dyDescent="0.3">
      <c r="A5" s="181" t="str">
        <f>"Objetivo específico N° 1  Implementar acciones de restauración en el bosque fragmentado del municipio de "&amp;'[1]Memoria cantidades'!J6</f>
        <v>Objetivo específico N° 1  Implementar acciones de restauración en el bosque fragmentado del municipio de SUPÍA CALDAS</v>
      </c>
      <c r="B5" s="182"/>
      <c r="C5" s="15" t="s">
        <v>4</v>
      </c>
      <c r="D5" s="16">
        <v>13.2</v>
      </c>
      <c r="E5" s="17">
        <f>F5/D5</f>
        <v>0</v>
      </c>
      <c r="F5" s="17">
        <f>SUM(F7+F10)</f>
        <v>0</v>
      </c>
    </row>
    <row r="6" spans="1:6" x14ac:dyDescent="0.3">
      <c r="A6" s="165"/>
      <c r="B6" s="166"/>
      <c r="C6" s="166"/>
      <c r="D6" s="166"/>
      <c r="E6" s="166"/>
      <c r="F6" s="167"/>
    </row>
    <row r="7" spans="1:6" ht="32.4" customHeight="1" x14ac:dyDescent="0.3">
      <c r="A7" s="168" t="s">
        <v>5</v>
      </c>
      <c r="B7" s="169"/>
      <c r="C7" s="18" t="s">
        <v>6</v>
      </c>
      <c r="D7" s="19">
        <f>+D5</f>
        <v>13.2</v>
      </c>
      <c r="E7" s="20">
        <f>F7/D7</f>
        <v>0</v>
      </c>
      <c r="F7" s="20">
        <f>SUM(F8:F9)</f>
        <v>0</v>
      </c>
    </row>
    <row r="8" spans="1:6" ht="55.2" x14ac:dyDescent="0.3">
      <c r="A8" s="7" t="s">
        <v>7</v>
      </c>
      <c r="B8" s="8" t="s">
        <v>8</v>
      </c>
      <c r="C8" s="9" t="s">
        <v>9</v>
      </c>
      <c r="D8" s="10">
        <v>10837.2</v>
      </c>
      <c r="E8" s="11"/>
      <c r="F8" s="11">
        <f>D8*E8</f>
        <v>0</v>
      </c>
    </row>
    <row r="9" spans="1:6" ht="55.2" x14ac:dyDescent="0.3">
      <c r="A9" s="7" t="s">
        <v>10</v>
      </c>
      <c r="B9" s="12" t="s">
        <v>11</v>
      </c>
      <c r="C9" s="9" t="s">
        <v>6</v>
      </c>
      <c r="D9" s="10">
        <v>13.200000000000001</v>
      </c>
      <c r="E9" s="11"/>
      <c r="F9" s="11">
        <f>D9*E9</f>
        <v>0</v>
      </c>
    </row>
    <row r="10" spans="1:6" ht="34.799999999999997" customHeight="1" x14ac:dyDescent="0.3">
      <c r="A10" s="168" t="s">
        <v>12</v>
      </c>
      <c r="B10" s="169"/>
      <c r="C10" s="18" t="s">
        <v>13</v>
      </c>
      <c r="D10" s="19">
        <v>626.19282688870396</v>
      </c>
      <c r="E10" s="20"/>
      <c r="F10" s="20">
        <f>D10*E10</f>
        <v>0</v>
      </c>
    </row>
    <row r="11" spans="1:6" ht="82.8" x14ac:dyDescent="0.3">
      <c r="A11" s="7">
        <v>2.1</v>
      </c>
      <c r="B11" s="12" t="s">
        <v>14</v>
      </c>
      <c r="C11" s="9" t="s">
        <v>13</v>
      </c>
      <c r="D11" s="10">
        <v>626.19282688870396</v>
      </c>
      <c r="E11" s="11"/>
      <c r="F11" s="11">
        <f>D11*E11</f>
        <v>0</v>
      </c>
    </row>
    <row r="12" spans="1:6" x14ac:dyDescent="0.3">
      <c r="A12" s="165"/>
      <c r="B12" s="166"/>
      <c r="C12" s="166"/>
      <c r="D12" s="166"/>
      <c r="E12" s="166"/>
      <c r="F12" s="167"/>
    </row>
    <row r="13" spans="1:6" ht="30.6" customHeight="1" x14ac:dyDescent="0.3">
      <c r="A13" s="181" t="s">
        <v>15</v>
      </c>
      <c r="B13" s="182"/>
      <c r="C13" s="15" t="s">
        <v>16</v>
      </c>
      <c r="D13" s="16">
        <v>12</v>
      </c>
      <c r="E13" s="17"/>
      <c r="F13" s="17">
        <f>E13*D13</f>
        <v>0</v>
      </c>
    </row>
    <row r="14" spans="1:6" x14ac:dyDescent="0.3">
      <c r="A14" s="165"/>
      <c r="B14" s="166"/>
      <c r="C14" s="166"/>
      <c r="D14" s="166"/>
      <c r="E14" s="166"/>
      <c r="F14" s="167"/>
    </row>
    <row r="15" spans="1:6" ht="47.4" customHeight="1" x14ac:dyDescent="0.3">
      <c r="A15" s="168" t="s">
        <v>17</v>
      </c>
      <c r="B15" s="169"/>
      <c r="C15" s="18" t="s">
        <v>18</v>
      </c>
      <c r="D15" s="19">
        <v>12</v>
      </c>
      <c r="E15" s="20"/>
      <c r="F15" s="20">
        <f>D15*E15</f>
        <v>0</v>
      </c>
    </row>
    <row r="16" spans="1:6" ht="41.4" x14ac:dyDescent="0.3">
      <c r="A16" s="7">
        <v>3.1</v>
      </c>
      <c r="B16" s="12" t="s">
        <v>19</v>
      </c>
      <c r="C16" s="9" t="s">
        <v>18</v>
      </c>
      <c r="D16" s="10">
        <v>12</v>
      </c>
      <c r="E16" s="11"/>
      <c r="F16" s="11">
        <f>D16*E16</f>
        <v>0</v>
      </c>
    </row>
    <row r="17" spans="1:6" x14ac:dyDescent="0.3">
      <c r="A17" s="13"/>
      <c r="B17" s="3"/>
      <c r="C17" s="14"/>
      <c r="D17" s="14"/>
      <c r="E17" s="4"/>
      <c r="F17" s="4"/>
    </row>
    <row r="18" spans="1:6" x14ac:dyDescent="0.3">
      <c r="A18" s="168" t="s">
        <v>20</v>
      </c>
      <c r="B18" s="169"/>
      <c r="C18" s="18"/>
      <c r="D18" s="18"/>
      <c r="E18" s="21"/>
      <c r="F18" s="22">
        <f>SUM(F13+F5)</f>
        <v>0</v>
      </c>
    </row>
    <row r="19" spans="1:6" x14ac:dyDescent="0.3">
      <c r="A19" s="170" t="s">
        <v>21</v>
      </c>
      <c r="B19" s="171"/>
      <c r="C19" s="172" t="s">
        <v>22</v>
      </c>
      <c r="D19" s="172"/>
      <c r="E19" s="24">
        <v>26.756989001480846</v>
      </c>
      <c r="F19" s="5">
        <f>+F18*(E19/100)</f>
        <v>0</v>
      </c>
    </row>
    <row r="20" spans="1:6" x14ac:dyDescent="0.3">
      <c r="A20" s="170" t="s">
        <v>23</v>
      </c>
      <c r="B20" s="171"/>
      <c r="C20" s="173" t="s">
        <v>24</v>
      </c>
      <c r="D20" s="174"/>
      <c r="E20" s="25" t="s">
        <v>25</v>
      </c>
      <c r="F20" s="5">
        <f>PMA!H21</f>
        <v>0</v>
      </c>
    </row>
    <row r="21" spans="1:6" x14ac:dyDescent="0.3">
      <c r="A21" s="170" t="s">
        <v>26</v>
      </c>
      <c r="B21" s="171"/>
      <c r="C21" s="177" t="s">
        <v>27</v>
      </c>
      <c r="D21" s="177"/>
      <c r="E21" s="26" t="s">
        <v>25</v>
      </c>
      <c r="F21" s="6">
        <f>'PPTO Bioseguridad'!G9</f>
        <v>0</v>
      </c>
    </row>
    <row r="22" spans="1:6" x14ac:dyDescent="0.3">
      <c r="A22" s="178" t="s">
        <v>28</v>
      </c>
      <c r="B22" s="179"/>
      <c r="C22" s="179"/>
      <c r="D22" s="179"/>
      <c r="E22" s="180"/>
      <c r="F22" s="22">
        <f>SUM(F19:F21)</f>
        <v>0</v>
      </c>
    </row>
    <row r="23" spans="1:6" ht="15" thickBot="1" x14ac:dyDescent="0.35">
      <c r="A23" s="162" t="s">
        <v>109</v>
      </c>
      <c r="B23" s="163"/>
      <c r="C23" s="163"/>
      <c r="D23" s="163"/>
      <c r="E23" s="164"/>
      <c r="F23" s="23">
        <f>F18+F22</f>
        <v>0</v>
      </c>
    </row>
  </sheetData>
  <mergeCells count="26">
    <mergeCell ref="A1:D1"/>
    <mergeCell ref="E1:F1"/>
    <mergeCell ref="A21:B21"/>
    <mergeCell ref="C21:D21"/>
    <mergeCell ref="A22:E22"/>
    <mergeCell ref="A5:B5"/>
    <mergeCell ref="A6:F6"/>
    <mergeCell ref="A7:B7"/>
    <mergeCell ref="A10:B10"/>
    <mergeCell ref="A12:F12"/>
    <mergeCell ref="A13:B13"/>
    <mergeCell ref="A2:F2"/>
    <mergeCell ref="A3:A4"/>
    <mergeCell ref="B3:B4"/>
    <mergeCell ref="C3:C4"/>
    <mergeCell ref="D3:D4"/>
    <mergeCell ref="E3:E4"/>
    <mergeCell ref="F3:F4"/>
    <mergeCell ref="A23:E23"/>
    <mergeCell ref="A14:F14"/>
    <mergeCell ref="A15:B15"/>
    <mergeCell ref="A18:B18"/>
    <mergeCell ref="A19:B19"/>
    <mergeCell ref="C19:D19"/>
    <mergeCell ref="A20:B20"/>
    <mergeCell ref="C20:D20"/>
  </mergeCells>
  <pageMargins left="0.7" right="0.7" top="0.75" bottom="0.75" header="0.3" footer="0.3"/>
  <pageSetup scale="7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16C4F-DB1D-4B16-92F6-B7E4E6C9AA51}">
  <dimension ref="A1:K42"/>
  <sheetViews>
    <sheetView topLeftCell="A20" workbookViewId="0">
      <selection activeCell="E35" sqref="E35"/>
    </sheetView>
  </sheetViews>
  <sheetFormatPr baseColWidth="10" defaultRowHeight="14.4" x14ac:dyDescent="0.3"/>
  <cols>
    <col min="5" max="5" width="12.109375" bestFit="1" customWidth="1"/>
    <col min="7" max="7" width="15.33203125" bestFit="1" customWidth="1"/>
    <col min="8" max="8" width="14.44140625" bestFit="1" customWidth="1"/>
    <col min="9" max="9" width="11.88671875" bestFit="1" customWidth="1"/>
    <col min="11" max="11" width="14.33203125" bestFit="1" customWidth="1"/>
  </cols>
  <sheetData>
    <row r="1" spans="1:8" ht="85.2" customHeight="1" x14ac:dyDescent="0.3">
      <c r="A1" s="175" t="s">
        <v>110</v>
      </c>
      <c r="B1" s="175"/>
      <c r="C1" s="175"/>
      <c r="D1" s="175"/>
      <c r="E1" s="175"/>
      <c r="F1" s="210"/>
      <c r="G1" s="210"/>
      <c r="H1" s="210"/>
    </row>
    <row r="2" spans="1:8" ht="38.4" customHeight="1" thickBot="1" x14ac:dyDescent="0.35">
      <c r="A2" s="187" t="s">
        <v>104</v>
      </c>
      <c r="B2" s="188"/>
      <c r="C2" s="188"/>
      <c r="D2" s="188"/>
      <c r="E2" s="188"/>
      <c r="F2" s="188"/>
      <c r="G2" s="188"/>
      <c r="H2" s="189"/>
    </row>
    <row r="3" spans="1:8" ht="16.2" thickBot="1" x14ac:dyDescent="0.35">
      <c r="A3" s="27"/>
      <c r="B3" s="28"/>
      <c r="C3" s="28"/>
      <c r="D3" s="28"/>
      <c r="E3" s="28"/>
      <c r="F3" s="28"/>
      <c r="G3" s="28"/>
      <c r="H3" s="29"/>
    </row>
    <row r="4" spans="1:8" s="1" customFormat="1" ht="27" thickBot="1" x14ac:dyDescent="0.35">
      <c r="A4" s="30" t="s">
        <v>29</v>
      </c>
      <c r="B4" s="31" t="s">
        <v>30</v>
      </c>
      <c r="C4" s="32" t="s">
        <v>31</v>
      </c>
      <c r="D4" s="30" t="s">
        <v>32</v>
      </c>
      <c r="E4" s="32" t="s">
        <v>33</v>
      </c>
      <c r="F4" s="32" t="s">
        <v>34</v>
      </c>
      <c r="G4" s="33" t="s">
        <v>35</v>
      </c>
      <c r="H4" s="34"/>
    </row>
    <row r="5" spans="1:8" ht="26.4" x14ac:dyDescent="0.3">
      <c r="A5" s="35" t="s">
        <v>36</v>
      </c>
      <c r="B5" s="36"/>
      <c r="C5" s="37"/>
      <c r="D5" s="37"/>
      <c r="E5" s="37"/>
      <c r="F5" s="38"/>
      <c r="G5" s="39"/>
      <c r="H5" s="40"/>
    </row>
    <row r="6" spans="1:8" ht="26.4" x14ac:dyDescent="0.3">
      <c r="A6" s="41" t="s">
        <v>37</v>
      </c>
      <c r="B6" s="42">
        <v>1</v>
      </c>
      <c r="C6" s="43">
        <v>1.4476599999999999</v>
      </c>
      <c r="D6" s="44">
        <v>1</v>
      </c>
      <c r="E6" s="45"/>
      <c r="F6" s="46">
        <v>2.5</v>
      </c>
      <c r="G6" s="47">
        <f>+F6*E6*D6*C6</f>
        <v>0</v>
      </c>
      <c r="H6" s="29"/>
    </row>
    <row r="7" spans="1:8" ht="26.4" x14ac:dyDescent="0.3">
      <c r="A7" s="41" t="s">
        <v>38</v>
      </c>
      <c r="B7" s="48">
        <v>0.8</v>
      </c>
      <c r="C7" s="43">
        <v>1.4476599999999999</v>
      </c>
      <c r="D7" s="44">
        <v>1</v>
      </c>
      <c r="E7" s="49"/>
      <c r="F7" s="50">
        <v>2.5</v>
      </c>
      <c r="G7" s="47">
        <f>+F7*B7*E7*D7*C7</f>
        <v>0</v>
      </c>
      <c r="H7" s="29"/>
    </row>
    <row r="8" spans="1:8" ht="40.200000000000003" thickBot="1" x14ac:dyDescent="0.35">
      <c r="A8" s="51" t="s">
        <v>39</v>
      </c>
      <c r="B8" s="52"/>
      <c r="C8" s="53"/>
      <c r="D8" s="53"/>
      <c r="E8" s="54"/>
      <c r="F8" s="55"/>
      <c r="G8" s="56">
        <f>SUM(G6:G7)</f>
        <v>0</v>
      </c>
      <c r="H8" s="57"/>
    </row>
    <row r="9" spans="1:8" x14ac:dyDescent="0.3">
      <c r="A9" s="58"/>
      <c r="B9" s="59"/>
      <c r="C9" s="60"/>
      <c r="D9" s="60"/>
      <c r="E9" s="60"/>
      <c r="F9" s="61"/>
      <c r="G9" s="60"/>
      <c r="H9" s="29"/>
    </row>
    <row r="10" spans="1:8" ht="15" thickBot="1" x14ac:dyDescent="0.35">
      <c r="A10" s="190"/>
      <c r="B10" s="191"/>
      <c r="C10" s="191"/>
      <c r="D10" s="62"/>
      <c r="E10" s="62"/>
      <c r="F10" s="62"/>
      <c r="G10" s="62"/>
      <c r="H10" s="29"/>
    </row>
    <row r="11" spans="1:8" ht="15" thickBot="1" x14ac:dyDescent="0.35">
      <c r="A11" s="192" t="s">
        <v>40</v>
      </c>
      <c r="B11" s="193"/>
      <c r="C11" s="194"/>
      <c r="D11" s="194"/>
      <c r="E11" s="194"/>
      <c r="F11" s="194"/>
      <c r="G11" s="63">
        <f>+G8</f>
        <v>0</v>
      </c>
      <c r="H11" s="29"/>
    </row>
    <row r="12" spans="1:8" ht="15" thickBot="1" x14ac:dyDescent="0.35">
      <c r="A12" s="190"/>
      <c r="B12" s="191"/>
      <c r="C12" s="191"/>
      <c r="D12" s="62"/>
      <c r="E12" s="62"/>
      <c r="F12" s="62"/>
      <c r="G12" s="62"/>
      <c r="H12" s="29"/>
    </row>
    <row r="13" spans="1:8" ht="15" thickBot="1" x14ac:dyDescent="0.35">
      <c r="A13" s="195" t="s">
        <v>1</v>
      </c>
      <c r="B13" s="196"/>
      <c r="C13" s="197"/>
      <c r="D13" s="64" t="s">
        <v>2</v>
      </c>
      <c r="E13" s="64" t="s">
        <v>41</v>
      </c>
      <c r="F13" s="64" t="s">
        <v>32</v>
      </c>
      <c r="G13" s="65" t="s">
        <v>42</v>
      </c>
      <c r="H13" s="29"/>
    </row>
    <row r="14" spans="1:8" x14ac:dyDescent="0.3">
      <c r="A14" s="198"/>
      <c r="B14" s="199"/>
      <c r="C14" s="200"/>
      <c r="D14" s="66"/>
      <c r="E14" s="66"/>
      <c r="F14" s="66"/>
      <c r="G14" s="67"/>
      <c r="H14" s="29"/>
    </row>
    <row r="15" spans="1:8" x14ac:dyDescent="0.3">
      <c r="A15" s="201" t="s">
        <v>43</v>
      </c>
      <c r="B15" s="202"/>
      <c r="C15" s="203"/>
      <c r="D15" s="68"/>
      <c r="E15" s="68"/>
      <c r="F15" s="68"/>
      <c r="G15" s="69"/>
      <c r="H15" s="29"/>
    </row>
    <row r="16" spans="1:8" x14ac:dyDescent="0.3">
      <c r="A16" s="204" t="s">
        <v>44</v>
      </c>
      <c r="B16" s="205"/>
      <c r="C16" s="206"/>
      <c r="D16" s="71" t="s">
        <v>45</v>
      </c>
      <c r="E16" s="72"/>
      <c r="F16" s="73">
        <v>2.5</v>
      </c>
      <c r="G16" s="74">
        <f>+F16*E16</f>
        <v>0</v>
      </c>
      <c r="H16" s="29"/>
    </row>
    <row r="17" spans="1:8" x14ac:dyDescent="0.3">
      <c r="A17" s="204" t="s">
        <v>46</v>
      </c>
      <c r="B17" s="205"/>
      <c r="C17" s="206"/>
      <c r="D17" s="71" t="s">
        <v>47</v>
      </c>
      <c r="E17" s="72"/>
      <c r="F17" s="73">
        <v>1</v>
      </c>
      <c r="G17" s="74">
        <f>+F17*E17</f>
        <v>0</v>
      </c>
      <c r="H17" s="29"/>
    </row>
    <row r="18" spans="1:8" x14ac:dyDescent="0.3">
      <c r="A18" s="204" t="s">
        <v>48</v>
      </c>
      <c r="B18" s="205"/>
      <c r="C18" s="206"/>
      <c r="D18" s="75" t="s">
        <v>45</v>
      </c>
      <c r="E18" s="76"/>
      <c r="F18" s="77">
        <v>2.5</v>
      </c>
      <c r="G18" s="74">
        <f>+F18*E18</f>
        <v>0</v>
      </c>
      <c r="H18" s="29"/>
    </row>
    <row r="19" spans="1:8" x14ac:dyDescent="0.3">
      <c r="A19" s="204" t="s">
        <v>49</v>
      </c>
      <c r="B19" s="205"/>
      <c r="C19" s="206"/>
      <c r="D19" s="71" t="s">
        <v>45</v>
      </c>
      <c r="E19" s="72"/>
      <c r="F19" s="73">
        <v>2.5</v>
      </c>
      <c r="G19" s="74">
        <f>+F19*E19</f>
        <v>0</v>
      </c>
      <c r="H19" s="78"/>
    </row>
    <row r="20" spans="1:8" ht="15" thickBot="1" x14ac:dyDescent="0.35">
      <c r="A20" s="184" t="s">
        <v>50</v>
      </c>
      <c r="B20" s="185"/>
      <c r="C20" s="186"/>
      <c r="D20" s="79" t="s">
        <v>45</v>
      </c>
      <c r="E20" s="80"/>
      <c r="F20" s="81">
        <v>2.5</v>
      </c>
      <c r="G20" s="82">
        <f>+F20*E20</f>
        <v>0</v>
      </c>
      <c r="H20" s="78"/>
    </row>
    <row r="21" spans="1:8" ht="15" thickBot="1" x14ac:dyDescent="0.35">
      <c r="A21" s="213" t="s">
        <v>51</v>
      </c>
      <c r="B21" s="214"/>
      <c r="C21" s="215"/>
      <c r="D21" s="83"/>
      <c r="E21" s="83"/>
      <c r="F21" s="83"/>
      <c r="G21" s="84">
        <f>SUM(G16:G20)</f>
        <v>0</v>
      </c>
      <c r="H21" s="78"/>
    </row>
    <row r="22" spans="1:8" ht="15" thickBot="1" x14ac:dyDescent="0.35">
      <c r="A22" s="85"/>
      <c r="B22" s="86"/>
      <c r="C22" s="62"/>
      <c r="D22" s="62"/>
      <c r="E22" s="62"/>
      <c r="F22" s="62"/>
      <c r="G22" s="62"/>
      <c r="H22" s="29"/>
    </row>
    <row r="23" spans="1:8" ht="15" thickBot="1" x14ac:dyDescent="0.35">
      <c r="A23" s="216" t="s">
        <v>52</v>
      </c>
      <c r="B23" s="217"/>
      <c r="C23" s="217"/>
      <c r="D23" s="217"/>
      <c r="E23" s="217"/>
      <c r="F23" s="217"/>
      <c r="G23" s="218"/>
      <c r="H23" s="29"/>
    </row>
    <row r="24" spans="1:8" ht="15" thickBot="1" x14ac:dyDescent="0.35">
      <c r="A24" s="219" t="s">
        <v>1</v>
      </c>
      <c r="B24" s="220"/>
      <c r="C24" s="221"/>
      <c r="D24" s="87" t="s">
        <v>2</v>
      </c>
      <c r="E24" s="87" t="s">
        <v>53</v>
      </c>
      <c r="F24" s="87" t="s">
        <v>54</v>
      </c>
      <c r="G24" s="88" t="s">
        <v>42</v>
      </c>
      <c r="H24" s="29"/>
    </row>
    <row r="25" spans="1:8" ht="15" thickBot="1" x14ac:dyDescent="0.35">
      <c r="A25" s="222" t="s">
        <v>55</v>
      </c>
      <c r="B25" s="223"/>
      <c r="C25" s="224"/>
      <c r="D25" s="66">
        <v>1</v>
      </c>
      <c r="E25" s="89"/>
      <c r="F25" s="90">
        <v>0.11</v>
      </c>
      <c r="G25" s="91">
        <f>+E25*F25</f>
        <v>0</v>
      </c>
      <c r="H25" s="29"/>
    </row>
    <row r="26" spans="1:8" ht="15" thickBot="1" x14ac:dyDescent="0.35">
      <c r="A26" s="213" t="s">
        <v>56</v>
      </c>
      <c r="B26" s="214"/>
      <c r="C26" s="215"/>
      <c r="D26" s="92"/>
      <c r="E26" s="93"/>
      <c r="F26" s="94">
        <f>SUM(F25:F25)</f>
        <v>0.11</v>
      </c>
      <c r="G26" s="84">
        <f>SUM(G25:G25)</f>
        <v>0</v>
      </c>
      <c r="H26" s="29"/>
    </row>
    <row r="27" spans="1:8" ht="15" thickBot="1" x14ac:dyDescent="0.35">
      <c r="A27" s="85"/>
      <c r="B27" s="86"/>
      <c r="C27" s="62"/>
      <c r="D27" s="62"/>
      <c r="E27" s="62"/>
      <c r="F27" s="62"/>
      <c r="G27" s="62"/>
      <c r="H27" s="29"/>
    </row>
    <row r="28" spans="1:8" ht="15" thickBot="1" x14ac:dyDescent="0.35">
      <c r="A28" s="225" t="s">
        <v>1</v>
      </c>
      <c r="B28" s="226"/>
      <c r="C28" s="220"/>
      <c r="D28" s="87" t="s">
        <v>2</v>
      </c>
      <c r="E28" s="87" t="s">
        <v>57</v>
      </c>
      <c r="F28" s="95" t="s">
        <v>58</v>
      </c>
      <c r="G28" s="96" t="s">
        <v>59</v>
      </c>
      <c r="H28" s="97" t="s">
        <v>60</v>
      </c>
    </row>
    <row r="29" spans="1:8" x14ac:dyDescent="0.3">
      <c r="A29" s="198"/>
      <c r="B29" s="199"/>
      <c r="C29" s="200"/>
      <c r="D29" s="66"/>
      <c r="E29" s="66"/>
      <c r="F29" s="66"/>
      <c r="G29" s="98"/>
      <c r="H29" s="99"/>
    </row>
    <row r="30" spans="1:8" x14ac:dyDescent="0.3">
      <c r="A30" s="201" t="s">
        <v>61</v>
      </c>
      <c r="B30" s="202"/>
      <c r="C30" s="203"/>
      <c r="D30" s="68"/>
      <c r="E30" s="68"/>
      <c r="F30" s="68"/>
      <c r="G30" s="100"/>
      <c r="H30" s="101"/>
    </row>
    <row r="31" spans="1:8" x14ac:dyDescent="0.3">
      <c r="A31" s="102"/>
      <c r="B31" s="103"/>
      <c r="C31" s="70"/>
      <c r="D31" s="68"/>
      <c r="E31" s="68"/>
      <c r="F31" s="68"/>
      <c r="G31" s="100"/>
      <c r="H31" s="101"/>
    </row>
    <row r="32" spans="1:8" x14ac:dyDescent="0.3">
      <c r="A32" s="204" t="s">
        <v>62</v>
      </c>
      <c r="B32" s="205"/>
      <c r="C32" s="206"/>
      <c r="D32" s="71"/>
      <c r="E32" s="104"/>
      <c r="F32" s="73"/>
      <c r="G32" s="105">
        <f>+F32*E32</f>
        <v>0</v>
      </c>
      <c r="H32" s="101"/>
    </row>
    <row r="33" spans="1:11" x14ac:dyDescent="0.3">
      <c r="A33" s="211" t="s">
        <v>63</v>
      </c>
      <c r="B33" s="212"/>
      <c r="C33" s="205"/>
      <c r="D33" s="75" t="s">
        <v>64</v>
      </c>
      <c r="E33" s="106"/>
      <c r="F33" s="107">
        <v>0.1</v>
      </c>
      <c r="G33" s="108">
        <v>9.9500000000000005E-3</v>
      </c>
      <c r="H33" s="109">
        <f>+E33*F33*G33</f>
        <v>0</v>
      </c>
    </row>
    <row r="34" spans="1:11" x14ac:dyDescent="0.3">
      <c r="A34" s="204" t="s">
        <v>65</v>
      </c>
      <c r="B34" s="205"/>
      <c r="C34" s="206"/>
      <c r="D34" s="75" t="s">
        <v>64</v>
      </c>
      <c r="E34" s="106"/>
      <c r="F34" s="107">
        <v>0.1</v>
      </c>
      <c r="G34" s="110">
        <v>2.76E-2</v>
      </c>
      <c r="H34" s="109">
        <f>+E34*F34*G34</f>
        <v>0</v>
      </c>
    </row>
    <row r="35" spans="1:11" ht="15" thickBot="1" x14ac:dyDescent="0.35">
      <c r="A35" s="204" t="s">
        <v>66</v>
      </c>
      <c r="B35" s="205"/>
      <c r="C35" s="206"/>
      <c r="D35" s="75" t="s">
        <v>64</v>
      </c>
      <c r="E35" s="106"/>
      <c r="F35" s="107">
        <v>0.4</v>
      </c>
      <c r="G35" s="110">
        <v>5.4000000000000003E-3</v>
      </c>
      <c r="H35" s="111">
        <f>+E35*F35*G35</f>
        <v>0</v>
      </c>
    </row>
    <row r="36" spans="1:11" ht="15" thickBot="1" x14ac:dyDescent="0.35">
      <c r="A36" s="207" t="s">
        <v>67</v>
      </c>
      <c r="B36" s="208"/>
      <c r="C36" s="209"/>
      <c r="D36" s="83"/>
      <c r="E36" s="83"/>
      <c r="F36" s="83"/>
      <c r="G36" s="112"/>
      <c r="H36" s="113">
        <f>+SUM(H32:H35)</f>
        <v>0</v>
      </c>
    </row>
    <row r="37" spans="1:11" x14ac:dyDescent="0.3">
      <c r="A37" s="85"/>
      <c r="B37" s="86"/>
      <c r="C37" s="62"/>
      <c r="D37" s="62"/>
      <c r="E37" s="62"/>
      <c r="F37" s="114"/>
      <c r="G37" s="62"/>
      <c r="H37" s="115"/>
    </row>
    <row r="38" spans="1:11" x14ac:dyDescent="0.3">
      <c r="A38" s="183" t="s">
        <v>68</v>
      </c>
      <c r="B38" s="183"/>
      <c r="C38" s="183"/>
      <c r="D38" s="183"/>
      <c r="E38" s="183"/>
      <c r="F38" s="183"/>
      <c r="G38" s="183"/>
      <c r="H38" s="116">
        <f>ROUND((G11+G21+G26+H36),0)</f>
        <v>0</v>
      </c>
    </row>
    <row r="39" spans="1:11" x14ac:dyDescent="0.3">
      <c r="A39" s="183" t="s">
        <v>111</v>
      </c>
      <c r="B39" s="183"/>
      <c r="C39" s="183"/>
      <c r="D39" s="183"/>
      <c r="E39" s="183"/>
      <c r="F39" s="183"/>
      <c r="G39" s="183"/>
      <c r="H39" s="116">
        <f>0.05*PPTO!F18</f>
        <v>0</v>
      </c>
    </row>
    <row r="40" spans="1:11" x14ac:dyDescent="0.3">
      <c r="A40" s="183" t="s">
        <v>112</v>
      </c>
      <c r="B40" s="183"/>
      <c r="C40" s="183"/>
      <c r="D40" s="183"/>
      <c r="E40" s="183"/>
      <c r="F40" s="183"/>
      <c r="G40" s="183"/>
      <c r="H40" s="116">
        <f>H39+H38</f>
        <v>0</v>
      </c>
    </row>
    <row r="42" spans="1:11" x14ac:dyDescent="0.3">
      <c r="I42" s="159"/>
      <c r="K42" s="160"/>
    </row>
  </sheetData>
  <mergeCells count="30">
    <mergeCell ref="A33:C33"/>
    <mergeCell ref="A34:C34"/>
    <mergeCell ref="A35:C35"/>
    <mergeCell ref="A21:C21"/>
    <mergeCell ref="A23:G23"/>
    <mergeCell ref="A24:C24"/>
    <mergeCell ref="A25:C25"/>
    <mergeCell ref="A26:C26"/>
    <mergeCell ref="A28:C28"/>
    <mergeCell ref="F1:H1"/>
    <mergeCell ref="A1:E1"/>
    <mergeCell ref="A29:C29"/>
    <mergeCell ref="A30:C30"/>
    <mergeCell ref="A32:C32"/>
    <mergeCell ref="A39:G39"/>
    <mergeCell ref="A40:G40"/>
    <mergeCell ref="A20:C20"/>
    <mergeCell ref="A2:H2"/>
    <mergeCell ref="A10:C10"/>
    <mergeCell ref="A11:F11"/>
    <mergeCell ref="A12:C12"/>
    <mergeCell ref="A13:C13"/>
    <mergeCell ref="A14:C14"/>
    <mergeCell ref="A15:C15"/>
    <mergeCell ref="A16:C16"/>
    <mergeCell ref="A17:C17"/>
    <mergeCell ref="A18:C18"/>
    <mergeCell ref="A19:C19"/>
    <mergeCell ref="A36:C36"/>
    <mergeCell ref="A38:G38"/>
  </mergeCells>
  <pageMargins left="0.7" right="0.7" top="0.75" bottom="0.75" header="0.3" footer="0.3"/>
  <pageSetup scale="85" orientation="portrait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693D2-EF35-4B34-B2D5-8065B7461EB8}">
  <dimension ref="A1:H21"/>
  <sheetViews>
    <sheetView topLeftCell="A3" workbookViewId="0">
      <selection activeCell="F13" sqref="F13"/>
    </sheetView>
  </sheetViews>
  <sheetFormatPr baseColWidth="10" defaultRowHeight="14.4" x14ac:dyDescent="0.3"/>
  <cols>
    <col min="4" max="4" width="14.109375" customWidth="1"/>
    <col min="8" max="8" width="13.33203125" bestFit="1" customWidth="1"/>
  </cols>
  <sheetData>
    <row r="1" spans="1:8" ht="85.2" customHeight="1" x14ac:dyDescent="0.3">
      <c r="A1" s="175" t="s">
        <v>110</v>
      </c>
      <c r="B1" s="175"/>
      <c r="C1" s="175"/>
      <c r="D1" s="175"/>
      <c r="E1" s="175"/>
      <c r="F1" s="210"/>
      <c r="G1" s="210"/>
      <c r="H1" s="210"/>
    </row>
    <row r="2" spans="1:8" ht="52.8" customHeight="1" thickBot="1" x14ac:dyDescent="0.35">
      <c r="A2" s="233" t="s">
        <v>105</v>
      </c>
      <c r="B2" s="234"/>
      <c r="C2" s="234"/>
      <c r="D2" s="234"/>
      <c r="E2" s="234"/>
      <c r="F2" s="234"/>
      <c r="G2" s="234"/>
      <c r="H2" s="235"/>
    </row>
    <row r="3" spans="1:8" ht="16.2" thickBot="1" x14ac:dyDescent="0.35">
      <c r="A3" s="27"/>
      <c r="B3" s="28"/>
      <c r="C3" s="28"/>
      <c r="D3" s="28"/>
      <c r="E3" s="28"/>
      <c r="F3" s="28"/>
      <c r="G3" s="28"/>
      <c r="H3" s="123"/>
    </row>
    <row r="4" spans="1:8" ht="27" thickBot="1" x14ac:dyDescent="0.35">
      <c r="A4" s="30" t="s">
        <v>69</v>
      </c>
      <c r="B4" s="32" t="s">
        <v>70</v>
      </c>
      <c r="C4" s="32" t="s">
        <v>71</v>
      </c>
      <c r="D4" s="32" t="s">
        <v>72</v>
      </c>
      <c r="E4" s="32" t="s">
        <v>73</v>
      </c>
      <c r="F4" s="32" t="s">
        <v>74</v>
      </c>
      <c r="G4" s="32" t="s">
        <v>75</v>
      </c>
      <c r="H4" s="33" t="s">
        <v>76</v>
      </c>
    </row>
    <row r="5" spans="1:8" x14ac:dyDescent="0.3">
      <c r="A5" s="236" t="s">
        <v>77</v>
      </c>
      <c r="B5" s="237"/>
      <c r="C5" s="237"/>
      <c r="D5" s="237"/>
      <c r="E5" s="237"/>
      <c r="F5" s="237"/>
      <c r="G5" s="237"/>
      <c r="H5" s="238"/>
    </row>
    <row r="6" spans="1:8" ht="26.4" x14ac:dyDescent="0.3">
      <c r="A6" s="124">
        <v>1</v>
      </c>
      <c r="B6" s="125" t="s">
        <v>78</v>
      </c>
      <c r="C6" s="126">
        <v>0.4</v>
      </c>
      <c r="D6" s="127">
        <v>1.4476599999999999</v>
      </c>
      <c r="E6" s="128">
        <v>1</v>
      </c>
      <c r="F6" s="129"/>
      <c r="G6" s="130">
        <v>2.5</v>
      </c>
      <c r="H6" s="131">
        <f>+A6*C6*G6*F6*E6*D6</f>
        <v>0</v>
      </c>
    </row>
    <row r="7" spans="1:8" x14ac:dyDescent="0.3">
      <c r="A7" s="124">
        <v>1</v>
      </c>
      <c r="B7" s="54" t="s">
        <v>79</v>
      </c>
      <c r="C7" s="126">
        <v>0.2</v>
      </c>
      <c r="D7" s="127">
        <v>1.4476599999999999</v>
      </c>
      <c r="E7" s="132">
        <v>1</v>
      </c>
      <c r="F7" s="133"/>
      <c r="G7" s="55">
        <v>2.5</v>
      </c>
      <c r="H7" s="134">
        <f>+A7*C7*G7*F7*E7*D7</f>
        <v>0</v>
      </c>
    </row>
    <row r="8" spans="1:8" ht="15" thickBot="1" x14ac:dyDescent="0.35">
      <c r="A8" s="135"/>
      <c r="B8" s="136" t="s">
        <v>80</v>
      </c>
      <c r="C8" s="136"/>
      <c r="D8" s="137"/>
      <c r="E8" s="137"/>
      <c r="F8" s="138"/>
      <c r="G8" s="139"/>
      <c r="H8" s="140">
        <f>SUM(H6:H7)</f>
        <v>0</v>
      </c>
    </row>
    <row r="9" spans="1:8" ht="15" thickBot="1" x14ac:dyDescent="0.35">
      <c r="A9" s="141"/>
      <c r="B9" s="60"/>
      <c r="C9" s="60"/>
      <c r="D9" s="60"/>
      <c r="E9" s="60"/>
      <c r="F9" s="60"/>
      <c r="G9" s="61"/>
      <c r="H9" s="142"/>
    </row>
    <row r="10" spans="1:8" ht="27" thickBot="1" x14ac:dyDescent="0.35">
      <c r="A10" s="143"/>
      <c r="B10" s="239" t="s">
        <v>81</v>
      </c>
      <c r="C10" s="240"/>
      <c r="D10" s="241"/>
      <c r="E10" s="95" t="s">
        <v>82</v>
      </c>
      <c r="F10" s="95" t="s">
        <v>83</v>
      </c>
      <c r="G10" s="95" t="s">
        <v>73</v>
      </c>
      <c r="H10" s="144" t="s">
        <v>84</v>
      </c>
    </row>
    <row r="11" spans="1:8" x14ac:dyDescent="0.3">
      <c r="A11" s="143"/>
      <c r="B11" s="198"/>
      <c r="C11" s="199"/>
      <c r="D11" s="200"/>
      <c r="E11" s="66"/>
      <c r="F11" s="66"/>
      <c r="G11" s="66"/>
      <c r="H11" s="67"/>
    </row>
    <row r="12" spans="1:8" x14ac:dyDescent="0.3">
      <c r="A12" s="143"/>
      <c r="B12" s="201" t="s">
        <v>85</v>
      </c>
      <c r="C12" s="202"/>
      <c r="D12" s="203"/>
      <c r="E12" s="68"/>
      <c r="F12" s="68"/>
      <c r="G12" s="68"/>
      <c r="H12" s="69"/>
    </row>
    <row r="13" spans="1:8" ht="25.8" customHeight="1" thickBot="1" x14ac:dyDescent="0.35">
      <c r="A13" s="143"/>
      <c r="B13" s="242" t="s">
        <v>86</v>
      </c>
      <c r="C13" s="243"/>
      <c r="D13" s="244"/>
      <c r="E13" s="145" t="s">
        <v>45</v>
      </c>
      <c r="F13" s="146"/>
      <c r="G13" s="147">
        <f>+G6</f>
        <v>2.5</v>
      </c>
      <c r="H13" s="148">
        <f t="shared" ref="H13" si="0">+F13*G13</f>
        <v>0</v>
      </c>
    </row>
    <row r="14" spans="1:8" ht="15" thickBot="1" x14ac:dyDescent="0.35">
      <c r="A14" s="143"/>
      <c r="B14" s="245" t="s">
        <v>87</v>
      </c>
      <c r="C14" s="246"/>
      <c r="D14" s="247"/>
      <c r="E14" s="149"/>
      <c r="F14" s="149"/>
      <c r="G14" s="149"/>
      <c r="H14" s="150">
        <f>SUM(H13:H13)</f>
        <v>0</v>
      </c>
    </row>
    <row r="15" spans="1:8" ht="15" thickBot="1" x14ac:dyDescent="0.35">
      <c r="A15" s="143"/>
      <c r="B15" s="191"/>
      <c r="C15" s="191"/>
      <c r="D15" s="191"/>
      <c r="E15" s="62"/>
      <c r="F15" s="62"/>
      <c r="G15" s="62"/>
      <c r="H15" s="29"/>
    </row>
    <row r="16" spans="1:8" ht="15" thickBot="1" x14ac:dyDescent="0.35">
      <c r="A16" s="143"/>
      <c r="B16" s="248" t="s">
        <v>88</v>
      </c>
      <c r="C16" s="249"/>
      <c r="D16" s="250"/>
      <c r="E16" s="250"/>
      <c r="F16" s="250"/>
      <c r="G16" s="250"/>
      <c r="H16" s="151">
        <f>+H8+H14</f>
        <v>0</v>
      </c>
    </row>
    <row r="17" spans="1:8" x14ac:dyDescent="0.3">
      <c r="A17" s="143"/>
      <c r="B17" s="191"/>
      <c r="C17" s="191"/>
      <c r="D17" s="191"/>
      <c r="E17" s="62"/>
      <c r="F17" s="62"/>
      <c r="G17" s="62"/>
      <c r="H17" s="152"/>
    </row>
    <row r="18" spans="1:8" ht="15" thickBot="1" x14ac:dyDescent="0.35">
      <c r="A18" s="143"/>
      <c r="B18" s="153"/>
      <c r="C18" s="153"/>
      <c r="D18" s="153"/>
      <c r="E18" s="154"/>
      <c r="F18" s="154"/>
      <c r="G18" s="154"/>
      <c r="H18" s="155"/>
    </row>
    <row r="19" spans="1:8" ht="15" thickBot="1" x14ac:dyDescent="0.35">
      <c r="A19" s="143"/>
      <c r="B19" s="227" t="s">
        <v>89</v>
      </c>
      <c r="C19" s="228"/>
      <c r="D19" s="229"/>
      <c r="E19" s="229"/>
      <c r="F19" s="229"/>
      <c r="G19" s="229"/>
      <c r="H19" s="156">
        <f>+H8+H14</f>
        <v>0</v>
      </c>
    </row>
    <row r="20" spans="1:8" ht="15" thickBot="1" x14ac:dyDescent="0.35">
      <c r="A20" s="143"/>
      <c r="B20" s="62"/>
      <c r="C20" s="62"/>
      <c r="D20" s="62"/>
      <c r="E20" s="62"/>
      <c r="F20" s="62"/>
      <c r="G20" s="62"/>
      <c r="H20" s="152"/>
    </row>
    <row r="21" spans="1:8" ht="15" thickBot="1" x14ac:dyDescent="0.35">
      <c r="A21" s="157"/>
      <c r="B21" s="230" t="s">
        <v>90</v>
      </c>
      <c r="C21" s="231"/>
      <c r="D21" s="232"/>
      <c r="E21" s="232"/>
      <c r="F21" s="232"/>
      <c r="G21" s="232"/>
      <c r="H21" s="158">
        <f>H19</f>
        <v>0</v>
      </c>
    </row>
  </sheetData>
  <mergeCells count="14">
    <mergeCell ref="F1:H1"/>
    <mergeCell ref="A1:E1"/>
    <mergeCell ref="B14:D14"/>
    <mergeCell ref="B15:D15"/>
    <mergeCell ref="B16:G16"/>
    <mergeCell ref="B17:D17"/>
    <mergeCell ref="B19:G19"/>
    <mergeCell ref="B21:G21"/>
    <mergeCell ref="A2:H2"/>
    <mergeCell ref="A5:H5"/>
    <mergeCell ref="B10:D10"/>
    <mergeCell ref="B11:D11"/>
    <mergeCell ref="B12:D12"/>
    <mergeCell ref="B13:D13"/>
  </mergeCells>
  <pageMargins left="0.7" right="0.7" top="0.75" bottom="0.75" header="0.3" footer="0.3"/>
  <pageSetup scale="9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D83F6-B354-44F5-8C78-D4C152FC0362}">
  <dimension ref="A1:G9"/>
  <sheetViews>
    <sheetView workbookViewId="0">
      <selection activeCell="A2" sqref="A2:G2"/>
    </sheetView>
  </sheetViews>
  <sheetFormatPr baseColWidth="10" defaultRowHeight="14.4" x14ac:dyDescent="0.3"/>
  <cols>
    <col min="2" max="2" width="21.109375" customWidth="1"/>
    <col min="7" max="7" width="13.109375" bestFit="1" customWidth="1"/>
  </cols>
  <sheetData>
    <row r="1" spans="1:7" ht="85.2" customHeight="1" x14ac:dyDescent="0.3">
      <c r="A1" s="175" t="s">
        <v>110</v>
      </c>
      <c r="B1" s="175"/>
      <c r="C1" s="175"/>
      <c r="D1" s="175"/>
      <c r="E1" s="210"/>
      <c r="F1" s="210"/>
      <c r="G1" s="210"/>
    </row>
    <row r="2" spans="1:7" ht="47.4" customHeight="1" x14ac:dyDescent="0.3">
      <c r="A2" s="252" t="s">
        <v>106</v>
      </c>
      <c r="B2" s="252"/>
      <c r="C2" s="252"/>
      <c r="D2" s="252"/>
      <c r="E2" s="252"/>
      <c r="F2" s="252"/>
      <c r="G2" s="252"/>
    </row>
    <row r="3" spans="1:7" x14ac:dyDescent="0.3">
      <c r="A3" s="161" t="s">
        <v>91</v>
      </c>
      <c r="B3" s="161" t="s">
        <v>92</v>
      </c>
      <c r="C3" s="161" t="s">
        <v>82</v>
      </c>
      <c r="D3" s="161" t="s">
        <v>93</v>
      </c>
      <c r="E3" s="161" t="s">
        <v>94</v>
      </c>
      <c r="F3" s="161" t="s">
        <v>95</v>
      </c>
      <c r="G3" s="161" t="s">
        <v>76</v>
      </c>
    </row>
    <row r="4" spans="1:7" ht="25.8" customHeight="1" x14ac:dyDescent="0.3">
      <c r="A4" s="161"/>
      <c r="B4" s="161"/>
      <c r="C4" s="161"/>
      <c r="D4" s="161"/>
      <c r="E4" s="161"/>
      <c r="F4" s="161"/>
      <c r="G4" s="161"/>
    </row>
    <row r="5" spans="1:7" ht="41.4" x14ac:dyDescent="0.3">
      <c r="A5" s="118">
        <v>1</v>
      </c>
      <c r="B5" s="119" t="s">
        <v>96</v>
      </c>
      <c r="C5" s="120" t="s">
        <v>97</v>
      </c>
      <c r="D5" s="120">
        <v>1</v>
      </c>
      <c r="E5" s="121">
        <v>13.200000000000001</v>
      </c>
      <c r="F5" s="117"/>
      <c r="G5" s="117">
        <f>E5*F5</f>
        <v>0</v>
      </c>
    </row>
    <row r="6" spans="1:7" ht="27.6" x14ac:dyDescent="0.3">
      <c r="A6" s="118">
        <v>2</v>
      </c>
      <c r="B6" s="119" t="s">
        <v>98</v>
      </c>
      <c r="C6" s="120" t="s">
        <v>99</v>
      </c>
      <c r="D6" s="120">
        <v>1</v>
      </c>
      <c r="E6" s="121">
        <v>13.200000000000001</v>
      </c>
      <c r="F6" s="117"/>
      <c r="G6" s="117">
        <f>E6*F6</f>
        <v>0</v>
      </c>
    </row>
    <row r="7" spans="1:7" ht="27.6" x14ac:dyDescent="0.3">
      <c r="A7" s="118">
        <v>3</v>
      </c>
      <c r="B7" s="119" t="s">
        <v>100</v>
      </c>
      <c r="C7" s="120" t="s">
        <v>99</v>
      </c>
      <c r="D7" s="120">
        <v>1</v>
      </c>
      <c r="E7" s="121">
        <v>13.200000000000001</v>
      </c>
      <c r="F7" s="117"/>
      <c r="G7" s="117">
        <f>E7*F7</f>
        <v>0</v>
      </c>
    </row>
    <row r="8" spans="1:7" ht="41.4" x14ac:dyDescent="0.3">
      <c r="A8" s="118">
        <v>4</v>
      </c>
      <c r="B8" s="119" t="s">
        <v>101</v>
      </c>
      <c r="C8" s="120" t="s">
        <v>2</v>
      </c>
      <c r="D8" s="120">
        <v>1</v>
      </c>
      <c r="E8" s="121">
        <v>1</v>
      </c>
      <c r="F8" s="117"/>
      <c r="G8" s="117">
        <f>E8*F8</f>
        <v>0</v>
      </c>
    </row>
    <row r="9" spans="1:7" x14ac:dyDescent="0.3">
      <c r="A9" s="251" t="s">
        <v>102</v>
      </c>
      <c r="B9" s="251"/>
      <c r="C9" s="251"/>
      <c r="D9" s="251"/>
      <c r="E9" s="251"/>
      <c r="F9" s="251"/>
      <c r="G9" s="122">
        <f>SUM(G5:G8)</f>
        <v>0</v>
      </c>
    </row>
  </sheetData>
  <mergeCells count="11">
    <mergeCell ref="A9:F9"/>
    <mergeCell ref="E1:G1"/>
    <mergeCell ref="A1:D1"/>
    <mergeCell ref="A2:G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scale="95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9E092-3D6B-4381-93A2-AEF63E992175}">
  <dimension ref="A1:J36"/>
  <sheetViews>
    <sheetView workbookViewId="0">
      <selection activeCell="A5" sqref="A5:J5"/>
    </sheetView>
  </sheetViews>
  <sheetFormatPr baseColWidth="10" defaultRowHeight="14.4" x14ac:dyDescent="0.3"/>
  <cols>
    <col min="1" max="1" width="13.44140625" customWidth="1"/>
    <col min="2" max="2" width="18.5546875" customWidth="1"/>
    <col min="3" max="3" width="18.33203125" customWidth="1"/>
    <col min="4" max="4" width="12.88671875" customWidth="1"/>
    <col min="5" max="5" width="13.44140625" customWidth="1"/>
    <col min="6" max="6" width="14.109375" customWidth="1"/>
    <col min="7" max="7" width="15.5546875" customWidth="1"/>
    <col min="8" max="8" width="14.6640625" customWidth="1"/>
    <col min="9" max="9" width="12.33203125" customWidth="1"/>
    <col min="10" max="10" width="14" customWidth="1"/>
  </cols>
  <sheetData>
    <row r="1" spans="1:10" ht="85.2" customHeight="1" x14ac:dyDescent="0.3">
      <c r="A1" s="253" t="s">
        <v>113</v>
      </c>
      <c r="B1" s="253"/>
      <c r="C1" s="253"/>
      <c r="D1" s="253"/>
      <c r="E1" s="253"/>
      <c r="F1" s="253"/>
      <c r="G1" s="253"/>
      <c r="H1" s="253"/>
      <c r="I1" s="253"/>
      <c r="J1" s="253"/>
    </row>
    <row r="2" spans="1:10" ht="15.6" x14ac:dyDescent="0.3">
      <c r="A2" s="276" t="s">
        <v>140</v>
      </c>
      <c r="B2" s="276"/>
      <c r="C2" s="276"/>
      <c r="D2" s="276"/>
      <c r="E2" s="276"/>
      <c r="F2" s="276"/>
      <c r="G2" s="276"/>
      <c r="H2" s="276"/>
      <c r="I2" s="276"/>
      <c r="J2" s="276"/>
    </row>
    <row r="3" spans="1:10" x14ac:dyDescent="0.3">
      <c r="A3" s="277" t="s">
        <v>106</v>
      </c>
      <c r="B3" s="278"/>
      <c r="C3" s="278"/>
      <c r="D3" s="278"/>
      <c r="E3" s="278"/>
      <c r="F3" s="278"/>
      <c r="G3" s="278"/>
      <c r="H3" s="278"/>
      <c r="I3" s="278"/>
      <c r="J3" s="278"/>
    </row>
    <row r="4" spans="1:10" x14ac:dyDescent="0.3">
      <c r="A4" s="279"/>
      <c r="B4" s="280"/>
      <c r="C4" s="280"/>
      <c r="D4" s="280"/>
      <c r="E4" s="280"/>
      <c r="F4" s="280"/>
      <c r="G4" s="280"/>
      <c r="H4" s="280"/>
      <c r="I4" s="280"/>
      <c r="J4" s="280"/>
    </row>
    <row r="5" spans="1:10" x14ac:dyDescent="0.3">
      <c r="A5" s="254"/>
      <c r="B5" s="254"/>
      <c r="C5" s="254"/>
      <c r="D5" s="254"/>
      <c r="E5" s="254"/>
      <c r="F5" s="254"/>
      <c r="G5" s="254"/>
      <c r="H5" s="254"/>
      <c r="I5" s="254"/>
      <c r="J5" s="254"/>
    </row>
    <row r="6" spans="1:10" x14ac:dyDescent="0.3">
      <c r="A6" s="254" t="s">
        <v>114</v>
      </c>
      <c r="B6" s="254"/>
      <c r="C6" s="254"/>
      <c r="D6" s="254"/>
      <c r="E6" s="254"/>
      <c r="F6" s="254"/>
      <c r="G6" s="254"/>
      <c r="H6" s="254"/>
      <c r="I6" s="254"/>
      <c r="J6" s="254"/>
    </row>
    <row r="7" spans="1:10" x14ac:dyDescent="0.3">
      <c r="A7" s="255"/>
      <c r="B7" s="255"/>
      <c r="C7" s="255"/>
      <c r="D7" s="255"/>
      <c r="E7" s="255"/>
      <c r="F7" s="255"/>
      <c r="G7" s="255"/>
      <c r="H7" s="255"/>
      <c r="I7" s="255"/>
      <c r="J7" s="256"/>
    </row>
    <row r="8" spans="1:10" x14ac:dyDescent="0.3">
      <c r="A8" s="257" t="s">
        <v>115</v>
      </c>
      <c r="B8" s="257" t="s">
        <v>116</v>
      </c>
      <c r="C8" s="257" t="s">
        <v>117</v>
      </c>
      <c r="D8" s="257" t="s">
        <v>118</v>
      </c>
      <c r="E8" s="257" t="s">
        <v>119</v>
      </c>
      <c r="F8" s="257" t="s">
        <v>120</v>
      </c>
      <c r="G8" s="257" t="s">
        <v>121</v>
      </c>
      <c r="H8" s="257" t="s">
        <v>122</v>
      </c>
      <c r="I8" s="258" t="s">
        <v>123</v>
      </c>
      <c r="J8" s="259"/>
    </row>
    <row r="9" spans="1:10" ht="20.399999999999999" x14ac:dyDescent="0.3">
      <c r="A9" s="260"/>
      <c r="B9" s="260"/>
      <c r="C9" s="260"/>
      <c r="D9" s="260"/>
      <c r="E9" s="260"/>
      <c r="F9" s="260"/>
      <c r="G9" s="260"/>
      <c r="H9" s="260"/>
      <c r="I9" s="261" t="s">
        <v>122</v>
      </c>
      <c r="J9" s="261" t="s">
        <v>124</v>
      </c>
    </row>
    <row r="10" spans="1:10" x14ac:dyDescent="0.3">
      <c r="A10" s="262"/>
      <c r="B10" s="262"/>
      <c r="C10" s="262"/>
      <c r="D10" s="262"/>
      <c r="E10" s="262"/>
      <c r="F10" s="262"/>
      <c r="G10" s="262"/>
      <c r="H10" s="262"/>
      <c r="I10" s="262"/>
      <c r="J10" s="262"/>
    </row>
    <row r="11" spans="1:10" x14ac:dyDescent="0.3">
      <c r="A11" s="262"/>
      <c r="B11" s="262"/>
      <c r="C11" s="262"/>
      <c r="D11" s="262"/>
      <c r="E11" s="262"/>
      <c r="F11" s="262"/>
      <c r="G11" s="262"/>
      <c r="H11" s="262"/>
      <c r="I11" s="262"/>
      <c r="J11" s="262"/>
    </row>
    <row r="12" spans="1:10" x14ac:dyDescent="0.3">
      <c r="A12" s="262"/>
      <c r="B12" s="262"/>
      <c r="C12" s="262"/>
      <c r="D12" s="262"/>
      <c r="E12" s="262"/>
      <c r="F12" s="262"/>
      <c r="G12" s="262"/>
      <c r="H12" s="262"/>
      <c r="I12" s="262"/>
      <c r="J12" s="262"/>
    </row>
    <row r="13" spans="1:10" x14ac:dyDescent="0.3">
      <c r="A13" s="262"/>
      <c r="B13" s="262"/>
      <c r="C13" s="262"/>
      <c r="D13" s="262"/>
      <c r="E13" s="262"/>
      <c r="F13" s="262"/>
      <c r="G13" s="262"/>
      <c r="H13" s="262"/>
      <c r="I13" s="262"/>
      <c r="J13" s="262"/>
    </row>
    <row r="14" spans="1:10" x14ac:dyDescent="0.3">
      <c r="A14" s="262"/>
      <c r="B14" s="262"/>
      <c r="C14" s="262"/>
      <c r="D14" s="262"/>
      <c r="E14" s="262"/>
      <c r="F14" s="262"/>
      <c r="G14" s="262"/>
      <c r="H14" s="262"/>
      <c r="I14" s="262"/>
      <c r="J14" s="262"/>
    </row>
    <row r="15" spans="1:10" x14ac:dyDescent="0.3">
      <c r="A15" s="255"/>
      <c r="B15" s="255"/>
      <c r="C15" s="255"/>
      <c r="D15" s="255"/>
      <c r="E15" s="255"/>
      <c r="F15" s="255"/>
      <c r="G15" s="255"/>
      <c r="H15" s="255"/>
      <c r="I15" s="255"/>
      <c r="J15" s="256"/>
    </row>
    <row r="16" spans="1:10" ht="16.2" x14ac:dyDescent="0.3">
      <c r="A16" s="263" t="s">
        <v>125</v>
      </c>
      <c r="B16" s="263"/>
      <c r="C16" s="263"/>
      <c r="D16" s="263"/>
      <c r="E16" s="263"/>
      <c r="F16" s="263"/>
      <c r="G16" s="263"/>
      <c r="H16" s="264"/>
      <c r="I16" s="264"/>
      <c r="J16" s="256"/>
    </row>
    <row r="17" spans="1:10" ht="16.2" x14ac:dyDescent="0.3">
      <c r="A17" s="265" t="s">
        <v>126</v>
      </c>
      <c r="B17" s="265"/>
      <c r="C17" s="265"/>
      <c r="D17" s="265"/>
      <c r="E17" s="265"/>
      <c r="F17" s="265"/>
      <c r="G17" s="265"/>
      <c r="H17" s="264"/>
      <c r="I17" s="264"/>
      <c r="J17" s="256"/>
    </row>
    <row r="18" spans="1:10" ht="16.2" x14ac:dyDescent="0.3">
      <c r="A18" s="265" t="s">
        <v>127</v>
      </c>
      <c r="B18" s="265"/>
      <c r="C18" s="265"/>
      <c r="D18" s="265"/>
      <c r="E18" s="265"/>
      <c r="F18" s="265"/>
      <c r="G18" s="265"/>
      <c r="H18" s="264"/>
      <c r="I18" s="264"/>
      <c r="J18" s="256"/>
    </row>
    <row r="19" spans="1:10" ht="16.2" x14ac:dyDescent="0.3">
      <c r="A19" s="263" t="s">
        <v>128</v>
      </c>
      <c r="B19" s="263"/>
      <c r="C19" s="263"/>
      <c r="D19" s="263"/>
      <c r="E19" s="263"/>
      <c r="F19" s="263"/>
      <c r="G19" s="263"/>
      <c r="H19" s="264"/>
      <c r="I19" s="264"/>
      <c r="J19" s="256"/>
    </row>
    <row r="20" spans="1:10" ht="16.2" x14ac:dyDescent="0.3">
      <c r="A20" s="263" t="s">
        <v>129</v>
      </c>
      <c r="B20" s="263"/>
      <c r="C20" s="263"/>
      <c r="D20" s="263"/>
      <c r="E20" s="263"/>
      <c r="F20" s="263"/>
      <c r="G20" s="263"/>
      <c r="H20" s="264"/>
      <c r="I20" s="264"/>
      <c r="J20" s="256"/>
    </row>
    <row r="21" spans="1:10" x14ac:dyDescent="0.3">
      <c r="A21" s="264"/>
      <c r="B21" s="264"/>
      <c r="C21" s="264"/>
      <c r="D21" s="264"/>
      <c r="E21" s="264"/>
      <c r="F21" s="264"/>
      <c r="G21" s="264"/>
      <c r="H21" s="264"/>
      <c r="I21" s="264"/>
      <c r="J21" s="256"/>
    </row>
    <row r="22" spans="1:10" ht="15.6" x14ac:dyDescent="0.3">
      <c r="A22" s="266" t="s">
        <v>130</v>
      </c>
      <c r="B22" s="264"/>
      <c r="C22" s="264"/>
      <c r="D22" s="264"/>
      <c r="E22" s="264"/>
      <c r="F22" s="264"/>
      <c r="G22" s="264"/>
      <c r="H22" s="264"/>
      <c r="I22" s="264"/>
      <c r="J22" s="256"/>
    </row>
    <row r="23" spans="1:10" x14ac:dyDescent="0.3">
      <c r="A23" s="267"/>
      <c r="B23" s="264"/>
      <c r="C23" s="264"/>
      <c r="D23" s="264"/>
      <c r="E23" s="264"/>
      <c r="F23" s="264"/>
      <c r="G23" s="264"/>
      <c r="H23" s="264"/>
      <c r="I23" s="264"/>
      <c r="J23" s="256"/>
    </row>
    <row r="24" spans="1:10" ht="16.8" x14ac:dyDescent="0.3">
      <c r="A24" s="268" t="s">
        <v>131</v>
      </c>
      <c r="B24" s="268"/>
      <c r="C24" s="268"/>
      <c r="D24" s="268"/>
      <c r="E24" s="268"/>
      <c r="F24" s="268"/>
      <c r="G24" s="268"/>
      <c r="H24" s="268"/>
      <c r="I24" s="268"/>
      <c r="J24" s="268"/>
    </row>
    <row r="25" spans="1:10" ht="15.6" x14ac:dyDescent="0.3">
      <c r="A25" s="269"/>
      <c r="B25" s="269"/>
      <c r="C25" s="269"/>
      <c r="D25" s="269"/>
      <c r="E25" s="269"/>
      <c r="F25" s="269"/>
      <c r="G25" s="269"/>
      <c r="H25" s="269"/>
      <c r="I25" s="269"/>
      <c r="J25" s="269"/>
    </row>
    <row r="26" spans="1:10" ht="15.6" x14ac:dyDescent="0.3">
      <c r="A26" s="270" t="s">
        <v>132</v>
      </c>
      <c r="B26" s="270"/>
      <c r="C26" s="270"/>
      <c r="D26" s="270"/>
      <c r="E26" s="270"/>
      <c r="F26" s="270"/>
      <c r="G26" s="270"/>
      <c r="H26" s="270"/>
      <c r="I26" s="270"/>
      <c r="J26" s="270"/>
    </row>
    <row r="27" spans="1:10" ht="15.6" x14ac:dyDescent="0.3">
      <c r="A27" s="269"/>
      <c r="B27" s="269"/>
      <c r="C27" s="269"/>
      <c r="D27" s="269"/>
      <c r="E27" s="269"/>
      <c r="F27" s="269"/>
      <c r="G27" s="269"/>
      <c r="H27" s="269"/>
      <c r="I27" s="269"/>
      <c r="J27" s="269"/>
    </row>
    <row r="28" spans="1:10" ht="15.6" x14ac:dyDescent="0.3">
      <c r="A28" s="269"/>
      <c r="B28" s="269"/>
      <c r="C28" s="269"/>
      <c r="D28" s="269"/>
      <c r="E28" s="269"/>
      <c r="F28" s="269"/>
      <c r="G28" s="269"/>
      <c r="H28" s="269"/>
      <c r="I28" s="269"/>
      <c r="J28" s="269"/>
    </row>
    <row r="29" spans="1:10" x14ac:dyDescent="0.3">
      <c r="A29" s="271" t="s">
        <v>133</v>
      </c>
      <c r="B29" s="272"/>
      <c r="C29" s="272"/>
      <c r="D29" s="272"/>
      <c r="E29" s="272"/>
      <c r="F29" s="272"/>
      <c r="G29" s="273"/>
      <c r="H29" s="274"/>
      <c r="I29" s="274"/>
      <c r="J29" s="256"/>
    </row>
    <row r="30" spans="1:10" x14ac:dyDescent="0.3">
      <c r="A30" s="271" t="s">
        <v>134</v>
      </c>
      <c r="B30" s="271"/>
      <c r="C30" s="271"/>
      <c r="D30" s="271"/>
      <c r="E30" s="271"/>
      <c r="F30" s="271"/>
      <c r="G30" s="273"/>
      <c r="H30" s="274"/>
      <c r="I30" s="274"/>
      <c r="J30" s="256"/>
    </row>
    <row r="31" spans="1:10" x14ac:dyDescent="0.3">
      <c r="A31" s="271"/>
      <c r="B31" s="271"/>
      <c r="C31" s="271"/>
      <c r="D31" s="271"/>
      <c r="E31" s="271"/>
      <c r="F31" s="271"/>
      <c r="G31" s="273"/>
      <c r="H31" s="274"/>
      <c r="I31" s="274"/>
      <c r="J31" s="256"/>
    </row>
    <row r="32" spans="1:10" x14ac:dyDescent="0.3">
      <c r="A32" s="271" t="s">
        <v>133</v>
      </c>
      <c r="B32" s="271"/>
      <c r="C32" s="271"/>
      <c r="D32" s="271" t="s">
        <v>133</v>
      </c>
      <c r="E32" s="271"/>
      <c r="F32" s="271"/>
      <c r="G32" s="275"/>
      <c r="H32" s="256"/>
      <c r="I32" s="256"/>
      <c r="J32" s="256"/>
    </row>
    <row r="33" spans="1:10" x14ac:dyDescent="0.3">
      <c r="A33" s="271" t="s">
        <v>135</v>
      </c>
      <c r="B33" s="271"/>
      <c r="C33" s="271"/>
      <c r="D33" s="271" t="s">
        <v>136</v>
      </c>
      <c r="E33" s="271"/>
      <c r="F33" s="271"/>
      <c r="G33" s="275"/>
      <c r="H33" s="256"/>
      <c r="I33" s="256"/>
      <c r="J33" s="256"/>
    </row>
    <row r="34" spans="1:10" x14ac:dyDescent="0.3">
      <c r="A34" s="271" t="s">
        <v>137</v>
      </c>
      <c r="B34" s="271"/>
      <c r="C34" s="271"/>
      <c r="D34" s="271" t="s">
        <v>137</v>
      </c>
      <c r="E34" s="271"/>
      <c r="F34" s="271"/>
      <c r="G34" s="275"/>
      <c r="H34" s="256"/>
      <c r="I34" s="256"/>
      <c r="J34" s="256"/>
    </row>
    <row r="35" spans="1:10" x14ac:dyDescent="0.3">
      <c r="A35" s="271" t="s">
        <v>138</v>
      </c>
      <c r="B35" s="271"/>
      <c r="C35" s="271"/>
      <c r="D35" s="271" t="s">
        <v>138</v>
      </c>
      <c r="E35" s="271"/>
      <c r="F35" s="271"/>
      <c r="G35" s="275"/>
      <c r="H35" s="256"/>
      <c r="I35" s="256"/>
      <c r="J35" s="256"/>
    </row>
    <row r="36" spans="1:10" x14ac:dyDescent="0.3">
      <c r="A36" s="271" t="s">
        <v>139</v>
      </c>
      <c r="B36" s="271"/>
      <c r="C36" s="271"/>
      <c r="D36" s="271" t="s">
        <v>139</v>
      </c>
      <c r="E36" s="271"/>
      <c r="F36" s="271"/>
      <c r="G36" s="275"/>
      <c r="H36" s="256"/>
      <c r="I36" s="256"/>
      <c r="J36" s="256"/>
    </row>
  </sheetData>
  <mergeCells count="21">
    <mergeCell ref="A18:G18"/>
    <mergeCell ref="A19:G19"/>
    <mergeCell ref="A20:G20"/>
    <mergeCell ref="A24:J24"/>
    <mergeCell ref="A26:J26"/>
    <mergeCell ref="F8:F9"/>
    <mergeCell ref="G8:G9"/>
    <mergeCell ref="H8:H9"/>
    <mergeCell ref="I8:J8"/>
    <mergeCell ref="A16:G16"/>
    <mergeCell ref="A17:G17"/>
    <mergeCell ref="A1:J1"/>
    <mergeCell ref="A2:J2"/>
    <mergeCell ref="A3:J4"/>
    <mergeCell ref="A5:J5"/>
    <mergeCell ref="A6:J6"/>
    <mergeCell ref="A8:A9"/>
    <mergeCell ref="B8:B9"/>
    <mergeCell ref="C8:C9"/>
    <mergeCell ref="D8:D9"/>
    <mergeCell ref="E8:E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62E0C-21F0-4ED6-932F-07DC1E13495F}">
  <dimension ref="A1:L33"/>
  <sheetViews>
    <sheetView workbookViewId="0">
      <selection activeCell="A5" sqref="A5:L5"/>
    </sheetView>
  </sheetViews>
  <sheetFormatPr baseColWidth="10" defaultRowHeight="14.4" x14ac:dyDescent="0.3"/>
  <cols>
    <col min="1" max="1" width="18.5546875" customWidth="1"/>
    <col min="2" max="2" width="16.33203125" customWidth="1"/>
    <col min="3" max="3" width="22.44140625" customWidth="1"/>
    <col min="4" max="4" width="17.5546875" customWidth="1"/>
    <col min="5" max="5" width="14.5546875" customWidth="1"/>
    <col min="6" max="6" width="14.6640625" customWidth="1"/>
    <col min="8" max="8" width="13.109375" customWidth="1"/>
    <col min="10" max="10" width="11.33203125" customWidth="1"/>
    <col min="11" max="11" width="15.33203125" customWidth="1"/>
    <col min="12" max="12" width="19" customWidth="1"/>
  </cols>
  <sheetData>
    <row r="1" spans="1:12" ht="82.2" customHeight="1" x14ac:dyDescent="0.3">
      <c r="A1" s="281" t="s">
        <v>141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</row>
    <row r="2" spans="1:12" ht="15.6" x14ac:dyDescent="0.3">
      <c r="A2" s="337" t="s">
        <v>162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</row>
    <row r="3" spans="1:12" x14ac:dyDescent="0.3">
      <c r="A3" s="277" t="s">
        <v>106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338"/>
    </row>
    <row r="4" spans="1:12" x14ac:dyDescent="0.3">
      <c r="A4" s="279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339"/>
    </row>
    <row r="5" spans="1:12" x14ac:dyDescent="0.3">
      <c r="A5" s="282"/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</row>
    <row r="6" spans="1:12" x14ac:dyDescent="0.3">
      <c r="A6" s="282" t="s">
        <v>142</v>
      </c>
      <c r="B6" s="282"/>
      <c r="C6" s="282"/>
      <c r="D6" s="282"/>
      <c r="E6" s="282"/>
      <c r="F6" s="282"/>
      <c r="G6" s="282"/>
      <c r="H6" s="282"/>
      <c r="I6" s="282"/>
      <c r="J6" s="282"/>
      <c r="K6" s="282"/>
      <c r="L6" s="282"/>
    </row>
    <row r="7" spans="1:12" ht="16.2" thickBot="1" x14ac:dyDescent="0.35">
      <c r="A7" s="283"/>
      <c r="B7" s="283"/>
      <c r="C7" s="283"/>
      <c r="D7" s="283"/>
      <c r="E7" s="284"/>
      <c r="F7" s="284"/>
      <c r="G7" s="284"/>
      <c r="H7" s="284"/>
      <c r="I7" s="284"/>
      <c r="J7" s="285"/>
      <c r="K7" s="286"/>
      <c r="L7" s="287"/>
    </row>
    <row r="8" spans="1:12" x14ac:dyDescent="0.3">
      <c r="A8" s="288" t="s">
        <v>143</v>
      </c>
      <c r="B8" s="289" t="s">
        <v>144</v>
      </c>
      <c r="C8" s="290" t="s">
        <v>116</v>
      </c>
      <c r="D8" s="290" t="s">
        <v>117</v>
      </c>
      <c r="E8" s="291" t="s">
        <v>145</v>
      </c>
      <c r="F8" s="291" t="s">
        <v>146</v>
      </c>
      <c r="G8" s="291" t="s">
        <v>147</v>
      </c>
      <c r="H8" s="292" t="s">
        <v>148</v>
      </c>
      <c r="I8" s="293" t="s">
        <v>149</v>
      </c>
      <c r="J8" s="294"/>
      <c r="K8" s="295" t="s">
        <v>150</v>
      </c>
      <c r="L8" s="296" t="s">
        <v>151</v>
      </c>
    </row>
    <row r="9" spans="1:12" x14ac:dyDescent="0.3">
      <c r="A9" s="297"/>
      <c r="B9" s="298"/>
      <c r="C9" s="299"/>
      <c r="D9" s="299"/>
      <c r="E9" s="300"/>
      <c r="F9" s="300"/>
      <c r="G9" s="300"/>
      <c r="H9" s="260"/>
      <c r="I9" s="301" t="s">
        <v>152</v>
      </c>
      <c r="J9" s="301" t="s">
        <v>153</v>
      </c>
      <c r="K9" s="302"/>
      <c r="L9" s="303"/>
    </row>
    <row r="10" spans="1:12" x14ac:dyDescent="0.3">
      <c r="A10" s="304"/>
      <c r="B10" s="305"/>
      <c r="C10" s="305"/>
      <c r="D10" s="305"/>
      <c r="E10" s="305"/>
      <c r="F10" s="305"/>
      <c r="G10" s="305"/>
      <c r="H10" s="305"/>
      <c r="I10" s="306"/>
      <c r="J10" s="306"/>
      <c r="K10" s="307"/>
      <c r="L10" s="308"/>
    </row>
    <row r="11" spans="1:12" x14ac:dyDescent="0.3">
      <c r="A11" s="304"/>
      <c r="B11" s="309"/>
      <c r="C11" s="309"/>
      <c r="D11" s="309"/>
      <c r="E11" s="309"/>
      <c r="F11" s="309"/>
      <c r="G11" s="309"/>
      <c r="H11" s="309"/>
      <c r="I11" s="310"/>
      <c r="J11" s="310"/>
      <c r="K11" s="311"/>
      <c r="L11" s="308"/>
    </row>
    <row r="12" spans="1:12" x14ac:dyDescent="0.3">
      <c r="A12" s="304"/>
      <c r="B12" s="309"/>
      <c r="C12" s="309"/>
      <c r="D12" s="309"/>
      <c r="E12" s="309"/>
      <c r="F12" s="309"/>
      <c r="G12" s="309"/>
      <c r="H12" s="309"/>
      <c r="I12" s="310"/>
      <c r="J12" s="310"/>
      <c r="K12" s="311"/>
      <c r="L12" s="308"/>
    </row>
    <row r="13" spans="1:12" x14ac:dyDescent="0.3">
      <c r="A13" s="304"/>
      <c r="B13" s="309"/>
      <c r="C13" s="309"/>
      <c r="D13" s="309"/>
      <c r="E13" s="309"/>
      <c r="F13" s="309"/>
      <c r="G13" s="309"/>
      <c r="H13" s="309"/>
      <c r="I13" s="310"/>
      <c r="J13" s="310"/>
      <c r="K13" s="311"/>
      <c r="L13" s="308"/>
    </row>
    <row r="14" spans="1:12" x14ac:dyDescent="0.3">
      <c r="A14" s="312"/>
      <c r="B14" s="305"/>
      <c r="C14" s="305"/>
      <c r="D14" s="305"/>
      <c r="E14" s="305"/>
      <c r="F14" s="305"/>
      <c r="G14" s="305"/>
      <c r="H14" s="305"/>
      <c r="I14" s="313"/>
      <c r="J14" s="313"/>
      <c r="K14" s="307"/>
      <c r="L14" s="308"/>
    </row>
    <row r="15" spans="1:12" ht="15" thickBot="1" x14ac:dyDescent="0.35">
      <c r="A15" s="314"/>
      <c r="B15" s="315"/>
      <c r="C15" s="315"/>
      <c r="D15" s="315"/>
      <c r="E15" s="315"/>
      <c r="F15" s="315"/>
      <c r="G15" s="315"/>
      <c r="H15" s="315"/>
      <c r="I15" s="316"/>
      <c r="J15" s="316"/>
      <c r="K15" s="317"/>
      <c r="L15" s="318"/>
    </row>
    <row r="16" spans="1:12" x14ac:dyDescent="0.3">
      <c r="A16" s="28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283"/>
    </row>
    <row r="17" spans="1:12" x14ac:dyDescent="0.3">
      <c r="A17" s="320" t="s">
        <v>154</v>
      </c>
      <c r="B17" s="320"/>
      <c r="C17" s="320"/>
      <c r="D17" s="320"/>
      <c r="E17" s="320"/>
      <c r="F17" s="320"/>
      <c r="G17" s="320"/>
      <c r="H17" s="321"/>
      <c r="I17" s="321"/>
      <c r="J17" s="321"/>
      <c r="K17" s="321"/>
      <c r="L17" s="283"/>
    </row>
    <row r="18" spans="1:12" x14ac:dyDescent="0.3">
      <c r="A18" s="322" t="s">
        <v>155</v>
      </c>
      <c r="B18" s="322"/>
      <c r="C18" s="322"/>
      <c r="D18" s="322"/>
      <c r="E18" s="322"/>
      <c r="F18" s="322"/>
      <c r="G18" s="322"/>
      <c r="H18" s="323"/>
      <c r="I18" s="323"/>
      <c r="J18" s="323"/>
      <c r="K18" s="323"/>
      <c r="L18" s="283"/>
    </row>
    <row r="19" spans="1:12" x14ac:dyDescent="0.3">
      <c r="A19" s="322" t="s">
        <v>156</v>
      </c>
      <c r="B19" s="322"/>
      <c r="C19" s="322"/>
      <c r="D19" s="322"/>
      <c r="E19" s="322"/>
      <c r="F19" s="322"/>
      <c r="G19" s="322"/>
      <c r="H19" s="324"/>
      <c r="I19" s="325"/>
      <c r="J19" s="324"/>
      <c r="K19" s="325"/>
      <c r="L19" s="283"/>
    </row>
    <row r="20" spans="1:12" x14ac:dyDescent="0.3">
      <c r="A20" s="322" t="s">
        <v>157</v>
      </c>
      <c r="B20" s="322"/>
      <c r="C20" s="322"/>
      <c r="D20" s="322"/>
      <c r="E20" s="322"/>
      <c r="F20" s="322"/>
      <c r="G20" s="322"/>
      <c r="H20" s="324"/>
      <c r="I20" s="325"/>
      <c r="J20" s="324"/>
      <c r="K20" s="325"/>
      <c r="L20" s="283"/>
    </row>
    <row r="21" spans="1:12" x14ac:dyDescent="0.3">
      <c r="A21" s="322" t="s">
        <v>158</v>
      </c>
      <c r="B21" s="322"/>
      <c r="C21" s="322"/>
      <c r="D21" s="322"/>
      <c r="E21" s="322"/>
      <c r="F21" s="322"/>
      <c r="G21" s="322"/>
      <c r="H21" s="324"/>
      <c r="I21" s="325"/>
      <c r="J21" s="324"/>
      <c r="K21" s="325"/>
      <c r="L21" s="283"/>
    </row>
    <row r="22" spans="1:12" x14ac:dyDescent="0.3">
      <c r="A22" s="322" t="s">
        <v>159</v>
      </c>
      <c r="B22" s="322"/>
      <c r="C22" s="322"/>
      <c r="D22" s="322"/>
      <c r="E22" s="322"/>
      <c r="F22" s="322"/>
      <c r="G22" s="322"/>
      <c r="H22" s="324"/>
      <c r="I22" s="325"/>
      <c r="J22" s="324"/>
      <c r="K22" s="325"/>
      <c r="L22" s="283"/>
    </row>
    <row r="23" spans="1:12" x14ac:dyDescent="0.3">
      <c r="A23" s="322"/>
      <c r="B23" s="322"/>
      <c r="C23" s="322"/>
      <c r="D23" s="322"/>
      <c r="E23" s="322"/>
      <c r="F23" s="322"/>
      <c r="G23" s="322"/>
      <c r="H23" s="324"/>
      <c r="I23" s="325"/>
      <c r="J23" s="324"/>
      <c r="K23" s="325"/>
      <c r="L23" s="283"/>
    </row>
    <row r="24" spans="1:12" x14ac:dyDescent="0.3">
      <c r="A24" s="326"/>
      <c r="B24" s="327"/>
      <c r="C24" s="328"/>
      <c r="D24" s="328"/>
      <c r="E24" s="329"/>
      <c r="F24" s="330"/>
      <c r="G24" s="283"/>
      <c r="H24" s="324"/>
      <c r="I24" s="325"/>
      <c r="J24" s="324"/>
      <c r="K24" s="325"/>
      <c r="L24" s="283"/>
    </row>
    <row r="25" spans="1:12" x14ac:dyDescent="0.3">
      <c r="A25" s="320" t="s">
        <v>130</v>
      </c>
      <c r="B25" s="320"/>
      <c r="C25" s="320"/>
      <c r="D25" s="320"/>
      <c r="E25" s="320"/>
      <c r="F25" s="320"/>
      <c r="G25" s="320"/>
      <c r="H25" s="324"/>
      <c r="I25" s="325"/>
      <c r="J25" s="324"/>
      <c r="K25" s="325"/>
      <c r="L25" s="283"/>
    </row>
    <row r="26" spans="1:12" x14ac:dyDescent="0.3">
      <c r="A26" s="320"/>
      <c r="B26" s="320"/>
      <c r="C26" s="320"/>
      <c r="D26" s="320"/>
      <c r="E26" s="320"/>
      <c r="F26" s="320"/>
      <c r="G26" s="320"/>
      <c r="H26" s="324"/>
      <c r="I26" s="325"/>
      <c r="J26" s="324"/>
      <c r="K26" s="325"/>
      <c r="L26" s="283"/>
    </row>
    <row r="27" spans="1:12" x14ac:dyDescent="0.3">
      <c r="A27" s="331" t="s">
        <v>160</v>
      </c>
      <c r="B27" s="331"/>
      <c r="C27" s="331"/>
      <c r="D27" s="331"/>
      <c r="E27" s="331"/>
      <c r="F27" s="331"/>
      <c r="G27" s="331"/>
      <c r="H27" s="324"/>
      <c r="I27" s="325"/>
      <c r="J27" s="324"/>
      <c r="K27" s="325"/>
      <c r="L27" s="283"/>
    </row>
    <row r="28" spans="1:12" x14ac:dyDescent="0.3">
      <c r="A28" s="283"/>
      <c r="B28" s="332"/>
      <c r="C28" s="332"/>
      <c r="D28" s="332"/>
      <c r="E28" s="332"/>
      <c r="F28" s="319"/>
      <c r="G28" s="319"/>
      <c r="H28" s="324"/>
      <c r="I28" s="325"/>
      <c r="J28" s="324"/>
      <c r="K28" s="325"/>
      <c r="L28" s="283"/>
    </row>
    <row r="29" spans="1:12" x14ac:dyDescent="0.3">
      <c r="A29" s="283"/>
      <c r="B29" s="332"/>
      <c r="C29" s="332"/>
      <c r="D29" s="332"/>
      <c r="E29" s="332"/>
      <c r="F29" s="319"/>
      <c r="G29" s="319"/>
      <c r="H29" s="324"/>
      <c r="I29" s="325"/>
      <c r="J29" s="324"/>
      <c r="K29" s="325"/>
      <c r="L29" s="283"/>
    </row>
    <row r="30" spans="1:12" x14ac:dyDescent="0.3">
      <c r="A30" s="28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283"/>
    </row>
    <row r="31" spans="1:12" x14ac:dyDescent="0.3">
      <c r="A31" s="283"/>
      <c r="B31" s="319"/>
      <c r="C31" s="333"/>
      <c r="D31" s="319"/>
      <c r="E31" s="319"/>
      <c r="F31" s="319"/>
      <c r="G31" s="319"/>
      <c r="H31" s="319"/>
      <c r="I31" s="319"/>
      <c r="J31" s="319"/>
      <c r="K31" s="319"/>
      <c r="L31" s="283"/>
    </row>
    <row r="32" spans="1:12" x14ac:dyDescent="0.3">
      <c r="A32" s="334" t="s">
        <v>134</v>
      </c>
      <c r="B32" s="334"/>
      <c r="C32" s="283"/>
      <c r="D32" s="335"/>
      <c r="E32" s="335"/>
      <c r="F32" s="334" t="s">
        <v>161</v>
      </c>
      <c r="G32" s="336"/>
      <c r="H32" s="336"/>
      <c r="I32" s="336"/>
      <c r="J32" s="319"/>
      <c r="K32" s="319"/>
      <c r="L32" s="283"/>
    </row>
    <row r="33" spans="1:12" x14ac:dyDescent="0.3">
      <c r="A33" s="283"/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</row>
  </sheetData>
  <mergeCells count="25">
    <mergeCell ref="A22:G23"/>
    <mergeCell ref="A25:G26"/>
    <mergeCell ref="A27:G27"/>
    <mergeCell ref="A17:G17"/>
    <mergeCell ref="H17:K17"/>
    <mergeCell ref="A18:G18"/>
    <mergeCell ref="A19:G19"/>
    <mergeCell ref="A20:G20"/>
    <mergeCell ref="A21:G21"/>
    <mergeCell ref="F8:F9"/>
    <mergeCell ref="G8:G9"/>
    <mergeCell ref="H8:H9"/>
    <mergeCell ref="I8:J8"/>
    <mergeCell ref="K8:K9"/>
    <mergeCell ref="L8:L9"/>
    <mergeCell ref="A1:L1"/>
    <mergeCell ref="A2:L2"/>
    <mergeCell ref="A3:L4"/>
    <mergeCell ref="A5:L5"/>
    <mergeCell ref="A6:L6"/>
    <mergeCell ref="A8:A9"/>
    <mergeCell ref="B8:B9"/>
    <mergeCell ref="C8:C9"/>
    <mergeCell ref="D8:D9"/>
    <mergeCell ref="E8:E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45567-366D-4EA1-B25E-54DFD3774D7C}">
  <dimension ref="A1:F24"/>
  <sheetViews>
    <sheetView workbookViewId="0">
      <selection activeCell="A5" sqref="A5:F5"/>
    </sheetView>
  </sheetViews>
  <sheetFormatPr baseColWidth="10" defaultRowHeight="14.4" x14ac:dyDescent="0.3"/>
  <cols>
    <col min="1" max="1" width="8.88671875" customWidth="1"/>
    <col min="2" max="6" width="26.6640625" customWidth="1"/>
  </cols>
  <sheetData>
    <row r="1" spans="1:6" ht="82.2" customHeight="1" x14ac:dyDescent="0.3">
      <c r="A1" s="340" t="s">
        <v>163</v>
      </c>
      <c r="B1" s="340"/>
      <c r="C1" s="340"/>
      <c r="D1" s="340"/>
      <c r="E1" s="340"/>
      <c r="F1" s="340"/>
    </row>
    <row r="2" spans="1:6" ht="15.6" x14ac:dyDescent="0.3">
      <c r="A2" s="360" t="s">
        <v>173</v>
      </c>
      <c r="B2" s="360"/>
      <c r="C2" s="360"/>
      <c r="D2" s="360"/>
      <c r="E2" s="360"/>
      <c r="F2" s="360"/>
    </row>
    <row r="3" spans="1:6" x14ac:dyDescent="0.3">
      <c r="A3" s="277" t="s">
        <v>106</v>
      </c>
      <c r="B3" s="361"/>
      <c r="C3" s="361"/>
      <c r="D3" s="361"/>
      <c r="E3" s="361"/>
      <c r="F3" s="362"/>
    </row>
    <row r="4" spans="1:6" x14ac:dyDescent="0.3">
      <c r="A4" s="363"/>
      <c r="B4" s="364"/>
      <c r="C4" s="364"/>
      <c r="D4" s="364"/>
      <c r="E4" s="364"/>
      <c r="F4" s="365"/>
    </row>
    <row r="5" spans="1:6" x14ac:dyDescent="0.3">
      <c r="A5" s="341"/>
      <c r="B5" s="341"/>
      <c r="C5" s="341"/>
      <c r="D5" s="341"/>
      <c r="E5" s="341"/>
      <c r="F5" s="341"/>
    </row>
    <row r="6" spans="1:6" x14ac:dyDescent="0.3">
      <c r="A6" s="341" t="s">
        <v>164</v>
      </c>
      <c r="B6" s="341"/>
      <c r="C6" s="341"/>
      <c r="D6" s="341"/>
      <c r="E6" s="341"/>
      <c r="F6" s="341"/>
    </row>
    <row r="7" spans="1:6" ht="15" thickBot="1" x14ac:dyDescent="0.35">
      <c r="A7" s="342"/>
      <c r="B7" s="342"/>
      <c r="C7" s="342"/>
      <c r="D7" s="342"/>
      <c r="E7" s="342"/>
      <c r="F7" s="342"/>
    </row>
    <row r="8" spans="1:6" ht="28.2" thickBot="1" x14ac:dyDescent="0.35">
      <c r="A8" s="343" t="s">
        <v>165</v>
      </c>
      <c r="B8" s="344" t="s">
        <v>166</v>
      </c>
      <c r="C8" s="345" t="s">
        <v>167</v>
      </c>
      <c r="D8" s="345" t="s">
        <v>168</v>
      </c>
      <c r="E8" s="345" t="s">
        <v>169</v>
      </c>
      <c r="F8" s="346" t="s">
        <v>170</v>
      </c>
    </row>
    <row r="9" spans="1:6" x14ac:dyDescent="0.3">
      <c r="A9" s="347"/>
      <c r="B9" s="348"/>
      <c r="C9" s="348"/>
      <c r="D9" s="348"/>
      <c r="E9" s="348"/>
      <c r="F9" s="349"/>
    </row>
    <row r="10" spans="1:6" x14ac:dyDescent="0.3">
      <c r="A10" s="350"/>
      <c r="B10" s="351"/>
      <c r="C10" s="351"/>
      <c r="D10" s="351"/>
      <c r="E10" s="351"/>
      <c r="F10" s="352"/>
    </row>
    <row r="11" spans="1:6" x14ac:dyDescent="0.3">
      <c r="A11" s="350"/>
      <c r="B11" s="351"/>
      <c r="C11" s="351"/>
      <c r="D11" s="351"/>
      <c r="E11" s="351"/>
      <c r="F11" s="352"/>
    </row>
    <row r="12" spans="1:6" x14ac:dyDescent="0.3">
      <c r="A12" s="350"/>
      <c r="B12" s="351"/>
      <c r="C12" s="351"/>
      <c r="D12" s="351"/>
      <c r="E12" s="351"/>
      <c r="F12" s="352"/>
    </row>
    <row r="13" spans="1:6" x14ac:dyDescent="0.3">
      <c r="A13" s="350"/>
      <c r="B13" s="351"/>
      <c r="C13" s="351"/>
      <c r="D13" s="351"/>
      <c r="E13" s="351"/>
      <c r="F13" s="352"/>
    </row>
    <row r="14" spans="1:6" x14ac:dyDescent="0.3">
      <c r="A14" s="350"/>
      <c r="B14" s="351"/>
      <c r="C14" s="351"/>
      <c r="D14" s="351"/>
      <c r="E14" s="351"/>
      <c r="F14" s="352"/>
    </row>
    <row r="15" spans="1:6" x14ac:dyDescent="0.3">
      <c r="A15" s="350"/>
      <c r="B15" s="351"/>
      <c r="C15" s="351"/>
      <c r="D15" s="351"/>
      <c r="E15" s="351"/>
      <c r="F15" s="352"/>
    </row>
    <row r="16" spans="1:6" x14ac:dyDescent="0.3">
      <c r="A16" s="350"/>
      <c r="B16" s="351"/>
      <c r="C16" s="351"/>
      <c r="D16" s="351"/>
      <c r="E16" s="351"/>
      <c r="F16" s="352"/>
    </row>
    <row r="17" spans="1:6" x14ac:dyDescent="0.3">
      <c r="A17" s="350"/>
      <c r="B17" s="351"/>
      <c r="C17" s="351"/>
      <c r="D17" s="351"/>
      <c r="E17" s="351"/>
      <c r="F17" s="352"/>
    </row>
    <row r="18" spans="1:6" ht="15" thickBot="1" x14ac:dyDescent="0.35">
      <c r="A18" s="353"/>
      <c r="B18" s="354"/>
      <c r="C18" s="354"/>
      <c r="D18" s="354"/>
      <c r="E18" s="354"/>
      <c r="F18" s="355"/>
    </row>
    <row r="19" spans="1:6" x14ac:dyDescent="0.3">
      <c r="A19" s="356"/>
      <c r="B19" s="356"/>
      <c r="C19" s="356"/>
      <c r="D19" s="356"/>
      <c r="E19" s="356"/>
      <c r="F19" s="356"/>
    </row>
    <row r="20" spans="1:6" ht="15.6" x14ac:dyDescent="0.3">
      <c r="A20" s="357" t="s">
        <v>171</v>
      </c>
      <c r="B20" s="357"/>
      <c r="C20" s="357"/>
      <c r="D20" s="357"/>
      <c r="E20" s="357"/>
      <c r="F20" s="357"/>
    </row>
    <row r="21" spans="1:6" x14ac:dyDescent="0.3">
      <c r="A21" s="356"/>
      <c r="B21" s="356"/>
      <c r="C21" s="356"/>
      <c r="D21" s="356"/>
      <c r="E21" s="356"/>
      <c r="F21" s="356"/>
    </row>
    <row r="22" spans="1:6" x14ac:dyDescent="0.3">
      <c r="A22" s="356"/>
      <c r="B22" s="356"/>
      <c r="C22" s="356"/>
      <c r="D22" s="356"/>
      <c r="E22" s="356"/>
      <c r="F22" s="356"/>
    </row>
    <row r="23" spans="1:6" x14ac:dyDescent="0.3">
      <c r="A23" s="358"/>
      <c r="B23" s="358"/>
      <c r="C23" s="358"/>
      <c r="D23" s="356"/>
      <c r="E23" s="358"/>
      <c r="F23" s="358"/>
    </row>
    <row r="24" spans="1:6" ht="15.6" x14ac:dyDescent="0.3">
      <c r="A24" s="359" t="s">
        <v>172</v>
      </c>
      <c r="B24" s="359"/>
      <c r="C24" s="359"/>
      <c r="D24" s="359"/>
      <c r="E24" s="359" t="s">
        <v>161</v>
      </c>
      <c r="F24" s="359"/>
    </row>
  </sheetData>
  <mergeCells count="6">
    <mergeCell ref="A1:F1"/>
    <mergeCell ref="A2:F2"/>
    <mergeCell ref="A3:F4"/>
    <mergeCell ref="A5:F5"/>
    <mergeCell ref="A6:F6"/>
    <mergeCell ref="A20:F2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E130-BBFB-488F-8404-D5831668831B}">
  <dimension ref="A1:E36"/>
  <sheetViews>
    <sheetView tabSelected="1" workbookViewId="0">
      <selection activeCell="F3" sqref="F3"/>
    </sheetView>
  </sheetViews>
  <sheetFormatPr baseColWidth="10" defaultRowHeight="14.4" x14ac:dyDescent="0.3"/>
  <cols>
    <col min="1" max="1" width="21.33203125" customWidth="1"/>
    <col min="2" max="2" width="16.6640625" customWidth="1"/>
    <col min="3" max="3" width="17.5546875" customWidth="1"/>
    <col min="4" max="4" width="17.109375" customWidth="1"/>
    <col min="5" max="5" width="17.5546875" customWidth="1"/>
  </cols>
  <sheetData>
    <row r="1" spans="1:5" ht="75.599999999999994" customHeight="1" x14ac:dyDescent="0.3">
      <c r="A1" s="366" t="s">
        <v>174</v>
      </c>
      <c r="B1" s="366"/>
      <c r="C1" s="366"/>
      <c r="D1" s="366"/>
      <c r="E1" s="366"/>
    </row>
    <row r="2" spans="1:5" ht="15.6" x14ac:dyDescent="0.3">
      <c r="A2" s="394" t="s">
        <v>202</v>
      </c>
      <c r="B2" s="394"/>
      <c r="C2" s="394"/>
      <c r="D2" s="394"/>
      <c r="E2" s="394"/>
    </row>
    <row r="3" spans="1:5" ht="34.799999999999997" customHeight="1" x14ac:dyDescent="0.3">
      <c r="A3" s="395" t="s">
        <v>106</v>
      </c>
      <c r="B3" s="395"/>
      <c r="C3" s="395"/>
      <c r="D3" s="395"/>
      <c r="E3" s="395"/>
    </row>
    <row r="4" spans="1:5" x14ac:dyDescent="0.3">
      <c r="A4" s="367"/>
      <c r="B4" s="367"/>
      <c r="C4" s="367"/>
      <c r="D4" s="367"/>
      <c r="E4" s="367"/>
    </row>
    <row r="5" spans="1:5" x14ac:dyDescent="0.3">
      <c r="A5" s="368" t="s">
        <v>175</v>
      </c>
      <c r="B5" s="368"/>
      <c r="C5" s="368"/>
      <c r="D5" s="368"/>
      <c r="E5" s="368"/>
    </row>
    <row r="6" spans="1:5" ht="15.6" x14ac:dyDescent="0.3">
      <c r="A6" s="369"/>
      <c r="B6" s="369"/>
      <c r="C6" s="369"/>
      <c r="D6" s="369"/>
      <c r="E6" s="370"/>
    </row>
    <row r="7" spans="1:5" x14ac:dyDescent="0.3">
      <c r="A7" s="319" t="s">
        <v>176</v>
      </c>
      <c r="B7" s="371"/>
      <c r="C7" s="371"/>
      <c r="D7" s="371"/>
      <c r="E7" s="372"/>
    </row>
    <row r="8" spans="1:5" x14ac:dyDescent="0.3">
      <c r="A8" s="371"/>
      <c r="B8" s="371"/>
      <c r="C8" s="371"/>
      <c r="D8" s="371"/>
      <c r="E8" s="372"/>
    </row>
    <row r="9" spans="1:5" x14ac:dyDescent="0.3">
      <c r="A9" s="373" t="s">
        <v>177</v>
      </c>
      <c r="B9" s="372"/>
      <c r="C9" s="372"/>
      <c r="D9" s="372"/>
      <c r="E9" s="372"/>
    </row>
    <row r="10" spans="1:5" x14ac:dyDescent="0.3">
      <c r="A10" s="372"/>
      <c r="B10" s="372"/>
      <c r="C10" s="372"/>
      <c r="D10" s="372"/>
      <c r="E10" s="372"/>
    </row>
    <row r="11" spans="1:5" x14ac:dyDescent="0.3">
      <c r="A11" s="374" t="s">
        <v>178</v>
      </c>
      <c r="B11" s="375"/>
      <c r="C11" s="375"/>
      <c r="D11" s="375"/>
      <c r="E11" s="376"/>
    </row>
    <row r="12" spans="1:5" x14ac:dyDescent="0.3">
      <c r="A12" s="377"/>
      <c r="B12" s="378"/>
      <c r="C12" s="378"/>
      <c r="D12" s="378"/>
      <c r="E12" s="379"/>
    </row>
    <row r="13" spans="1:5" x14ac:dyDescent="0.3">
      <c r="A13" s="380"/>
      <c r="B13" s="381" t="s">
        <v>179</v>
      </c>
      <c r="C13" s="382" t="s">
        <v>180</v>
      </c>
      <c r="D13" s="382"/>
      <c r="E13" s="382"/>
    </row>
    <row r="14" spans="1:5" ht="41.4" x14ac:dyDescent="0.3">
      <c r="A14" s="383" t="s">
        <v>181</v>
      </c>
      <c r="B14" s="384" t="s">
        <v>182</v>
      </c>
      <c r="C14" s="384" t="s">
        <v>183</v>
      </c>
      <c r="D14" s="384" t="s">
        <v>184</v>
      </c>
      <c r="E14" s="384" t="s">
        <v>185</v>
      </c>
    </row>
    <row r="15" spans="1:5" x14ac:dyDescent="0.3">
      <c r="A15" s="385" t="s">
        <v>186</v>
      </c>
      <c r="B15" s="385"/>
      <c r="C15" s="385"/>
      <c r="D15" s="385"/>
      <c r="E15" s="385"/>
    </row>
    <row r="16" spans="1:5" x14ac:dyDescent="0.3">
      <c r="A16" s="386" t="s">
        <v>187</v>
      </c>
      <c r="B16" s="387"/>
      <c r="C16" s="387"/>
      <c r="D16" s="387"/>
      <c r="E16" s="380"/>
    </row>
    <row r="17" spans="1:5" x14ac:dyDescent="0.3">
      <c r="A17" s="386" t="s">
        <v>188</v>
      </c>
      <c r="B17" s="387"/>
      <c r="C17" s="387"/>
      <c r="D17" s="387"/>
      <c r="E17" s="380"/>
    </row>
    <row r="18" spans="1:5" x14ac:dyDescent="0.3">
      <c r="A18" s="386" t="s">
        <v>189</v>
      </c>
      <c r="B18" s="387"/>
      <c r="C18" s="387"/>
      <c r="D18" s="387"/>
      <c r="E18" s="380"/>
    </row>
    <row r="19" spans="1:5" x14ac:dyDescent="0.3">
      <c r="A19" s="386" t="s">
        <v>190</v>
      </c>
      <c r="B19" s="387"/>
      <c r="C19" s="387"/>
      <c r="D19" s="387"/>
      <c r="E19" s="380"/>
    </row>
    <row r="20" spans="1:5" x14ac:dyDescent="0.3">
      <c r="A20" s="386" t="s">
        <v>191</v>
      </c>
      <c r="B20" s="387"/>
      <c r="C20" s="387"/>
      <c r="D20" s="387"/>
      <c r="E20" s="380"/>
    </row>
    <row r="21" spans="1:5" x14ac:dyDescent="0.3">
      <c r="A21" s="386" t="s">
        <v>192</v>
      </c>
      <c r="B21" s="387"/>
      <c r="C21" s="387"/>
      <c r="D21" s="387"/>
      <c r="E21" s="380"/>
    </row>
    <row r="22" spans="1:5" x14ac:dyDescent="0.3">
      <c r="A22" s="385" t="s">
        <v>193</v>
      </c>
      <c r="B22" s="385"/>
      <c r="C22" s="385"/>
      <c r="D22" s="385"/>
      <c r="E22" s="385"/>
    </row>
    <row r="23" spans="1:5" x14ac:dyDescent="0.3">
      <c r="A23" s="386" t="s">
        <v>194</v>
      </c>
      <c r="B23" s="387"/>
      <c r="C23" s="387"/>
      <c r="D23" s="387"/>
      <c r="E23" s="380"/>
    </row>
    <row r="24" spans="1:5" x14ac:dyDescent="0.3">
      <c r="A24" s="386" t="s">
        <v>195</v>
      </c>
      <c r="B24" s="387"/>
      <c r="C24" s="387"/>
      <c r="D24" s="387"/>
      <c r="E24" s="380"/>
    </row>
    <row r="25" spans="1:5" ht="41.4" x14ac:dyDescent="0.3">
      <c r="A25" s="388" t="s">
        <v>196</v>
      </c>
      <c r="B25" s="380"/>
      <c r="C25" s="380"/>
      <c r="D25" s="380"/>
      <c r="E25" s="380"/>
    </row>
    <row r="26" spans="1:5" x14ac:dyDescent="0.3">
      <c r="A26" s="373"/>
      <c r="B26" s="372"/>
      <c r="C26" s="372"/>
      <c r="D26" s="372"/>
      <c r="E26" s="372"/>
    </row>
    <row r="27" spans="1:5" x14ac:dyDescent="0.3">
      <c r="A27" s="389"/>
      <c r="B27" s="372"/>
      <c r="C27" s="390"/>
      <c r="D27" s="390"/>
      <c r="E27" s="372"/>
    </row>
    <row r="28" spans="1:5" x14ac:dyDescent="0.3">
      <c r="A28" s="391" t="s">
        <v>197</v>
      </c>
      <c r="B28" s="372"/>
      <c r="C28" s="372" t="s">
        <v>198</v>
      </c>
      <c r="D28" s="372"/>
      <c r="E28" s="372"/>
    </row>
    <row r="29" spans="1:5" x14ac:dyDescent="0.3">
      <c r="A29" s="372"/>
      <c r="B29" s="372"/>
      <c r="C29" s="372" t="s">
        <v>199</v>
      </c>
      <c r="D29" s="372"/>
      <c r="E29" s="372"/>
    </row>
    <row r="30" spans="1:5" x14ac:dyDescent="0.3">
      <c r="A30" s="389"/>
      <c r="B30" s="372"/>
      <c r="C30" s="372"/>
      <c r="D30" s="372"/>
      <c r="E30" s="372"/>
    </row>
    <row r="31" spans="1:5" x14ac:dyDescent="0.3">
      <c r="A31" s="372" t="s">
        <v>200</v>
      </c>
      <c r="B31" s="372"/>
      <c r="C31" s="372"/>
      <c r="D31" s="372"/>
      <c r="E31" s="372"/>
    </row>
    <row r="32" spans="1:5" x14ac:dyDescent="0.3">
      <c r="A32" s="372" t="s">
        <v>199</v>
      </c>
      <c r="B32" s="372"/>
      <c r="C32" s="372"/>
      <c r="D32" s="372"/>
      <c r="E32" s="372"/>
    </row>
    <row r="33" spans="1:5" x14ac:dyDescent="0.3">
      <c r="A33" s="392"/>
      <c r="B33" s="392"/>
      <c r="C33" s="392"/>
      <c r="D33" s="392"/>
      <c r="E33" s="392"/>
    </row>
    <row r="34" spans="1:5" x14ac:dyDescent="0.3">
      <c r="A34" s="393" t="s">
        <v>201</v>
      </c>
      <c r="B34" s="393"/>
      <c r="C34" s="393"/>
      <c r="D34" s="393"/>
      <c r="E34" s="393"/>
    </row>
    <row r="35" spans="1:5" x14ac:dyDescent="0.3">
      <c r="A35" s="393"/>
      <c r="B35" s="393"/>
      <c r="C35" s="393"/>
      <c r="D35" s="393"/>
      <c r="E35" s="393"/>
    </row>
    <row r="36" spans="1:5" x14ac:dyDescent="0.3">
      <c r="A36" s="392"/>
      <c r="B36" s="392"/>
      <c r="C36" s="392"/>
      <c r="D36" s="392"/>
      <c r="E36" s="392"/>
    </row>
  </sheetData>
  <mergeCells count="11">
    <mergeCell ref="C13:E13"/>
    <mergeCell ref="A15:E15"/>
    <mergeCell ref="A22:E22"/>
    <mergeCell ref="C27:D27"/>
    <mergeCell ref="A34:E35"/>
    <mergeCell ref="A1:E1"/>
    <mergeCell ref="A2:E2"/>
    <mergeCell ref="A3:E3"/>
    <mergeCell ref="A5:E5"/>
    <mergeCell ref="A6:D6"/>
    <mergeCell ref="A11:E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PPTO</vt:lpstr>
      <vt:lpstr>ADMON</vt:lpstr>
      <vt:lpstr>PMA</vt:lpstr>
      <vt:lpstr>PPTO Bioseguridad</vt:lpstr>
      <vt:lpstr>ContratosEnEjecucion</vt:lpstr>
      <vt:lpstr>Experiencia</vt:lpstr>
      <vt:lpstr>MultasOSanciones</vt:lpstr>
      <vt:lpstr>InfoExtranjeros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2023-07-27T18:56:15Z</cp:lastPrinted>
  <dcterms:created xsi:type="dcterms:W3CDTF">2023-06-16T17:23:46Z</dcterms:created>
  <dcterms:modified xsi:type="dcterms:W3CDTF">2023-07-27T21:01:30Z</dcterms:modified>
</cp:coreProperties>
</file>