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SDC" sheetId="2" r:id="rId1"/>
    <sheet name="Certificaciones" sheetId="3" r:id="rId2"/>
  </sheets>
  <definedNames>
    <definedName name="_xlnm._FilterDatabase" localSheetId="0" hidden="1">SDC!$B$22:$G$35</definedName>
    <definedName name="_xlnm.Print_Area" localSheetId="0">SDC!$B$2:$G$35</definedName>
    <definedName name="_xlnm.Print_Titles" localSheetId="0">SDC!$22:$22</definedName>
  </definedNames>
  <calcPr calcId="144525"/>
</workbook>
</file>

<file path=xl/sharedStrings.xml><?xml version="1.0" encoding="utf-8"?>
<sst xmlns="http://schemas.openxmlformats.org/spreadsheetml/2006/main" count="83" uniqueCount="73">
  <si>
    <t>República de Colombia
Ministerio de Justicia y del Derecho
Dirección de Tecnologías y Gestión de Información en Justicia</t>
  </si>
  <si>
    <t xml:space="preserve">SOLICITUD DE COTIZACIÓN </t>
  </si>
  <si>
    <t>Objeto: Prestar los servicios de Implementación de la estrategia de uso y apropiación de las TIC para la promoción y difusión de los tramites, servicios y herramientas que ofrecen los sistemas de información y portales del Ministerio de Justicia y del Derecho - MJD como fortalecimiento institucional de la entidad y capacitación y formación en TI para la Dirección de Tecnologías y Gestión de Información en Justicia – DTGIJ.</t>
  </si>
  <si>
    <t xml:space="preserve">EMPRESA: </t>
  </si>
  <si>
    <t>CORPORACIÓN INSTITUTO METROPOLITANO DE EDUCACIÓN - CIME</t>
  </si>
  <si>
    <t>NIT:</t>
  </si>
  <si>
    <t>811038955-5</t>
  </si>
  <si>
    <t>FECHA:</t>
  </si>
  <si>
    <t>17 /05/2023</t>
  </si>
  <si>
    <t>CONTACTO:</t>
  </si>
  <si>
    <t>DIANA MARCELA RUA MOTOYA</t>
  </si>
  <si>
    <t>CARGO:</t>
  </si>
  <si>
    <t>RECTORA</t>
  </si>
  <si>
    <t>TEL. CELULAR :</t>
  </si>
  <si>
    <t>E-MAIL:</t>
  </si>
  <si>
    <t>diana.rua@ime.edu.co</t>
  </si>
  <si>
    <t>DIRECCIÓN:</t>
  </si>
  <si>
    <t xml:space="preserve">Medellín </t>
  </si>
  <si>
    <t>TELEFONO FIJO:</t>
  </si>
  <si>
    <t>INSTRUCCIONES PARA EL DILIGENCIAMIENTO DEL FORMATO DE COTIZACIÓN</t>
  </si>
  <si>
    <t>• Por favor diligenciar solo las celdas en AZUL. 
• Revisar todos los requerimientos que se exponen en el documento "Ficha Técnica" y formular su cotización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</si>
  <si>
    <r>
      <rPr>
        <b/>
        <sz val="9"/>
        <color rgb="FF000000"/>
        <rFont val="Arial Narrow"/>
        <charset val="134"/>
      </rPr>
      <t xml:space="preserve">Notas:
</t>
    </r>
    <r>
      <rPr>
        <b/>
        <sz val="9"/>
        <color rgb="FFFF0000"/>
        <rFont val="Arial Narrow"/>
        <charset val="134"/>
      </rPr>
      <t xml:space="preserve">(1) </t>
    </r>
    <r>
      <rPr>
        <sz val="9"/>
        <color rgb="FF000000"/>
        <rFont val="Arial Narrow"/>
        <charset val="134"/>
      </rPr>
      <t xml:space="preserve">Asignar la tarifa IVA correspondiente.
</t>
    </r>
    <r>
      <rPr>
        <b/>
        <sz val="9"/>
        <color rgb="FFFF0000"/>
        <rFont val="Arial Narrow"/>
        <charset val="134"/>
      </rPr>
      <t>(2)</t>
    </r>
    <r>
      <rPr>
        <sz val="9"/>
        <color rgb="FF000000"/>
        <rFont val="Arial Narrow"/>
        <charset val="134"/>
      </rPr>
      <t xml:space="preserve"> Si remite su cotización mediante el módulo de Solicitud de información a proveedores de la plataforma SECOP II, diligencie en la plataforma el valor de la celda </t>
    </r>
    <r>
      <rPr>
        <b/>
        <sz val="9"/>
        <color rgb="FFFF0000"/>
        <rFont val="Arial Narrow"/>
        <charset val="134"/>
      </rPr>
      <t xml:space="preserve">G30 </t>
    </r>
    <r>
      <rPr>
        <sz val="9"/>
        <color rgb="FF000000"/>
        <rFont val="Arial Narrow"/>
        <charset val="134"/>
      </rPr>
      <t>e incluya el presente formato diligenciado como respuesta a la pregunta tipo anexo.</t>
    </r>
  </si>
  <si>
    <r>
      <rPr>
        <b/>
        <sz val="9"/>
        <color theme="1"/>
        <rFont val="Arial Narrow"/>
        <charset val="134"/>
      </rPr>
      <t>Preguntas Estudio de Sector:</t>
    </r>
    <r>
      <rPr>
        <sz val="9"/>
        <color theme="1"/>
        <rFont val="Arial Narrow"/>
        <charset val="134"/>
      </rPr>
      <t xml:space="preserve">
A continuación encontrará unas preguntas orientadoras para el estudio de sector del presente proceso, agradecemos su colaboración al contestarlas en las celdas AZULES asignadas para cada una de ellas.</t>
    </r>
  </si>
  <si>
    <t>• ¿El proponente es un emprendimiento o una empresa de mujeres?</t>
  </si>
  <si>
    <t>Respuesta:</t>
  </si>
  <si>
    <t>No</t>
  </si>
  <si>
    <t>• ¿En que sector se encuentra el proponente?</t>
  </si>
  <si>
    <t>Servicios</t>
  </si>
  <si>
    <t>•¿Cuáles fueron sus ingresos para la vigencia anterior (año 2022)?</t>
  </si>
  <si>
    <r>
      <rPr>
        <b/>
        <sz val="9"/>
        <color theme="1"/>
        <rFont val="Arial Narrow"/>
        <charset val="134"/>
      </rPr>
      <t xml:space="preserve">Etapas del proceso de ApropiaciónTIC: </t>
    </r>
    <r>
      <rPr>
        <sz val="9"/>
        <color theme="1"/>
        <rFont val="Arial Narrow"/>
        <charset val="134"/>
      </rPr>
      <t>A continuación, por favor incluya el porcentaje de participación sobre el valor total del proceso para cada una de las siguientes etapas.</t>
    </r>
  </si>
  <si>
    <t>• ETAPA PLANEACIÓN</t>
  </si>
  <si>
    <t>• ETAPA EJECUCIÓN</t>
  </si>
  <si>
    <t>• ETAPA FINAL</t>
  </si>
  <si>
    <t>Item</t>
  </si>
  <si>
    <t>Concepto</t>
  </si>
  <si>
    <t>cantidad</t>
  </si>
  <si>
    <t xml:space="preserve">valor unitario antes de IVA </t>
  </si>
  <si>
    <r>
      <rPr>
        <b/>
        <sz val="9"/>
        <color theme="1"/>
        <rFont val="Arial Narrow"/>
        <charset val="134"/>
      </rPr>
      <t>Tarifa IVA (%)</t>
    </r>
    <r>
      <rPr>
        <b/>
        <sz val="9"/>
        <color rgb="FFFF0000"/>
        <rFont val="Arial Narrow"/>
        <charset val="134"/>
      </rPr>
      <t xml:space="preserve">
(nota 1)</t>
    </r>
  </si>
  <si>
    <t>valor total incluido IVA</t>
  </si>
  <si>
    <t xml:space="preserve">Ejercicio de ataque de ingeniería social </t>
  </si>
  <si>
    <t>Webinar sobre transformación digital</t>
  </si>
  <si>
    <t>Charla virtual de seguridad de la información</t>
  </si>
  <si>
    <t>Taller vivencial  seguridad de la información</t>
  </si>
  <si>
    <t>5. Capacitación para el Personal de TI</t>
  </si>
  <si>
    <t>valor unitario antes de IVA  sin vaucher</t>
  </si>
  <si>
    <r>
      <rPr>
        <b/>
        <sz val="8"/>
        <color theme="1"/>
        <rFont val="Arial Narrow"/>
        <charset val="134"/>
      </rPr>
      <t>Tarifa IVA (%)</t>
    </r>
    <r>
      <rPr>
        <b/>
        <sz val="8"/>
        <color rgb="FFFF0000"/>
        <rFont val="Arial Narrow"/>
        <charset val="134"/>
      </rPr>
      <t xml:space="preserve">
(nota 1)</t>
    </r>
  </si>
  <si>
    <t>valor total incluido IVA sin vaucher</t>
  </si>
  <si>
    <t>CURSO 2: SCRUM (Master - Product Owner - Developer)</t>
  </si>
  <si>
    <t>CURSO 4: COBIT</t>
  </si>
  <si>
    <t>DIPLOMADO EN SEGURIDAD DE LA INFORMACIÓN</t>
  </si>
  <si>
    <t xml:space="preserve">Curso de ofimática (Word-Excel- herramientas Microsoft) nivel intermedio </t>
  </si>
  <si>
    <r>
      <rPr>
        <b/>
        <sz val="9"/>
        <rFont val="Arial Narrow"/>
        <charset val="134"/>
      </rPr>
      <t xml:space="preserve">Valor Total </t>
    </r>
    <r>
      <rPr>
        <b/>
        <sz val="9"/>
        <color rgb="FFFF0000"/>
        <rFont val="Arial Narrow"/>
        <charset val="134"/>
      </rPr>
      <t>(nota 2)</t>
    </r>
    <r>
      <rPr>
        <b/>
        <sz val="9"/>
        <rFont val="Arial Narrow"/>
        <charset val="134"/>
      </rPr>
      <t>---&gt;</t>
    </r>
  </si>
  <si>
    <t>La presente cotización:</t>
  </si>
  <si>
    <t>• Incluye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</si>
  <si>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CON VOUCHER</t>
  </si>
  <si>
    <t>SIN VOUCHER</t>
  </si>
  <si>
    <t>7. Capacitación para el Personal de TI Certificaciones valores</t>
  </si>
  <si>
    <t>PRECIOS CON IVA</t>
  </si>
  <si>
    <t>7.1</t>
  </si>
  <si>
    <t>CURSO 1: Project Management Professional (PMP®) Gerencia de Proyectos</t>
  </si>
  <si>
    <t>7.2</t>
  </si>
  <si>
    <t xml:space="preserve">CURSO 2: SCRUM Master </t>
  </si>
  <si>
    <t xml:space="preserve">CURSO 2: SCRUM Product Owner </t>
  </si>
  <si>
    <t>CURSO 2: SCRUM Developer</t>
  </si>
  <si>
    <t>7.5</t>
  </si>
  <si>
    <t xml:space="preserve">DIPLOMADO EN SEGURIDAD DE LA INFORMACIÓN </t>
  </si>
  <si>
    <t>solo diploma de asistencia</t>
  </si>
  <si>
    <t>7.6</t>
  </si>
  <si>
    <t xml:space="preserve">TOGAF </t>
  </si>
  <si>
    <t>7.7</t>
  </si>
  <si>
    <t xml:space="preserve">solo diploma de asistencia por plataforma </t>
  </si>
  <si>
    <t>7.8</t>
  </si>
  <si>
    <t>COBIT</t>
  </si>
</sst>
</file>

<file path=xl/styles.xml><?xml version="1.0" encoding="utf-8"?>
<styleSheet xmlns="http://schemas.openxmlformats.org/spreadsheetml/2006/main">
  <numFmts count="9">
    <numFmt numFmtId="176" formatCode="_ * #,##0_ ;_ * \-#,##0_ ;_ * &quot;-&quot;_ ;_ @_ "/>
    <numFmt numFmtId="177" formatCode="_-* #,##0.00_-;\-* #,##0.00_-;_-* &quot;-&quot;??_-;_-@_-"/>
    <numFmt numFmtId="178" formatCode="_-&quot;$&quot;\ * #,##0.00_-;\-&quot;$&quot;\ * #,##0.00_-;_-&quot;$&quot;\ * &quot;-&quot;??_-;_-@_-"/>
    <numFmt numFmtId="179" formatCode="_-&quot;$&quot;* #,##0_-;\-&quot;$&quot;* #,##0_-;_-&quot;$&quot;* &quot;-&quot;_-;_-@_-"/>
    <numFmt numFmtId="180" formatCode="_-* #,##0_-;\-* #,##0_-;_-* &quot;-&quot;??_-;_-@_-"/>
    <numFmt numFmtId="181" formatCode="&quot;$&quot;\ #,##0.00;[Red]\-&quot;$&quot;\ #,##0.00"/>
    <numFmt numFmtId="182" formatCode="_-[$$-240A]\ * #,##0.00_-;\-[$$-240A]\ * #,##0.00_-;_-[$$-240A]\ * &quot;-&quot;??_-;_-@_-"/>
    <numFmt numFmtId="183" formatCode="_-[$$-240A]\ * #,##0_-;\-[$$-240A]\ * #,##0_-;_-[$$-240A]\ * &quot;-&quot;??_-;_-@_-"/>
    <numFmt numFmtId="44" formatCode="_(&quot;$&quot;* #,##0.00_);_(&quot;$&quot;* \(#,##0.00\);_(&quot;$&quot;* &quot;-&quot;??_);_(@_)"/>
  </numFmts>
  <fonts count="39">
    <font>
      <sz val="11"/>
      <color theme="1"/>
      <name val="Calibri"/>
      <charset val="134"/>
      <scheme val="minor"/>
    </font>
    <font>
      <b/>
      <sz val="9"/>
      <name val="Arial Narrow"/>
      <charset val="134"/>
    </font>
    <font>
      <sz val="9"/>
      <color rgb="FF000000"/>
      <name val="Arial Narrow"/>
      <charset val="134"/>
    </font>
    <font>
      <sz val="9"/>
      <name val="Arial Narrow"/>
      <charset val="134"/>
    </font>
    <font>
      <sz val="9"/>
      <color theme="1"/>
      <name val="Arial Narrow"/>
      <charset val="134"/>
    </font>
    <font>
      <b/>
      <sz val="12"/>
      <color theme="1"/>
      <name val="Arial Narrow"/>
      <charset val="134"/>
    </font>
    <font>
      <b/>
      <sz val="10"/>
      <color theme="1"/>
      <name val="Arial Narrow"/>
      <charset val="134"/>
    </font>
    <font>
      <sz val="9"/>
      <color theme="1"/>
      <name val="Arial Narrow"/>
      <charset val="134"/>
    </font>
    <font>
      <sz val="9"/>
      <color rgb="FF000000"/>
      <name val="Arial Narrow"/>
      <charset val="134"/>
    </font>
    <font>
      <sz val="9"/>
      <name val="Arial Narrow"/>
      <charset val="134"/>
    </font>
    <font>
      <sz val="8"/>
      <color rgb="FF000000"/>
      <name val="Arial Narrow"/>
      <charset val="134"/>
    </font>
    <font>
      <u/>
      <sz val="11"/>
      <color rgb="FF0000FF"/>
      <name val="Calibri"/>
      <charset val="0"/>
      <scheme val="minor"/>
    </font>
    <font>
      <b/>
      <sz val="9"/>
      <color theme="1"/>
      <name val="Arial Narrow"/>
      <charset val="134"/>
    </font>
    <font>
      <b/>
      <sz val="8"/>
      <name val="Arial Narrow"/>
      <charset val="134"/>
    </font>
    <font>
      <sz val="11"/>
      <color theme="1"/>
      <name val="Calibri"/>
      <charset val="134"/>
      <scheme val="minor"/>
    </font>
    <font>
      <u/>
      <sz val="11"/>
      <color theme="10"/>
      <name val="Calibri"/>
      <charset val="134"/>
      <scheme val="minor"/>
    </font>
    <font>
      <sz val="11"/>
      <color theme="0"/>
      <name val="Calibri"/>
      <charset val="0"/>
      <scheme val="minor"/>
    </font>
    <font>
      <sz val="11"/>
      <color theme="1"/>
      <name val="Calibri"/>
      <charset val="0"/>
      <scheme val="minor"/>
    </font>
    <font>
      <sz val="11"/>
      <color rgb="FFFF0000"/>
      <name val="Calibri"/>
      <charset val="0"/>
      <scheme val="minor"/>
    </font>
    <font>
      <u/>
      <sz val="11"/>
      <color rgb="FF800080"/>
      <name val="Calibri"/>
      <charset val="0"/>
      <scheme val="minor"/>
    </font>
    <font>
      <b/>
      <sz val="11"/>
      <color theme="1"/>
      <name val="Calibri"/>
      <charset val="0"/>
      <scheme val="minor"/>
    </font>
    <font>
      <b/>
      <sz val="11"/>
      <color rgb="FFFFFFFF"/>
      <name val="Calibri"/>
      <charset val="0"/>
      <scheme val="minor"/>
    </font>
    <font>
      <b/>
      <sz val="11"/>
      <color theme="3"/>
      <name val="Calibri"/>
      <charset val="134"/>
      <scheme val="minor"/>
    </font>
    <font>
      <b/>
      <sz val="13"/>
      <color theme="3"/>
      <name val="Calibri"/>
      <charset val="134"/>
      <scheme val="minor"/>
    </font>
    <font>
      <sz val="11"/>
      <color rgb="FF9C6500"/>
      <name val="Calibri"/>
      <charset val="0"/>
      <scheme val="minor"/>
    </font>
    <font>
      <sz val="11"/>
      <name val="Arial"/>
      <charset val="134"/>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sz val="11"/>
      <color rgb="FFFA7D00"/>
      <name val="Calibri"/>
      <charset val="0"/>
      <scheme val="minor"/>
    </font>
    <font>
      <sz val="11"/>
      <color rgb="FF3F3F76"/>
      <name val="Calibri"/>
      <charset val="0"/>
      <scheme val="minor"/>
    </font>
    <font>
      <sz val="11"/>
      <color rgb="FF006100"/>
      <name val="Calibri"/>
      <charset val="0"/>
      <scheme val="minor"/>
    </font>
    <font>
      <b/>
      <sz val="11"/>
      <color rgb="FF3F3F3F"/>
      <name val="Calibri"/>
      <charset val="0"/>
      <scheme val="minor"/>
    </font>
    <font>
      <sz val="11"/>
      <color rgb="FF9C0006"/>
      <name val="Calibri"/>
      <charset val="0"/>
      <scheme val="minor"/>
    </font>
    <font>
      <b/>
      <sz val="9"/>
      <color rgb="FF000000"/>
      <name val="Arial Narrow"/>
      <charset val="134"/>
    </font>
    <font>
      <b/>
      <sz val="9"/>
      <color rgb="FFFF0000"/>
      <name val="Arial Narrow"/>
      <charset val="134"/>
    </font>
    <font>
      <b/>
      <sz val="8"/>
      <color theme="1"/>
      <name val="Arial Narrow"/>
      <charset val="134"/>
    </font>
    <font>
      <b/>
      <sz val="8"/>
      <color rgb="FFFF0000"/>
      <name val="Arial Narrow"/>
      <charset val="134"/>
    </font>
  </fonts>
  <fills count="37">
    <fill>
      <patternFill patternType="none"/>
    </fill>
    <fill>
      <patternFill patternType="gray125"/>
    </fill>
    <fill>
      <patternFill patternType="solid">
        <fgColor indexed="65"/>
        <bgColor indexed="64"/>
      </patternFill>
    </fill>
    <fill>
      <patternFill patternType="solid">
        <fgColor theme="0"/>
        <bgColor theme="0"/>
      </patternFill>
    </fill>
    <fill>
      <patternFill patternType="solid">
        <fgColor theme="4" tint="0.799981688894314"/>
        <bgColor indexed="64"/>
      </patternFill>
    </fill>
    <fill>
      <patternFill patternType="solid">
        <fgColor theme="4" tint="0.799981688894314"/>
        <bgColor indexed="64"/>
      </patternFill>
    </fill>
    <fill>
      <patternFill patternType="solid">
        <fgColor theme="8"/>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rgb="FFFFFFCC"/>
        <bgColor indexed="64"/>
      </patternFill>
    </fill>
    <fill>
      <patternFill patternType="solid">
        <fgColor theme="6"/>
        <bgColor indexed="64"/>
      </patternFill>
    </fill>
    <fill>
      <patternFill patternType="solid">
        <fgColor rgb="FFA5A5A5"/>
        <bgColor indexed="64"/>
      </patternFill>
    </fill>
    <fill>
      <patternFill patternType="solid">
        <fgColor theme="5" tint="0.399975585192419"/>
        <bgColor indexed="64"/>
      </patternFill>
    </fill>
    <fill>
      <patternFill patternType="solid">
        <fgColor rgb="FFFFEB9C"/>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rgb="FFF2F2F2"/>
        <bgColor indexed="64"/>
      </patternFill>
    </fill>
    <fill>
      <patternFill patternType="solid">
        <fgColor rgb="FFFFCC99"/>
        <bgColor indexed="64"/>
      </patternFill>
    </fill>
    <fill>
      <patternFill patternType="solid">
        <fgColor rgb="FFC6EFCE"/>
        <bgColor indexed="64"/>
      </patternFill>
    </fill>
    <fill>
      <patternFill patternType="solid">
        <fgColor rgb="FFFFC7CE"/>
        <bgColor indexed="64"/>
      </patternFill>
    </fill>
    <fill>
      <patternFill patternType="solid">
        <fgColor theme="5"/>
        <bgColor indexed="64"/>
      </patternFill>
    </fill>
    <fill>
      <patternFill patternType="solid">
        <fgColor theme="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9" tint="0.399975585192419"/>
        <bgColor indexed="64"/>
      </patternFill>
    </fill>
  </fills>
  <borders count="28">
    <border>
      <left/>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auto="1"/>
      </left>
      <right/>
      <top/>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2" tint="-0.499984740745262"/>
      </bottom>
      <diagonal/>
    </border>
    <border>
      <left/>
      <right/>
      <top style="thin">
        <color theme="0" tint="-0.499984740745262"/>
      </top>
      <bottom style="thin">
        <color theme="2" tint="-0.499984740745262"/>
      </bottom>
      <diagonal/>
    </border>
    <border>
      <left/>
      <right style="thin">
        <color theme="0" tint="-0.499984740745262"/>
      </right>
      <top style="thin">
        <color theme="0"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0" tint="-0.499984740745262"/>
      </left>
      <right style="thin">
        <color theme="0" tint="-0.499984740745262"/>
      </right>
      <top/>
      <bottom style="thin">
        <color theme="0" tint="-0.499984740745262"/>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54">
    <xf numFmtId="0" fontId="0" fillId="0" borderId="0"/>
    <xf numFmtId="0" fontId="17" fillId="9" borderId="0" applyNumberFormat="0" applyBorder="0" applyAlignment="0" applyProtection="0">
      <alignment vertical="center"/>
    </xf>
    <xf numFmtId="177" fontId="0" fillId="0" borderId="0" applyFont="0" applyFill="0" applyBorder="0" applyAlignment="0" applyProtection="0"/>
    <xf numFmtId="176" fontId="14" fillId="0" borderId="0" applyFont="0" applyFill="0" applyBorder="0" applyAlignment="0" applyProtection="0">
      <alignment vertical="center"/>
    </xf>
    <xf numFmtId="179" fontId="0" fillId="0" borderId="0" applyFont="0" applyFill="0" applyBorder="0" applyAlignment="0" applyProtection="0"/>
    <xf numFmtId="178" fontId="0" fillId="0" borderId="0" applyFont="0" applyFill="0" applyBorder="0" applyAlignment="0" applyProtection="0"/>
    <xf numFmtId="9" fontId="0" fillId="0" borderId="0" applyFont="0" applyFill="0" applyBorder="0" applyAlignment="0" applyProtection="0"/>
    <xf numFmtId="0" fontId="15" fillId="0" borderId="0" applyNumberFormat="0" applyFill="0" applyBorder="0" applyAlignment="0" applyProtection="0"/>
    <xf numFmtId="0" fontId="16" fillId="13" borderId="0" applyNumberFormat="0" applyBorder="0" applyAlignment="0" applyProtection="0">
      <alignment vertical="center"/>
    </xf>
    <xf numFmtId="0" fontId="19" fillId="0" borderId="0" applyNumberFormat="0" applyFill="0" applyBorder="0" applyAlignment="0" applyProtection="0">
      <alignment vertical="center"/>
    </xf>
    <xf numFmtId="0" fontId="21" fillId="16" borderId="22" applyNumberFormat="0" applyAlignment="0" applyProtection="0">
      <alignment vertical="center"/>
    </xf>
    <xf numFmtId="0" fontId="23" fillId="0" borderId="24" applyNumberFormat="0" applyFill="0" applyAlignment="0" applyProtection="0">
      <alignment vertical="center"/>
    </xf>
    <xf numFmtId="0" fontId="14" fillId="14" borderId="20" applyNumberFormat="0" applyFont="0" applyAlignment="0" applyProtection="0">
      <alignment vertical="center"/>
    </xf>
    <xf numFmtId="0" fontId="17" fillId="19" borderId="0" applyNumberFormat="0" applyBorder="0" applyAlignment="0" applyProtection="0">
      <alignment vertical="center"/>
    </xf>
    <xf numFmtId="0" fontId="18" fillId="0" borderId="0" applyNumberFormat="0" applyFill="0" applyBorder="0" applyAlignment="0" applyProtection="0">
      <alignment vertical="center"/>
    </xf>
    <xf numFmtId="0" fontId="17" fillId="20" borderId="0" applyNumberFormat="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24" applyNumberFormat="0" applyFill="0" applyAlignment="0" applyProtection="0">
      <alignment vertical="center"/>
    </xf>
    <xf numFmtId="0" fontId="22" fillId="0" borderId="23" applyNumberFormat="0" applyFill="0" applyAlignment="0" applyProtection="0">
      <alignment vertical="center"/>
    </xf>
    <xf numFmtId="0" fontId="22" fillId="0" borderId="0" applyNumberFormat="0" applyFill="0" applyBorder="0" applyAlignment="0" applyProtection="0">
      <alignment vertical="center"/>
    </xf>
    <xf numFmtId="0" fontId="31" fillId="24" borderId="25" applyNumberFormat="0" applyAlignment="0" applyProtection="0">
      <alignment vertical="center"/>
    </xf>
    <xf numFmtId="0" fontId="16" fillId="7" borderId="0" applyNumberFormat="0" applyBorder="0" applyAlignment="0" applyProtection="0">
      <alignment vertical="center"/>
    </xf>
    <xf numFmtId="0" fontId="32" fillId="25" borderId="0" applyNumberFormat="0" applyBorder="0" applyAlignment="0" applyProtection="0">
      <alignment vertical="center"/>
    </xf>
    <xf numFmtId="0" fontId="33" fillId="23" borderId="27" applyNumberFormat="0" applyAlignment="0" applyProtection="0">
      <alignment vertical="center"/>
    </xf>
    <xf numFmtId="0" fontId="17" fillId="8" borderId="0" applyNumberFormat="0" applyBorder="0" applyAlignment="0" applyProtection="0">
      <alignment vertical="center"/>
    </xf>
    <xf numFmtId="0" fontId="29" fillId="23" borderId="25" applyNumberFormat="0" applyAlignment="0" applyProtection="0">
      <alignment vertical="center"/>
    </xf>
    <xf numFmtId="0" fontId="30" fillId="0" borderId="26" applyNumberFormat="0" applyFill="0" applyAlignment="0" applyProtection="0">
      <alignment vertical="center"/>
    </xf>
    <xf numFmtId="0" fontId="20" fillId="0" borderId="21" applyNumberFormat="0" applyFill="0" applyAlignment="0" applyProtection="0">
      <alignment vertical="center"/>
    </xf>
    <xf numFmtId="0" fontId="34" fillId="26" borderId="0" applyNumberFormat="0" applyBorder="0" applyAlignment="0" applyProtection="0">
      <alignment vertical="center"/>
    </xf>
    <xf numFmtId="0" fontId="24" fillId="18" borderId="0" applyNumberFormat="0" applyBorder="0" applyAlignment="0" applyProtection="0">
      <alignment vertical="center"/>
    </xf>
    <xf numFmtId="0" fontId="16" fillId="28" borderId="0" applyNumberFormat="0" applyBorder="0" applyAlignment="0" applyProtection="0">
      <alignment vertical="center"/>
    </xf>
    <xf numFmtId="0" fontId="25" fillId="0" borderId="0"/>
    <xf numFmtId="0" fontId="17" fillId="32" borderId="0" applyNumberFormat="0" applyBorder="0" applyAlignment="0" applyProtection="0">
      <alignment vertical="center"/>
    </xf>
    <xf numFmtId="0" fontId="16" fillId="33" borderId="0" applyNumberFormat="0" applyBorder="0" applyAlignment="0" applyProtection="0">
      <alignment vertical="center"/>
    </xf>
    <xf numFmtId="0" fontId="16" fillId="27" borderId="0" applyNumberFormat="0" applyBorder="0" applyAlignment="0" applyProtection="0">
      <alignment vertical="center"/>
    </xf>
    <xf numFmtId="0" fontId="17" fillId="30" borderId="0" applyNumberFormat="0" applyBorder="0" applyAlignment="0" applyProtection="0">
      <alignment vertical="center"/>
    </xf>
    <xf numFmtId="0" fontId="17" fillId="35" borderId="0" applyNumberFormat="0" applyBorder="0" applyAlignment="0" applyProtection="0">
      <alignment vertical="center"/>
    </xf>
    <xf numFmtId="0" fontId="16" fillId="17" borderId="0" applyNumberFormat="0" applyBorder="0" applyAlignment="0" applyProtection="0">
      <alignment vertical="center"/>
    </xf>
    <xf numFmtId="0" fontId="16" fillId="15" borderId="0" applyNumberFormat="0" applyBorder="0" applyAlignment="0" applyProtection="0">
      <alignment vertical="center"/>
    </xf>
    <xf numFmtId="0" fontId="17" fillId="29" borderId="0" applyNumberFormat="0" applyBorder="0" applyAlignment="0" applyProtection="0">
      <alignment vertical="center"/>
    </xf>
    <xf numFmtId="0" fontId="16" fillId="22" borderId="0" applyNumberFormat="0" applyBorder="0" applyAlignment="0" applyProtection="0">
      <alignment vertical="center"/>
    </xf>
    <xf numFmtId="0" fontId="17" fillId="21" borderId="0" applyNumberFormat="0" applyBorder="0" applyAlignment="0" applyProtection="0">
      <alignment vertical="center"/>
    </xf>
    <xf numFmtId="0" fontId="17" fillId="34" borderId="0" applyNumberFormat="0" applyBorder="0" applyAlignment="0" applyProtection="0">
      <alignment vertical="center"/>
    </xf>
    <xf numFmtId="0" fontId="16" fillId="6" borderId="0" applyNumberFormat="0" applyBorder="0" applyAlignment="0" applyProtection="0">
      <alignment vertical="center"/>
    </xf>
    <xf numFmtId="0" fontId="17" fillId="31" borderId="0" applyNumberFormat="0" applyBorder="0" applyAlignment="0" applyProtection="0">
      <alignment vertical="center"/>
    </xf>
    <xf numFmtId="9" fontId="0" fillId="0" borderId="0" applyFont="0" applyFill="0" applyBorder="0" applyAlignment="0" applyProtection="0"/>
    <xf numFmtId="0" fontId="16" fillId="10" borderId="0" applyNumberFormat="0" applyBorder="0" applyAlignment="0" applyProtection="0">
      <alignment vertical="center"/>
    </xf>
    <xf numFmtId="0" fontId="16" fillId="12" borderId="0" applyNumberFormat="0" applyBorder="0" applyAlignment="0" applyProtection="0">
      <alignment vertical="center"/>
    </xf>
    <xf numFmtId="0" fontId="17" fillId="11" borderId="0" applyNumberFormat="0" applyBorder="0" applyAlignment="0" applyProtection="0">
      <alignment vertical="center"/>
    </xf>
    <xf numFmtId="0" fontId="16" fillId="36" borderId="0" applyNumberFormat="0" applyBorder="0" applyAlignment="0" applyProtection="0">
      <alignment vertical="center"/>
    </xf>
    <xf numFmtId="178" fontId="25" fillId="0" borderId="0" applyFont="0" applyFill="0" applyBorder="0" applyAlignment="0" applyProtection="0"/>
    <xf numFmtId="0" fontId="0" fillId="0" borderId="0"/>
    <xf numFmtId="9" fontId="25" fillId="0" borderId="0" applyFont="0" applyFill="0" applyBorder="0" applyAlignment="0" applyProtection="0"/>
  </cellStyleXfs>
  <cellXfs count="92">
    <xf numFmtId="0" fontId="0" fillId="0" borderId="0" xfId="0"/>
    <xf numFmtId="0" fontId="0" fillId="2" borderId="0" xfId="0" applyFill="1"/>
    <xf numFmtId="0" fontId="1" fillId="2" borderId="1" xfId="32" applyFont="1" applyFill="1" applyBorder="1" applyAlignment="1">
      <alignment vertical="center"/>
    </xf>
    <xf numFmtId="0" fontId="1" fillId="2" borderId="2" xfId="32" applyFont="1" applyFill="1" applyBorder="1" applyAlignment="1">
      <alignment vertical="center"/>
    </xf>
    <xf numFmtId="0" fontId="2" fillId="3" borderId="3" xfId="32" applyFont="1" applyFill="1" applyBorder="1" applyAlignment="1">
      <alignment horizontal="center" vertical="center"/>
    </xf>
    <xf numFmtId="0" fontId="2" fillId="3" borderId="3" xfId="32" applyFont="1" applyFill="1" applyBorder="1" applyAlignment="1">
      <alignment horizontal="justify" vertical="center"/>
    </xf>
    <xf numFmtId="180" fontId="3" fillId="2" borderId="3" xfId="2" applyNumberFormat="1" applyFont="1" applyFill="1" applyBorder="1" applyAlignment="1">
      <alignment vertical="center"/>
    </xf>
    <xf numFmtId="9" fontId="3" fillId="2" borderId="3" xfId="2" applyNumberFormat="1" applyFont="1" applyFill="1" applyBorder="1" applyAlignment="1">
      <alignment horizontal="center" vertical="center"/>
    </xf>
    <xf numFmtId="181" fontId="3" fillId="4" borderId="3" xfId="51" applyNumberFormat="1" applyFont="1" applyFill="1" applyBorder="1" applyAlignment="1" applyProtection="1">
      <alignment vertical="center"/>
      <protection locked="0"/>
    </xf>
    <xf numFmtId="180" fontId="3" fillId="2" borderId="1" xfId="2" applyNumberFormat="1" applyFont="1" applyFill="1" applyBorder="1" applyAlignment="1">
      <alignment vertical="center"/>
    </xf>
    <xf numFmtId="181" fontId="3" fillId="4" borderId="1" xfId="51" applyNumberFormat="1" applyFont="1" applyFill="1" applyBorder="1" applyAlignment="1" applyProtection="1">
      <alignment horizontal="center" vertical="center"/>
      <protection locked="0"/>
    </xf>
    <xf numFmtId="181" fontId="3" fillId="4" borderId="2" xfId="51" applyNumberFormat="1" applyFont="1" applyFill="1" applyBorder="1" applyAlignment="1" applyProtection="1">
      <alignment horizontal="center" vertical="center"/>
      <protection locked="0"/>
    </xf>
    <xf numFmtId="9" fontId="3" fillId="2" borderId="3" xfId="2" applyNumberFormat="1" applyFont="1" applyFill="1" applyBorder="1" applyAlignment="1">
      <alignment vertical="center"/>
    </xf>
    <xf numFmtId="0" fontId="1" fillId="2" borderId="1" xfId="32" applyFont="1" applyFill="1" applyBorder="1" applyAlignment="1">
      <alignment horizontal="right" vertical="center" wrapText="1"/>
    </xf>
    <xf numFmtId="0" fontId="1" fillId="2" borderId="2" xfId="32" applyFont="1" applyFill="1" applyBorder="1" applyAlignment="1">
      <alignment horizontal="right" vertical="center" wrapText="1"/>
    </xf>
    <xf numFmtId="178" fontId="0" fillId="2" borderId="0" xfId="5" applyFont="1" applyFill="1"/>
    <xf numFmtId="0" fontId="4" fillId="0" borderId="0" xfId="32" applyFont="1" applyAlignment="1">
      <alignment vertical="center"/>
    </xf>
    <xf numFmtId="0" fontId="3" fillId="0" borderId="0" xfId="32" applyFont="1" applyAlignment="1">
      <alignment horizontal="center" vertical="center"/>
    </xf>
    <xf numFmtId="0" fontId="3" fillId="0" borderId="0" xfId="32" applyFont="1" applyAlignment="1">
      <alignment vertical="center"/>
    </xf>
    <xf numFmtId="182" fontId="3" fillId="0" borderId="0" xfId="53" applyNumberFormat="1" applyFont="1" applyAlignment="1">
      <alignment vertical="center"/>
    </xf>
    <xf numFmtId="0" fontId="5" fillId="0" borderId="4" xfId="32" applyFont="1" applyBorder="1" applyAlignment="1">
      <alignment horizontal="right" vertical="center" wrapText="1"/>
    </xf>
    <xf numFmtId="0" fontId="5" fillId="0" borderId="5" xfId="32" applyFont="1" applyBorder="1" applyAlignment="1">
      <alignment horizontal="right" vertical="center" wrapText="1"/>
    </xf>
    <xf numFmtId="0" fontId="5" fillId="0" borderId="6" xfId="32" applyFont="1" applyBorder="1" applyAlignment="1">
      <alignment horizontal="right" vertical="center" wrapText="1"/>
    </xf>
    <xf numFmtId="0" fontId="5" fillId="0" borderId="7" xfId="32" applyFont="1" applyBorder="1" applyAlignment="1">
      <alignment horizontal="right" vertical="center" wrapText="1"/>
    </xf>
    <xf numFmtId="0" fontId="5" fillId="0" borderId="0" xfId="32" applyFont="1" applyAlignment="1">
      <alignment horizontal="right" vertical="center" wrapText="1"/>
    </xf>
    <xf numFmtId="0" fontId="5" fillId="0" borderId="8" xfId="32" applyFont="1" applyBorder="1" applyAlignment="1">
      <alignment horizontal="right" vertical="center" wrapText="1"/>
    </xf>
    <xf numFmtId="0" fontId="5" fillId="0" borderId="9" xfId="32" applyFont="1" applyBorder="1" applyAlignment="1">
      <alignment horizontal="right" vertical="center" wrapText="1"/>
    </xf>
    <xf numFmtId="0" fontId="5" fillId="0" borderId="10" xfId="32" applyFont="1" applyBorder="1" applyAlignment="1">
      <alignment horizontal="right" vertical="center" wrapText="1"/>
    </xf>
    <xf numFmtId="0" fontId="5" fillId="0" borderId="11" xfId="32" applyFont="1" applyBorder="1" applyAlignment="1">
      <alignment horizontal="right" vertical="center" wrapText="1"/>
    </xf>
    <xf numFmtId="0" fontId="4" fillId="0" borderId="12" xfId="32" applyFont="1" applyBorder="1" applyAlignment="1">
      <alignment horizontal="center" vertical="center"/>
    </xf>
    <xf numFmtId="0" fontId="4" fillId="0" borderId="0" xfId="32" applyFont="1" applyAlignment="1">
      <alignment horizontal="center" vertical="center"/>
    </xf>
    <xf numFmtId="182" fontId="4" fillId="0" borderId="0" xfId="53" applyNumberFormat="1" applyFont="1" applyAlignment="1">
      <alignment horizontal="center" vertical="center"/>
    </xf>
    <xf numFmtId="0" fontId="5" fillId="0" borderId="1" xfId="32" applyFont="1" applyBorder="1" applyAlignment="1">
      <alignment horizontal="center" vertical="center"/>
    </xf>
    <xf numFmtId="0" fontId="5" fillId="0" borderId="2" xfId="32" applyFont="1" applyBorder="1" applyAlignment="1">
      <alignment horizontal="center" vertical="center"/>
    </xf>
    <xf numFmtId="0" fontId="5" fillId="0" borderId="13" xfId="32" applyFont="1" applyBorder="1" applyAlignment="1">
      <alignment horizontal="center" vertical="center"/>
    </xf>
    <xf numFmtId="0" fontId="6" fillId="0" borderId="1" xfId="32" applyFont="1" applyBorder="1" applyAlignment="1">
      <alignment horizontal="left" vertical="center" wrapText="1"/>
    </xf>
    <xf numFmtId="0" fontId="6" fillId="0" borderId="2" xfId="32" applyFont="1" applyBorder="1" applyAlignment="1">
      <alignment horizontal="left" vertical="center" wrapText="1"/>
    </xf>
    <xf numFmtId="0" fontId="6" fillId="0" borderId="13" xfId="32" applyFont="1" applyBorder="1" applyAlignment="1">
      <alignment horizontal="left" vertical="center" wrapText="1"/>
    </xf>
    <xf numFmtId="0" fontId="4" fillId="0" borderId="3" xfId="32" applyFont="1" applyBorder="1" applyAlignment="1">
      <alignment vertical="center"/>
    </xf>
    <xf numFmtId="49" fontId="7" fillId="5" borderId="3" xfId="32" applyNumberFormat="1" applyFont="1" applyFill="1" applyBorder="1" applyAlignment="1" applyProtection="1">
      <alignment vertical="center" wrapText="1"/>
      <protection locked="0"/>
    </xf>
    <xf numFmtId="0" fontId="7" fillId="0" borderId="3" xfId="32" applyFont="1" applyFill="1" applyBorder="1" applyAlignment="1">
      <alignment horizontal="left" vertical="center"/>
    </xf>
    <xf numFmtId="49" fontId="7" fillId="5" borderId="3" xfId="32" applyNumberFormat="1" applyFont="1" applyFill="1" applyBorder="1" applyAlignment="1" applyProtection="1">
      <alignment horizontal="left" vertical="center" wrapText="1"/>
      <protection locked="0"/>
    </xf>
    <xf numFmtId="182" fontId="8" fillId="0" borderId="3" xfId="53" applyNumberFormat="1" applyFont="1" applyBorder="1" applyAlignment="1">
      <alignment horizontal="left" vertical="center" wrapText="1"/>
    </xf>
    <xf numFmtId="183" fontId="9" fillId="5" borderId="3" xfId="32" applyNumberFormat="1" applyFont="1" applyFill="1" applyBorder="1" applyAlignment="1" applyProtection="1">
      <alignment horizontal="right" vertical="center" wrapText="1"/>
      <protection locked="0"/>
    </xf>
    <xf numFmtId="182" fontId="10" fillId="0" borderId="3" xfId="53" applyNumberFormat="1" applyFont="1" applyBorder="1" applyAlignment="1">
      <alignment horizontal="left" vertical="center" wrapText="1"/>
    </xf>
    <xf numFmtId="0" fontId="7" fillId="5" borderId="3" xfId="32" applyNumberFormat="1" applyFont="1" applyFill="1" applyBorder="1" applyAlignment="1" applyProtection="1">
      <alignment horizontal="right" vertical="center" wrapText="1"/>
      <protection locked="0"/>
    </xf>
    <xf numFmtId="49" fontId="11" fillId="5" borderId="3" xfId="7" applyNumberFormat="1" applyFont="1" applyFill="1" applyBorder="1" applyAlignment="1" applyProtection="1">
      <alignment vertical="center" wrapText="1"/>
      <protection locked="0"/>
    </xf>
    <xf numFmtId="0" fontId="12" fillId="0" borderId="1" xfId="32" applyFont="1" applyBorder="1" applyAlignment="1">
      <alignment horizontal="center" vertical="center"/>
    </xf>
    <xf numFmtId="0" fontId="12" fillId="0" borderId="2" xfId="32" applyFont="1" applyBorder="1" applyAlignment="1">
      <alignment horizontal="center" vertical="center"/>
    </xf>
    <xf numFmtId="0" fontId="12" fillId="0" borderId="13" xfId="32" applyFont="1" applyBorder="1" applyAlignment="1">
      <alignment horizontal="center" vertical="center"/>
    </xf>
    <xf numFmtId="0" fontId="4" fillId="0" borderId="14" xfId="32" applyFont="1" applyBorder="1" applyAlignment="1">
      <alignment horizontal="left" vertical="center" wrapText="1"/>
    </xf>
    <xf numFmtId="0" fontId="4" fillId="0" borderId="15" xfId="32" applyFont="1" applyBorder="1" applyAlignment="1">
      <alignment horizontal="left" vertical="center" wrapText="1"/>
    </xf>
    <xf numFmtId="0" fontId="4" fillId="0" borderId="16" xfId="32" applyFont="1" applyBorder="1" applyAlignment="1">
      <alignment horizontal="left" vertical="center" wrapText="1"/>
    </xf>
    <xf numFmtId="0" fontId="4" fillId="0" borderId="17" xfId="32" applyFont="1" applyBorder="1" applyAlignment="1">
      <alignment horizontal="left" vertical="center" wrapText="1"/>
    </xf>
    <xf numFmtId="0" fontId="12" fillId="0" borderId="17" xfId="32" applyFont="1" applyBorder="1" applyAlignment="1">
      <alignment vertical="center" wrapText="1"/>
    </xf>
    <xf numFmtId="9" fontId="9" fillId="5" borderId="17" xfId="53" applyFont="1" applyFill="1" applyBorder="1" applyAlignment="1" applyProtection="1">
      <alignment horizontal="right" vertical="center"/>
      <protection locked="0"/>
    </xf>
    <xf numFmtId="44" fontId="9" fillId="5" borderId="17" xfId="5" applyNumberFormat="1" applyFont="1" applyFill="1" applyBorder="1" applyAlignment="1" applyProtection="1">
      <alignment horizontal="right" vertical="center"/>
      <protection locked="0"/>
    </xf>
    <xf numFmtId="9" fontId="3" fillId="4" borderId="17" xfId="6" applyNumberFormat="1" applyFont="1" applyFill="1" applyBorder="1" applyAlignment="1" applyProtection="1">
      <alignment horizontal="center" vertical="center"/>
      <protection locked="0"/>
    </xf>
    <xf numFmtId="9" fontId="3" fillId="4" borderId="17" xfId="6" applyFont="1" applyFill="1" applyBorder="1" applyAlignment="1" applyProtection="1">
      <alignment horizontal="center" vertical="center"/>
      <protection locked="0"/>
    </xf>
    <xf numFmtId="0" fontId="1" fillId="0" borderId="18" xfId="32" applyFont="1" applyBorder="1" applyAlignment="1">
      <alignment horizontal="center" vertical="center"/>
    </xf>
    <xf numFmtId="0" fontId="1" fillId="0" borderId="18" xfId="32" applyFont="1" applyBorder="1" applyAlignment="1">
      <alignment vertical="center"/>
    </xf>
    <xf numFmtId="0" fontId="1" fillId="0" borderId="18" xfId="32" applyFont="1" applyBorder="1" applyAlignment="1">
      <alignment horizontal="center" vertical="center" wrapText="1"/>
    </xf>
    <xf numFmtId="183" fontId="1" fillId="0" borderId="18" xfId="32" applyNumberFormat="1" applyFont="1" applyBorder="1" applyAlignment="1">
      <alignment horizontal="center" vertical="center" wrapText="1"/>
    </xf>
    <xf numFmtId="0" fontId="3" fillId="0" borderId="3" xfId="32" applyFont="1" applyBorder="1" applyAlignment="1">
      <alignment horizontal="center" vertical="center"/>
    </xf>
    <xf numFmtId="180" fontId="3" fillId="0" borderId="3" xfId="2" applyNumberFormat="1" applyFont="1" applyBorder="1" applyAlignment="1">
      <alignment vertical="center"/>
    </xf>
    <xf numFmtId="9" fontId="3" fillId="4" borderId="3" xfId="53" applyNumberFormat="1" applyFont="1" applyFill="1" applyBorder="1" applyAlignment="1" applyProtection="1">
      <alignment vertical="center"/>
      <protection locked="0"/>
    </xf>
    <xf numFmtId="181" fontId="3" fillId="0" borderId="3" xfId="51" applyNumberFormat="1" applyFont="1" applyFill="1" applyBorder="1" applyAlignment="1" applyProtection="1">
      <alignment vertical="center"/>
    </xf>
    <xf numFmtId="0" fontId="1" fillId="0" borderId="4" xfId="32" applyFont="1" applyBorder="1" applyAlignment="1">
      <alignment horizontal="left" vertical="center"/>
    </xf>
    <xf numFmtId="0" fontId="1" fillId="0" borderId="5" xfId="32" applyFont="1" applyBorder="1" applyAlignment="1">
      <alignment horizontal="left" vertical="center"/>
    </xf>
    <xf numFmtId="0" fontId="1" fillId="0" borderId="6" xfId="32" applyFont="1" applyBorder="1" applyAlignment="1">
      <alignment horizontal="left" vertical="center"/>
    </xf>
    <xf numFmtId="0" fontId="1" fillId="0" borderId="19" xfId="32" applyFont="1" applyBorder="1" applyAlignment="1">
      <alignment horizontal="left" vertical="center"/>
    </xf>
    <xf numFmtId="0" fontId="13" fillId="0" borderId="19" xfId="32" applyFont="1" applyBorder="1" applyAlignment="1">
      <alignment horizontal="left" vertical="center"/>
    </xf>
    <xf numFmtId="0" fontId="13" fillId="0" borderId="19" xfId="32" applyFont="1" applyBorder="1" applyAlignment="1">
      <alignment horizontal="left" vertical="center" wrapText="1"/>
    </xf>
    <xf numFmtId="0" fontId="13" fillId="0" borderId="18" xfId="32" applyFont="1" applyBorder="1" applyAlignment="1">
      <alignment horizontal="center" vertical="center" wrapText="1"/>
    </xf>
    <xf numFmtId="183" fontId="13" fillId="0" borderId="18" xfId="32" applyNumberFormat="1" applyFont="1" applyBorder="1" applyAlignment="1">
      <alignment horizontal="center" vertical="center" wrapText="1"/>
    </xf>
    <xf numFmtId="0" fontId="2" fillId="3" borderId="18" xfId="32" applyFont="1" applyFill="1" applyBorder="1" applyAlignment="1">
      <alignment horizontal="center" vertical="center"/>
    </xf>
    <xf numFmtId="0" fontId="2" fillId="3" borderId="18" xfId="32" applyFont="1" applyFill="1" applyBorder="1" applyAlignment="1">
      <alignment horizontal="justify" vertical="center"/>
    </xf>
    <xf numFmtId="180" fontId="3" fillId="0" borderId="18" xfId="2" applyNumberFormat="1" applyFont="1" applyBorder="1" applyAlignment="1">
      <alignment vertical="center"/>
    </xf>
    <xf numFmtId="181" fontId="3" fillId="4" borderId="18" xfId="51" applyNumberFormat="1" applyFont="1" applyFill="1" applyBorder="1" applyAlignment="1" applyProtection="1">
      <alignment vertical="center"/>
      <protection locked="0"/>
    </xf>
    <xf numFmtId="9" fontId="3" fillId="4" borderId="18" xfId="53" applyNumberFormat="1" applyFont="1" applyFill="1" applyBorder="1" applyAlignment="1" applyProtection="1">
      <alignment vertical="center"/>
      <protection locked="0"/>
    </xf>
    <xf numFmtId="181" fontId="3" fillId="0" borderId="18" xfId="51" applyNumberFormat="1" applyFont="1" applyFill="1" applyBorder="1" applyAlignment="1" applyProtection="1">
      <alignment vertical="center"/>
    </xf>
    <xf numFmtId="0" fontId="1" fillId="0" borderId="1" xfId="32" applyFont="1" applyBorder="1" applyAlignment="1">
      <alignment horizontal="right" vertical="center" wrapText="1"/>
    </xf>
    <xf numFmtId="0" fontId="1" fillId="0" borderId="2" xfId="32" applyFont="1" applyBorder="1" applyAlignment="1">
      <alignment horizontal="right" vertical="center" wrapText="1"/>
    </xf>
    <xf numFmtId="0" fontId="1" fillId="0" borderId="13" xfId="32" applyFont="1" applyBorder="1" applyAlignment="1">
      <alignment horizontal="right" vertical="center" wrapText="1"/>
    </xf>
    <xf numFmtId="181" fontId="1" fillId="0" borderId="3" xfId="51" applyNumberFormat="1" applyFont="1" applyFill="1" applyBorder="1" applyAlignment="1" applyProtection="1">
      <alignment vertical="center"/>
    </xf>
    <xf numFmtId="0" fontId="12" fillId="0" borderId="1" xfId="32" applyFont="1" applyBorder="1" applyAlignment="1">
      <alignment horizontal="left" vertical="center"/>
    </xf>
    <xf numFmtId="0" fontId="12" fillId="0" borderId="2" xfId="32" applyFont="1" applyBorder="1" applyAlignment="1">
      <alignment horizontal="left" vertical="center"/>
    </xf>
    <xf numFmtId="0" fontId="12" fillId="0" borderId="13" xfId="32" applyFont="1" applyBorder="1" applyAlignment="1">
      <alignment horizontal="left" vertical="center"/>
    </xf>
    <xf numFmtId="0" fontId="4" fillId="0" borderId="1" xfId="32" applyFont="1" applyBorder="1" applyAlignment="1">
      <alignment horizontal="left" vertical="center" wrapText="1"/>
    </xf>
    <xf numFmtId="0" fontId="4" fillId="0" borderId="2" xfId="32" applyFont="1" applyBorder="1" applyAlignment="1">
      <alignment horizontal="left" vertical="center" wrapText="1"/>
    </xf>
    <xf numFmtId="0" fontId="4" fillId="0" borderId="13" xfId="32" applyFont="1" applyBorder="1" applyAlignment="1">
      <alignment horizontal="left" vertical="center" wrapText="1"/>
    </xf>
    <xf numFmtId="181" fontId="3" fillId="0" borderId="0" xfId="32" applyNumberFormat="1" applyFont="1" applyAlignment="1">
      <alignment vertical="center"/>
    </xf>
  </cellXfs>
  <cellStyles count="54">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Normal 2" xfId="32"/>
    <cellStyle name="20% - Accent5" xfId="33" builtinId="46"/>
    <cellStyle name="60% - Accent1" xfId="34" builtinId="32"/>
    <cellStyle name="Accent2" xfId="35" builtinId="33"/>
    <cellStyle name="20% - Accent2" xfId="36" builtinId="34"/>
    <cellStyle name="20% - Accent6" xfId="37" builtinId="50"/>
    <cellStyle name="60% - Accent2" xfId="38" builtinId="36"/>
    <cellStyle name="Accent3" xfId="39" builtinId="37"/>
    <cellStyle name="20% - Accent3" xfId="40" builtinId="38"/>
    <cellStyle name="Accent4" xfId="41" builtinId="41"/>
    <cellStyle name="20% - Accent4" xfId="42" builtinId="42"/>
    <cellStyle name="40% - Accent4" xfId="43" builtinId="43"/>
    <cellStyle name="Accent5" xfId="44" builtinId="45"/>
    <cellStyle name="40% - Accent5" xfId="45" builtinId="47"/>
    <cellStyle name="Porcentaje 2 2" xfId="46"/>
    <cellStyle name="60% - Accent5" xfId="47" builtinId="48"/>
    <cellStyle name="Accent6" xfId="48" builtinId="49"/>
    <cellStyle name="40% - Accent6" xfId="49" builtinId="51"/>
    <cellStyle name="60% - Accent6" xfId="50" builtinId="52"/>
    <cellStyle name="Moneda 2" xfId="51"/>
    <cellStyle name="Normal 2 2" xfId="52"/>
    <cellStyle name="Porcentaje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104775</xdr:colOff>
      <xdr:row>1</xdr:row>
      <xdr:rowOff>0</xdr:rowOff>
    </xdr:from>
    <xdr:to>
      <xdr:col>2</xdr:col>
      <xdr:colOff>523875</xdr:colOff>
      <xdr:row>3</xdr:row>
      <xdr:rowOff>167676</xdr:rowOff>
    </xdr:to>
    <xdr:pic>
      <xdr:nvPicPr>
        <xdr:cNvPr id="3" name="Imagen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295275" y="180975"/>
          <a:ext cx="1085850" cy="6248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mailto:diana.rua@ime.edu.co"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H41"/>
  <sheetViews>
    <sheetView showGridLines="0" tabSelected="1" topLeftCell="A14" workbookViewId="0">
      <selection activeCell="B34" sqref="B34:G34"/>
    </sheetView>
  </sheetViews>
  <sheetFormatPr defaultColWidth="0" defaultRowHeight="13.5" zeroHeight="1" outlineLevelCol="7"/>
  <cols>
    <col min="1" max="1" width="2.85714285714286" style="18" customWidth="1"/>
    <col min="2" max="2" width="10" style="18" customWidth="1"/>
    <col min="3" max="3" width="46.4285714285714" style="18" customWidth="1"/>
    <col min="4" max="4" width="11.4285714285714" style="18" customWidth="1"/>
    <col min="5" max="5" width="13" style="18" customWidth="1"/>
    <col min="6" max="6" width="11.4285714285714" style="18" customWidth="1"/>
    <col min="7" max="7" width="15.7142857142857" style="19" customWidth="1"/>
    <col min="8" max="8" width="3.71428571428571" style="18" customWidth="1"/>
    <col min="9" max="9" width="0" style="18" hidden="1" customWidth="1"/>
    <col min="10" max="16384" width="12.5714285714286" style="18" hidden="1"/>
  </cols>
  <sheetData>
    <row r="1" ht="14.25" customHeight="1"/>
    <row r="2" s="16" customFormat="1" ht="18" customHeight="1" spans="2:7">
      <c r="B2" s="20" t="s">
        <v>0</v>
      </c>
      <c r="C2" s="21"/>
      <c r="D2" s="21"/>
      <c r="E2" s="21"/>
      <c r="F2" s="21"/>
      <c r="G2" s="22"/>
    </row>
    <row r="3" s="16" customFormat="1" ht="18" customHeight="1" spans="2:7">
      <c r="B3" s="23"/>
      <c r="C3" s="24"/>
      <c r="D3" s="24"/>
      <c r="E3" s="24"/>
      <c r="F3" s="24"/>
      <c r="G3" s="25"/>
    </row>
    <row r="4" s="16" customFormat="1" ht="18" customHeight="1" spans="2:7">
      <c r="B4" s="26"/>
      <c r="C4" s="27"/>
      <c r="D4" s="27"/>
      <c r="E4" s="27"/>
      <c r="F4" s="27"/>
      <c r="G4" s="28"/>
    </row>
    <row r="5" s="16" customFormat="1" ht="7.5" customHeight="1" spans="2:7">
      <c r="B5" s="29"/>
      <c r="C5" s="30"/>
      <c r="D5" s="30"/>
      <c r="E5" s="30"/>
      <c r="F5" s="30"/>
      <c r="G5" s="31"/>
    </row>
    <row r="6" s="16" customFormat="1" ht="21" customHeight="1" spans="2:7">
      <c r="B6" s="32" t="s">
        <v>1</v>
      </c>
      <c r="C6" s="33"/>
      <c r="D6" s="33"/>
      <c r="E6" s="33"/>
      <c r="F6" s="33"/>
      <c r="G6" s="34"/>
    </row>
    <row r="7" s="16" customFormat="1" ht="54" customHeight="1" spans="2:7">
      <c r="B7" s="35" t="s">
        <v>2</v>
      </c>
      <c r="C7" s="36"/>
      <c r="D7" s="36"/>
      <c r="E7" s="36"/>
      <c r="F7" s="36"/>
      <c r="G7" s="37"/>
    </row>
    <row r="8" s="16" customFormat="1" ht="15.75" customHeight="1" spans="2:7">
      <c r="B8" s="38" t="s">
        <v>3</v>
      </c>
      <c r="C8" s="39" t="s">
        <v>4</v>
      </c>
      <c r="D8" s="40" t="s">
        <v>5</v>
      </c>
      <c r="E8" s="41" t="s">
        <v>6</v>
      </c>
      <c r="F8" s="42" t="s">
        <v>7</v>
      </c>
      <c r="G8" s="43" t="s">
        <v>8</v>
      </c>
    </row>
    <row r="9" s="16" customFormat="1" ht="26.25" customHeight="1" spans="2:7">
      <c r="B9" s="38" t="s">
        <v>9</v>
      </c>
      <c r="C9" s="39" t="s">
        <v>10</v>
      </c>
      <c r="D9" s="40" t="s">
        <v>11</v>
      </c>
      <c r="E9" s="41" t="s">
        <v>12</v>
      </c>
      <c r="F9" s="44" t="s">
        <v>13</v>
      </c>
      <c r="G9" s="45">
        <v>3206974740</v>
      </c>
    </row>
    <row r="10" s="16" customFormat="1" ht="24" customHeight="1" spans="2:7">
      <c r="B10" s="38" t="s">
        <v>14</v>
      </c>
      <c r="C10" s="46" t="s">
        <v>15</v>
      </c>
      <c r="D10" s="40" t="s">
        <v>16</v>
      </c>
      <c r="E10" s="41" t="s">
        <v>17</v>
      </c>
      <c r="F10" s="44" t="s">
        <v>18</v>
      </c>
      <c r="G10" s="45">
        <v>3224606</v>
      </c>
    </row>
    <row r="11" s="16" customFormat="1" customHeight="1" spans="2:7">
      <c r="B11" s="47" t="s">
        <v>19</v>
      </c>
      <c r="C11" s="48"/>
      <c r="D11" s="48"/>
      <c r="E11" s="48"/>
      <c r="F11" s="48"/>
      <c r="G11" s="49"/>
    </row>
    <row r="12" s="16" customFormat="1" ht="97.5" customHeight="1" spans="2:7">
      <c r="B12" s="50" t="s">
        <v>20</v>
      </c>
      <c r="C12" s="51"/>
      <c r="D12" s="51"/>
      <c r="E12" s="51"/>
      <c r="F12" s="51"/>
      <c r="G12" s="52"/>
    </row>
    <row r="13" s="16" customFormat="1" ht="57" customHeight="1" spans="2:7">
      <c r="B13" s="53" t="s">
        <v>21</v>
      </c>
      <c r="C13" s="53"/>
      <c r="D13" s="53"/>
      <c r="E13" s="53"/>
      <c r="F13" s="53"/>
      <c r="G13" s="53"/>
    </row>
    <row r="14" s="16" customFormat="1" ht="42.75" customHeight="1" spans="2:7">
      <c r="B14" s="53" t="s">
        <v>22</v>
      </c>
      <c r="C14" s="53"/>
      <c r="D14" s="53"/>
      <c r="E14" s="53"/>
      <c r="F14" s="53"/>
      <c r="G14" s="53"/>
    </row>
    <row r="15" s="16" customFormat="1" ht="16.5" customHeight="1" spans="2:7">
      <c r="B15" s="53" t="s">
        <v>23</v>
      </c>
      <c r="C15" s="53"/>
      <c r="D15" s="54" t="s">
        <v>24</v>
      </c>
      <c r="E15" s="55" t="s">
        <v>25</v>
      </c>
      <c r="F15" s="55"/>
      <c r="G15" s="55"/>
    </row>
    <row r="16" s="16" customFormat="1" ht="16.5" customHeight="1" spans="2:7">
      <c r="B16" s="53" t="s">
        <v>26</v>
      </c>
      <c r="C16" s="53"/>
      <c r="D16" s="54" t="s">
        <v>24</v>
      </c>
      <c r="E16" s="55" t="s">
        <v>27</v>
      </c>
      <c r="F16" s="55"/>
      <c r="G16" s="55"/>
    </row>
    <row r="17" s="16" customFormat="1" ht="16.5" customHeight="1" spans="2:7">
      <c r="B17" s="53" t="s">
        <v>28</v>
      </c>
      <c r="C17" s="53"/>
      <c r="D17" s="54" t="s">
        <v>24</v>
      </c>
      <c r="E17" s="56">
        <v>8500425000</v>
      </c>
      <c r="F17" s="56"/>
      <c r="G17" s="56"/>
    </row>
    <row r="18" s="16" customFormat="1" ht="28.5" customHeight="1" spans="2:8">
      <c r="B18" s="53" t="s">
        <v>29</v>
      </c>
      <c r="C18" s="53"/>
      <c r="D18" s="53"/>
      <c r="E18" s="53"/>
      <c r="F18" s="53"/>
      <c r="G18" s="53"/>
      <c r="H18" s="17"/>
    </row>
    <row r="19" s="16" customFormat="1" ht="16.5" customHeight="1" spans="2:8">
      <c r="B19" s="53" t="s">
        <v>30</v>
      </c>
      <c r="C19" s="53"/>
      <c r="D19" s="54" t="s">
        <v>24</v>
      </c>
      <c r="E19" s="57">
        <v>0.2</v>
      </c>
      <c r="F19" s="58"/>
      <c r="G19" s="58"/>
      <c r="H19" s="17"/>
    </row>
    <row r="20" s="16" customFormat="1" ht="16.5" customHeight="1" spans="2:8">
      <c r="B20" s="53" t="s">
        <v>31</v>
      </c>
      <c r="C20" s="53"/>
      <c r="D20" s="54" t="s">
        <v>24</v>
      </c>
      <c r="E20" s="57">
        <v>0.6</v>
      </c>
      <c r="F20" s="58"/>
      <c r="G20" s="58"/>
      <c r="H20" s="17"/>
    </row>
    <row r="21" s="16" customFormat="1" ht="16.5" customHeight="1" spans="2:8">
      <c r="B21" s="53" t="s">
        <v>32</v>
      </c>
      <c r="C21" s="53"/>
      <c r="D21" s="54" t="s">
        <v>24</v>
      </c>
      <c r="E21" s="57">
        <v>0.2</v>
      </c>
      <c r="F21" s="58"/>
      <c r="G21" s="58"/>
      <c r="H21" s="17"/>
    </row>
    <row r="22" s="17" customFormat="1" ht="27" spans="2:7">
      <c r="B22" s="59" t="s">
        <v>33</v>
      </c>
      <c r="C22" s="60" t="s">
        <v>34</v>
      </c>
      <c r="D22" s="59" t="s">
        <v>35</v>
      </c>
      <c r="E22" s="61" t="s">
        <v>36</v>
      </c>
      <c r="F22" s="61" t="s">
        <v>37</v>
      </c>
      <c r="G22" s="62" t="s">
        <v>38</v>
      </c>
    </row>
    <row r="23" s="17" customFormat="1" ht="15" customHeight="1" spans="2:7">
      <c r="B23" s="63">
        <v>1</v>
      </c>
      <c r="C23" s="5" t="s">
        <v>39</v>
      </c>
      <c r="D23" s="64">
        <v>1</v>
      </c>
      <c r="E23" s="8">
        <v>20000000</v>
      </c>
      <c r="F23" s="65">
        <v>0</v>
      </c>
      <c r="G23" s="66">
        <f t="shared" ref="G23:G32" si="0">+ROUND(E23*(1+F23),0)</f>
        <v>20000000</v>
      </c>
    </row>
    <row r="24" s="17" customFormat="1" ht="15" customHeight="1" spans="2:7">
      <c r="B24" s="63">
        <v>2</v>
      </c>
      <c r="C24" s="5" t="s">
        <v>40</v>
      </c>
      <c r="D24" s="64">
        <v>1</v>
      </c>
      <c r="E24" s="8">
        <v>18000000</v>
      </c>
      <c r="F24" s="65">
        <v>0</v>
      </c>
      <c r="G24" s="66">
        <f t="shared" si="0"/>
        <v>18000000</v>
      </c>
    </row>
    <row r="25" s="17" customFormat="1" ht="15" customHeight="1" spans="2:7">
      <c r="B25" s="63">
        <v>3</v>
      </c>
      <c r="C25" s="5" t="s">
        <v>41</v>
      </c>
      <c r="D25" s="64">
        <v>1</v>
      </c>
      <c r="E25" s="8">
        <v>11000000</v>
      </c>
      <c r="F25" s="65">
        <v>0</v>
      </c>
      <c r="G25" s="66">
        <f t="shared" si="0"/>
        <v>11000000</v>
      </c>
    </row>
    <row r="26" s="17" customFormat="1" ht="15" customHeight="1" spans="2:7">
      <c r="B26" s="63">
        <v>4</v>
      </c>
      <c r="C26" s="5" t="s">
        <v>42</v>
      </c>
      <c r="D26" s="64">
        <v>1</v>
      </c>
      <c r="E26" s="8">
        <v>18000000</v>
      </c>
      <c r="F26" s="65">
        <v>0</v>
      </c>
      <c r="G26" s="66">
        <f t="shared" si="0"/>
        <v>18000000</v>
      </c>
    </row>
    <row r="27" s="17" customFormat="1" ht="15" customHeight="1" spans="2:7">
      <c r="B27" s="67" t="s">
        <v>43</v>
      </c>
      <c r="C27" s="68"/>
      <c r="D27" s="68"/>
      <c r="E27" s="68"/>
      <c r="F27" s="68"/>
      <c r="G27" s="69"/>
    </row>
    <row r="28" s="17" customFormat="1" ht="39" customHeight="1" spans="2:7">
      <c r="B28" s="70"/>
      <c r="C28" s="70"/>
      <c r="D28" s="71" t="s">
        <v>35</v>
      </c>
      <c r="E28" s="72" t="s">
        <v>44</v>
      </c>
      <c r="F28" s="73" t="s">
        <v>45</v>
      </c>
      <c r="G28" s="74" t="s">
        <v>46</v>
      </c>
    </row>
    <row r="29" s="17" customFormat="1" ht="15" customHeight="1" spans="2:7">
      <c r="B29" s="75">
        <v>5.1</v>
      </c>
      <c r="C29" s="76" t="s">
        <v>47</v>
      </c>
      <c r="D29" s="77">
        <v>1</v>
      </c>
      <c r="E29" s="78">
        <v>5000000</v>
      </c>
      <c r="F29" s="79">
        <v>0</v>
      </c>
      <c r="G29" s="80">
        <f t="shared" si="0"/>
        <v>5000000</v>
      </c>
    </row>
    <row r="30" s="17" customFormat="1" ht="15" customHeight="1" spans="2:7">
      <c r="B30" s="4">
        <v>5.2</v>
      </c>
      <c r="C30" s="5" t="s">
        <v>48</v>
      </c>
      <c r="D30" s="64">
        <v>1</v>
      </c>
      <c r="E30" s="8">
        <v>2600000</v>
      </c>
      <c r="F30" s="65">
        <v>0</v>
      </c>
      <c r="G30" s="66">
        <f>+ROUND(E30*(1+F30),)</f>
        <v>2600000</v>
      </c>
    </row>
    <row r="31" s="17" customFormat="1" ht="15" customHeight="1" spans="2:7">
      <c r="B31" s="4">
        <v>5.3</v>
      </c>
      <c r="C31" s="5" t="s">
        <v>49</v>
      </c>
      <c r="D31" s="64">
        <v>1</v>
      </c>
      <c r="E31" s="8">
        <v>10000000</v>
      </c>
      <c r="F31" s="65">
        <v>0</v>
      </c>
      <c r="G31" s="66">
        <f t="shared" si="0"/>
        <v>10000000</v>
      </c>
    </row>
    <row r="32" s="17" customFormat="1" ht="15" customHeight="1" spans="2:7">
      <c r="B32" s="4">
        <v>5.4</v>
      </c>
      <c r="C32" s="5" t="s">
        <v>50</v>
      </c>
      <c r="D32" s="64">
        <v>1</v>
      </c>
      <c r="E32" s="8">
        <v>7000000</v>
      </c>
      <c r="F32" s="65">
        <v>0</v>
      </c>
      <c r="G32" s="66">
        <f t="shared" si="0"/>
        <v>7000000</v>
      </c>
    </row>
    <row r="33" ht="18.75" customHeight="1" spans="2:7">
      <c r="B33" s="81" t="s">
        <v>51</v>
      </c>
      <c r="C33" s="82"/>
      <c r="D33" s="82"/>
      <c r="E33" s="82"/>
      <c r="F33" s="83"/>
      <c r="G33" s="84">
        <f>+SUM(G23:G26,G29:G32)</f>
        <v>91600000</v>
      </c>
    </row>
    <row r="34" s="16" customFormat="1" ht="18.75" customHeight="1" spans="2:7">
      <c r="B34" s="85" t="s">
        <v>52</v>
      </c>
      <c r="C34" s="86"/>
      <c r="D34" s="86"/>
      <c r="E34" s="86"/>
      <c r="F34" s="86"/>
      <c r="G34" s="87"/>
    </row>
    <row r="35" s="16" customFormat="1" ht="57" customHeight="1" spans="2:7">
      <c r="B35" s="88" t="s">
        <v>53</v>
      </c>
      <c r="C35" s="89"/>
      <c r="D35" s="89"/>
      <c r="E35" s="89"/>
      <c r="F35" s="89"/>
      <c r="G35" s="90"/>
    </row>
    <row r="36"/>
    <row r="37" spans="6:6">
      <c r="F37" s="91"/>
    </row>
    <row r="38"/>
    <row r="39"/>
    <row r="40"/>
    <row r="41"/>
  </sheetData>
  <sheetProtection autoFilter="0"/>
  <autoFilter ref="B22:G35">
    <extLst/>
  </autoFilter>
  <mergeCells count="24">
    <mergeCell ref="B6:G6"/>
    <mergeCell ref="B7:G7"/>
    <mergeCell ref="B11:G11"/>
    <mergeCell ref="B12:G12"/>
    <mergeCell ref="B13:G13"/>
    <mergeCell ref="B14:G14"/>
    <mergeCell ref="B15:C15"/>
    <mergeCell ref="E15:G15"/>
    <mergeCell ref="B16:C16"/>
    <mergeCell ref="E16:G16"/>
    <mergeCell ref="B17:C17"/>
    <mergeCell ref="E17:G17"/>
    <mergeCell ref="B18:G18"/>
    <mergeCell ref="B19:C19"/>
    <mergeCell ref="E19:G19"/>
    <mergeCell ref="B20:C20"/>
    <mergeCell ref="E20:G20"/>
    <mergeCell ref="B21:C21"/>
    <mergeCell ref="E21:G21"/>
    <mergeCell ref="B27:G27"/>
    <mergeCell ref="B33:F33"/>
    <mergeCell ref="B34:G34"/>
    <mergeCell ref="B35:G35"/>
    <mergeCell ref="B2:G4"/>
  </mergeCells>
  <dataValidations count="2">
    <dataValidation type="list" allowBlank="1" showInputMessage="1" showErrorMessage="1" sqref="E15">
      <formula1>"Sí,No"</formula1>
    </dataValidation>
    <dataValidation type="list" allowBlank="1" showInputMessage="1" showErrorMessage="1" sqref="E16;G16">
      <formula1>"Industral,Servicios,Comercial"</formula1>
    </dataValidation>
  </dataValidations>
  <hyperlinks>
    <hyperlink ref="C10" r:id="rId2" display="diana.rua@ime.edu.co"/>
  </hyperlinks>
  <printOptions horizontalCentered="1"/>
  <pageMargins left="0.31496062992126" right="0.31496062992126" top="0.354330708661417" bottom="0.354330708661417" header="0.31496062992126" footer="0.31496062992126"/>
  <pageSetup paperSize="9" scale="86" fitToHeight="4"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I12"/>
  <sheetViews>
    <sheetView workbookViewId="0">
      <selection activeCell="I1" sqref="H$1:I$1048576"/>
    </sheetView>
  </sheetViews>
  <sheetFormatPr defaultColWidth="10.8571428571429" defaultRowHeight="15" customHeight="1"/>
  <cols>
    <col min="1" max="1" width="10.8571428571429" style="1"/>
    <col min="2" max="2" width="2.42857142857143" style="1" customWidth="1"/>
    <col min="3" max="3" width="27.4285714285714" style="1" customWidth="1"/>
    <col min="4" max="6" width="10.8571428571429" style="1"/>
    <col min="7" max="7" width="25.4285714285714" style="1" customWidth="1"/>
    <col min="8" max="8" width="24.1428571428571" style="1" customWidth="1"/>
    <col min="9" max="9" width="15.1428571428571" style="1" hidden="1" customWidth="1"/>
    <col min="10" max="16384" width="10.8571428571429" style="1"/>
  </cols>
  <sheetData>
    <row r="2" spans="7:8">
      <c r="G2" s="1" t="s">
        <v>54</v>
      </c>
      <c r="H2" s="1" t="s">
        <v>55</v>
      </c>
    </row>
    <row r="3" spans="2:8">
      <c r="B3" s="2" t="s">
        <v>56</v>
      </c>
      <c r="C3" s="3"/>
      <c r="D3" s="3"/>
      <c r="E3" s="3"/>
      <c r="F3" s="3"/>
      <c r="G3" s="3" t="s">
        <v>57</v>
      </c>
      <c r="H3" s="3" t="s">
        <v>57</v>
      </c>
    </row>
    <row r="4" ht="33.75" customHeight="1" spans="2:9">
      <c r="B4" s="4" t="s">
        <v>58</v>
      </c>
      <c r="C4" s="5" t="s">
        <v>59</v>
      </c>
      <c r="D4" s="6">
        <v>1</v>
      </c>
      <c r="E4" s="6">
        <f>G4-F4</f>
        <v>90999999.81</v>
      </c>
      <c r="F4" s="7">
        <v>0.19</v>
      </c>
      <c r="G4" s="8">
        <v>91000000</v>
      </c>
      <c r="H4" s="8">
        <v>71000000</v>
      </c>
      <c r="I4" s="15">
        <f>G4-H4</f>
        <v>20000000</v>
      </c>
    </row>
    <row r="5" spans="2:9">
      <c r="B5" s="4" t="s">
        <v>60</v>
      </c>
      <c r="C5" s="5" t="s">
        <v>61</v>
      </c>
      <c r="D5" s="6">
        <v>1</v>
      </c>
      <c r="E5" s="6"/>
      <c r="F5" s="7">
        <v>0.19</v>
      </c>
      <c r="G5" s="8">
        <v>38742592</v>
      </c>
      <c r="H5" s="8">
        <v>34742592</v>
      </c>
      <c r="I5" s="15">
        <f>G5-H5</f>
        <v>4000000</v>
      </c>
    </row>
    <row r="6" spans="2:9">
      <c r="B6" s="4" t="s">
        <v>60</v>
      </c>
      <c r="C6" s="5" t="s">
        <v>62</v>
      </c>
      <c r="D6" s="6">
        <v>1</v>
      </c>
      <c r="E6" s="6"/>
      <c r="F6" s="7">
        <v>0.19</v>
      </c>
      <c r="G6" s="8">
        <v>38742592</v>
      </c>
      <c r="H6" s="8">
        <v>34742592</v>
      </c>
      <c r="I6" s="15">
        <f>G6-H6</f>
        <v>4000000</v>
      </c>
    </row>
    <row r="7" spans="2:9">
      <c r="B7" s="4" t="s">
        <v>60</v>
      </c>
      <c r="C7" s="5" t="s">
        <v>63</v>
      </c>
      <c r="D7" s="6">
        <v>1</v>
      </c>
      <c r="E7" s="6"/>
      <c r="F7" s="7">
        <v>0.19</v>
      </c>
      <c r="G7" s="8">
        <v>38742592</v>
      </c>
      <c r="H7" s="8">
        <v>34742592</v>
      </c>
      <c r="I7" s="15">
        <f>G7-H7</f>
        <v>4000000</v>
      </c>
    </row>
    <row r="8" ht="27" spans="2:9">
      <c r="B8" s="4" t="s">
        <v>64</v>
      </c>
      <c r="C8" s="5" t="s">
        <v>65</v>
      </c>
      <c r="D8" s="6">
        <v>1</v>
      </c>
      <c r="E8" s="9"/>
      <c r="F8" s="7">
        <v>0.19</v>
      </c>
      <c r="G8" s="10" t="s">
        <v>66</v>
      </c>
      <c r="H8" s="11"/>
      <c r="I8" s="15"/>
    </row>
    <row r="9" spans="2:9">
      <c r="B9" s="4" t="s">
        <v>67</v>
      </c>
      <c r="C9" s="5" t="s">
        <v>68</v>
      </c>
      <c r="D9" s="6">
        <v>1</v>
      </c>
      <c r="E9" s="6"/>
      <c r="F9" s="7">
        <v>0.19</v>
      </c>
      <c r="G9" s="8">
        <v>54278280</v>
      </c>
      <c r="H9" s="8">
        <f>G9-I9</f>
        <v>42278280</v>
      </c>
      <c r="I9" s="15">
        <v>12000000</v>
      </c>
    </row>
    <row r="10" ht="27" spans="2:9">
      <c r="B10" s="4" t="s">
        <v>69</v>
      </c>
      <c r="C10" s="5" t="s">
        <v>50</v>
      </c>
      <c r="D10" s="6">
        <v>1</v>
      </c>
      <c r="E10" s="9"/>
      <c r="F10" s="7">
        <v>0.19</v>
      </c>
      <c r="G10" s="10" t="s">
        <v>70</v>
      </c>
      <c r="H10" s="11"/>
      <c r="I10" s="15"/>
    </row>
    <row r="11" spans="2:9">
      <c r="B11" s="4" t="s">
        <v>71</v>
      </c>
      <c r="C11" s="5" t="s">
        <v>72</v>
      </c>
      <c r="D11" s="6">
        <v>1</v>
      </c>
      <c r="E11" s="6"/>
      <c r="F11" s="12">
        <v>0.19</v>
      </c>
      <c r="G11" s="8">
        <v>13684524</v>
      </c>
      <c r="H11" s="8">
        <f>G11-I11</f>
        <v>12684524</v>
      </c>
      <c r="I11" s="15">
        <v>1000000</v>
      </c>
    </row>
    <row r="12" spans="2:8">
      <c r="B12" s="13"/>
      <c r="C12" s="14"/>
      <c r="D12" s="14"/>
      <c r="E12" s="14"/>
      <c r="F12" s="14"/>
      <c r="G12" s="14"/>
      <c r="H12" s="14"/>
    </row>
  </sheetData>
  <mergeCells count="3">
    <mergeCell ref="G8:H8"/>
    <mergeCell ref="G10:H10"/>
    <mergeCell ref="B12:H12"/>
  </mergeCells>
  <pageMargins left="0.7" right="0.7" top="0.75" bottom="0.75" header="0.3" footer="0.3"/>
  <pageSetup paperSize="9" orientation="portrait"/>
  <headerFooter/>
  <ignoredErrors>
    <ignoredError sqref="H11;H9"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SDC</vt:lpstr>
      <vt:lpstr>Certificaciones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ortiz tinoco</dc:creator>
  <cp:lastModifiedBy>Diana Marcela Rua Montoya</cp:lastModifiedBy>
  <dcterms:created xsi:type="dcterms:W3CDTF">2023-02-03T17:39:00Z</dcterms:created>
  <dcterms:modified xsi:type="dcterms:W3CDTF">2023-05-26T18:14:20Z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D36940104EAD4222AE3206893F7908E5</vt:lpwstr>
  </property>
  <property fmtid="{D5CDD505-2E9C-101B-9397-08002B2CF9AE}" pid="3" name="KSOProductBuildVer">
    <vt:lpwstr>1033-11.2.0.11516</vt:lpwstr>
  </property>
</Properties>
</file>