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YDIAZ\Documents\YULY DIAZ 2023\Fomento\Contratos\Subasta\CNA\Post Comite\Proyecto de Pliegos\"/>
    </mc:Choice>
  </mc:AlternateContent>
  <xr:revisionPtr revIDLastSave="0" documentId="13_ncr:1_{AF7D4286-3D44-4AA5-AEE9-64A38465E1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ferta Economica Grupo 3" sheetId="1" r:id="rId1"/>
  </sheets>
  <definedNames>
    <definedName name="_xlnm.Print_Area" localSheetId="0">'Oferta Economica Grupo 3'!$A$1:$J$121</definedName>
    <definedName name="_xlnm.Print_Titles" localSheetId="0">'Oferta Economica Grupo 3'!$14:$14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4" i="1" l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16" i="1"/>
  <c r="G17" i="1"/>
  <c r="G18" i="1"/>
  <c r="G19" i="1"/>
  <c r="G20" i="1"/>
  <c r="G21" i="1"/>
  <c r="G22" i="1"/>
  <c r="G23" i="1"/>
  <c r="G15" i="1"/>
  <c r="I16" i="1"/>
  <c r="I17" i="1"/>
  <c r="I18" i="1"/>
  <c r="I19" i="1"/>
  <c r="I20" i="1"/>
  <c r="I21" i="1"/>
  <c r="I22" i="1"/>
  <c r="I23" i="1"/>
  <c r="I15" i="1" l="1"/>
  <c r="I112" i="1" s="1"/>
</calcChain>
</file>

<file path=xl/sharedStrings.xml><?xml version="1.0" encoding="utf-8"?>
<sst xmlns="http://schemas.openxmlformats.org/spreadsheetml/2006/main" count="214" uniqueCount="118">
  <si>
    <t>N°</t>
  </si>
  <si>
    <t xml:space="preserve">EQUIPO O ACTIVIDAD </t>
  </si>
  <si>
    <t>MINISTERIO DE CULTURA</t>
  </si>
  <si>
    <t xml:space="preserve">VALOR UNITARIO OFICIAL IVA INCLUIDO </t>
  </si>
  <si>
    <t xml:space="preserve">VALOR TOTAL  OFICIAL IVA INCLUIDO </t>
  </si>
  <si>
    <t xml:space="preserve">VALOR UNITARIO OFERTADO IVA INCLUIDO </t>
  </si>
  <si>
    <t xml:space="preserve">VALOR TOTAL  OFERTADO IVA INCLUIDO </t>
  </si>
  <si>
    <t>CANTIDAD</t>
  </si>
  <si>
    <t>UNIDAD</t>
  </si>
  <si>
    <r>
      <rPr>
        <b/>
        <sz val="11"/>
        <color theme="1"/>
        <rFont val="Work Sans"/>
        <family val="3"/>
      </rPr>
      <t>OBJETO:</t>
    </r>
    <r>
      <rPr>
        <sz val="11"/>
        <color theme="1"/>
        <rFont val="Work Sans"/>
        <family val="3"/>
      </rPr>
      <t xml:space="preserve"> ADQUISICIÓN E INSTALACIÓN DE LA DOTACIÓN COMPLEMENTARIA EN TRAMOYA, ILUMINACIÓN ESCÉNICA, AUDIO Y SONIDO Y TODOS SUS ACCESORIOS Y COMPLEMENTOS PARA EL CORRECTO FUNCIONAMIENTO DEL CENTRO NACIONAL DE LAS ARTES</t>
    </r>
  </si>
  <si>
    <t>UND</t>
  </si>
  <si>
    <t>Altavoz de arreglo aumentado de 2 vias</t>
  </si>
  <si>
    <t>Cadena de colgado de altavoces</t>
  </si>
  <si>
    <t>Marco para colgado de altavoces</t>
  </si>
  <si>
    <t>Cadena de seguridad para colgado de altavoces</t>
  </si>
  <si>
    <t>Subwoofer cardioide para colgar, especifico para instalaciones</t>
  </si>
  <si>
    <t>Procesador de señal de audio</t>
  </si>
  <si>
    <t>Licencia de software Soundscape</t>
  </si>
  <si>
    <t xml:space="preserve">Licencia de software d&amp;b En-Space </t>
  </si>
  <si>
    <t>Amplificador de cuatro canales x 1600w especifico para instalaciones</t>
  </si>
  <si>
    <t>Puente de red de audio</t>
  </si>
  <si>
    <t>Soporte de pared para altavoz</t>
  </si>
  <si>
    <t>Altavoz coaxial compacto de 2 vías específico para instalaciones</t>
  </si>
  <si>
    <t>Switch de red Niveo administrable</t>
  </si>
  <si>
    <t>Cable Encauchetado 2X12</t>
  </si>
  <si>
    <t>Porgramacion, calibracion, capacitacion, soporte y acompañamiento.</t>
  </si>
  <si>
    <t>Accesorios y puesta en funcionamiento.</t>
  </si>
  <si>
    <t xml:space="preserve">Consola de audio de 120 canales </t>
  </si>
  <si>
    <t>Rack de entradas y salidas de audio Yamaha Rio 3224-D2</t>
  </si>
  <si>
    <t>Mezcladora híbrida</t>
  </si>
  <si>
    <t>Gestionador AD600US</t>
  </si>
  <si>
    <t>Receptor inalambrico de 4 canales Shure AD4QUS-A</t>
  </si>
  <si>
    <t>Transmisor inalambrico de mano Shure ADX2BR/SM58-G55</t>
  </si>
  <si>
    <t>Transmisor inalambrico bodypack Shure AD1 G55</t>
  </si>
  <si>
    <t>Distribuidor Shure UA845UWB</t>
  </si>
  <si>
    <t>Receptor inalambrico de 4 canales Shure ULXD4Q-L50</t>
  </si>
  <si>
    <t>Transmisor inalambrico de mano ULXD2/SM58-L50</t>
  </si>
  <si>
    <t>Transmisor inalambrico ULXD1</t>
  </si>
  <si>
    <t>Antena Shure UA874WB.</t>
  </si>
  <si>
    <t>Transmisor de monitoreo inalambrico Shure P10T-H22</t>
  </si>
  <si>
    <t>Receptor de monitoreo inalambrico Shure P10R+G10</t>
  </si>
  <si>
    <t>Combinador de antena PA821B</t>
  </si>
  <si>
    <t>Antena Shure PA805SWB</t>
  </si>
  <si>
    <t>Bateria recargable Shure SB900B</t>
  </si>
  <si>
    <t>Cargador Shure SBC800-US</t>
  </si>
  <si>
    <t>Cargador tipo rack  para baterias Shure SBRC-US</t>
  </si>
  <si>
    <t>Modulo de carga Shure SBM920</t>
  </si>
  <si>
    <t>Cable coaxial Shure UA850</t>
  </si>
  <si>
    <t>Cable coaxial Shure UA825</t>
  </si>
  <si>
    <t>Microfono AKG PCC 160</t>
  </si>
  <si>
    <t>Microfono de solapa Shure UL4T</t>
  </si>
  <si>
    <t>Microfono Shure Beta52A</t>
  </si>
  <si>
    <t>Microfono Shure Sm57-LC</t>
  </si>
  <si>
    <t>Microfono Shure Sm58-LC</t>
  </si>
  <si>
    <t>Microfono Shure SM7B</t>
  </si>
  <si>
    <t>Microfono Shure Beta91A</t>
  </si>
  <si>
    <t>Microfono Shure KSM8/B</t>
  </si>
  <si>
    <t>Microfono Shure KSM32/SL</t>
  </si>
  <si>
    <t>Microfono Shure SM81-LC</t>
  </si>
  <si>
    <t>Microfono Shure beta 98H/C</t>
  </si>
  <si>
    <t>Caja directa Radial JDI</t>
  </si>
  <si>
    <t>Caja directa Radial JDI STEREO</t>
  </si>
  <si>
    <t>Caja directa Radial JDI DUPLEX</t>
  </si>
  <si>
    <t>Cable XLR 3m</t>
  </si>
  <si>
    <t>Cable XLR 6m</t>
  </si>
  <si>
    <t>Cable XLR 9m</t>
  </si>
  <si>
    <t>Cable XLR 15m</t>
  </si>
  <si>
    <t>Cable TRS 3.5 a 2x RCA</t>
  </si>
  <si>
    <t>Cable TRS 3.5 a 2x TS 6.3</t>
  </si>
  <si>
    <t>Cable TS 6.3mm</t>
  </si>
  <si>
    <t>Cable digital de audio 1 metro  (carrete)</t>
  </si>
  <si>
    <t>Cable encauchetado 4x14 (carrete)</t>
  </si>
  <si>
    <t>Conector speakon</t>
  </si>
  <si>
    <t>Conector XLR hembra</t>
  </si>
  <si>
    <t>Conector XLR macho</t>
  </si>
  <si>
    <t>Cable HDMI 3 metros</t>
  </si>
  <si>
    <t>Cable HDMI 10 metros</t>
  </si>
  <si>
    <t>Cable SDI 3 metros</t>
  </si>
  <si>
    <t>Cable SDI 10 metros</t>
  </si>
  <si>
    <t>Cable SDI 20 metros</t>
  </si>
  <si>
    <t>Caja de escenario XLR 12 canales</t>
  </si>
  <si>
    <t>Base para microfono corta</t>
  </si>
  <si>
    <t>Base para microfono larga</t>
  </si>
  <si>
    <t>Soporte para altavoz con malacate</t>
  </si>
  <si>
    <t>Audifonos in-ear Shure SE425-CL</t>
  </si>
  <si>
    <t xml:space="preserve">Audifonos profesionales de diadema </t>
  </si>
  <si>
    <t>Monitor de estudio</t>
  </si>
  <si>
    <t xml:space="preserve">Altavoz autoamplificado </t>
  </si>
  <si>
    <t>Caja de transporte con Rack 8 RU</t>
  </si>
  <si>
    <t>Caja de transporte para monitores M6</t>
  </si>
  <si>
    <t>Gabinete servidor</t>
  </si>
  <si>
    <t>Computador MAcBook Pro 16 pulgadas</t>
  </si>
  <si>
    <t>Multipuerto USB-C 6 en 1 para computadores Apple</t>
  </si>
  <si>
    <t>Licencia Software Qlab</t>
  </si>
  <si>
    <t>Licencia Software Smaart (v9)</t>
  </si>
  <si>
    <t>Router inalambrico</t>
  </si>
  <si>
    <t>Regulador de voltaje</t>
  </si>
  <si>
    <t>Acondicionador de voltaje para rack</t>
  </si>
  <si>
    <t>Multitoma</t>
  </si>
  <si>
    <t>mezclador de video portatil de 4 entradas SDI</t>
  </si>
  <si>
    <t>Mezclador de video portatil de 4 entradas HDMI</t>
  </si>
  <si>
    <t>Convertidor de video Bidireccional</t>
  </si>
  <si>
    <t>Monitor de video de  60"</t>
  </si>
  <si>
    <t>Monitor de video de 43"</t>
  </si>
  <si>
    <t>Video proyector de 5000 lúmens</t>
  </si>
  <si>
    <t>Video proyector de 12000 lúmens</t>
  </si>
  <si>
    <t>Tarjeta de entradas AVID SRI-192</t>
  </si>
  <si>
    <t>Tarjeta de salidas AVID SRI-192</t>
  </si>
  <si>
    <t>GRUPO 3</t>
  </si>
  <si>
    <t>ANEXO N° 5 - PROPUESTA ECONOMICA INICIAL GRUPO 3</t>
  </si>
  <si>
    <t>VALOR TOTAL OFERTADO</t>
  </si>
  <si>
    <t>LA OFERTA ECONÓMICA CONTEMPLA LOS COSTOS DIRECTOS, INDIRECTOS, IMPUESTOS, TASAS, CONTRIBUCIONES Y CUALQUIER OTRA EROGACIÓN NECESARIA PARA LA EJECUCIÓN DEL CONTRATO</t>
  </si>
  <si>
    <r>
      <rPr>
        <b/>
        <sz val="9"/>
        <color theme="1"/>
        <rFont val="Arial"/>
        <family val="2"/>
      </rPr>
      <t xml:space="preserve">Nota 1. </t>
    </r>
    <r>
      <rPr>
        <sz val="9"/>
        <color theme="1"/>
        <rFont val="Arial"/>
        <family val="2"/>
      </rPr>
      <t xml:space="preserve">El proponente debe diligenciar el PRECIO UNITARIO ofertado para cada uno de los ítems que componen el formato. </t>
    </r>
  </si>
  <si>
    <r>
      <rPr>
        <b/>
        <sz val="9"/>
        <color theme="1"/>
        <rFont val="Arial"/>
        <family val="2"/>
      </rPr>
      <t xml:space="preserve">Nota 2. </t>
    </r>
    <r>
      <rPr>
        <sz val="9"/>
        <color theme="1"/>
        <rFont val="Arial"/>
        <family val="2"/>
      </rPr>
      <t>Los valores ofertados NO podrán exceder los respectivos Valores Unitarios Oficiales y deben ser mayor a cero pesos ($0).</t>
    </r>
  </si>
  <si>
    <r>
      <rPr>
        <b/>
        <sz val="9"/>
        <color theme="1"/>
        <rFont val="Arial"/>
        <family val="2"/>
      </rPr>
      <t xml:space="preserve">Nota 3. </t>
    </r>
    <r>
      <rPr>
        <sz val="9"/>
        <color theme="1"/>
        <rFont val="Arial"/>
        <family val="2"/>
      </rPr>
      <t xml:space="preserve">El VALOR TOTAL Ofertado resultado del diligenciamiento del presente formato, debe ser igual que el valor diligenciado en la Pregunta “Oferta Económica Inicial” en el cuestionario de SECOP II. </t>
    </r>
  </si>
  <si>
    <r>
      <rPr>
        <b/>
        <sz val="9"/>
        <color theme="1"/>
        <rFont val="Arial"/>
        <family val="2"/>
      </rPr>
      <t xml:space="preserve">Nota 4. </t>
    </r>
    <r>
      <rPr>
        <sz val="9"/>
        <color theme="1"/>
        <rFont val="Arial"/>
        <family val="2"/>
      </rPr>
      <t>Las Ofertas Económicas deberán contemplar todos los costos directos e indirectos, impuestos, tasas y contribuciones de ley y cualquier otra erogación necesaria para la correcta suscripción y ejecución del objeto de la presente contratación y por ningún motivo se considerarán costos adicionales.</t>
    </r>
  </si>
  <si>
    <r>
      <rPr>
        <b/>
        <sz val="9"/>
        <color theme="1"/>
        <rFont val="Arial"/>
        <family val="2"/>
      </rPr>
      <t xml:space="preserve">Nota 5. </t>
    </r>
    <r>
      <rPr>
        <sz val="9"/>
        <color theme="1"/>
        <rFont val="Arial"/>
        <family val="2"/>
      </rPr>
      <t>Para la presentación de la “OFERTA ECONÓMICA” no se deben utilizar centavos; por lo tanto, los valores unitarios ofertados deben presentarse en números enteros.</t>
    </r>
  </si>
  <si>
    <t>PROCESO DE SELECCIÓN MC SAS 0096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</si>
</sst>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1" formatCode="_-* #,##0_-;\-* #,##0_-;_-* &quot;-&quot;_-;_-@_-"/>
    <numFmt numFmtId="164" formatCode="&quot;$&quot;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Work Sans"/>
      <family val="3"/>
    </font>
    <font>
      <b/>
      <sz val="11"/>
      <color theme="1"/>
      <name val="Work Sans"/>
      <family val="3"/>
    </font>
    <font>
      <sz val="12"/>
      <color theme="1"/>
      <name val="Work Sans"/>
      <family val="3"/>
    </font>
    <font>
      <sz val="12"/>
      <color theme="1"/>
      <name val="Calibri"/>
      <family val="2"/>
      <scheme val="minor"/>
    </font>
    <font>
      <sz val="9"/>
      <name val="Arial"/>
      <family val="2"/>
      <charset val="1"/>
    </font>
    <font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otted">
        <color auto="1"/>
      </left>
      <right style="dashed">
        <color auto="1"/>
      </right>
      <top style="dott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otted">
        <color auto="1"/>
      </top>
      <bottom style="dashed">
        <color auto="1"/>
      </bottom>
      <diagonal/>
    </border>
    <border>
      <left style="dashed">
        <color auto="1"/>
      </left>
      <right style="dotted">
        <color auto="1"/>
      </right>
      <top style="dotted">
        <color auto="1"/>
      </top>
      <bottom style="dashed">
        <color auto="1"/>
      </bottom>
      <diagonal/>
    </border>
    <border>
      <left style="dott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ott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5" fillId="0" borderId="0"/>
  </cellStyleXfs>
  <cellXfs count="48">
    <xf numFmtId="0" fontId="0" fillId="0" borderId="0" xfId="0"/>
    <xf numFmtId="0" fontId="2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1" fontId="5" fillId="0" borderId="0" xfId="3" applyNumberFormat="1" applyAlignment="1">
      <alignment vertical="center"/>
    </xf>
    <xf numFmtId="0" fontId="6" fillId="0" borderId="0" xfId="3" applyFont="1" applyAlignment="1">
      <alignment horizontal="justify" vertical="center"/>
    </xf>
    <xf numFmtId="0" fontId="7" fillId="0" borderId="0" xfId="3" applyFont="1" applyAlignment="1">
      <alignment horizontal="center" vertical="center"/>
    </xf>
    <xf numFmtId="1" fontId="7" fillId="0" borderId="0" xfId="3" applyNumberFormat="1" applyFont="1" applyAlignment="1">
      <alignment horizontal="center" vertical="center"/>
    </xf>
    <xf numFmtId="42" fontId="7" fillId="0" borderId="0" xfId="2" applyFont="1" applyFill="1" applyBorder="1" applyAlignment="1" applyProtection="1">
      <alignment horizontal="center" vertical="center"/>
    </xf>
    <xf numFmtId="41" fontId="2" fillId="0" borderId="1" xfId="1" applyFont="1" applyBorder="1" applyAlignment="1">
      <alignment vertical="center"/>
    </xf>
    <xf numFmtId="41" fontId="2" fillId="0" borderId="6" xfId="0" applyNumberFormat="1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9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13" xfId="0" applyFont="1" applyBorder="1" applyAlignment="1">
      <alignment horizontal="right" vertical="center" wrapText="1"/>
    </xf>
    <xf numFmtId="0" fontId="2" fillId="0" borderId="14" xfId="0" applyFont="1" applyBorder="1" applyAlignment="1">
      <alignment horizontal="right" vertical="center" wrapText="1"/>
    </xf>
    <xf numFmtId="0" fontId="2" fillId="0" borderId="15" xfId="0" applyFont="1" applyBorder="1" applyAlignment="1">
      <alignment horizontal="right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64" fontId="2" fillId="3" borderId="6" xfId="0" applyNumberFormat="1" applyFont="1" applyFill="1" applyBorder="1" applyAlignment="1" applyProtection="1">
      <alignment vertical="center"/>
      <protection locked="0"/>
    </xf>
  </cellXfs>
  <cellStyles count="4">
    <cellStyle name="Millares [0]" xfId="1" builtinId="6"/>
    <cellStyle name="Moneda [0]" xfId="2" builtinId="7"/>
    <cellStyle name="Normal" xfId="0" builtinId="0"/>
    <cellStyle name="Normal 2" xfId="3" xr:uid="{E2F8A84C-F4DE-4067-8690-1F5E18EB9F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14939</xdr:colOff>
      <xdr:row>0</xdr:row>
      <xdr:rowOff>89648</xdr:rowOff>
    </xdr:from>
    <xdr:to>
      <xdr:col>8</xdr:col>
      <xdr:colOff>1561357</xdr:colOff>
      <xdr:row>3</xdr:row>
      <xdr:rowOff>82178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7721E249-29D7-401C-833D-9EBEA7ECD687}"/>
            </a:ext>
          </a:extLst>
        </xdr:cNvPr>
        <xdr:cNvGrpSpPr/>
      </xdr:nvGrpSpPr>
      <xdr:grpSpPr>
        <a:xfrm>
          <a:off x="205439" y="89648"/>
          <a:ext cx="11438660" cy="722780"/>
          <a:chOff x="410612" y="171841"/>
          <a:chExt cx="12942347" cy="987749"/>
        </a:xfrm>
      </xdr:grpSpPr>
      <xdr:pic>
        <xdr:nvPicPr>
          <xdr:cNvPr id="3" name="Imagen 2">
            <a:extLst>
              <a:ext uri="{FF2B5EF4-FFF2-40B4-BE49-F238E27FC236}">
                <a16:creationId xmlns:a16="http://schemas.microsoft.com/office/drawing/2014/main" id="{2AB06FDB-3895-4107-B13C-245030167F1F}"/>
              </a:ext>
            </a:extLst>
          </xdr:cNvPr>
          <xdr:cNvPicPr/>
        </xdr:nvPicPr>
        <xdr:blipFill rotWithShape="1">
          <a:blip xmlns:r="http://schemas.openxmlformats.org/officeDocument/2006/relationships" r:embed="rId1"/>
          <a:srcRect l="1434" t="14287" r="73238" b="10836"/>
          <a:stretch/>
        </xdr:blipFill>
        <xdr:spPr>
          <a:xfrm>
            <a:off x="410612" y="271496"/>
            <a:ext cx="1727843" cy="821352"/>
          </a:xfrm>
          <a:prstGeom prst="rect">
            <a:avLst/>
          </a:prstGeom>
        </xdr:spPr>
      </xdr:pic>
      <xdr:pic>
        <xdr:nvPicPr>
          <xdr:cNvPr id="4" name="Imagen 3">
            <a:extLst>
              <a:ext uri="{FF2B5EF4-FFF2-40B4-BE49-F238E27FC236}">
                <a16:creationId xmlns:a16="http://schemas.microsoft.com/office/drawing/2014/main" id="{66130CBA-F362-4599-912D-0389BE2C6774}"/>
              </a:ext>
            </a:extLst>
          </xdr:cNvPr>
          <xdr:cNvPicPr/>
        </xdr:nvPicPr>
        <xdr:blipFill rotWithShape="1">
          <a:blip xmlns:r="http://schemas.openxmlformats.org/officeDocument/2006/relationships" r:embed="rId1"/>
          <a:srcRect l="74552" r="6452"/>
          <a:stretch/>
        </xdr:blipFill>
        <xdr:spPr>
          <a:xfrm>
            <a:off x="12044179" y="171841"/>
            <a:ext cx="1308780" cy="987749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1"/>
  <sheetViews>
    <sheetView showGridLines="0" tabSelected="1" zoomScale="90" zoomScaleNormal="90" zoomScaleSheetLayoutView="80" workbookViewId="0">
      <selection activeCell="B7" sqref="B7:I7"/>
    </sheetView>
  </sheetViews>
  <sheetFormatPr baseColWidth="10" defaultColWidth="11.42578125" defaultRowHeight="18.75" x14ac:dyDescent="0.25"/>
  <cols>
    <col min="1" max="1" width="2.85546875" style="11" customWidth="1"/>
    <col min="2" max="2" width="4.140625" style="11" bestFit="1" customWidth="1"/>
    <col min="3" max="3" width="53.5703125" style="11" customWidth="1"/>
    <col min="4" max="4" width="11.85546875" style="11" customWidth="1"/>
    <col min="5" max="5" width="12.5703125" style="11" bestFit="1" customWidth="1"/>
    <col min="6" max="9" width="22.42578125" style="11" customWidth="1"/>
    <col min="10" max="10" width="2.85546875" style="11" customWidth="1"/>
    <col min="11" max="16384" width="11.42578125" style="11"/>
  </cols>
  <sheetData>
    <row r="1" spans="1:10" x14ac:dyDescent="0.25">
      <c r="A1" s="20"/>
      <c r="B1" s="21"/>
      <c r="C1" s="21"/>
      <c r="D1" s="21"/>
      <c r="E1" s="21"/>
      <c r="F1" s="21"/>
      <c r="G1" s="21"/>
      <c r="H1" s="21"/>
      <c r="I1" s="21"/>
      <c r="J1" s="22"/>
    </row>
    <row r="2" spans="1:10" x14ac:dyDescent="0.25">
      <c r="A2" s="23"/>
      <c r="J2" s="24"/>
    </row>
    <row r="3" spans="1:10" x14ac:dyDescent="0.25">
      <c r="A3" s="23"/>
      <c r="J3" s="24"/>
    </row>
    <row r="4" spans="1:10" ht="26.45" customHeight="1" x14ac:dyDescent="0.25">
      <c r="A4" s="23"/>
      <c r="J4" s="24"/>
    </row>
    <row r="5" spans="1:10" x14ac:dyDescent="0.25">
      <c r="A5" s="23"/>
      <c r="B5" s="40" t="s">
        <v>2</v>
      </c>
      <c r="C5" s="40"/>
      <c r="D5" s="40"/>
      <c r="E5" s="40"/>
      <c r="F5" s="40"/>
      <c r="G5" s="40"/>
      <c r="H5" s="40"/>
      <c r="I5" s="40"/>
      <c r="J5" s="24"/>
    </row>
    <row r="6" spans="1:10" x14ac:dyDescent="0.25">
      <c r="A6" s="23"/>
      <c r="B6" s="40" t="s">
        <v>109</v>
      </c>
      <c r="C6" s="40"/>
      <c r="D6" s="40"/>
      <c r="E6" s="40"/>
      <c r="F6" s="40"/>
      <c r="G6" s="40"/>
      <c r="H6" s="40"/>
      <c r="I6" s="40"/>
      <c r="J6" s="24"/>
    </row>
    <row r="7" spans="1:10" x14ac:dyDescent="0.25">
      <c r="A7" s="23"/>
      <c r="B7" s="40" t="s">
        <v>117</v>
      </c>
      <c r="C7" s="40"/>
      <c r="D7" s="40"/>
      <c r="E7" s="40"/>
      <c r="F7" s="40"/>
      <c r="G7" s="40"/>
      <c r="H7" s="40"/>
      <c r="I7" s="40"/>
      <c r="J7" s="24"/>
    </row>
    <row r="8" spans="1:10" x14ac:dyDescent="0.25">
      <c r="A8" s="23"/>
      <c r="C8" s="1"/>
      <c r="D8" s="1"/>
      <c r="E8" s="1"/>
      <c r="F8" s="1"/>
      <c r="G8" s="1"/>
      <c r="H8" s="1"/>
      <c r="I8" s="1"/>
      <c r="J8" s="24"/>
    </row>
    <row r="9" spans="1:10" ht="14.45" customHeight="1" x14ac:dyDescent="0.25">
      <c r="A9" s="23"/>
      <c r="B9" s="41" t="s">
        <v>9</v>
      </c>
      <c r="C9" s="42"/>
      <c r="D9" s="42"/>
      <c r="E9" s="42"/>
      <c r="F9" s="42"/>
      <c r="G9" s="42"/>
      <c r="H9" s="42"/>
      <c r="I9" s="43"/>
      <c r="J9" s="24"/>
    </row>
    <row r="10" spans="1:10" ht="18.75" customHeight="1" x14ac:dyDescent="0.25">
      <c r="A10" s="23"/>
      <c r="B10" s="44"/>
      <c r="C10" s="45"/>
      <c r="D10" s="45"/>
      <c r="E10" s="45"/>
      <c r="F10" s="45"/>
      <c r="G10" s="45"/>
      <c r="H10" s="45"/>
      <c r="I10" s="46"/>
      <c r="J10" s="24"/>
    </row>
    <row r="11" spans="1:10" ht="6" customHeight="1" x14ac:dyDescent="0.25">
      <c r="A11" s="23"/>
      <c r="C11" s="25"/>
      <c r="D11" s="25"/>
      <c r="E11" s="25"/>
      <c r="F11" s="25"/>
      <c r="G11" s="25"/>
      <c r="H11" s="25"/>
      <c r="I11" s="25"/>
      <c r="J11" s="24"/>
    </row>
    <row r="12" spans="1:10" ht="18.75" customHeight="1" x14ac:dyDescent="0.25">
      <c r="A12" s="23"/>
      <c r="C12" s="39" t="s">
        <v>108</v>
      </c>
      <c r="D12" s="39"/>
      <c r="E12" s="39"/>
      <c r="F12" s="39"/>
      <c r="G12" s="39"/>
      <c r="H12" s="39"/>
      <c r="I12" s="39"/>
      <c r="J12" s="24"/>
    </row>
    <row r="13" spans="1:10" ht="8.4499999999999993" customHeight="1" x14ac:dyDescent="0.25">
      <c r="A13" s="23"/>
      <c r="C13" s="25"/>
      <c r="D13" s="25"/>
      <c r="E13" s="25"/>
      <c r="F13" s="25"/>
      <c r="G13" s="25"/>
      <c r="H13" s="25"/>
      <c r="I13" s="25"/>
      <c r="J13" s="24"/>
    </row>
    <row r="14" spans="1:10" s="1" customFormat="1" ht="56.25" x14ac:dyDescent="0.25">
      <c r="A14" s="26"/>
      <c r="B14" s="2" t="s">
        <v>0</v>
      </c>
      <c r="C14" s="3" t="s">
        <v>1</v>
      </c>
      <c r="D14" s="4" t="s">
        <v>8</v>
      </c>
      <c r="E14" s="4" t="s">
        <v>7</v>
      </c>
      <c r="F14" s="4" t="s">
        <v>3</v>
      </c>
      <c r="G14" s="5" t="s">
        <v>4</v>
      </c>
      <c r="H14" s="4" t="s">
        <v>5</v>
      </c>
      <c r="I14" s="5" t="s">
        <v>6</v>
      </c>
      <c r="J14" s="27"/>
    </row>
    <row r="15" spans="1:10" s="1" customFormat="1" ht="19.5" x14ac:dyDescent="0.25">
      <c r="A15" s="26"/>
      <c r="B15" s="6">
        <v>1</v>
      </c>
      <c r="C15" s="7" t="s">
        <v>11</v>
      </c>
      <c r="D15" s="9" t="s">
        <v>10</v>
      </c>
      <c r="E15" s="8">
        <v>5</v>
      </c>
      <c r="F15" s="18">
        <v>40579000</v>
      </c>
      <c r="G15" s="19">
        <f>+E15*F15</f>
        <v>202895000</v>
      </c>
      <c r="H15" s="47"/>
      <c r="I15" s="10">
        <f>H15*E15</f>
        <v>0</v>
      </c>
      <c r="J15" s="27"/>
    </row>
    <row r="16" spans="1:10" s="1" customFormat="1" ht="19.5" x14ac:dyDescent="0.25">
      <c r="A16" s="26"/>
      <c r="B16" s="6">
        <v>2</v>
      </c>
      <c r="C16" s="7" t="s">
        <v>12</v>
      </c>
      <c r="D16" s="9" t="s">
        <v>10</v>
      </c>
      <c r="E16" s="8">
        <v>10</v>
      </c>
      <c r="F16" s="18">
        <v>1487500</v>
      </c>
      <c r="G16" s="19">
        <f t="shared" ref="G16:G111" si="0">+E16*F16</f>
        <v>14875000</v>
      </c>
      <c r="H16" s="47"/>
      <c r="I16" s="10">
        <f t="shared" ref="I16:I111" si="1">H16*E16</f>
        <v>0</v>
      </c>
      <c r="J16" s="27"/>
    </row>
    <row r="17" spans="1:10" s="1" customFormat="1" ht="19.5" x14ac:dyDescent="0.25">
      <c r="A17" s="26"/>
      <c r="B17" s="6">
        <v>3</v>
      </c>
      <c r="C17" s="7" t="s">
        <v>13</v>
      </c>
      <c r="D17" s="9" t="s">
        <v>10</v>
      </c>
      <c r="E17" s="8">
        <v>5</v>
      </c>
      <c r="F17" s="18">
        <v>11269300</v>
      </c>
      <c r="G17" s="19">
        <f t="shared" si="0"/>
        <v>56346500</v>
      </c>
      <c r="H17" s="47"/>
      <c r="I17" s="10">
        <f t="shared" si="1"/>
        <v>0</v>
      </c>
      <c r="J17" s="27"/>
    </row>
    <row r="18" spans="1:10" s="1" customFormat="1" ht="19.5" x14ac:dyDescent="0.25">
      <c r="A18" s="26"/>
      <c r="B18" s="6">
        <v>4</v>
      </c>
      <c r="C18" s="7" t="s">
        <v>14</v>
      </c>
      <c r="D18" s="9" t="s">
        <v>10</v>
      </c>
      <c r="E18" s="8">
        <v>5</v>
      </c>
      <c r="F18" s="18">
        <v>1818320</v>
      </c>
      <c r="G18" s="19">
        <f t="shared" si="0"/>
        <v>9091600</v>
      </c>
      <c r="H18" s="47"/>
      <c r="I18" s="10">
        <f t="shared" si="1"/>
        <v>0</v>
      </c>
      <c r="J18" s="27"/>
    </row>
    <row r="19" spans="1:10" s="1" customFormat="1" ht="37.5" x14ac:dyDescent="0.25">
      <c r="A19" s="26"/>
      <c r="B19" s="6">
        <v>5</v>
      </c>
      <c r="C19" s="7" t="s">
        <v>15</v>
      </c>
      <c r="D19" s="9" t="s">
        <v>10</v>
      </c>
      <c r="E19" s="8">
        <v>4</v>
      </c>
      <c r="F19" s="18">
        <v>44289420</v>
      </c>
      <c r="G19" s="19">
        <f t="shared" si="0"/>
        <v>177157680</v>
      </c>
      <c r="H19" s="47"/>
      <c r="I19" s="10">
        <f t="shared" si="1"/>
        <v>0</v>
      </c>
      <c r="J19" s="27"/>
    </row>
    <row r="20" spans="1:10" s="1" customFormat="1" ht="19.5" x14ac:dyDescent="0.25">
      <c r="A20" s="26"/>
      <c r="B20" s="6">
        <v>6</v>
      </c>
      <c r="C20" s="7" t="s">
        <v>16</v>
      </c>
      <c r="D20" s="9" t="s">
        <v>10</v>
      </c>
      <c r="E20" s="8">
        <v>1</v>
      </c>
      <c r="F20" s="18">
        <v>141253000</v>
      </c>
      <c r="G20" s="19">
        <f t="shared" si="0"/>
        <v>141253000</v>
      </c>
      <c r="H20" s="47"/>
      <c r="I20" s="10">
        <f t="shared" si="1"/>
        <v>0</v>
      </c>
      <c r="J20" s="27"/>
    </row>
    <row r="21" spans="1:10" s="1" customFormat="1" ht="19.5" x14ac:dyDescent="0.25">
      <c r="A21" s="26"/>
      <c r="B21" s="6">
        <v>7</v>
      </c>
      <c r="C21" s="7" t="s">
        <v>17</v>
      </c>
      <c r="D21" s="9" t="s">
        <v>10</v>
      </c>
      <c r="E21" s="8">
        <v>1</v>
      </c>
      <c r="F21" s="18">
        <v>76820800</v>
      </c>
      <c r="G21" s="19">
        <f t="shared" si="0"/>
        <v>76820800</v>
      </c>
      <c r="H21" s="47"/>
      <c r="I21" s="10">
        <f t="shared" si="1"/>
        <v>0</v>
      </c>
      <c r="J21" s="27"/>
    </row>
    <row r="22" spans="1:10" s="1" customFormat="1" ht="19.5" x14ac:dyDescent="0.25">
      <c r="A22" s="26"/>
      <c r="B22" s="6">
        <v>8</v>
      </c>
      <c r="C22" s="7" t="s">
        <v>18</v>
      </c>
      <c r="D22" s="9" t="s">
        <v>10</v>
      </c>
      <c r="E22" s="8">
        <v>1</v>
      </c>
      <c r="F22" s="18">
        <v>68663000</v>
      </c>
      <c r="G22" s="19">
        <f t="shared" si="0"/>
        <v>68663000</v>
      </c>
      <c r="H22" s="47"/>
      <c r="I22" s="10">
        <f t="shared" si="1"/>
        <v>0</v>
      </c>
      <c r="J22" s="27"/>
    </row>
    <row r="23" spans="1:10" s="1" customFormat="1" ht="37.5" x14ac:dyDescent="0.25">
      <c r="A23" s="26"/>
      <c r="B23" s="6">
        <v>9</v>
      </c>
      <c r="C23" s="7" t="s">
        <v>19</v>
      </c>
      <c r="D23" s="9" t="s">
        <v>10</v>
      </c>
      <c r="E23" s="8">
        <v>6</v>
      </c>
      <c r="F23" s="18">
        <v>51158100</v>
      </c>
      <c r="G23" s="19">
        <f t="shared" si="0"/>
        <v>306948600</v>
      </c>
      <c r="H23" s="47"/>
      <c r="I23" s="10">
        <f t="shared" si="1"/>
        <v>0</v>
      </c>
      <c r="J23" s="27"/>
    </row>
    <row r="24" spans="1:10" s="1" customFormat="1" ht="19.5" x14ac:dyDescent="0.25">
      <c r="A24" s="26"/>
      <c r="B24" s="6">
        <v>10</v>
      </c>
      <c r="C24" s="7" t="s">
        <v>20</v>
      </c>
      <c r="D24" s="9" t="s">
        <v>10</v>
      </c>
      <c r="E24" s="8">
        <v>2</v>
      </c>
      <c r="F24" s="18">
        <v>16439850</v>
      </c>
      <c r="G24" s="19">
        <f t="shared" si="0"/>
        <v>32879700</v>
      </c>
      <c r="H24" s="47"/>
      <c r="I24" s="10">
        <f t="shared" si="1"/>
        <v>0</v>
      </c>
      <c r="J24" s="27"/>
    </row>
    <row r="25" spans="1:10" s="1" customFormat="1" ht="19.5" x14ac:dyDescent="0.25">
      <c r="A25" s="26"/>
      <c r="B25" s="6">
        <v>11</v>
      </c>
      <c r="C25" s="7" t="s">
        <v>21</v>
      </c>
      <c r="D25" s="9" t="s">
        <v>10</v>
      </c>
      <c r="E25" s="8">
        <v>15</v>
      </c>
      <c r="F25" s="18">
        <v>1157870</v>
      </c>
      <c r="G25" s="19">
        <f t="shared" si="0"/>
        <v>17368050</v>
      </c>
      <c r="H25" s="47"/>
      <c r="I25" s="10">
        <f t="shared" si="1"/>
        <v>0</v>
      </c>
      <c r="J25" s="27"/>
    </row>
    <row r="26" spans="1:10" s="1" customFormat="1" ht="37.5" x14ac:dyDescent="0.25">
      <c r="A26" s="26"/>
      <c r="B26" s="6">
        <v>12</v>
      </c>
      <c r="C26" s="7" t="s">
        <v>22</v>
      </c>
      <c r="D26" s="9" t="s">
        <v>10</v>
      </c>
      <c r="E26" s="8">
        <v>15</v>
      </c>
      <c r="F26" s="18">
        <v>10003140</v>
      </c>
      <c r="G26" s="19">
        <f t="shared" si="0"/>
        <v>150047100</v>
      </c>
      <c r="H26" s="47"/>
      <c r="I26" s="10">
        <f t="shared" si="1"/>
        <v>0</v>
      </c>
      <c r="J26" s="27"/>
    </row>
    <row r="27" spans="1:10" s="1" customFormat="1" ht="19.5" x14ac:dyDescent="0.25">
      <c r="A27" s="26"/>
      <c r="B27" s="6">
        <v>13</v>
      </c>
      <c r="C27" s="7" t="s">
        <v>23</v>
      </c>
      <c r="D27" s="9" t="s">
        <v>10</v>
      </c>
      <c r="E27" s="8">
        <v>1</v>
      </c>
      <c r="F27" s="18">
        <v>3463892</v>
      </c>
      <c r="G27" s="19">
        <f t="shared" si="0"/>
        <v>3463892</v>
      </c>
      <c r="H27" s="47"/>
      <c r="I27" s="10">
        <f t="shared" si="1"/>
        <v>0</v>
      </c>
      <c r="J27" s="27"/>
    </row>
    <row r="28" spans="1:10" s="1" customFormat="1" ht="19.5" x14ac:dyDescent="0.25">
      <c r="A28" s="26"/>
      <c r="B28" s="6">
        <v>14</v>
      </c>
      <c r="C28" s="7" t="s">
        <v>24</v>
      </c>
      <c r="D28" s="9" t="s">
        <v>10</v>
      </c>
      <c r="E28" s="8">
        <v>800</v>
      </c>
      <c r="F28" s="18">
        <v>17821</v>
      </c>
      <c r="G28" s="19">
        <f t="shared" si="0"/>
        <v>14256800</v>
      </c>
      <c r="H28" s="47"/>
      <c r="I28" s="10">
        <f t="shared" si="1"/>
        <v>0</v>
      </c>
      <c r="J28" s="27"/>
    </row>
    <row r="29" spans="1:10" s="1" customFormat="1" ht="37.5" x14ac:dyDescent="0.25">
      <c r="A29" s="26"/>
      <c r="B29" s="6">
        <v>15</v>
      </c>
      <c r="C29" s="7" t="s">
        <v>25</v>
      </c>
      <c r="D29" s="9" t="s">
        <v>10</v>
      </c>
      <c r="E29" s="8">
        <v>1</v>
      </c>
      <c r="F29" s="18">
        <v>5999583</v>
      </c>
      <c r="G29" s="19">
        <f t="shared" si="0"/>
        <v>5999583</v>
      </c>
      <c r="H29" s="47"/>
      <c r="I29" s="10">
        <f t="shared" si="1"/>
        <v>0</v>
      </c>
      <c r="J29" s="27"/>
    </row>
    <row r="30" spans="1:10" s="1" customFormat="1" ht="19.5" x14ac:dyDescent="0.25">
      <c r="A30" s="26"/>
      <c r="B30" s="6">
        <v>16</v>
      </c>
      <c r="C30" s="7" t="s">
        <v>26</v>
      </c>
      <c r="D30" s="9" t="s">
        <v>10</v>
      </c>
      <c r="E30" s="8">
        <v>1</v>
      </c>
      <c r="F30" s="18">
        <v>14399000</v>
      </c>
      <c r="G30" s="19">
        <f t="shared" si="0"/>
        <v>14399000</v>
      </c>
      <c r="H30" s="47"/>
      <c r="I30" s="10">
        <f t="shared" si="1"/>
        <v>0</v>
      </c>
      <c r="J30" s="27"/>
    </row>
    <row r="31" spans="1:10" s="1" customFormat="1" ht="19.5" x14ac:dyDescent="0.25">
      <c r="A31" s="26"/>
      <c r="B31" s="6">
        <v>17</v>
      </c>
      <c r="C31" s="7" t="s">
        <v>27</v>
      </c>
      <c r="D31" s="9" t="s">
        <v>10</v>
      </c>
      <c r="E31" s="8">
        <v>1</v>
      </c>
      <c r="F31" s="18">
        <v>433731200</v>
      </c>
      <c r="G31" s="19">
        <f t="shared" si="0"/>
        <v>433731200</v>
      </c>
      <c r="H31" s="47"/>
      <c r="I31" s="10">
        <f t="shared" si="1"/>
        <v>0</v>
      </c>
      <c r="J31" s="27"/>
    </row>
    <row r="32" spans="1:10" s="1" customFormat="1" ht="37.5" x14ac:dyDescent="0.25">
      <c r="A32" s="26"/>
      <c r="B32" s="6">
        <v>18</v>
      </c>
      <c r="C32" s="7" t="s">
        <v>28</v>
      </c>
      <c r="D32" s="9" t="s">
        <v>10</v>
      </c>
      <c r="E32" s="8">
        <v>2</v>
      </c>
      <c r="F32" s="18">
        <v>95109758</v>
      </c>
      <c r="G32" s="19">
        <f t="shared" si="0"/>
        <v>190219516</v>
      </c>
      <c r="H32" s="47"/>
      <c r="I32" s="10">
        <f t="shared" si="1"/>
        <v>0</v>
      </c>
      <c r="J32" s="27"/>
    </row>
    <row r="33" spans="1:10" s="1" customFormat="1" ht="19.5" x14ac:dyDescent="0.25">
      <c r="A33" s="26"/>
      <c r="B33" s="6">
        <v>19</v>
      </c>
      <c r="C33" s="7" t="s">
        <v>29</v>
      </c>
      <c r="D33" s="9" t="s">
        <v>10</v>
      </c>
      <c r="E33" s="8">
        <v>2</v>
      </c>
      <c r="F33" s="18">
        <v>3639417</v>
      </c>
      <c r="G33" s="19">
        <f t="shared" si="0"/>
        <v>7278834</v>
      </c>
      <c r="H33" s="47"/>
      <c r="I33" s="10">
        <f t="shared" si="1"/>
        <v>0</v>
      </c>
      <c r="J33" s="27"/>
    </row>
    <row r="34" spans="1:10" s="1" customFormat="1" ht="19.5" x14ac:dyDescent="0.25">
      <c r="A34" s="26"/>
      <c r="B34" s="6">
        <v>20</v>
      </c>
      <c r="C34" s="7" t="s">
        <v>30</v>
      </c>
      <c r="D34" s="9" t="s">
        <v>10</v>
      </c>
      <c r="E34" s="8">
        <v>1</v>
      </c>
      <c r="F34" s="18">
        <v>33843600</v>
      </c>
      <c r="G34" s="19">
        <f t="shared" si="0"/>
        <v>33843600</v>
      </c>
      <c r="H34" s="47"/>
      <c r="I34" s="10">
        <f t="shared" si="1"/>
        <v>0</v>
      </c>
      <c r="J34" s="27"/>
    </row>
    <row r="35" spans="1:10" s="1" customFormat="1" ht="37.5" x14ac:dyDescent="0.25">
      <c r="A35" s="26"/>
      <c r="B35" s="6">
        <v>21</v>
      </c>
      <c r="C35" s="7" t="s">
        <v>31</v>
      </c>
      <c r="D35" s="9" t="s">
        <v>10</v>
      </c>
      <c r="E35" s="8">
        <v>3</v>
      </c>
      <c r="F35" s="18">
        <v>41193833</v>
      </c>
      <c r="G35" s="19">
        <f t="shared" si="0"/>
        <v>123581499</v>
      </c>
      <c r="H35" s="47"/>
      <c r="I35" s="10">
        <f t="shared" si="1"/>
        <v>0</v>
      </c>
      <c r="J35" s="27"/>
    </row>
    <row r="36" spans="1:10" s="1" customFormat="1" ht="37.5" x14ac:dyDescent="0.25">
      <c r="A36" s="26"/>
      <c r="B36" s="6">
        <v>22</v>
      </c>
      <c r="C36" s="7" t="s">
        <v>32</v>
      </c>
      <c r="D36" s="9" t="s">
        <v>10</v>
      </c>
      <c r="E36" s="8">
        <v>12</v>
      </c>
      <c r="F36" s="18">
        <v>10879575</v>
      </c>
      <c r="G36" s="19">
        <f t="shared" si="0"/>
        <v>130554900</v>
      </c>
      <c r="H36" s="47"/>
      <c r="I36" s="10">
        <f t="shared" si="1"/>
        <v>0</v>
      </c>
      <c r="J36" s="27"/>
    </row>
    <row r="37" spans="1:10" s="1" customFormat="1" ht="19.5" x14ac:dyDescent="0.25">
      <c r="A37" s="26"/>
      <c r="B37" s="6">
        <v>23</v>
      </c>
      <c r="C37" s="7" t="s">
        <v>33</v>
      </c>
      <c r="D37" s="9" t="s">
        <v>10</v>
      </c>
      <c r="E37" s="8">
        <v>4</v>
      </c>
      <c r="F37" s="18">
        <v>5277958</v>
      </c>
      <c r="G37" s="19">
        <f t="shared" si="0"/>
        <v>21111832</v>
      </c>
      <c r="H37" s="47"/>
      <c r="I37" s="10">
        <f t="shared" si="1"/>
        <v>0</v>
      </c>
      <c r="J37" s="27"/>
    </row>
    <row r="38" spans="1:10" s="1" customFormat="1" ht="19.5" x14ac:dyDescent="0.25">
      <c r="A38" s="26"/>
      <c r="B38" s="6">
        <v>24</v>
      </c>
      <c r="C38" s="7" t="s">
        <v>34</v>
      </c>
      <c r="D38" s="9" t="s">
        <v>10</v>
      </c>
      <c r="E38" s="8">
        <v>1</v>
      </c>
      <c r="F38" s="18">
        <v>7359654</v>
      </c>
      <c r="G38" s="19">
        <f t="shared" si="0"/>
        <v>7359654</v>
      </c>
      <c r="H38" s="47"/>
      <c r="I38" s="10">
        <f t="shared" si="1"/>
        <v>0</v>
      </c>
      <c r="J38" s="27"/>
    </row>
    <row r="39" spans="1:10" s="1" customFormat="1" ht="37.5" x14ac:dyDescent="0.25">
      <c r="A39" s="26"/>
      <c r="B39" s="6">
        <v>25</v>
      </c>
      <c r="C39" s="7" t="s">
        <v>35</v>
      </c>
      <c r="D39" s="9" t="s">
        <v>10</v>
      </c>
      <c r="E39" s="8">
        <v>4</v>
      </c>
      <c r="F39" s="18">
        <v>36322370</v>
      </c>
      <c r="G39" s="19">
        <f t="shared" si="0"/>
        <v>145289480</v>
      </c>
      <c r="H39" s="47"/>
      <c r="I39" s="10">
        <f t="shared" si="1"/>
        <v>0</v>
      </c>
      <c r="J39" s="27"/>
    </row>
    <row r="40" spans="1:10" s="1" customFormat="1" ht="37.5" x14ac:dyDescent="0.25">
      <c r="A40" s="26"/>
      <c r="B40" s="6">
        <v>26</v>
      </c>
      <c r="C40" s="7" t="s">
        <v>36</v>
      </c>
      <c r="D40" s="9" t="s">
        <v>10</v>
      </c>
      <c r="E40" s="8">
        <v>16</v>
      </c>
      <c r="F40" s="18">
        <v>3428390</v>
      </c>
      <c r="G40" s="19">
        <f t="shared" si="0"/>
        <v>54854240</v>
      </c>
      <c r="H40" s="47"/>
      <c r="I40" s="10">
        <f t="shared" si="1"/>
        <v>0</v>
      </c>
      <c r="J40" s="27"/>
    </row>
    <row r="41" spans="1:10" s="1" customFormat="1" ht="19.5" x14ac:dyDescent="0.25">
      <c r="A41" s="26"/>
      <c r="B41" s="6">
        <v>27</v>
      </c>
      <c r="C41" s="7" t="s">
        <v>37</v>
      </c>
      <c r="D41" s="9" t="s">
        <v>10</v>
      </c>
      <c r="E41" s="8">
        <v>8</v>
      </c>
      <c r="F41" s="18">
        <v>3191580</v>
      </c>
      <c r="G41" s="19">
        <f t="shared" si="0"/>
        <v>25532640</v>
      </c>
      <c r="H41" s="47"/>
      <c r="I41" s="10">
        <f t="shared" si="1"/>
        <v>0</v>
      </c>
      <c r="J41" s="27"/>
    </row>
    <row r="42" spans="1:10" s="1" customFormat="1" ht="19.5" x14ac:dyDescent="0.25">
      <c r="A42" s="26"/>
      <c r="B42" s="6">
        <v>28</v>
      </c>
      <c r="C42" s="7" t="s">
        <v>38</v>
      </c>
      <c r="D42" s="9" t="s">
        <v>10</v>
      </c>
      <c r="E42" s="8">
        <v>6</v>
      </c>
      <c r="F42" s="18">
        <v>3020220</v>
      </c>
      <c r="G42" s="19">
        <f t="shared" si="0"/>
        <v>18121320</v>
      </c>
      <c r="H42" s="47"/>
      <c r="I42" s="10">
        <f t="shared" si="1"/>
        <v>0</v>
      </c>
      <c r="J42" s="27"/>
    </row>
    <row r="43" spans="1:10" s="1" customFormat="1" ht="37.5" x14ac:dyDescent="0.25">
      <c r="A43" s="26"/>
      <c r="B43" s="6">
        <v>29</v>
      </c>
      <c r="C43" s="7" t="s">
        <v>39</v>
      </c>
      <c r="D43" s="9" t="s">
        <v>10</v>
      </c>
      <c r="E43" s="8">
        <v>10</v>
      </c>
      <c r="F43" s="18">
        <v>18349800</v>
      </c>
      <c r="G43" s="19">
        <f t="shared" si="0"/>
        <v>183498000</v>
      </c>
      <c r="H43" s="47"/>
      <c r="I43" s="10">
        <f t="shared" si="1"/>
        <v>0</v>
      </c>
      <c r="J43" s="27"/>
    </row>
    <row r="44" spans="1:10" s="1" customFormat="1" ht="25.5" customHeight="1" x14ac:dyDescent="0.25">
      <c r="A44" s="26"/>
      <c r="B44" s="6">
        <v>30</v>
      </c>
      <c r="C44" s="7" t="s">
        <v>40</v>
      </c>
      <c r="D44" s="9" t="s">
        <v>10</v>
      </c>
      <c r="E44" s="8">
        <v>20</v>
      </c>
      <c r="F44" s="18">
        <v>5216038</v>
      </c>
      <c r="G44" s="19">
        <f t="shared" si="0"/>
        <v>104320760</v>
      </c>
      <c r="H44" s="47"/>
      <c r="I44" s="10">
        <f t="shared" si="1"/>
        <v>0</v>
      </c>
      <c r="J44" s="27"/>
    </row>
    <row r="45" spans="1:10" s="1" customFormat="1" ht="19.5" x14ac:dyDescent="0.25">
      <c r="A45" s="26"/>
      <c r="B45" s="6">
        <v>31</v>
      </c>
      <c r="C45" s="7" t="s">
        <v>41</v>
      </c>
      <c r="D45" s="9" t="s">
        <v>10</v>
      </c>
      <c r="E45" s="8">
        <v>3</v>
      </c>
      <c r="F45" s="18">
        <v>26897570</v>
      </c>
      <c r="G45" s="19">
        <f t="shared" si="0"/>
        <v>80692710</v>
      </c>
      <c r="H45" s="47"/>
      <c r="I45" s="10">
        <f t="shared" si="1"/>
        <v>0</v>
      </c>
      <c r="J45" s="27"/>
    </row>
    <row r="46" spans="1:10" s="1" customFormat="1" ht="19.5" x14ac:dyDescent="0.25">
      <c r="A46" s="26"/>
      <c r="B46" s="6">
        <v>32</v>
      </c>
      <c r="C46" s="7" t="s">
        <v>42</v>
      </c>
      <c r="D46" s="9" t="s">
        <v>10</v>
      </c>
      <c r="E46" s="8">
        <v>3</v>
      </c>
      <c r="F46" s="18">
        <v>1741079</v>
      </c>
      <c r="G46" s="19">
        <f t="shared" si="0"/>
        <v>5223237</v>
      </c>
      <c r="H46" s="47"/>
      <c r="I46" s="10">
        <f t="shared" si="1"/>
        <v>0</v>
      </c>
      <c r="J46" s="27"/>
    </row>
    <row r="47" spans="1:10" s="1" customFormat="1" ht="19.5" x14ac:dyDescent="0.25">
      <c r="A47" s="26"/>
      <c r="B47" s="6">
        <v>33</v>
      </c>
      <c r="C47" s="7" t="s">
        <v>43</v>
      </c>
      <c r="D47" s="9" t="s">
        <v>10</v>
      </c>
      <c r="E47" s="8">
        <v>44</v>
      </c>
      <c r="F47" s="18">
        <v>751287</v>
      </c>
      <c r="G47" s="19">
        <f t="shared" si="0"/>
        <v>33056628</v>
      </c>
      <c r="H47" s="47"/>
      <c r="I47" s="10">
        <f t="shared" si="1"/>
        <v>0</v>
      </c>
      <c r="J47" s="27"/>
    </row>
    <row r="48" spans="1:10" s="1" customFormat="1" ht="19.5" x14ac:dyDescent="0.25">
      <c r="A48" s="26"/>
      <c r="B48" s="6">
        <v>34</v>
      </c>
      <c r="C48" s="7" t="s">
        <v>44</v>
      </c>
      <c r="D48" s="9" t="s">
        <v>10</v>
      </c>
      <c r="E48" s="8">
        <v>4</v>
      </c>
      <c r="F48" s="18">
        <v>4311370</v>
      </c>
      <c r="G48" s="19">
        <f t="shared" si="0"/>
        <v>17245480</v>
      </c>
      <c r="H48" s="47"/>
      <c r="I48" s="10">
        <f t="shared" si="1"/>
        <v>0</v>
      </c>
      <c r="J48" s="27"/>
    </row>
    <row r="49" spans="1:10" s="1" customFormat="1" ht="37.5" x14ac:dyDescent="0.25">
      <c r="A49" s="26"/>
      <c r="B49" s="6">
        <v>35</v>
      </c>
      <c r="C49" s="7" t="s">
        <v>45</v>
      </c>
      <c r="D49" s="9" t="s">
        <v>10</v>
      </c>
      <c r="E49" s="8">
        <v>1</v>
      </c>
      <c r="F49" s="18">
        <v>4193957</v>
      </c>
      <c r="G49" s="19">
        <f t="shared" si="0"/>
        <v>4193957</v>
      </c>
      <c r="H49" s="47"/>
      <c r="I49" s="10">
        <f t="shared" si="1"/>
        <v>0</v>
      </c>
      <c r="J49" s="27"/>
    </row>
    <row r="50" spans="1:10" s="1" customFormat="1" ht="19.5" x14ac:dyDescent="0.25">
      <c r="A50" s="26"/>
      <c r="B50" s="6">
        <v>36</v>
      </c>
      <c r="C50" s="7" t="s">
        <v>46</v>
      </c>
      <c r="D50" s="9" t="s">
        <v>10</v>
      </c>
      <c r="E50" s="8">
        <v>4</v>
      </c>
      <c r="F50" s="18">
        <v>682445</v>
      </c>
      <c r="G50" s="19">
        <f t="shared" si="0"/>
        <v>2729780</v>
      </c>
      <c r="H50" s="47"/>
      <c r="I50" s="10">
        <f t="shared" si="1"/>
        <v>0</v>
      </c>
      <c r="J50" s="27"/>
    </row>
    <row r="51" spans="1:10" s="1" customFormat="1" ht="19.5" x14ac:dyDescent="0.25">
      <c r="A51" s="26"/>
      <c r="B51" s="6">
        <v>37</v>
      </c>
      <c r="C51" s="7" t="s">
        <v>47</v>
      </c>
      <c r="D51" s="9" t="s">
        <v>10</v>
      </c>
      <c r="E51" s="8">
        <v>2</v>
      </c>
      <c r="F51" s="18">
        <v>709151</v>
      </c>
      <c r="G51" s="19">
        <f t="shared" si="0"/>
        <v>1418302</v>
      </c>
      <c r="H51" s="47"/>
      <c r="I51" s="10">
        <f t="shared" si="1"/>
        <v>0</v>
      </c>
      <c r="J51" s="27"/>
    </row>
    <row r="52" spans="1:10" s="1" customFormat="1" ht="19.5" x14ac:dyDescent="0.25">
      <c r="A52" s="26"/>
      <c r="B52" s="6">
        <v>38</v>
      </c>
      <c r="C52" s="7" t="s">
        <v>48</v>
      </c>
      <c r="D52" s="9" t="s">
        <v>10</v>
      </c>
      <c r="E52" s="8">
        <v>2</v>
      </c>
      <c r="F52" s="18">
        <v>586075</v>
      </c>
      <c r="G52" s="19">
        <f t="shared" si="0"/>
        <v>1172150</v>
      </c>
      <c r="H52" s="47"/>
      <c r="I52" s="10">
        <f t="shared" si="1"/>
        <v>0</v>
      </c>
      <c r="J52" s="27"/>
    </row>
    <row r="53" spans="1:10" s="1" customFormat="1" ht="19.5" x14ac:dyDescent="0.25">
      <c r="A53" s="26"/>
      <c r="B53" s="6">
        <v>39</v>
      </c>
      <c r="C53" s="7" t="s">
        <v>49</v>
      </c>
      <c r="D53" s="9" t="s">
        <v>10</v>
      </c>
      <c r="E53" s="8">
        <v>3</v>
      </c>
      <c r="F53" s="18">
        <v>1279250</v>
      </c>
      <c r="G53" s="19">
        <f t="shared" si="0"/>
        <v>3837750</v>
      </c>
      <c r="H53" s="47"/>
      <c r="I53" s="10">
        <f t="shared" si="1"/>
        <v>0</v>
      </c>
      <c r="J53" s="27"/>
    </row>
    <row r="54" spans="1:10" s="1" customFormat="1" ht="19.5" x14ac:dyDescent="0.25">
      <c r="A54" s="26"/>
      <c r="B54" s="6">
        <v>40</v>
      </c>
      <c r="C54" s="7" t="s">
        <v>50</v>
      </c>
      <c r="D54" s="9" t="s">
        <v>10</v>
      </c>
      <c r="E54" s="8">
        <v>6</v>
      </c>
      <c r="F54" s="18">
        <v>1704873</v>
      </c>
      <c r="G54" s="19">
        <f t="shared" si="0"/>
        <v>10229238</v>
      </c>
      <c r="H54" s="47"/>
      <c r="I54" s="10">
        <f t="shared" si="1"/>
        <v>0</v>
      </c>
      <c r="J54" s="27"/>
    </row>
    <row r="55" spans="1:10" s="1" customFormat="1" ht="19.5" x14ac:dyDescent="0.25">
      <c r="A55" s="26"/>
      <c r="B55" s="6">
        <v>41</v>
      </c>
      <c r="C55" s="7" t="s">
        <v>51</v>
      </c>
      <c r="D55" s="9" t="s">
        <v>10</v>
      </c>
      <c r="E55" s="8">
        <v>4</v>
      </c>
      <c r="F55" s="18">
        <v>1877882</v>
      </c>
      <c r="G55" s="19">
        <f t="shared" si="0"/>
        <v>7511528</v>
      </c>
      <c r="H55" s="47"/>
      <c r="I55" s="10">
        <f t="shared" si="1"/>
        <v>0</v>
      </c>
      <c r="J55" s="27"/>
    </row>
    <row r="56" spans="1:10" s="1" customFormat="1" ht="19.5" x14ac:dyDescent="0.25">
      <c r="A56" s="26"/>
      <c r="B56" s="6">
        <v>42</v>
      </c>
      <c r="C56" s="7" t="s">
        <v>52</v>
      </c>
      <c r="D56" s="9" t="s">
        <v>10</v>
      </c>
      <c r="E56" s="8">
        <v>24</v>
      </c>
      <c r="F56" s="18">
        <v>614357</v>
      </c>
      <c r="G56" s="19">
        <f t="shared" si="0"/>
        <v>14744568</v>
      </c>
      <c r="H56" s="47"/>
      <c r="I56" s="10">
        <f t="shared" si="1"/>
        <v>0</v>
      </c>
      <c r="J56" s="27"/>
    </row>
    <row r="57" spans="1:10" s="1" customFormat="1" ht="19.5" x14ac:dyDescent="0.25">
      <c r="A57" s="26"/>
      <c r="B57" s="6">
        <v>43</v>
      </c>
      <c r="C57" s="7" t="s">
        <v>53</v>
      </c>
      <c r="D57" s="9" t="s">
        <v>10</v>
      </c>
      <c r="E57" s="8">
        <v>24</v>
      </c>
      <c r="F57" s="18">
        <v>768779</v>
      </c>
      <c r="G57" s="19">
        <f t="shared" si="0"/>
        <v>18450696</v>
      </c>
      <c r="H57" s="47"/>
      <c r="I57" s="10">
        <f t="shared" si="1"/>
        <v>0</v>
      </c>
      <c r="J57" s="27"/>
    </row>
    <row r="58" spans="1:10" s="1" customFormat="1" ht="19.5" x14ac:dyDescent="0.25">
      <c r="A58" s="26"/>
      <c r="B58" s="6">
        <v>44</v>
      </c>
      <c r="C58" s="7" t="s">
        <v>54</v>
      </c>
      <c r="D58" s="9" t="s">
        <v>10</v>
      </c>
      <c r="E58" s="8">
        <v>6</v>
      </c>
      <c r="F58" s="18">
        <v>2518213</v>
      </c>
      <c r="G58" s="19">
        <f t="shared" si="0"/>
        <v>15109278</v>
      </c>
      <c r="H58" s="47"/>
      <c r="I58" s="10">
        <f t="shared" si="1"/>
        <v>0</v>
      </c>
      <c r="J58" s="27"/>
    </row>
    <row r="59" spans="1:10" s="1" customFormat="1" ht="19.5" x14ac:dyDescent="0.25">
      <c r="A59" s="26"/>
      <c r="B59" s="6">
        <v>45</v>
      </c>
      <c r="C59" s="7" t="s">
        <v>55</v>
      </c>
      <c r="D59" s="9" t="s">
        <v>10</v>
      </c>
      <c r="E59" s="8">
        <v>4</v>
      </c>
      <c r="F59" s="18">
        <v>1619207</v>
      </c>
      <c r="G59" s="19">
        <f t="shared" si="0"/>
        <v>6476828</v>
      </c>
      <c r="H59" s="47"/>
      <c r="I59" s="10">
        <f t="shared" si="1"/>
        <v>0</v>
      </c>
      <c r="J59" s="27"/>
    </row>
    <row r="60" spans="1:10" s="1" customFormat="1" ht="19.5" x14ac:dyDescent="0.25">
      <c r="A60" s="26"/>
      <c r="B60" s="6">
        <v>46</v>
      </c>
      <c r="C60" s="7" t="s">
        <v>56</v>
      </c>
      <c r="D60" s="9" t="s">
        <v>10</v>
      </c>
      <c r="E60" s="8">
        <v>4</v>
      </c>
      <c r="F60" s="18">
        <v>2254066</v>
      </c>
      <c r="G60" s="19">
        <f t="shared" si="0"/>
        <v>9016264</v>
      </c>
      <c r="H60" s="47"/>
      <c r="I60" s="10">
        <f t="shared" si="1"/>
        <v>0</v>
      </c>
      <c r="J60" s="27"/>
    </row>
    <row r="61" spans="1:10" s="1" customFormat="1" ht="19.5" x14ac:dyDescent="0.25">
      <c r="A61" s="26"/>
      <c r="B61" s="6">
        <v>47</v>
      </c>
      <c r="C61" s="7" t="s">
        <v>57</v>
      </c>
      <c r="D61" s="9" t="s">
        <v>10</v>
      </c>
      <c r="E61" s="8">
        <v>8</v>
      </c>
      <c r="F61" s="18">
        <v>3679311</v>
      </c>
      <c r="G61" s="19">
        <f t="shared" si="0"/>
        <v>29434488</v>
      </c>
      <c r="H61" s="47"/>
      <c r="I61" s="10">
        <f t="shared" si="1"/>
        <v>0</v>
      </c>
      <c r="J61" s="27"/>
    </row>
    <row r="62" spans="1:10" s="1" customFormat="1" ht="19.5" x14ac:dyDescent="0.25">
      <c r="A62" s="26"/>
      <c r="B62" s="6">
        <v>48</v>
      </c>
      <c r="C62" s="7" t="s">
        <v>58</v>
      </c>
      <c r="D62" s="9" t="s">
        <v>10</v>
      </c>
      <c r="E62" s="8">
        <v>16</v>
      </c>
      <c r="F62" s="18">
        <v>2476953</v>
      </c>
      <c r="G62" s="19">
        <f t="shared" si="0"/>
        <v>39631248</v>
      </c>
      <c r="H62" s="47"/>
      <c r="I62" s="10">
        <f t="shared" si="1"/>
        <v>0</v>
      </c>
      <c r="J62" s="27"/>
    </row>
    <row r="63" spans="1:10" s="1" customFormat="1" ht="19.5" x14ac:dyDescent="0.25">
      <c r="A63" s="26"/>
      <c r="B63" s="6">
        <v>49</v>
      </c>
      <c r="C63" s="7" t="s">
        <v>59</v>
      </c>
      <c r="D63" s="9" t="s">
        <v>10</v>
      </c>
      <c r="E63" s="8">
        <v>16</v>
      </c>
      <c r="F63" s="18">
        <v>1374541</v>
      </c>
      <c r="G63" s="19">
        <f t="shared" si="0"/>
        <v>21992656</v>
      </c>
      <c r="H63" s="47"/>
      <c r="I63" s="10">
        <f t="shared" si="1"/>
        <v>0</v>
      </c>
      <c r="J63" s="27"/>
    </row>
    <row r="64" spans="1:10" s="1" customFormat="1" ht="19.5" x14ac:dyDescent="0.25">
      <c r="A64" s="26"/>
      <c r="B64" s="6">
        <v>50</v>
      </c>
      <c r="C64" s="7" t="s">
        <v>60</v>
      </c>
      <c r="D64" s="9" t="s">
        <v>10</v>
      </c>
      <c r="E64" s="8">
        <v>12</v>
      </c>
      <c r="F64" s="18">
        <v>1515794</v>
      </c>
      <c r="G64" s="19">
        <f t="shared" si="0"/>
        <v>18189528</v>
      </c>
      <c r="H64" s="47"/>
      <c r="I64" s="10">
        <f t="shared" si="1"/>
        <v>0</v>
      </c>
      <c r="J64" s="27"/>
    </row>
    <row r="65" spans="1:10" s="1" customFormat="1" ht="19.5" x14ac:dyDescent="0.25">
      <c r="A65" s="26"/>
      <c r="B65" s="6">
        <v>51</v>
      </c>
      <c r="C65" s="7" t="s">
        <v>61</v>
      </c>
      <c r="D65" s="9" t="s">
        <v>10</v>
      </c>
      <c r="E65" s="8">
        <v>8</v>
      </c>
      <c r="F65" s="18">
        <v>2256939</v>
      </c>
      <c r="G65" s="19">
        <f t="shared" si="0"/>
        <v>18055512</v>
      </c>
      <c r="H65" s="47"/>
      <c r="I65" s="10">
        <f t="shared" si="1"/>
        <v>0</v>
      </c>
      <c r="J65" s="27"/>
    </row>
    <row r="66" spans="1:10" s="1" customFormat="1" ht="19.5" x14ac:dyDescent="0.25">
      <c r="A66" s="26"/>
      <c r="B66" s="6">
        <v>52</v>
      </c>
      <c r="C66" s="7" t="s">
        <v>62</v>
      </c>
      <c r="D66" s="9" t="s">
        <v>10</v>
      </c>
      <c r="E66" s="8">
        <v>8</v>
      </c>
      <c r="F66" s="18">
        <v>2757195</v>
      </c>
      <c r="G66" s="19">
        <f t="shared" si="0"/>
        <v>22057560</v>
      </c>
      <c r="H66" s="47"/>
      <c r="I66" s="10">
        <f t="shared" si="1"/>
        <v>0</v>
      </c>
      <c r="J66" s="27"/>
    </row>
    <row r="67" spans="1:10" s="1" customFormat="1" ht="19.5" x14ac:dyDescent="0.25">
      <c r="A67" s="26"/>
      <c r="B67" s="6">
        <v>53</v>
      </c>
      <c r="C67" s="7" t="s">
        <v>63</v>
      </c>
      <c r="D67" s="9" t="s">
        <v>10</v>
      </c>
      <c r="E67" s="8">
        <v>150</v>
      </c>
      <c r="F67" s="18">
        <v>89441</v>
      </c>
      <c r="G67" s="19">
        <f t="shared" si="0"/>
        <v>13416150</v>
      </c>
      <c r="H67" s="47"/>
      <c r="I67" s="10">
        <f t="shared" si="1"/>
        <v>0</v>
      </c>
      <c r="J67" s="27"/>
    </row>
    <row r="68" spans="1:10" s="1" customFormat="1" ht="19.5" x14ac:dyDescent="0.25">
      <c r="A68" s="26"/>
      <c r="B68" s="6">
        <v>54</v>
      </c>
      <c r="C68" s="7" t="s">
        <v>64</v>
      </c>
      <c r="D68" s="9" t="s">
        <v>10</v>
      </c>
      <c r="E68" s="8">
        <v>200</v>
      </c>
      <c r="F68" s="18">
        <v>129710</v>
      </c>
      <c r="G68" s="19">
        <f t="shared" si="0"/>
        <v>25942000</v>
      </c>
      <c r="H68" s="47"/>
      <c r="I68" s="10">
        <f t="shared" si="1"/>
        <v>0</v>
      </c>
      <c r="J68" s="27"/>
    </row>
    <row r="69" spans="1:10" s="1" customFormat="1" ht="19.5" x14ac:dyDescent="0.25">
      <c r="A69" s="26"/>
      <c r="B69" s="6">
        <v>55</v>
      </c>
      <c r="C69" s="7" t="s">
        <v>65</v>
      </c>
      <c r="D69" s="9" t="s">
        <v>10</v>
      </c>
      <c r="E69" s="8">
        <v>200</v>
      </c>
      <c r="F69" s="18">
        <v>145833</v>
      </c>
      <c r="G69" s="19">
        <f t="shared" si="0"/>
        <v>29166600</v>
      </c>
      <c r="H69" s="47"/>
      <c r="I69" s="10">
        <f t="shared" si="1"/>
        <v>0</v>
      </c>
      <c r="J69" s="27"/>
    </row>
    <row r="70" spans="1:10" s="1" customFormat="1" ht="19.5" x14ac:dyDescent="0.25">
      <c r="A70" s="26"/>
      <c r="B70" s="6">
        <v>56</v>
      </c>
      <c r="C70" s="7" t="s">
        <v>66</v>
      </c>
      <c r="D70" s="9" t="s">
        <v>10</v>
      </c>
      <c r="E70" s="8">
        <v>200</v>
      </c>
      <c r="F70" s="18">
        <v>95457</v>
      </c>
      <c r="G70" s="19">
        <f t="shared" si="0"/>
        <v>19091400</v>
      </c>
      <c r="H70" s="47"/>
      <c r="I70" s="10">
        <f t="shared" si="1"/>
        <v>0</v>
      </c>
      <c r="J70" s="27"/>
    </row>
    <row r="71" spans="1:10" s="1" customFormat="1" ht="19.5" x14ac:dyDescent="0.25">
      <c r="A71" s="26"/>
      <c r="B71" s="6">
        <v>57</v>
      </c>
      <c r="C71" s="7" t="s">
        <v>67</v>
      </c>
      <c r="D71" s="9" t="s">
        <v>10</v>
      </c>
      <c r="E71" s="8">
        <v>20</v>
      </c>
      <c r="F71" s="18">
        <v>41447</v>
      </c>
      <c r="G71" s="19">
        <f t="shared" si="0"/>
        <v>828940</v>
      </c>
      <c r="H71" s="47"/>
      <c r="I71" s="10">
        <f t="shared" si="1"/>
        <v>0</v>
      </c>
      <c r="J71" s="27"/>
    </row>
    <row r="72" spans="1:10" s="1" customFormat="1" ht="19.5" x14ac:dyDescent="0.25">
      <c r="A72" s="26"/>
      <c r="B72" s="6">
        <v>58</v>
      </c>
      <c r="C72" s="7" t="s">
        <v>68</v>
      </c>
      <c r="D72" s="9" t="s">
        <v>10</v>
      </c>
      <c r="E72" s="8">
        <v>20</v>
      </c>
      <c r="F72" s="18">
        <v>43857</v>
      </c>
      <c r="G72" s="19">
        <f t="shared" si="0"/>
        <v>877140</v>
      </c>
      <c r="H72" s="47"/>
      <c r="I72" s="10">
        <f t="shared" si="1"/>
        <v>0</v>
      </c>
      <c r="J72" s="27"/>
    </row>
    <row r="73" spans="1:10" s="1" customFormat="1" ht="19.5" x14ac:dyDescent="0.25">
      <c r="A73" s="26"/>
      <c r="B73" s="6">
        <v>59</v>
      </c>
      <c r="C73" s="7" t="s">
        <v>69</v>
      </c>
      <c r="D73" s="9" t="s">
        <v>10</v>
      </c>
      <c r="E73" s="8">
        <v>30</v>
      </c>
      <c r="F73" s="18">
        <v>47258</v>
      </c>
      <c r="G73" s="19">
        <f t="shared" si="0"/>
        <v>1417740</v>
      </c>
      <c r="H73" s="47"/>
      <c r="I73" s="10">
        <f t="shared" si="1"/>
        <v>0</v>
      </c>
      <c r="J73" s="27"/>
    </row>
    <row r="74" spans="1:10" s="1" customFormat="1" ht="19.5" x14ac:dyDescent="0.25">
      <c r="A74" s="26"/>
      <c r="B74" s="6">
        <v>60</v>
      </c>
      <c r="C74" s="7" t="s">
        <v>70</v>
      </c>
      <c r="D74" s="9" t="s">
        <v>10</v>
      </c>
      <c r="E74" s="8">
        <v>100</v>
      </c>
      <c r="F74" s="18">
        <v>15207</v>
      </c>
      <c r="G74" s="19">
        <f t="shared" si="0"/>
        <v>1520700</v>
      </c>
      <c r="H74" s="47"/>
      <c r="I74" s="10">
        <f t="shared" si="1"/>
        <v>0</v>
      </c>
      <c r="J74" s="27"/>
    </row>
    <row r="75" spans="1:10" s="1" customFormat="1" ht="19.5" x14ac:dyDescent="0.25">
      <c r="A75" s="26"/>
      <c r="B75" s="6">
        <v>61</v>
      </c>
      <c r="C75" s="7" t="s">
        <v>71</v>
      </c>
      <c r="D75" s="9" t="s">
        <v>10</v>
      </c>
      <c r="E75" s="8">
        <v>100</v>
      </c>
      <c r="F75" s="18">
        <v>15677</v>
      </c>
      <c r="G75" s="19">
        <f t="shared" si="0"/>
        <v>1567700</v>
      </c>
      <c r="H75" s="47"/>
      <c r="I75" s="10">
        <f t="shared" si="1"/>
        <v>0</v>
      </c>
      <c r="J75" s="27"/>
    </row>
    <row r="76" spans="1:10" s="1" customFormat="1" ht="19.5" x14ac:dyDescent="0.25">
      <c r="A76" s="26"/>
      <c r="B76" s="6">
        <v>62</v>
      </c>
      <c r="C76" s="7" t="s">
        <v>72</v>
      </c>
      <c r="D76" s="9" t="s">
        <v>10</v>
      </c>
      <c r="E76" s="8">
        <v>20</v>
      </c>
      <c r="F76" s="18">
        <v>69028</v>
      </c>
      <c r="G76" s="19">
        <f t="shared" si="0"/>
        <v>1380560</v>
      </c>
      <c r="H76" s="47"/>
      <c r="I76" s="10">
        <f t="shared" si="1"/>
        <v>0</v>
      </c>
      <c r="J76" s="27"/>
    </row>
    <row r="77" spans="1:10" s="1" customFormat="1" ht="19.5" x14ac:dyDescent="0.25">
      <c r="A77" s="26"/>
      <c r="B77" s="6">
        <v>63</v>
      </c>
      <c r="C77" s="7" t="s">
        <v>73</v>
      </c>
      <c r="D77" s="9" t="s">
        <v>10</v>
      </c>
      <c r="E77" s="8">
        <v>20</v>
      </c>
      <c r="F77" s="18">
        <v>11396</v>
      </c>
      <c r="G77" s="19">
        <f t="shared" si="0"/>
        <v>227920</v>
      </c>
      <c r="H77" s="47"/>
      <c r="I77" s="10">
        <f t="shared" si="1"/>
        <v>0</v>
      </c>
      <c r="J77" s="27"/>
    </row>
    <row r="78" spans="1:10" s="1" customFormat="1" ht="19.5" x14ac:dyDescent="0.25">
      <c r="A78" s="26"/>
      <c r="B78" s="6">
        <v>64</v>
      </c>
      <c r="C78" s="7" t="s">
        <v>74</v>
      </c>
      <c r="D78" s="9" t="s">
        <v>10</v>
      </c>
      <c r="E78" s="8">
        <v>20</v>
      </c>
      <c r="F78" s="18">
        <v>11396</v>
      </c>
      <c r="G78" s="19">
        <f t="shared" si="0"/>
        <v>227920</v>
      </c>
      <c r="H78" s="47"/>
      <c r="I78" s="10">
        <f t="shared" si="1"/>
        <v>0</v>
      </c>
      <c r="J78" s="27"/>
    </row>
    <row r="79" spans="1:10" s="1" customFormat="1" ht="19.5" x14ac:dyDescent="0.25">
      <c r="A79" s="26"/>
      <c r="B79" s="6">
        <v>65</v>
      </c>
      <c r="C79" s="7" t="s">
        <v>75</v>
      </c>
      <c r="D79" s="9" t="s">
        <v>10</v>
      </c>
      <c r="E79" s="8">
        <v>20</v>
      </c>
      <c r="F79" s="18">
        <v>230719</v>
      </c>
      <c r="G79" s="19">
        <f t="shared" si="0"/>
        <v>4614380</v>
      </c>
      <c r="H79" s="47"/>
      <c r="I79" s="10">
        <f t="shared" si="1"/>
        <v>0</v>
      </c>
      <c r="J79" s="27"/>
    </row>
    <row r="80" spans="1:10" s="1" customFormat="1" ht="19.5" x14ac:dyDescent="0.25">
      <c r="A80" s="26"/>
      <c r="B80" s="6">
        <v>66</v>
      </c>
      <c r="C80" s="7" t="s">
        <v>76</v>
      </c>
      <c r="D80" s="9" t="s">
        <v>10</v>
      </c>
      <c r="E80" s="8">
        <v>20</v>
      </c>
      <c r="F80" s="18">
        <v>1327842</v>
      </c>
      <c r="G80" s="19">
        <f t="shared" si="0"/>
        <v>26556840</v>
      </c>
      <c r="H80" s="47"/>
      <c r="I80" s="10">
        <f t="shared" si="1"/>
        <v>0</v>
      </c>
      <c r="J80" s="27"/>
    </row>
    <row r="81" spans="1:10" s="1" customFormat="1" ht="19.5" x14ac:dyDescent="0.25">
      <c r="A81" s="26"/>
      <c r="B81" s="6">
        <v>67</v>
      </c>
      <c r="C81" s="7" t="s">
        <v>77</v>
      </c>
      <c r="D81" s="9" t="s">
        <v>10</v>
      </c>
      <c r="E81" s="8">
        <v>10</v>
      </c>
      <c r="F81" s="18">
        <v>148006</v>
      </c>
      <c r="G81" s="19">
        <f t="shared" si="0"/>
        <v>1480060</v>
      </c>
      <c r="H81" s="47"/>
      <c r="I81" s="10">
        <f t="shared" si="1"/>
        <v>0</v>
      </c>
      <c r="J81" s="27"/>
    </row>
    <row r="82" spans="1:10" s="1" customFormat="1" ht="19.5" x14ac:dyDescent="0.25">
      <c r="A82" s="26"/>
      <c r="B82" s="6">
        <v>68</v>
      </c>
      <c r="C82" s="7" t="s">
        <v>78</v>
      </c>
      <c r="D82" s="9" t="s">
        <v>10</v>
      </c>
      <c r="E82" s="8">
        <v>20</v>
      </c>
      <c r="F82" s="18">
        <v>239190</v>
      </c>
      <c r="G82" s="19">
        <f t="shared" si="0"/>
        <v>4783800</v>
      </c>
      <c r="H82" s="47"/>
      <c r="I82" s="10">
        <f t="shared" si="1"/>
        <v>0</v>
      </c>
      <c r="J82" s="27"/>
    </row>
    <row r="83" spans="1:10" s="1" customFormat="1" ht="19.5" x14ac:dyDescent="0.25">
      <c r="A83" s="26"/>
      <c r="B83" s="6">
        <v>69</v>
      </c>
      <c r="C83" s="7" t="s">
        <v>79</v>
      </c>
      <c r="D83" s="9" t="s">
        <v>10</v>
      </c>
      <c r="E83" s="8">
        <v>20</v>
      </c>
      <c r="F83" s="18">
        <v>427111</v>
      </c>
      <c r="G83" s="19">
        <f t="shared" si="0"/>
        <v>8542220</v>
      </c>
      <c r="H83" s="47"/>
      <c r="I83" s="10">
        <f t="shared" si="1"/>
        <v>0</v>
      </c>
      <c r="J83" s="27"/>
    </row>
    <row r="84" spans="1:10" s="1" customFormat="1" ht="19.5" x14ac:dyDescent="0.25">
      <c r="A84" s="26"/>
      <c r="B84" s="6">
        <v>70</v>
      </c>
      <c r="C84" s="7" t="s">
        <v>80</v>
      </c>
      <c r="D84" s="9" t="s">
        <v>10</v>
      </c>
      <c r="E84" s="8">
        <v>8</v>
      </c>
      <c r="F84" s="18">
        <v>1396027</v>
      </c>
      <c r="G84" s="19">
        <f t="shared" si="0"/>
        <v>11168216</v>
      </c>
      <c r="H84" s="47"/>
      <c r="I84" s="10">
        <f t="shared" si="1"/>
        <v>0</v>
      </c>
      <c r="J84" s="27"/>
    </row>
    <row r="85" spans="1:10" s="1" customFormat="1" ht="19.5" x14ac:dyDescent="0.25">
      <c r="A85" s="26"/>
      <c r="B85" s="6">
        <v>71</v>
      </c>
      <c r="C85" s="7" t="s">
        <v>81</v>
      </c>
      <c r="D85" s="9" t="s">
        <v>10</v>
      </c>
      <c r="E85" s="8">
        <v>48</v>
      </c>
      <c r="F85" s="18">
        <v>154483</v>
      </c>
      <c r="G85" s="19">
        <f t="shared" si="0"/>
        <v>7415184</v>
      </c>
      <c r="H85" s="47"/>
      <c r="I85" s="10">
        <f t="shared" si="1"/>
        <v>0</v>
      </c>
      <c r="J85" s="27"/>
    </row>
    <row r="86" spans="1:10" s="1" customFormat="1" ht="19.5" x14ac:dyDescent="0.25">
      <c r="A86" s="26"/>
      <c r="B86" s="6">
        <v>72</v>
      </c>
      <c r="C86" s="7" t="s">
        <v>82</v>
      </c>
      <c r="D86" s="9" t="s">
        <v>10</v>
      </c>
      <c r="E86" s="8">
        <v>60</v>
      </c>
      <c r="F86" s="18">
        <v>129221</v>
      </c>
      <c r="G86" s="19">
        <f t="shared" si="0"/>
        <v>7753260</v>
      </c>
      <c r="H86" s="47"/>
      <c r="I86" s="10">
        <f t="shared" si="1"/>
        <v>0</v>
      </c>
      <c r="J86" s="27"/>
    </row>
    <row r="87" spans="1:10" s="1" customFormat="1" ht="19.5" x14ac:dyDescent="0.25">
      <c r="A87" s="26"/>
      <c r="B87" s="6">
        <v>73</v>
      </c>
      <c r="C87" s="7" t="s">
        <v>83</v>
      </c>
      <c r="D87" s="9" t="s">
        <v>10</v>
      </c>
      <c r="E87" s="8">
        <v>20</v>
      </c>
      <c r="F87" s="18">
        <v>837768</v>
      </c>
      <c r="G87" s="19">
        <f t="shared" si="0"/>
        <v>16755360</v>
      </c>
      <c r="H87" s="47"/>
      <c r="I87" s="10">
        <f t="shared" si="1"/>
        <v>0</v>
      </c>
      <c r="J87" s="27"/>
    </row>
    <row r="88" spans="1:10" s="1" customFormat="1" ht="19.5" x14ac:dyDescent="0.25">
      <c r="A88" s="26"/>
      <c r="B88" s="6">
        <v>74</v>
      </c>
      <c r="C88" s="7" t="s">
        <v>84</v>
      </c>
      <c r="D88" s="9" t="s">
        <v>10</v>
      </c>
      <c r="E88" s="8">
        <v>12</v>
      </c>
      <c r="F88" s="18">
        <v>1684992</v>
      </c>
      <c r="G88" s="19">
        <f t="shared" si="0"/>
        <v>20219904</v>
      </c>
      <c r="H88" s="47"/>
      <c r="I88" s="10">
        <f t="shared" si="1"/>
        <v>0</v>
      </c>
      <c r="J88" s="27"/>
    </row>
    <row r="89" spans="1:10" s="1" customFormat="1" ht="19.5" x14ac:dyDescent="0.25">
      <c r="A89" s="26"/>
      <c r="B89" s="6">
        <v>75</v>
      </c>
      <c r="C89" s="7" t="s">
        <v>85</v>
      </c>
      <c r="D89" s="9" t="s">
        <v>10</v>
      </c>
      <c r="E89" s="8">
        <v>10</v>
      </c>
      <c r="F89" s="18">
        <v>963223</v>
      </c>
      <c r="G89" s="19">
        <f t="shared" si="0"/>
        <v>9632230</v>
      </c>
      <c r="H89" s="47"/>
      <c r="I89" s="10">
        <f t="shared" si="1"/>
        <v>0</v>
      </c>
      <c r="J89" s="27"/>
    </row>
    <row r="90" spans="1:10" s="1" customFormat="1" ht="19.5" x14ac:dyDescent="0.25">
      <c r="A90" s="26"/>
      <c r="B90" s="6">
        <v>76</v>
      </c>
      <c r="C90" s="7" t="s">
        <v>86</v>
      </c>
      <c r="D90" s="9" t="s">
        <v>10</v>
      </c>
      <c r="E90" s="8">
        <v>6</v>
      </c>
      <c r="F90" s="18">
        <v>2305453</v>
      </c>
      <c r="G90" s="19">
        <f t="shared" si="0"/>
        <v>13832718</v>
      </c>
      <c r="H90" s="47"/>
      <c r="I90" s="10">
        <f t="shared" si="1"/>
        <v>0</v>
      </c>
      <c r="J90" s="27"/>
    </row>
    <row r="91" spans="1:10" s="1" customFormat="1" ht="19.5" x14ac:dyDescent="0.25">
      <c r="A91" s="26"/>
      <c r="B91" s="6">
        <v>77</v>
      </c>
      <c r="C91" s="7" t="s">
        <v>87</v>
      </c>
      <c r="D91" s="9" t="s">
        <v>10</v>
      </c>
      <c r="E91" s="8">
        <v>10</v>
      </c>
      <c r="F91" s="18">
        <v>4619183</v>
      </c>
      <c r="G91" s="19">
        <f t="shared" si="0"/>
        <v>46191830</v>
      </c>
      <c r="H91" s="47"/>
      <c r="I91" s="10">
        <f t="shared" si="1"/>
        <v>0</v>
      </c>
      <c r="J91" s="27"/>
    </row>
    <row r="92" spans="1:10" s="1" customFormat="1" ht="19.5" x14ac:dyDescent="0.25">
      <c r="A92" s="26"/>
      <c r="B92" s="6">
        <v>78</v>
      </c>
      <c r="C92" s="7" t="s">
        <v>88</v>
      </c>
      <c r="D92" s="9" t="s">
        <v>10</v>
      </c>
      <c r="E92" s="8">
        <v>2</v>
      </c>
      <c r="F92" s="18">
        <v>1719550</v>
      </c>
      <c r="G92" s="19">
        <f t="shared" si="0"/>
        <v>3439100</v>
      </c>
      <c r="H92" s="47"/>
      <c r="I92" s="10">
        <f t="shared" si="1"/>
        <v>0</v>
      </c>
      <c r="J92" s="27"/>
    </row>
    <row r="93" spans="1:10" s="1" customFormat="1" ht="19.5" x14ac:dyDescent="0.25">
      <c r="A93" s="26"/>
      <c r="B93" s="6">
        <v>79</v>
      </c>
      <c r="C93" s="7" t="s">
        <v>89</v>
      </c>
      <c r="D93" s="9" t="s">
        <v>10</v>
      </c>
      <c r="E93" s="8">
        <v>5</v>
      </c>
      <c r="F93" s="18">
        <v>4178042</v>
      </c>
      <c r="G93" s="19">
        <f t="shared" si="0"/>
        <v>20890210</v>
      </c>
      <c r="H93" s="47"/>
      <c r="I93" s="10">
        <f t="shared" si="1"/>
        <v>0</v>
      </c>
      <c r="J93" s="27"/>
    </row>
    <row r="94" spans="1:10" s="1" customFormat="1" ht="19.5" x14ac:dyDescent="0.25">
      <c r="A94" s="26"/>
      <c r="B94" s="6">
        <v>80</v>
      </c>
      <c r="C94" s="7" t="s">
        <v>90</v>
      </c>
      <c r="D94" s="9" t="s">
        <v>10</v>
      </c>
      <c r="E94" s="8">
        <v>6</v>
      </c>
      <c r="F94" s="18">
        <v>4666008</v>
      </c>
      <c r="G94" s="19">
        <f t="shared" si="0"/>
        <v>27996048</v>
      </c>
      <c r="H94" s="47"/>
      <c r="I94" s="10">
        <f t="shared" si="1"/>
        <v>0</v>
      </c>
      <c r="J94" s="27"/>
    </row>
    <row r="95" spans="1:10" s="1" customFormat="1" ht="19.5" x14ac:dyDescent="0.25">
      <c r="A95" s="26"/>
      <c r="B95" s="6">
        <v>81</v>
      </c>
      <c r="C95" s="7" t="s">
        <v>91</v>
      </c>
      <c r="D95" s="9" t="s">
        <v>10</v>
      </c>
      <c r="E95" s="8">
        <v>5</v>
      </c>
      <c r="F95" s="18">
        <v>27598083</v>
      </c>
      <c r="G95" s="19">
        <f t="shared" si="0"/>
        <v>137990415</v>
      </c>
      <c r="H95" s="47"/>
      <c r="I95" s="10">
        <f t="shared" si="1"/>
        <v>0</v>
      </c>
      <c r="J95" s="27"/>
    </row>
    <row r="96" spans="1:10" s="1" customFormat="1" ht="37.5" x14ac:dyDescent="0.25">
      <c r="A96" s="26"/>
      <c r="B96" s="6">
        <v>82</v>
      </c>
      <c r="C96" s="7" t="s">
        <v>92</v>
      </c>
      <c r="D96" s="9" t="s">
        <v>10</v>
      </c>
      <c r="E96" s="8">
        <v>6</v>
      </c>
      <c r="F96" s="18">
        <v>419471</v>
      </c>
      <c r="G96" s="19">
        <f t="shared" si="0"/>
        <v>2516826</v>
      </c>
      <c r="H96" s="47"/>
      <c r="I96" s="10">
        <f t="shared" si="1"/>
        <v>0</v>
      </c>
      <c r="J96" s="27"/>
    </row>
    <row r="97" spans="1:10" s="1" customFormat="1" ht="19.5" x14ac:dyDescent="0.25">
      <c r="A97" s="26"/>
      <c r="B97" s="6">
        <v>83</v>
      </c>
      <c r="C97" s="7" t="s">
        <v>93</v>
      </c>
      <c r="D97" s="9" t="s">
        <v>10</v>
      </c>
      <c r="E97" s="8">
        <v>4</v>
      </c>
      <c r="F97" s="18">
        <v>11297542</v>
      </c>
      <c r="G97" s="19">
        <f t="shared" si="0"/>
        <v>45190168</v>
      </c>
      <c r="H97" s="47"/>
      <c r="I97" s="10">
        <f t="shared" si="1"/>
        <v>0</v>
      </c>
      <c r="J97" s="27"/>
    </row>
    <row r="98" spans="1:10" s="1" customFormat="1" ht="19.5" x14ac:dyDescent="0.25">
      <c r="A98" s="26"/>
      <c r="B98" s="6">
        <v>84</v>
      </c>
      <c r="C98" s="7" t="s">
        <v>94</v>
      </c>
      <c r="D98" s="9" t="s">
        <v>10</v>
      </c>
      <c r="E98" s="8">
        <v>2</v>
      </c>
      <c r="F98" s="18">
        <v>10341283</v>
      </c>
      <c r="G98" s="19">
        <f t="shared" si="0"/>
        <v>20682566</v>
      </c>
      <c r="H98" s="47"/>
      <c r="I98" s="10">
        <f t="shared" si="1"/>
        <v>0</v>
      </c>
      <c r="J98" s="27"/>
    </row>
    <row r="99" spans="1:10" s="1" customFormat="1" ht="19.5" x14ac:dyDescent="0.25">
      <c r="A99" s="26"/>
      <c r="B99" s="6">
        <v>85</v>
      </c>
      <c r="C99" s="7" t="s">
        <v>95</v>
      </c>
      <c r="D99" s="9" t="s">
        <v>10</v>
      </c>
      <c r="E99" s="8">
        <v>5</v>
      </c>
      <c r="F99" s="18">
        <v>899104</v>
      </c>
      <c r="G99" s="19">
        <f t="shared" si="0"/>
        <v>4495520</v>
      </c>
      <c r="H99" s="47"/>
      <c r="I99" s="10">
        <f t="shared" si="1"/>
        <v>0</v>
      </c>
      <c r="J99" s="27"/>
    </row>
    <row r="100" spans="1:10" s="1" customFormat="1" ht="19.5" x14ac:dyDescent="0.25">
      <c r="A100" s="26"/>
      <c r="B100" s="6">
        <v>86</v>
      </c>
      <c r="C100" s="7" t="s">
        <v>96</v>
      </c>
      <c r="D100" s="9" t="s">
        <v>10</v>
      </c>
      <c r="E100" s="8">
        <v>9</v>
      </c>
      <c r="F100" s="18">
        <v>14717325</v>
      </c>
      <c r="G100" s="19">
        <f t="shared" si="0"/>
        <v>132455925</v>
      </c>
      <c r="H100" s="47"/>
      <c r="I100" s="10">
        <f t="shared" si="1"/>
        <v>0</v>
      </c>
      <c r="J100" s="27"/>
    </row>
    <row r="101" spans="1:10" s="1" customFormat="1" ht="19.5" x14ac:dyDescent="0.25">
      <c r="A101" s="26"/>
      <c r="B101" s="6">
        <v>87</v>
      </c>
      <c r="C101" s="7" t="s">
        <v>97</v>
      </c>
      <c r="D101" s="9" t="s">
        <v>10</v>
      </c>
      <c r="E101" s="8">
        <v>11</v>
      </c>
      <c r="F101" s="18">
        <v>560058</v>
      </c>
      <c r="G101" s="19">
        <f t="shared" si="0"/>
        <v>6160638</v>
      </c>
      <c r="H101" s="47"/>
      <c r="I101" s="10">
        <f t="shared" si="1"/>
        <v>0</v>
      </c>
      <c r="J101" s="27"/>
    </row>
    <row r="102" spans="1:10" s="1" customFormat="1" ht="19.5" x14ac:dyDescent="0.25">
      <c r="A102" s="26"/>
      <c r="B102" s="6">
        <v>88</v>
      </c>
      <c r="C102" s="7" t="s">
        <v>98</v>
      </c>
      <c r="D102" s="9" t="s">
        <v>10</v>
      </c>
      <c r="E102" s="8">
        <v>20</v>
      </c>
      <c r="F102" s="18">
        <v>344009</v>
      </c>
      <c r="G102" s="19">
        <f t="shared" si="0"/>
        <v>6880180</v>
      </c>
      <c r="H102" s="47"/>
      <c r="I102" s="10">
        <f t="shared" si="1"/>
        <v>0</v>
      </c>
      <c r="J102" s="27"/>
    </row>
    <row r="103" spans="1:10" s="1" customFormat="1" ht="19.5" x14ac:dyDescent="0.25">
      <c r="A103" s="26"/>
      <c r="B103" s="6">
        <v>89</v>
      </c>
      <c r="C103" s="7" t="s">
        <v>99</v>
      </c>
      <c r="D103" s="9" t="s">
        <v>10</v>
      </c>
      <c r="E103" s="8">
        <v>2</v>
      </c>
      <c r="F103" s="18">
        <v>2439996</v>
      </c>
      <c r="G103" s="19">
        <f t="shared" si="0"/>
        <v>4879992</v>
      </c>
      <c r="H103" s="47"/>
      <c r="I103" s="10">
        <f t="shared" si="1"/>
        <v>0</v>
      </c>
      <c r="J103" s="27"/>
    </row>
    <row r="104" spans="1:10" s="1" customFormat="1" ht="19.5" x14ac:dyDescent="0.25">
      <c r="A104" s="26"/>
      <c r="B104" s="6">
        <v>90</v>
      </c>
      <c r="C104" s="7" t="s">
        <v>100</v>
      </c>
      <c r="D104" s="9" t="s">
        <v>10</v>
      </c>
      <c r="E104" s="8">
        <v>2</v>
      </c>
      <c r="F104" s="18">
        <v>2262388</v>
      </c>
      <c r="G104" s="19">
        <f t="shared" si="0"/>
        <v>4524776</v>
      </c>
      <c r="H104" s="47"/>
      <c r="I104" s="10">
        <f t="shared" si="1"/>
        <v>0</v>
      </c>
      <c r="J104" s="27"/>
    </row>
    <row r="105" spans="1:10" s="1" customFormat="1" ht="19.5" x14ac:dyDescent="0.25">
      <c r="A105" s="26"/>
      <c r="B105" s="6">
        <v>91</v>
      </c>
      <c r="C105" s="7" t="s">
        <v>101</v>
      </c>
      <c r="D105" s="9" t="s">
        <v>10</v>
      </c>
      <c r="E105" s="8">
        <v>10</v>
      </c>
      <c r="F105" s="18">
        <v>473087</v>
      </c>
      <c r="G105" s="19">
        <f t="shared" si="0"/>
        <v>4730870</v>
      </c>
      <c r="H105" s="47"/>
      <c r="I105" s="10">
        <f t="shared" si="1"/>
        <v>0</v>
      </c>
      <c r="J105" s="27"/>
    </row>
    <row r="106" spans="1:10" s="1" customFormat="1" ht="19.5" x14ac:dyDescent="0.25">
      <c r="A106" s="26"/>
      <c r="B106" s="6">
        <v>92</v>
      </c>
      <c r="C106" s="7" t="s">
        <v>102</v>
      </c>
      <c r="D106" s="9" t="s">
        <v>10</v>
      </c>
      <c r="E106" s="8">
        <v>6</v>
      </c>
      <c r="F106" s="18">
        <v>7359158</v>
      </c>
      <c r="G106" s="19">
        <f t="shared" si="0"/>
        <v>44154948</v>
      </c>
      <c r="H106" s="47"/>
      <c r="I106" s="10">
        <f t="shared" si="1"/>
        <v>0</v>
      </c>
      <c r="J106" s="27"/>
    </row>
    <row r="107" spans="1:10" s="1" customFormat="1" ht="19.5" x14ac:dyDescent="0.25">
      <c r="A107" s="26"/>
      <c r="B107" s="6">
        <v>93</v>
      </c>
      <c r="C107" s="7" t="s">
        <v>103</v>
      </c>
      <c r="D107" s="9" t="s">
        <v>10</v>
      </c>
      <c r="E107" s="8">
        <v>4</v>
      </c>
      <c r="F107" s="18">
        <v>4743935</v>
      </c>
      <c r="G107" s="19">
        <f t="shared" si="0"/>
        <v>18975740</v>
      </c>
      <c r="H107" s="47"/>
      <c r="I107" s="10">
        <f t="shared" si="1"/>
        <v>0</v>
      </c>
      <c r="J107" s="27"/>
    </row>
    <row r="108" spans="1:10" s="1" customFormat="1" ht="19.5" x14ac:dyDescent="0.25">
      <c r="A108" s="26"/>
      <c r="B108" s="6">
        <v>94</v>
      </c>
      <c r="C108" s="7" t="s">
        <v>104</v>
      </c>
      <c r="D108" s="9" t="s">
        <v>10</v>
      </c>
      <c r="E108" s="8">
        <v>4</v>
      </c>
      <c r="F108" s="18">
        <v>11640183</v>
      </c>
      <c r="G108" s="19">
        <f t="shared" si="0"/>
        <v>46560732</v>
      </c>
      <c r="H108" s="47"/>
      <c r="I108" s="10">
        <f t="shared" si="1"/>
        <v>0</v>
      </c>
      <c r="J108" s="27"/>
    </row>
    <row r="109" spans="1:10" s="1" customFormat="1" ht="19.5" x14ac:dyDescent="0.25">
      <c r="A109" s="26"/>
      <c r="B109" s="6">
        <v>95</v>
      </c>
      <c r="C109" s="7" t="s">
        <v>105</v>
      </c>
      <c r="D109" s="9" t="s">
        <v>10</v>
      </c>
      <c r="E109" s="8">
        <v>2</v>
      </c>
      <c r="F109" s="18">
        <v>132367667</v>
      </c>
      <c r="G109" s="19">
        <f t="shared" si="0"/>
        <v>264735334</v>
      </c>
      <c r="H109" s="47"/>
      <c r="I109" s="10">
        <f t="shared" si="1"/>
        <v>0</v>
      </c>
      <c r="J109" s="27"/>
    </row>
    <row r="110" spans="1:10" s="1" customFormat="1" ht="19.5" x14ac:dyDescent="0.25">
      <c r="A110" s="26"/>
      <c r="B110" s="6">
        <v>96</v>
      </c>
      <c r="C110" s="7" t="s">
        <v>106</v>
      </c>
      <c r="D110" s="9" t="s">
        <v>10</v>
      </c>
      <c r="E110" s="8">
        <v>4</v>
      </c>
      <c r="F110" s="18">
        <v>21191917</v>
      </c>
      <c r="G110" s="19">
        <f t="shared" si="0"/>
        <v>84767668</v>
      </c>
      <c r="H110" s="47"/>
      <c r="I110" s="10">
        <f t="shared" si="1"/>
        <v>0</v>
      </c>
      <c r="J110" s="27"/>
    </row>
    <row r="111" spans="1:10" s="1" customFormat="1" ht="19.5" x14ac:dyDescent="0.25">
      <c r="A111" s="26"/>
      <c r="B111" s="6">
        <v>97</v>
      </c>
      <c r="C111" s="7" t="s">
        <v>107</v>
      </c>
      <c r="D111" s="9" t="s">
        <v>10</v>
      </c>
      <c r="E111" s="8">
        <v>2</v>
      </c>
      <c r="F111" s="18">
        <v>13322050</v>
      </c>
      <c r="G111" s="19">
        <f t="shared" si="0"/>
        <v>26644100</v>
      </c>
      <c r="H111" s="47"/>
      <c r="I111" s="10">
        <f t="shared" si="1"/>
        <v>0</v>
      </c>
      <c r="J111" s="27"/>
    </row>
    <row r="112" spans="1:10" ht="20.100000000000001" customHeight="1" x14ac:dyDescent="0.25">
      <c r="A112" s="23"/>
      <c r="B112" s="33" t="s">
        <v>110</v>
      </c>
      <c r="C112" s="34"/>
      <c r="D112" s="34"/>
      <c r="E112" s="34"/>
      <c r="F112" s="34"/>
      <c r="G112" s="34"/>
      <c r="H112" s="35"/>
      <c r="I112" s="10">
        <f>SUM(I15:I111)</f>
        <v>0</v>
      </c>
      <c r="J112" s="24"/>
    </row>
    <row r="113" spans="1:10" x14ac:dyDescent="0.25">
      <c r="A113" s="23"/>
      <c r="G113" s="12"/>
      <c r="I113" s="12"/>
      <c r="J113" s="24"/>
    </row>
    <row r="114" spans="1:10" ht="30.95" customHeight="1" x14ac:dyDescent="0.25">
      <c r="A114" s="23"/>
      <c r="B114" s="36" t="s">
        <v>111</v>
      </c>
      <c r="C114" s="37"/>
      <c r="D114" s="37"/>
      <c r="E114" s="37"/>
      <c r="F114" s="37"/>
      <c r="G114" s="37"/>
      <c r="H114" s="37"/>
      <c r="I114" s="38"/>
      <c r="J114" s="24"/>
    </row>
    <row r="115" spans="1:10" x14ac:dyDescent="0.25">
      <c r="A115" s="23"/>
      <c r="B115" s="13"/>
      <c r="C115" s="14"/>
      <c r="D115" s="14"/>
      <c r="E115" s="15"/>
      <c r="F115" s="16"/>
      <c r="G115" s="17"/>
      <c r="H115" s="17"/>
      <c r="J115" s="24"/>
    </row>
    <row r="116" spans="1:10" ht="15.95" customHeight="1" x14ac:dyDescent="0.25">
      <c r="A116" s="23"/>
      <c r="B116" s="32" t="s">
        <v>112</v>
      </c>
      <c r="C116" s="32"/>
      <c r="D116" s="32"/>
      <c r="E116" s="32"/>
      <c r="F116" s="32"/>
      <c r="G116" s="32"/>
      <c r="H116" s="32"/>
      <c r="I116" s="32"/>
      <c r="J116" s="24"/>
    </row>
    <row r="117" spans="1:10" ht="15.95" customHeight="1" x14ac:dyDescent="0.25">
      <c r="A117" s="23"/>
      <c r="B117" s="32" t="s">
        <v>113</v>
      </c>
      <c r="C117" s="32"/>
      <c r="D117" s="32"/>
      <c r="E117" s="32"/>
      <c r="F117" s="32"/>
      <c r="G117" s="32"/>
      <c r="H117" s="32"/>
      <c r="I117" s="32"/>
      <c r="J117" s="24"/>
    </row>
    <row r="118" spans="1:10" ht="15.95" customHeight="1" x14ac:dyDescent="0.25">
      <c r="A118" s="23"/>
      <c r="B118" s="32" t="s">
        <v>114</v>
      </c>
      <c r="C118" s="32"/>
      <c r="D118" s="32"/>
      <c r="E118" s="32"/>
      <c r="F118" s="32"/>
      <c r="G118" s="32"/>
      <c r="H118" s="32"/>
      <c r="I118" s="32"/>
      <c r="J118" s="24"/>
    </row>
    <row r="119" spans="1:10" ht="27" customHeight="1" x14ac:dyDescent="0.25">
      <c r="A119" s="23"/>
      <c r="B119" s="31" t="s">
        <v>115</v>
      </c>
      <c r="C119" s="32"/>
      <c r="D119" s="32"/>
      <c r="E119" s="32"/>
      <c r="F119" s="32"/>
      <c r="G119" s="32"/>
      <c r="H119" s="32"/>
      <c r="I119" s="32"/>
      <c r="J119" s="24"/>
    </row>
    <row r="120" spans="1:10" ht="15.95" customHeight="1" x14ac:dyDescent="0.25">
      <c r="A120" s="23"/>
      <c r="B120" s="32" t="s">
        <v>116</v>
      </c>
      <c r="C120" s="32"/>
      <c r="D120" s="32"/>
      <c r="E120" s="32"/>
      <c r="F120" s="32"/>
      <c r="G120" s="32"/>
      <c r="H120" s="32"/>
      <c r="I120" s="32"/>
      <c r="J120" s="24"/>
    </row>
    <row r="121" spans="1:10" x14ac:dyDescent="0.25">
      <c r="A121" s="28"/>
      <c r="B121" s="29"/>
      <c r="C121" s="29"/>
      <c r="D121" s="29"/>
      <c r="E121" s="29"/>
      <c r="F121" s="29"/>
      <c r="G121" s="29"/>
      <c r="H121" s="29"/>
      <c r="I121" s="29"/>
      <c r="J121" s="30"/>
    </row>
  </sheetData>
  <sheetProtection algorithmName="SHA-512" hashValue="r99SqqnoewxHl6VjaR/uv0toyPGmrLxOSyOVl0rXVgpi6mU6eBrhaWzIidGRy9B7ZSYK4rrCh+9Z3G7kLppcnQ==" saltValue="X1smymAGzeNoaE+vXDnu5w==" spinCount="100000" sheet="1" objects="1" scenarios="1"/>
  <mergeCells count="12">
    <mergeCell ref="C12:I12"/>
    <mergeCell ref="B5:I5"/>
    <mergeCell ref="B6:I6"/>
    <mergeCell ref="B7:I7"/>
    <mergeCell ref="B9:I10"/>
    <mergeCell ref="B119:I119"/>
    <mergeCell ref="B120:I120"/>
    <mergeCell ref="B112:H112"/>
    <mergeCell ref="B114:I114"/>
    <mergeCell ref="B116:I116"/>
    <mergeCell ref="B117:I117"/>
    <mergeCell ref="B118:I118"/>
  </mergeCells>
  <pageMargins left="0.70866141732283472" right="0.70866141732283472" top="0.74803149606299213" bottom="0.74803149606299213" header="0.31496062992125984" footer="0.31496062992125984"/>
  <pageSetup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Economica Grupo 3</vt:lpstr>
      <vt:lpstr>'Oferta Economica Grupo 3'!Área_de_impresión</vt:lpstr>
      <vt:lpstr>'Oferta Economica Grupo 3'!Títulos_a_imprimir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 Mancipe Umaña</dc:creator>
  <cp:lastModifiedBy>Yuly Patricia Diaz Cabrera</cp:lastModifiedBy>
  <cp:lastPrinted>2023-07-18T20:31:40Z</cp:lastPrinted>
  <dcterms:created xsi:type="dcterms:W3CDTF">2018-05-09T13:59:19Z</dcterms:created>
  <dcterms:modified xsi:type="dcterms:W3CDTF">2023-08-03T15:58:20Z</dcterms:modified>
</cp:coreProperties>
</file>