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opia de seguridad\BACKUP MARZO 17 DE 2015\TRANSPORTES\ESTUDIOS PREVIOS TRANSPORTES 2022\GRUAS\CONTRATO 2023\"/>
    </mc:Choice>
  </mc:AlternateContent>
  <bookViews>
    <workbookView xWindow="0" yWindow="0" windowWidth="28800" windowHeight="10935"/>
  </bookViews>
  <sheets>
    <sheet name="Hoja1 (3)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32" i="4" l="1"/>
  <c r="T31" i="4"/>
  <c r="T33" i="4" s="1"/>
  <c r="T28" i="4"/>
  <c r="T27" i="4"/>
  <c r="S27" i="4"/>
  <c r="R27" i="4"/>
  <c r="R26" i="4"/>
  <c r="S26" i="4"/>
  <c r="T26" i="4"/>
  <c r="M27" i="4"/>
  <c r="L27" i="4"/>
  <c r="K27" i="4"/>
  <c r="F27" i="4"/>
  <c r="E27" i="4"/>
  <c r="D27" i="4"/>
  <c r="T25" i="4"/>
  <c r="S25" i="4"/>
  <c r="R25" i="4"/>
  <c r="T24" i="4"/>
  <c r="S24" i="4"/>
  <c r="R24" i="4"/>
  <c r="T23" i="4"/>
  <c r="S23" i="4"/>
  <c r="R23" i="4"/>
  <c r="T20" i="4"/>
  <c r="S20" i="4"/>
  <c r="R20" i="4"/>
  <c r="T19" i="4"/>
  <c r="S19" i="4"/>
  <c r="R19" i="4"/>
  <c r="T18" i="4"/>
  <c r="S18" i="4"/>
  <c r="R18" i="4"/>
  <c r="T15" i="4"/>
  <c r="S15" i="4"/>
  <c r="R15" i="4"/>
  <c r="T14" i="4"/>
  <c r="S14" i="4"/>
  <c r="R14" i="4"/>
  <c r="T13" i="4"/>
  <c r="S13" i="4"/>
  <c r="R13" i="4"/>
  <c r="T12" i="4"/>
  <c r="S12" i="4"/>
  <c r="R12" i="4"/>
  <c r="T11" i="4"/>
  <c r="S11" i="4"/>
  <c r="R11" i="4"/>
  <c r="M28" i="4" l="1"/>
  <c r="F28" i="4"/>
</calcChain>
</file>

<file path=xl/sharedStrings.xml><?xml version="1.0" encoding="utf-8"?>
<sst xmlns="http://schemas.openxmlformats.org/spreadsheetml/2006/main" count="81" uniqueCount="32">
  <si>
    <t>ITEM</t>
  </si>
  <si>
    <t>DESCRIPCIÓN</t>
  </si>
  <si>
    <t>KMS</t>
  </si>
  <si>
    <t>Tipo Liviano planchón (300)</t>
  </si>
  <si>
    <t>Tipo Pesado planchón (600)</t>
  </si>
  <si>
    <t>Tipo Pesado (Pluma)</t>
  </si>
  <si>
    <t>Antioquia</t>
  </si>
  <si>
    <t>Córdoba</t>
  </si>
  <si>
    <t>Lorica-Montería</t>
  </si>
  <si>
    <t>Planeta Rica-Montería</t>
  </si>
  <si>
    <t>Sincé-Sincelejo (patio único)</t>
  </si>
  <si>
    <t>Tolú-Sincelejo</t>
  </si>
  <si>
    <t>San Onofre- Sincelejo</t>
  </si>
  <si>
    <t>Medellin  - Caldas (Ant)</t>
  </si>
  <si>
    <t>Andes  - Caldas (Ant)</t>
  </si>
  <si>
    <t>Bello  - Caldas(Ant)</t>
  </si>
  <si>
    <t>Caucasia  - Caldas(Ant)</t>
  </si>
  <si>
    <t>Rionegro  - Caldas(Ant)</t>
  </si>
  <si>
    <t>Sucre</t>
  </si>
  <si>
    <t>CUADRO COMPARATIVO PARA LA CONTRATACIÓN DE LA PRESTACIÓN DEL SERVICIO DE TRANSPORTE DE VEHÍCULOS Y ELEMENTOS EN GRÚA  SUBDIRECCIÓN DE APOYO NOROCCIDENTAL  2023</t>
  </si>
  <si>
    <t>Montería - Km7 Vía  Cereté Corregimiento Mateo Gómez</t>
  </si>
  <si>
    <t>Uri Sincelejo Calle 20 #24-05 - Patio único</t>
  </si>
  <si>
    <t>COTIZACIÓN DE OTROS SERVICIOS</t>
  </si>
  <si>
    <t>KILOMETRAJE</t>
  </si>
  <si>
    <t>VR. COTIZADO</t>
  </si>
  <si>
    <t>Serivcio Traslado en Niñera</t>
  </si>
  <si>
    <t>Traslado montacarga x HORA</t>
  </si>
  <si>
    <t>N/A</t>
  </si>
  <si>
    <t>COTIZACIÓN AUTOGRUAS BULLA</t>
  </si>
  <si>
    <t>COTIZACIÓN PATIO CEIBAS</t>
  </si>
  <si>
    <t>COSTO PROMEDIO</t>
  </si>
  <si>
    <t>OTROS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</si>
</sst>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4" fillId="0" borderId="0" xfId="0" applyFont="1"/>
    <xf numFmtId="0" fontId="2" fillId="4" borderId="2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7" fillId="3" borderId="0" xfId="0" applyFont="1" applyFill="1"/>
    <xf numFmtId="0" fontId="7" fillId="0" borderId="0" xfId="0" applyFont="1"/>
    <xf numFmtId="0" fontId="9" fillId="0" borderId="0" xfId="0" applyFont="1"/>
    <xf numFmtId="0" fontId="8" fillId="0" borderId="3" xfId="0" applyFont="1" applyBorder="1" applyAlignment="1">
      <alignment horizontal="center"/>
    </xf>
    <xf numFmtId="164" fontId="9" fillId="0" borderId="0" xfId="0" applyNumberFormat="1" applyFont="1"/>
    <xf numFmtId="164" fontId="1" fillId="5" borderId="1" xfId="0" applyNumberFormat="1" applyFont="1" applyFill="1" applyBorder="1" applyAlignment="1">
      <alignment horizontal="right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justify" vertical="center" wrapText="1"/>
    </xf>
    <xf numFmtId="0" fontId="1" fillId="5" borderId="1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justify" vertical="center" wrapText="1"/>
    </xf>
    <xf numFmtId="0" fontId="1" fillId="5" borderId="0" xfId="0" applyFont="1" applyFill="1" applyBorder="1" applyAlignment="1">
      <alignment horizontal="center" vertical="center"/>
    </xf>
    <xf numFmtId="164" fontId="1" fillId="5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10" fillId="0" borderId="1" xfId="0" applyFont="1" applyFill="1" applyBorder="1" applyAlignment="1">
      <alignment horizontal="justify"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4" fontId="1" fillId="0" borderId="0" xfId="0" applyNumberFormat="1" applyFont="1" applyBorder="1" applyAlignment="1">
      <alignment horizontal="right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8" fillId="0" borderId="4" xfId="0" applyFont="1" applyBorder="1" applyAlignment="1"/>
    <xf numFmtId="0" fontId="8" fillId="0" borderId="5" xfId="0" applyFont="1" applyBorder="1" applyAlignment="1"/>
    <xf numFmtId="0" fontId="1" fillId="5" borderId="1" xfId="0" applyNumberFormat="1" applyFont="1" applyFill="1" applyBorder="1" applyAlignment="1">
      <alignment horizontal="center" vertical="center"/>
    </xf>
    <xf numFmtId="164" fontId="1" fillId="5" borderId="1" xfId="0" applyNumberFormat="1" applyFont="1" applyFill="1" applyBorder="1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 wrapText="1"/>
    </xf>
    <xf numFmtId="0" fontId="8" fillId="0" borderId="0" xfId="0" applyFont="1"/>
    <xf numFmtId="164" fontId="3" fillId="0" borderId="0" xfId="0" applyNumberFormat="1" applyFont="1"/>
    <xf numFmtId="164" fontId="8" fillId="0" borderId="0" xfId="0" applyNumberFormat="1" applyFont="1"/>
    <xf numFmtId="0" fontId="7" fillId="3" borderId="6" xfId="0" applyFont="1" applyFill="1" applyBorder="1"/>
    <xf numFmtId="0" fontId="7" fillId="3" borderId="7" xfId="0" applyFont="1" applyFill="1" applyBorder="1"/>
    <xf numFmtId="0" fontId="7" fillId="3" borderId="8" xfId="0" applyFont="1" applyFill="1" applyBorder="1"/>
    <xf numFmtId="0" fontId="7" fillId="3" borderId="10" xfId="0" applyFont="1" applyFill="1" applyBorder="1"/>
    <xf numFmtId="0" fontId="9" fillId="0" borderId="0" xfId="0" applyFont="1" applyAlignment="1">
      <alignment horizontal="center"/>
    </xf>
    <xf numFmtId="44" fontId="9" fillId="0" borderId="0" xfId="0" applyNumberFormat="1" applyFont="1"/>
    <xf numFmtId="4" fontId="9" fillId="0" borderId="0" xfId="0" applyNumberFormat="1" applyFont="1"/>
    <xf numFmtId="0" fontId="2" fillId="6" borderId="13" xfId="0" applyFont="1" applyFill="1" applyBorder="1" applyAlignment="1">
      <alignment horizontal="justify" vertical="center" wrapText="1"/>
    </xf>
    <xf numFmtId="0" fontId="6" fillId="0" borderId="13" xfId="0" applyFont="1" applyBorder="1" applyAlignment="1">
      <alignment wrapText="1"/>
    </xf>
    <xf numFmtId="0" fontId="6" fillId="0" borderId="13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9" fillId="0" borderId="1" xfId="0" applyFont="1" applyBorder="1" applyAlignment="1">
      <alignment horizontal="center"/>
    </xf>
    <xf numFmtId="164" fontId="2" fillId="5" borderId="0" xfId="0" applyNumberFormat="1" applyFont="1" applyFill="1" applyBorder="1" applyAlignment="1">
      <alignment vertical="center"/>
    </xf>
    <xf numFmtId="0" fontId="5" fillId="3" borderId="11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85726</xdr:colOff>
      <xdr:row>1</xdr:row>
      <xdr:rowOff>76201</xdr:rowOff>
    </xdr:from>
    <xdr:to>
      <xdr:col>1</xdr:col>
      <xdr:colOff>1247776</xdr:colOff>
      <xdr:row>2</xdr:row>
      <xdr:rowOff>409575</xdr:rowOff>
    </xdr:to>
    <xdr:pic>
      <xdr:nvPicPr>
        <xdr:cNvPr id="2" name="Imagen 1" descr="Descripción: C:\Users\andgonza\Pictures\Logosimbolo2015.png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6" y="161926"/>
          <a:ext cx="1466850" cy="52387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"/>
  <sheetViews>
    <sheetView tabSelected="1" topLeftCell="A18" workbookViewId="0">
      <selection activeCell="O29" sqref="O29"/>
    </sheetView>
  </sheetViews>
  <sheetFormatPr baseColWidth="10" defaultRowHeight="12.75" x14ac:dyDescent="0.2"/>
  <cols>
    <col min="1" max="1" width="4.5703125" style="9" customWidth="1"/>
    <col min="2" max="2" width="20.28515625" style="9" customWidth="1"/>
    <col min="3" max="3" width="8" style="9" customWidth="1"/>
    <col min="4" max="4" width="12.42578125" style="9" customWidth="1"/>
    <col min="5" max="5" width="12.5703125" style="9" customWidth="1"/>
    <col min="6" max="6" width="15.7109375" style="9" customWidth="1"/>
    <col min="7" max="7" width="7.85546875" style="9" customWidth="1"/>
    <col min="8" max="9" width="11.42578125" style="9"/>
    <col min="10" max="10" width="7.7109375" style="9" customWidth="1"/>
    <col min="11" max="11" width="15.140625" style="9" customWidth="1"/>
    <col min="12" max="12" width="14.85546875" style="9" customWidth="1"/>
    <col min="13" max="13" width="16.140625" style="9" customWidth="1"/>
    <col min="14" max="14" width="6.7109375" style="9" customWidth="1"/>
    <col min="15" max="15" width="8" style="9" customWidth="1"/>
    <col min="16" max="16" width="11.42578125" style="9"/>
    <col min="17" max="17" width="7.7109375" style="9" customWidth="1"/>
    <col min="18" max="19" width="13.7109375" style="9" customWidth="1"/>
    <col min="20" max="21" width="16.140625" style="9" customWidth="1"/>
    <col min="22" max="16384" width="11.42578125" style="9"/>
  </cols>
  <sheetData>
    <row r="1" spans="1:20" s="8" customFormat="1" ht="6.75" customHeight="1" thickBot="1" x14ac:dyDescent="0.25">
      <c r="A1" s="7"/>
      <c r="B1" s="7"/>
      <c r="C1" s="7"/>
      <c r="D1" s="7"/>
      <c r="E1" s="7"/>
      <c r="F1" s="7"/>
    </row>
    <row r="2" spans="1:20" s="8" customFormat="1" ht="15" customHeight="1" x14ac:dyDescent="0.2">
      <c r="A2" s="39"/>
      <c r="B2" s="40"/>
      <c r="C2" s="52" t="s">
        <v>19</v>
      </c>
      <c r="D2" s="53"/>
      <c r="E2" s="53"/>
      <c r="F2" s="53"/>
      <c r="G2" s="53"/>
      <c r="H2" s="53"/>
      <c r="I2" s="53"/>
      <c r="J2" s="53"/>
      <c r="K2" s="53"/>
      <c r="L2" s="53"/>
      <c r="M2" s="53"/>
    </row>
    <row r="3" spans="1:20" s="8" customFormat="1" ht="42" customHeight="1" thickBot="1" x14ac:dyDescent="0.25">
      <c r="A3" s="41"/>
      <c r="B3" s="42"/>
      <c r="C3" s="52"/>
      <c r="D3" s="53"/>
      <c r="E3" s="53"/>
      <c r="F3" s="53"/>
      <c r="G3" s="53"/>
      <c r="H3" s="53"/>
      <c r="I3" s="53"/>
      <c r="J3" s="53"/>
      <c r="K3" s="53"/>
      <c r="L3" s="53"/>
      <c r="M3" s="53"/>
    </row>
    <row r="4" spans="1:20" ht="5.25" customHeight="1" x14ac:dyDescent="0.2"/>
    <row r="5" spans="1:20" ht="5.25" customHeight="1" x14ac:dyDescent="0.2"/>
    <row r="6" spans="1:20" ht="5.25" customHeight="1" x14ac:dyDescent="0.2"/>
    <row r="7" spans="1:20" ht="5.25" customHeight="1" thickBot="1" x14ac:dyDescent="0.25"/>
    <row r="8" spans="1:20" ht="15.75" customHeight="1" thickBot="1" x14ac:dyDescent="0.25">
      <c r="B8" s="10"/>
      <c r="C8" s="30" t="s">
        <v>28</v>
      </c>
      <c r="D8" s="30"/>
      <c r="E8" s="30"/>
      <c r="F8" s="31"/>
      <c r="H8" s="36"/>
      <c r="I8" s="10"/>
      <c r="J8" s="30" t="s">
        <v>29</v>
      </c>
      <c r="K8" s="30"/>
      <c r="L8" s="30"/>
      <c r="M8" s="31"/>
      <c r="P8" s="54" t="s">
        <v>30</v>
      </c>
      <c r="Q8" s="54"/>
      <c r="R8" s="54"/>
      <c r="S8" s="54"/>
      <c r="T8" s="54"/>
    </row>
    <row r="9" spans="1:20" ht="51.75" thickBot="1" x14ac:dyDescent="0.25">
      <c r="A9" s="5" t="s">
        <v>0</v>
      </c>
      <c r="B9" s="6" t="s">
        <v>1</v>
      </c>
      <c r="C9" s="6" t="s">
        <v>2</v>
      </c>
      <c r="D9" s="6" t="s">
        <v>3</v>
      </c>
      <c r="E9" s="6" t="s">
        <v>4</v>
      </c>
      <c r="F9" s="29" t="s">
        <v>5</v>
      </c>
      <c r="H9" s="5" t="s">
        <v>0</v>
      </c>
      <c r="I9" s="6" t="s">
        <v>1</v>
      </c>
      <c r="J9" s="6" t="s">
        <v>2</v>
      </c>
      <c r="K9" s="6" t="s">
        <v>3</v>
      </c>
      <c r="L9" s="6" t="s">
        <v>4</v>
      </c>
      <c r="M9" s="29" t="s">
        <v>5</v>
      </c>
      <c r="O9" s="5" t="s">
        <v>0</v>
      </c>
      <c r="P9" s="6" t="s">
        <v>1</v>
      </c>
      <c r="Q9" s="6" t="s">
        <v>2</v>
      </c>
      <c r="R9" s="6" t="s">
        <v>3</v>
      </c>
      <c r="S9" s="6" t="s">
        <v>4</v>
      </c>
      <c r="T9" s="29" t="s">
        <v>5</v>
      </c>
    </row>
    <row r="10" spans="1:20" ht="12.75" customHeight="1" x14ac:dyDescent="0.2">
      <c r="A10" s="16" t="s">
        <v>6</v>
      </c>
      <c r="B10" s="17"/>
      <c r="C10" s="35"/>
      <c r="D10" s="35"/>
      <c r="E10" s="35"/>
      <c r="F10" s="19"/>
      <c r="H10" s="16" t="s">
        <v>6</v>
      </c>
      <c r="I10" s="17"/>
      <c r="J10" s="35"/>
      <c r="K10" s="35"/>
      <c r="L10" s="35"/>
      <c r="M10" s="19"/>
      <c r="O10" s="16" t="s">
        <v>6</v>
      </c>
      <c r="P10" s="17"/>
      <c r="Q10" s="35"/>
      <c r="R10" s="35"/>
      <c r="S10" s="35"/>
      <c r="T10" s="19"/>
    </row>
    <row r="11" spans="1:20" ht="25.5" x14ac:dyDescent="0.2">
      <c r="A11" s="13">
        <v>1</v>
      </c>
      <c r="B11" s="14" t="s">
        <v>13</v>
      </c>
      <c r="C11" s="13">
        <v>22</v>
      </c>
      <c r="D11" s="12">
        <v>210000</v>
      </c>
      <c r="E11" s="12">
        <v>375000</v>
      </c>
      <c r="F11" s="12">
        <v>550000</v>
      </c>
      <c r="H11" s="13">
        <v>1</v>
      </c>
      <c r="I11" s="14" t="s">
        <v>13</v>
      </c>
      <c r="J11" s="13">
        <v>22</v>
      </c>
      <c r="K11" s="12">
        <v>200000</v>
      </c>
      <c r="L11" s="12">
        <v>260000</v>
      </c>
      <c r="M11" s="12">
        <v>350000</v>
      </c>
      <c r="O11" s="13">
        <v>1</v>
      </c>
      <c r="P11" s="14" t="s">
        <v>13</v>
      </c>
      <c r="Q11" s="13">
        <v>22</v>
      </c>
      <c r="R11" s="12">
        <f>(+D11+K11)/2</f>
        <v>205000</v>
      </c>
      <c r="S11" s="12">
        <f t="shared" ref="S11:T15" si="0">(+E11+L11)/2</f>
        <v>317500</v>
      </c>
      <c r="T11" s="12">
        <f t="shared" si="0"/>
        <v>450000</v>
      </c>
    </row>
    <row r="12" spans="1:20" ht="25.5" x14ac:dyDescent="0.2">
      <c r="A12" s="13">
        <v>2</v>
      </c>
      <c r="B12" s="14" t="s">
        <v>14</v>
      </c>
      <c r="C12" s="13">
        <v>126</v>
      </c>
      <c r="D12" s="12">
        <v>570000</v>
      </c>
      <c r="E12" s="12">
        <v>900000</v>
      </c>
      <c r="F12" s="12">
        <v>1200000</v>
      </c>
      <c r="H12" s="13">
        <v>2</v>
      </c>
      <c r="I12" s="14" t="s">
        <v>14</v>
      </c>
      <c r="J12" s="13">
        <v>126</v>
      </c>
      <c r="K12" s="12">
        <v>900000</v>
      </c>
      <c r="L12" s="12">
        <v>1250000</v>
      </c>
      <c r="M12" s="12">
        <v>1600000</v>
      </c>
      <c r="O12" s="13">
        <v>2</v>
      </c>
      <c r="P12" s="14" t="s">
        <v>14</v>
      </c>
      <c r="Q12" s="13">
        <v>126</v>
      </c>
      <c r="R12" s="12">
        <f t="shared" ref="R12:R15" si="1">(+D12+K12)/2</f>
        <v>735000</v>
      </c>
      <c r="S12" s="12">
        <f t="shared" si="0"/>
        <v>1075000</v>
      </c>
      <c r="T12" s="12">
        <f t="shared" si="0"/>
        <v>1400000</v>
      </c>
    </row>
    <row r="13" spans="1:20" ht="25.5" x14ac:dyDescent="0.2">
      <c r="A13" s="13">
        <v>3</v>
      </c>
      <c r="B13" s="15" t="s">
        <v>15</v>
      </c>
      <c r="C13" s="13">
        <v>30</v>
      </c>
      <c r="D13" s="12">
        <v>250000</v>
      </c>
      <c r="E13" s="12">
        <v>430000</v>
      </c>
      <c r="F13" s="12">
        <v>610000</v>
      </c>
      <c r="H13" s="13">
        <v>3</v>
      </c>
      <c r="I13" s="15" t="s">
        <v>15</v>
      </c>
      <c r="J13" s="13">
        <v>30</v>
      </c>
      <c r="K13" s="12">
        <v>260000</v>
      </c>
      <c r="L13" s="12">
        <v>350000</v>
      </c>
      <c r="M13" s="12">
        <v>420000</v>
      </c>
      <c r="O13" s="13">
        <v>3</v>
      </c>
      <c r="P13" s="15" t="s">
        <v>15</v>
      </c>
      <c r="Q13" s="13">
        <v>30</v>
      </c>
      <c r="R13" s="12">
        <f t="shared" si="1"/>
        <v>255000</v>
      </c>
      <c r="S13" s="12">
        <f t="shared" si="0"/>
        <v>390000</v>
      </c>
      <c r="T13" s="12">
        <f t="shared" si="0"/>
        <v>515000</v>
      </c>
    </row>
    <row r="14" spans="1:20" ht="25.5" x14ac:dyDescent="0.2">
      <c r="A14" s="13">
        <v>4</v>
      </c>
      <c r="B14" s="14" t="s">
        <v>16</v>
      </c>
      <c r="C14" s="13">
        <v>283</v>
      </c>
      <c r="D14" s="12">
        <v>1200000</v>
      </c>
      <c r="E14" s="12">
        <v>1800000</v>
      </c>
      <c r="F14" s="12">
        <v>2250000</v>
      </c>
      <c r="H14" s="13">
        <v>4</v>
      </c>
      <c r="I14" s="14" t="s">
        <v>16</v>
      </c>
      <c r="J14" s="13">
        <v>283</v>
      </c>
      <c r="K14" s="12">
        <v>1850000</v>
      </c>
      <c r="L14" s="12">
        <v>2600000</v>
      </c>
      <c r="M14" s="12">
        <v>3500000</v>
      </c>
      <c r="O14" s="13">
        <v>4</v>
      </c>
      <c r="P14" s="14" t="s">
        <v>16</v>
      </c>
      <c r="Q14" s="13">
        <v>283</v>
      </c>
      <c r="R14" s="12">
        <f t="shared" si="1"/>
        <v>1525000</v>
      </c>
      <c r="S14" s="12">
        <f t="shared" si="0"/>
        <v>2200000</v>
      </c>
      <c r="T14" s="12">
        <f t="shared" si="0"/>
        <v>2875000</v>
      </c>
    </row>
    <row r="15" spans="1:20" ht="15" customHeight="1" x14ac:dyDescent="0.2">
      <c r="A15" s="13">
        <v>5</v>
      </c>
      <c r="B15" s="14" t="s">
        <v>17</v>
      </c>
      <c r="C15" s="13">
        <v>55</v>
      </c>
      <c r="D15" s="12">
        <v>310000</v>
      </c>
      <c r="E15" s="12">
        <v>530000</v>
      </c>
      <c r="F15" s="12">
        <v>730000</v>
      </c>
      <c r="H15" s="13">
        <v>5</v>
      </c>
      <c r="I15" s="14" t="s">
        <v>17</v>
      </c>
      <c r="J15" s="13">
        <v>55</v>
      </c>
      <c r="K15" s="12">
        <v>400000</v>
      </c>
      <c r="L15" s="12">
        <v>600000</v>
      </c>
      <c r="M15" s="12">
        <v>720000</v>
      </c>
      <c r="O15" s="13">
        <v>5</v>
      </c>
      <c r="P15" s="14" t="s">
        <v>17</v>
      </c>
      <c r="Q15" s="13">
        <v>55</v>
      </c>
      <c r="R15" s="12">
        <f t="shared" si="1"/>
        <v>355000</v>
      </c>
      <c r="S15" s="12">
        <f t="shared" si="0"/>
        <v>565000</v>
      </c>
      <c r="T15" s="12">
        <f t="shared" si="0"/>
        <v>725000</v>
      </c>
    </row>
    <row r="16" spans="1:20" ht="38.25" x14ac:dyDescent="0.2">
      <c r="A16" s="18" t="s">
        <v>7</v>
      </c>
      <c r="B16" s="18"/>
      <c r="C16" s="13"/>
      <c r="D16" s="12"/>
      <c r="F16" s="12"/>
      <c r="H16" s="18" t="s">
        <v>7</v>
      </c>
      <c r="I16" s="18"/>
      <c r="J16" s="13"/>
      <c r="K16" s="12"/>
      <c r="M16" s="12"/>
      <c r="O16" s="18" t="s">
        <v>7</v>
      </c>
      <c r="P16" s="18"/>
      <c r="Q16" s="13"/>
      <c r="R16" s="12"/>
      <c r="T16" s="12"/>
    </row>
    <row r="17" spans="1:20" x14ac:dyDescent="0.2">
      <c r="A17" s="18"/>
      <c r="B17" s="18"/>
      <c r="C17" s="13"/>
      <c r="D17" s="12"/>
      <c r="F17" s="12"/>
      <c r="H17" s="18"/>
      <c r="I17" s="18"/>
      <c r="J17" s="13"/>
      <c r="K17" s="12"/>
      <c r="M17" s="12"/>
      <c r="O17" s="18"/>
      <c r="P17" s="18"/>
      <c r="Q17" s="13"/>
      <c r="R17" s="12"/>
      <c r="T17" s="12"/>
    </row>
    <row r="18" spans="1:20" ht="25.5" x14ac:dyDescent="0.2">
      <c r="A18" s="13">
        <v>1</v>
      </c>
      <c r="B18" s="14" t="s">
        <v>8</v>
      </c>
      <c r="C18" s="13">
        <v>61.7</v>
      </c>
      <c r="D18" s="12">
        <v>340000</v>
      </c>
      <c r="E18" s="12">
        <v>580000</v>
      </c>
      <c r="F18" s="12">
        <v>770000</v>
      </c>
      <c r="H18" s="13">
        <v>1</v>
      </c>
      <c r="I18" s="14" t="s">
        <v>8</v>
      </c>
      <c r="J18" s="13">
        <v>61.7</v>
      </c>
      <c r="K18" s="12">
        <v>750000</v>
      </c>
      <c r="L18" s="12">
        <v>1200000</v>
      </c>
      <c r="M18" s="12">
        <v>1600000</v>
      </c>
      <c r="O18" s="13">
        <v>1</v>
      </c>
      <c r="P18" s="14" t="s">
        <v>8</v>
      </c>
      <c r="Q18" s="13">
        <v>61.7</v>
      </c>
      <c r="R18" s="12">
        <f t="shared" ref="R18:T20" si="2">(+D18+K18)/2</f>
        <v>545000</v>
      </c>
      <c r="S18" s="12">
        <f t="shared" si="2"/>
        <v>890000</v>
      </c>
      <c r="T18" s="12">
        <f t="shared" si="2"/>
        <v>1185000</v>
      </c>
    </row>
    <row r="19" spans="1:20" ht="76.5" x14ac:dyDescent="0.2">
      <c r="A19" s="1">
        <v>2</v>
      </c>
      <c r="B19" s="2" t="s">
        <v>20</v>
      </c>
      <c r="C19" s="13">
        <v>11</v>
      </c>
      <c r="D19" s="12">
        <v>190000</v>
      </c>
      <c r="E19" s="12">
        <v>340000</v>
      </c>
      <c r="F19" s="12">
        <v>510000</v>
      </c>
      <c r="H19" s="1">
        <v>2</v>
      </c>
      <c r="I19" s="2" t="s">
        <v>20</v>
      </c>
      <c r="J19" s="13">
        <v>11</v>
      </c>
      <c r="K19" s="12">
        <v>300000</v>
      </c>
      <c r="L19" s="12">
        <v>520000</v>
      </c>
      <c r="M19" s="12">
        <v>800000</v>
      </c>
      <c r="O19" s="1">
        <v>2</v>
      </c>
      <c r="P19" s="2" t="s">
        <v>20</v>
      </c>
      <c r="Q19" s="13">
        <v>11</v>
      </c>
      <c r="R19" s="12">
        <f t="shared" si="2"/>
        <v>245000</v>
      </c>
      <c r="S19" s="12">
        <f t="shared" si="2"/>
        <v>430000</v>
      </c>
      <c r="T19" s="12">
        <f t="shared" si="2"/>
        <v>655000</v>
      </c>
    </row>
    <row r="20" spans="1:20" ht="38.25" x14ac:dyDescent="0.2">
      <c r="A20" s="13">
        <v>3</v>
      </c>
      <c r="B20" s="14" t="s">
        <v>9</v>
      </c>
      <c r="C20" s="13">
        <v>53.6</v>
      </c>
      <c r="D20" s="12">
        <v>310000</v>
      </c>
      <c r="E20" s="12">
        <v>530000</v>
      </c>
      <c r="F20" s="12">
        <v>730000</v>
      </c>
      <c r="H20" s="13">
        <v>3</v>
      </c>
      <c r="I20" s="14" t="s">
        <v>9</v>
      </c>
      <c r="J20" s="13">
        <v>53.6</v>
      </c>
      <c r="K20" s="12">
        <v>700000</v>
      </c>
      <c r="L20" s="12">
        <v>1100000</v>
      </c>
      <c r="M20" s="12">
        <v>1500000</v>
      </c>
      <c r="O20" s="13">
        <v>3</v>
      </c>
      <c r="P20" s="14" t="s">
        <v>9</v>
      </c>
      <c r="Q20" s="13">
        <v>53.6</v>
      </c>
      <c r="R20" s="12">
        <f t="shared" si="2"/>
        <v>505000</v>
      </c>
      <c r="S20" s="12">
        <f t="shared" si="2"/>
        <v>815000</v>
      </c>
      <c r="T20" s="12">
        <f t="shared" si="2"/>
        <v>1115000</v>
      </c>
    </row>
    <row r="21" spans="1:20" ht="25.5" x14ac:dyDescent="0.2">
      <c r="A21" s="18" t="s">
        <v>18</v>
      </c>
      <c r="B21" s="18"/>
      <c r="C21" s="13"/>
      <c r="D21" s="12"/>
      <c r="E21" s="12"/>
      <c r="F21" s="12"/>
      <c r="H21" s="18" t="s">
        <v>18</v>
      </c>
      <c r="I21" s="18"/>
      <c r="J21" s="13"/>
      <c r="K21" s="12"/>
      <c r="L21" s="12"/>
      <c r="M21" s="12"/>
      <c r="O21" s="18" t="s">
        <v>18</v>
      </c>
      <c r="P21" s="18"/>
      <c r="Q21" s="13"/>
      <c r="R21" s="12"/>
      <c r="S21" s="12"/>
      <c r="T21" s="12"/>
    </row>
    <row r="22" spans="1:20" x14ac:dyDescent="0.2">
      <c r="A22" s="18"/>
      <c r="B22" s="18"/>
      <c r="C22" s="13"/>
      <c r="D22" s="12"/>
      <c r="E22" s="12"/>
      <c r="F22" s="12"/>
      <c r="H22" s="18"/>
      <c r="I22" s="18"/>
      <c r="J22" s="13"/>
      <c r="K22" s="12"/>
      <c r="L22" s="12"/>
      <c r="M22" s="12"/>
      <c r="O22" s="18"/>
      <c r="P22" s="18"/>
      <c r="Q22" s="13"/>
      <c r="R22" s="12"/>
      <c r="S22" s="12"/>
      <c r="T22" s="12"/>
    </row>
    <row r="23" spans="1:20" ht="38.25" x14ac:dyDescent="0.2">
      <c r="A23" s="13">
        <v>1</v>
      </c>
      <c r="B23" s="14" t="s">
        <v>10</v>
      </c>
      <c r="C23" s="13">
        <v>40</v>
      </c>
      <c r="D23" s="12">
        <v>260000</v>
      </c>
      <c r="E23" s="12">
        <v>450000</v>
      </c>
      <c r="F23" s="12">
        <v>640000</v>
      </c>
      <c r="H23" s="13">
        <v>1</v>
      </c>
      <c r="I23" s="14" t="s">
        <v>10</v>
      </c>
      <c r="J23" s="13">
        <v>40</v>
      </c>
      <c r="K23" s="12">
        <v>520000</v>
      </c>
      <c r="L23" s="12">
        <v>750000</v>
      </c>
      <c r="M23" s="12">
        <v>920000</v>
      </c>
      <c r="O23" s="13">
        <v>1</v>
      </c>
      <c r="P23" s="14" t="s">
        <v>10</v>
      </c>
      <c r="Q23" s="13">
        <v>40</v>
      </c>
      <c r="R23" s="12">
        <f t="shared" ref="R23:T26" si="3">(+D23+K23)/2</f>
        <v>390000</v>
      </c>
      <c r="S23" s="12">
        <f t="shared" si="3"/>
        <v>600000</v>
      </c>
      <c r="T23" s="12">
        <f t="shared" si="3"/>
        <v>780000</v>
      </c>
    </row>
    <row r="24" spans="1:20" ht="25.5" x14ac:dyDescent="0.2">
      <c r="A24" s="13">
        <v>2</v>
      </c>
      <c r="B24" s="14" t="s">
        <v>11</v>
      </c>
      <c r="C24" s="32">
        <v>40</v>
      </c>
      <c r="D24" s="33">
        <v>260000</v>
      </c>
      <c r="E24" s="12">
        <v>450000</v>
      </c>
      <c r="F24" s="12">
        <v>640000</v>
      </c>
      <c r="H24" s="13">
        <v>2</v>
      </c>
      <c r="I24" s="14" t="s">
        <v>11</v>
      </c>
      <c r="J24" s="32">
        <v>40</v>
      </c>
      <c r="K24" s="33">
        <v>520000</v>
      </c>
      <c r="L24" s="12">
        <v>750000</v>
      </c>
      <c r="M24" s="12">
        <v>920000</v>
      </c>
      <c r="O24" s="13">
        <v>2</v>
      </c>
      <c r="P24" s="14" t="s">
        <v>11</v>
      </c>
      <c r="Q24" s="32">
        <v>40</v>
      </c>
      <c r="R24" s="12">
        <f t="shared" si="3"/>
        <v>390000</v>
      </c>
      <c r="S24" s="12">
        <f t="shared" si="3"/>
        <v>600000</v>
      </c>
      <c r="T24" s="12">
        <f t="shared" si="3"/>
        <v>780000</v>
      </c>
    </row>
    <row r="25" spans="1:20" ht="63.75" x14ac:dyDescent="0.2">
      <c r="A25" s="13">
        <v>3</v>
      </c>
      <c r="B25" s="14" t="s">
        <v>21</v>
      </c>
      <c r="C25" s="32">
        <v>3</v>
      </c>
      <c r="D25" s="33">
        <v>120000</v>
      </c>
      <c r="E25" s="12">
        <v>250000</v>
      </c>
      <c r="F25" s="12">
        <v>400000</v>
      </c>
      <c r="H25" s="13">
        <v>3</v>
      </c>
      <c r="I25" s="14" t="s">
        <v>21</v>
      </c>
      <c r="J25" s="32">
        <v>3</v>
      </c>
      <c r="K25" s="33">
        <v>270000</v>
      </c>
      <c r="L25" s="12">
        <v>400000</v>
      </c>
      <c r="M25" s="12">
        <v>550000</v>
      </c>
      <c r="O25" s="13">
        <v>3</v>
      </c>
      <c r="P25" s="14" t="s">
        <v>21</v>
      </c>
      <c r="Q25" s="32">
        <v>3</v>
      </c>
      <c r="R25" s="12">
        <f t="shared" si="3"/>
        <v>195000</v>
      </c>
      <c r="S25" s="12">
        <f t="shared" si="3"/>
        <v>325000</v>
      </c>
      <c r="T25" s="12">
        <f t="shared" si="3"/>
        <v>475000</v>
      </c>
    </row>
    <row r="26" spans="1:20" ht="25.5" x14ac:dyDescent="0.2">
      <c r="A26" s="13">
        <v>4</v>
      </c>
      <c r="B26" s="14" t="s">
        <v>12</v>
      </c>
      <c r="C26" s="34">
        <v>71</v>
      </c>
      <c r="D26" s="33">
        <v>370000</v>
      </c>
      <c r="E26" s="12">
        <v>610000</v>
      </c>
      <c r="F26" s="12">
        <v>830000</v>
      </c>
      <c r="H26" s="13">
        <v>4</v>
      </c>
      <c r="I26" s="14" t="s">
        <v>12</v>
      </c>
      <c r="J26" s="34">
        <v>71</v>
      </c>
      <c r="K26" s="33">
        <v>750000</v>
      </c>
      <c r="L26" s="12">
        <v>960000</v>
      </c>
      <c r="M26" s="12">
        <v>1050000</v>
      </c>
      <c r="O26" s="13">
        <v>4</v>
      </c>
      <c r="P26" s="14" t="s">
        <v>12</v>
      </c>
      <c r="Q26" s="34">
        <v>71</v>
      </c>
      <c r="R26" s="12">
        <f t="shared" si="3"/>
        <v>560000</v>
      </c>
      <c r="S26" s="12">
        <f t="shared" si="3"/>
        <v>785000</v>
      </c>
      <c r="T26" s="12">
        <f t="shared" si="3"/>
        <v>940000</v>
      </c>
    </row>
    <row r="27" spans="1:20" x14ac:dyDescent="0.2">
      <c r="A27" s="19"/>
      <c r="B27" s="20"/>
      <c r="C27" s="21"/>
      <c r="D27" s="22">
        <f>SUM(D11:D26)</f>
        <v>4390000</v>
      </c>
      <c r="E27" s="22">
        <f>SUM(E11:E26)</f>
        <v>7245000</v>
      </c>
      <c r="F27" s="22">
        <f>SUM(F11:F26)</f>
        <v>9860000</v>
      </c>
      <c r="K27" s="22">
        <f>SUM(K11:K26)</f>
        <v>7420000</v>
      </c>
      <c r="L27" s="22">
        <f>SUM(L11:L26)</f>
        <v>10740000</v>
      </c>
      <c r="M27" s="22">
        <f>SUM(M11:M26)</f>
        <v>13930000</v>
      </c>
      <c r="R27" s="51">
        <f>SUM(R11:R26)</f>
        <v>5905000</v>
      </c>
      <c r="S27" s="51">
        <f>SUM(S11:S26)</f>
        <v>8992500</v>
      </c>
      <c r="T27" s="51">
        <f>SUM(T11:T26)</f>
        <v>11895000</v>
      </c>
    </row>
    <row r="28" spans="1:20" ht="15" x14ac:dyDescent="0.25">
      <c r="A28" s="4"/>
      <c r="B28" s="4"/>
      <c r="C28" s="4"/>
      <c r="D28" s="4"/>
      <c r="E28" s="4"/>
      <c r="F28" s="37">
        <f>+D27+E27+F27</f>
        <v>21495000</v>
      </c>
      <c r="M28" s="38">
        <f>+K27+L27+M27</f>
        <v>32090000</v>
      </c>
      <c r="T28" s="11">
        <f>+R27+S27+T27</f>
        <v>26792500</v>
      </c>
    </row>
    <row r="29" spans="1:20" ht="15" x14ac:dyDescent="0.25">
      <c r="A29" s="4"/>
      <c r="B29" s="4"/>
      <c r="C29" s="4"/>
      <c r="D29" s="4"/>
      <c r="E29" s="4"/>
      <c r="F29" s="37"/>
      <c r="H29" s="36" t="s">
        <v>31</v>
      </c>
      <c r="M29" s="38"/>
      <c r="O29" s="36" t="s">
        <v>31</v>
      </c>
      <c r="T29" s="11"/>
    </row>
    <row r="30" spans="1:20" ht="51" x14ac:dyDescent="0.25">
      <c r="E30" s="24"/>
      <c r="F30" s="24"/>
      <c r="H30" s="23"/>
      <c r="I30" s="46" t="s">
        <v>22</v>
      </c>
      <c r="J30" s="47" t="s">
        <v>23</v>
      </c>
      <c r="K30" s="48" t="s">
        <v>24</v>
      </c>
      <c r="M30" s="11"/>
      <c r="N30" s="11"/>
      <c r="P30" s="46" t="s">
        <v>22</v>
      </c>
      <c r="Q30" s="47" t="s">
        <v>23</v>
      </c>
      <c r="R30" s="48" t="s">
        <v>24</v>
      </c>
      <c r="T30" s="44"/>
    </row>
    <row r="31" spans="1:20" ht="38.25" x14ac:dyDescent="0.25">
      <c r="E31" s="26"/>
      <c r="F31" s="26"/>
      <c r="H31" s="49">
        <v>1</v>
      </c>
      <c r="I31" s="25" t="s">
        <v>25</v>
      </c>
      <c r="J31" s="1">
        <v>47</v>
      </c>
      <c r="K31" s="12">
        <v>1800000</v>
      </c>
      <c r="O31" s="50">
        <v>7</v>
      </c>
      <c r="P31" s="25" t="s">
        <v>25</v>
      </c>
      <c r="Q31" s="1">
        <v>47</v>
      </c>
      <c r="R31" s="12">
        <v>1800000</v>
      </c>
      <c r="T31" s="11">
        <f>+R31</f>
        <v>1800000</v>
      </c>
    </row>
    <row r="32" spans="1:20" ht="38.25" x14ac:dyDescent="0.25">
      <c r="E32" s="28"/>
      <c r="F32" s="28"/>
      <c r="H32" s="49">
        <v>1</v>
      </c>
      <c r="I32" s="25" t="s">
        <v>26</v>
      </c>
      <c r="J32" s="27" t="s">
        <v>27</v>
      </c>
      <c r="K32" s="3">
        <v>350000</v>
      </c>
      <c r="M32" s="44"/>
      <c r="O32" s="50">
        <v>8</v>
      </c>
      <c r="P32" s="25" t="s">
        <v>26</v>
      </c>
      <c r="Q32" s="27" t="s">
        <v>27</v>
      </c>
      <c r="R32" s="3">
        <v>350000</v>
      </c>
      <c r="T32" s="45">
        <f>+R32</f>
        <v>350000</v>
      </c>
    </row>
    <row r="33" spans="15:20" x14ac:dyDescent="0.2">
      <c r="O33" s="43"/>
      <c r="T33" s="38">
        <f>+T28+T31+T32</f>
        <v>28942500</v>
      </c>
    </row>
    <row r="34" spans="15:20" x14ac:dyDescent="0.2">
      <c r="O34" s="43"/>
      <c r="T34" s="11"/>
    </row>
  </sheetData>
  <mergeCells count="2">
    <mergeCell ref="C2:M3"/>
    <mergeCell ref="P8:T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Maria Gomez Perez</dc:creator>
  <cp:lastModifiedBy>Adriana Maria Gomez Perez</cp:lastModifiedBy>
  <dcterms:created xsi:type="dcterms:W3CDTF">2022-05-10T15:51:02Z</dcterms:created>
  <dcterms:modified xsi:type="dcterms:W3CDTF">2023-08-02T19:37:56Z</dcterms:modified>
</cp:coreProperties>
</file>