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2.16.132.48\compartida  etapa precontractual  2017\ETAPA PRECONTRACTUAL 2023\ESTUDIO DE MERCADO\EM 163-2023 MEDICAMENTOS\"/>
    </mc:Choice>
  </mc:AlternateContent>
  <xr:revisionPtr revIDLastSave="0" documentId="13_ncr:1_{0C7E5015-06A7-4D31-9F69-F50E66A81058}" xr6:coauthVersionLast="46" xr6:coauthVersionMax="46" xr10:uidLastSave="{00000000-0000-0000-0000-000000000000}"/>
  <bookViews>
    <workbookView xWindow="-120" yWindow="-120" windowWidth="24240" windowHeight="13140" xr2:uid="{00000000-000D-0000-FFFF-FFFF00000000}"/>
  </bookViews>
  <sheets>
    <sheet name="Anexo de Cotización" sheetId="1" r:id="rId1"/>
    <sheet name="Hoja1" sheetId="2" r:id="rId2"/>
  </sheets>
  <definedNames>
    <definedName name="_xlnm._FilterDatabase" localSheetId="0" hidden="1">'Anexo de Cotización'!$A$2:$AB$544</definedName>
    <definedName name="tdRepliesReferenceCol_lnkViewLinkRepliesReference_0" localSheetId="1">Hoja1!#REF!</definedName>
    <definedName name="tdRepliesReferenceCol_lnkViewLinkRepliesReference_1" localSheetId="1">Hoja1!#REF!</definedName>
    <definedName name="tdRepliesReferenceCol_lnkViewLinkRepliesReference_2" localSheetId="1">Hoja1!#REF!</definedName>
    <definedName name="tdRepliesReferenceCol_lnkViewLinkRepliesReference_3" localSheetId="1">Hoja1!#REF!</definedName>
    <definedName name="tdRepliesReferenceCol_lnkViewLinkRepliesReference_4" localSheetId="1">Hoja1!#REF!</definedName>
    <definedName name="tdRepliesReferenceCol_lnkViewLinkRepliesReference_5" localSheetId="1">Hoja1!#REF!</definedName>
    <definedName name="tdRepliesReferenceCol_lnkViewLinkRepliesReference_6" localSheetId="1">Hoja1!#REF!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542" i="1" l="1"/>
  <c r="Z541" i="1"/>
  <c r="AA540" i="1"/>
  <c r="Z539" i="1"/>
  <c r="Z538" i="1"/>
  <c r="Z537" i="1"/>
  <c r="AA536" i="1"/>
  <c r="Z535" i="1"/>
  <c r="AA535" i="1" s="1"/>
  <c r="Z534" i="1"/>
  <c r="Z533" i="1"/>
  <c r="Z532" i="1"/>
  <c r="AA532" i="1" s="1"/>
  <c r="Z531" i="1"/>
  <c r="AA531" i="1" s="1"/>
  <c r="Z529" i="1"/>
  <c r="AA528" i="1"/>
  <c r="Z527" i="1"/>
  <c r="Z526" i="1"/>
  <c r="AA526" i="1" s="1"/>
  <c r="Z525" i="1"/>
  <c r="Z524" i="1"/>
  <c r="AA524" i="1" s="1"/>
  <c r="Z523" i="1"/>
  <c r="Z522" i="1"/>
  <c r="AA522" i="1" s="1"/>
  <c r="Z521" i="1"/>
  <c r="Z520" i="1"/>
  <c r="AA520" i="1" s="1"/>
  <c r="Z519" i="1"/>
  <c r="Z518" i="1"/>
  <c r="Z517" i="1"/>
  <c r="Z516" i="1"/>
  <c r="AA516" i="1" s="1"/>
  <c r="Z513" i="1"/>
  <c r="Z512" i="1"/>
  <c r="AA512" i="1" s="1"/>
  <c r="Z511" i="1"/>
  <c r="Z510" i="1"/>
  <c r="Z509" i="1"/>
  <c r="Z508" i="1"/>
  <c r="AA508" i="1" s="1"/>
  <c r="Z505" i="1"/>
  <c r="Z504" i="1"/>
  <c r="AA504" i="1" s="1"/>
  <c r="Z503" i="1"/>
  <c r="Z502" i="1"/>
  <c r="Z501" i="1"/>
  <c r="Z500" i="1"/>
  <c r="AA500" i="1" s="1"/>
  <c r="Z499" i="1"/>
  <c r="Z497" i="1"/>
  <c r="Z496" i="1"/>
  <c r="AA496" i="1" s="1"/>
  <c r="Z495" i="1"/>
  <c r="Z494" i="1"/>
  <c r="Z493" i="1"/>
  <c r="AA493" i="1" s="1"/>
  <c r="Z492" i="1"/>
  <c r="AA492" i="1" s="1"/>
  <c r="Z490" i="1"/>
  <c r="Z488" i="1"/>
  <c r="AA488" i="1" s="1"/>
  <c r="Z487" i="1"/>
  <c r="AA487" i="1" s="1"/>
  <c r="Z486" i="1"/>
  <c r="Z485" i="1"/>
  <c r="Z484" i="1"/>
  <c r="AA484" i="1" s="1"/>
  <c r="Z483" i="1"/>
  <c r="AA483" i="1" s="1"/>
  <c r="Z482" i="1"/>
  <c r="Z480" i="1"/>
  <c r="AA480" i="1" s="1"/>
  <c r="Z479" i="1"/>
  <c r="Z478" i="1"/>
  <c r="AA478" i="1" s="1"/>
  <c r="Z477" i="1"/>
  <c r="Z476" i="1"/>
  <c r="AA476" i="1" s="1"/>
  <c r="Z474" i="1"/>
  <c r="Z473" i="1"/>
  <c r="AA473" i="1" s="1"/>
  <c r="Z472" i="1"/>
  <c r="AA472" i="1" s="1"/>
  <c r="Z471" i="1"/>
  <c r="Z470" i="1"/>
  <c r="Z469" i="1"/>
  <c r="AA469" i="1" s="1"/>
  <c r="Z468" i="1"/>
  <c r="AA468" i="1" s="1"/>
  <c r="Z466" i="1"/>
  <c r="Z465" i="1"/>
  <c r="Z464" i="1"/>
  <c r="AA464" i="1" s="1"/>
  <c r="Z463" i="1"/>
  <c r="Z462" i="1"/>
  <c r="Z461" i="1"/>
  <c r="Z460" i="1"/>
  <c r="AA460" i="1" s="1"/>
  <c r="Z459" i="1"/>
  <c r="Z458" i="1"/>
  <c r="Z457" i="1"/>
  <c r="Z456" i="1"/>
  <c r="AA456" i="1" s="1"/>
  <c r="Z455" i="1"/>
  <c r="Z454" i="1"/>
  <c r="Z453" i="1"/>
  <c r="Z452" i="1"/>
  <c r="AA452" i="1" s="1"/>
  <c r="Z451" i="1"/>
  <c r="Z450" i="1"/>
  <c r="Z449" i="1"/>
  <c r="Z448" i="1"/>
  <c r="AA448" i="1" s="1"/>
  <c r="Z447" i="1"/>
  <c r="Z446" i="1"/>
  <c r="Z445" i="1"/>
  <c r="Z444" i="1"/>
  <c r="AA444" i="1" s="1"/>
  <c r="Z443" i="1"/>
  <c r="Z441" i="1"/>
  <c r="Z440" i="1"/>
  <c r="AA440" i="1" s="1"/>
  <c r="Z439" i="1"/>
  <c r="AA439" i="1" s="1"/>
  <c r="Z438" i="1"/>
  <c r="Z437" i="1"/>
  <c r="Z436" i="1"/>
  <c r="AA436" i="1" s="1"/>
  <c r="Z435" i="1"/>
  <c r="AA435" i="1" s="1"/>
  <c r="Z434" i="1"/>
  <c r="Z433" i="1"/>
  <c r="Z432" i="1"/>
  <c r="AA432" i="1" s="1"/>
  <c r="Z430" i="1"/>
  <c r="AA430" i="1" s="1"/>
  <c r="Z429" i="1"/>
  <c r="Z428" i="1"/>
  <c r="AA428" i="1" s="1"/>
  <c r="Z427" i="1"/>
  <c r="Z426" i="1"/>
  <c r="AA426" i="1" s="1"/>
  <c r="Z425" i="1"/>
  <c r="AA424" i="1"/>
  <c r="Z423" i="1"/>
  <c r="Z422" i="1"/>
  <c r="Z421" i="1"/>
  <c r="AA420" i="1"/>
  <c r="Z419" i="1"/>
  <c r="Z418" i="1"/>
  <c r="AA418" i="1" s="1"/>
  <c r="Z417" i="1"/>
  <c r="Z416" i="1"/>
  <c r="AA416" i="1" s="1"/>
  <c r="Z415" i="1"/>
  <c r="Z414" i="1"/>
  <c r="AA414" i="1" s="1"/>
  <c r="Z413" i="1"/>
  <c r="Z412" i="1"/>
  <c r="AA412" i="1" s="1"/>
  <c r="Z411" i="1"/>
  <c r="Z410" i="1"/>
  <c r="AA410" i="1" s="1"/>
  <c r="Z409" i="1"/>
  <c r="Z408" i="1"/>
  <c r="AA408" i="1" s="1"/>
  <c r="Z407" i="1"/>
  <c r="Z406" i="1"/>
  <c r="Z405" i="1"/>
  <c r="Z404" i="1"/>
  <c r="AA404" i="1" s="1"/>
  <c r="Z403" i="1"/>
  <c r="Z402" i="1"/>
  <c r="AA402" i="1" s="1"/>
  <c r="Z401" i="1"/>
  <c r="Z400" i="1"/>
  <c r="AA400" i="1" s="1"/>
  <c r="Z398" i="1"/>
  <c r="Z397" i="1"/>
  <c r="AA397" i="1" s="1"/>
  <c r="Z396" i="1"/>
  <c r="AA396" i="1" s="1"/>
  <c r="Z394" i="1"/>
  <c r="Z393" i="1"/>
  <c r="Z392" i="1"/>
  <c r="AA392" i="1" s="1"/>
  <c r="Z391" i="1"/>
  <c r="Z390" i="1"/>
  <c r="AA388" i="1"/>
  <c r="Z386" i="1"/>
  <c r="AA386" i="1" s="1"/>
  <c r="Z385" i="1"/>
  <c r="Z384" i="1"/>
  <c r="AA384" i="1" s="1"/>
  <c r="Z383" i="1"/>
  <c r="Z382" i="1"/>
  <c r="AA382" i="1" s="1"/>
  <c r="Z381" i="1"/>
  <c r="Z380" i="1"/>
  <c r="AA380" i="1" s="1"/>
  <c r="Z379" i="1"/>
  <c r="Z378" i="1"/>
  <c r="AA378" i="1" s="1"/>
  <c r="Z376" i="1"/>
  <c r="AA376" i="1" s="1"/>
  <c r="Z375" i="1"/>
  <c r="Z373" i="1"/>
  <c r="Z372" i="1"/>
  <c r="AA372" i="1" s="1"/>
  <c r="Z371" i="1"/>
  <c r="Z370" i="1"/>
  <c r="Z369" i="1"/>
  <c r="Z368" i="1"/>
  <c r="AA368" i="1" s="1"/>
  <c r="Z367" i="1"/>
  <c r="Z366" i="1"/>
  <c r="Z365" i="1"/>
  <c r="Z364" i="1"/>
  <c r="AA364" i="1" s="1"/>
  <c r="Z363" i="1"/>
  <c r="Z362" i="1"/>
  <c r="Z361" i="1"/>
  <c r="AA360" i="1"/>
  <c r="Z357" i="1"/>
  <c r="Z356" i="1"/>
  <c r="AA356" i="1" s="1"/>
  <c r="Z355" i="1"/>
  <c r="Z354" i="1"/>
  <c r="AA354" i="1" s="1"/>
  <c r="Z353" i="1"/>
  <c r="AA352" i="1"/>
  <c r="Z351" i="1"/>
  <c r="Z350" i="1"/>
  <c r="AA350" i="1" s="1"/>
  <c r="Z349" i="1"/>
  <c r="Z348" i="1"/>
  <c r="AA348" i="1" s="1"/>
  <c r="Z347" i="1"/>
  <c r="Z346" i="1"/>
  <c r="AA346" i="1" s="1"/>
  <c r="Z345" i="1"/>
  <c r="Z344" i="1"/>
  <c r="AA344" i="1" s="1"/>
  <c r="Z343" i="1"/>
  <c r="Z342" i="1"/>
  <c r="Z341" i="1"/>
  <c r="Z340" i="1"/>
  <c r="AA340" i="1" s="1"/>
  <c r="Z339" i="1"/>
  <c r="Z338" i="1"/>
  <c r="AA338" i="1" s="1"/>
  <c r="AA336" i="1"/>
  <c r="Z335" i="1"/>
  <c r="Z332" i="1"/>
  <c r="AA332" i="1" s="1"/>
  <c r="Z331" i="1"/>
  <c r="Z330" i="1"/>
  <c r="Z329" i="1"/>
  <c r="Z328" i="1"/>
  <c r="AA328" i="1" s="1"/>
  <c r="Z327" i="1"/>
  <c r="AA327" i="1" s="1"/>
  <c r="Z326" i="1"/>
  <c r="Z325" i="1"/>
  <c r="Z324" i="1"/>
  <c r="AA324" i="1" s="1"/>
  <c r="Z323" i="1"/>
  <c r="AA323" i="1" s="1"/>
  <c r="Z322" i="1"/>
  <c r="Z321" i="1"/>
  <c r="Z320" i="1"/>
  <c r="AA320" i="1" s="1"/>
  <c r="Z319" i="1"/>
  <c r="AA319" i="1" s="1"/>
  <c r="Z318" i="1"/>
  <c r="Z317" i="1"/>
  <c r="Z316" i="1"/>
  <c r="AA316" i="1" s="1"/>
  <c r="Z315" i="1"/>
  <c r="Z314" i="1"/>
  <c r="Z313" i="1"/>
  <c r="AA312" i="1"/>
  <c r="Z311" i="1"/>
  <c r="AA311" i="1" s="1"/>
  <c r="Z310" i="1"/>
  <c r="Z309" i="1"/>
  <c r="Z308" i="1"/>
  <c r="AA308" i="1" s="1"/>
  <c r="Z307" i="1"/>
  <c r="AA307" i="1" s="1"/>
  <c r="Z306" i="1"/>
  <c r="Z305" i="1"/>
  <c r="Z304" i="1"/>
  <c r="AA304" i="1" s="1"/>
  <c r="Z303" i="1"/>
  <c r="AA303" i="1" s="1"/>
  <c r="Z302" i="1"/>
  <c r="Z301" i="1"/>
  <c r="AA300" i="1"/>
  <c r="Z299" i="1"/>
  <c r="AA299" i="1" s="1"/>
  <c r="Z298" i="1"/>
  <c r="Z297" i="1"/>
  <c r="Z296" i="1"/>
  <c r="AA296" i="1" s="1"/>
  <c r="Z294" i="1"/>
  <c r="AA294" i="1" s="1"/>
  <c r="Z293" i="1"/>
  <c r="Z292" i="1"/>
  <c r="AA292" i="1" s="1"/>
  <c r="Z291" i="1"/>
  <c r="Z289" i="1"/>
  <c r="AA289" i="1" s="1"/>
  <c r="Z288" i="1"/>
  <c r="AA288" i="1" s="1"/>
  <c r="Z287" i="1"/>
  <c r="Z286" i="1"/>
  <c r="Z285" i="1"/>
  <c r="AA285" i="1" s="1"/>
  <c r="Z284" i="1"/>
  <c r="AA284" i="1" s="1"/>
  <c r="Z283" i="1"/>
  <c r="Z282" i="1"/>
  <c r="Z281" i="1"/>
  <c r="AA281" i="1" s="1"/>
  <c r="Z280" i="1"/>
  <c r="AA280" i="1" s="1"/>
  <c r="Z279" i="1"/>
  <c r="Z278" i="1"/>
  <c r="Z277" i="1"/>
  <c r="Z276" i="1"/>
  <c r="AA276" i="1" s="1"/>
  <c r="Z275" i="1"/>
  <c r="Z274" i="1"/>
  <c r="Z273" i="1"/>
  <c r="AA273" i="1" s="1"/>
  <c r="AA272" i="1"/>
  <c r="Z271" i="1"/>
  <c r="Z270" i="1"/>
  <c r="Z269" i="1"/>
  <c r="AA269" i="1" s="1"/>
  <c r="AA268" i="1"/>
  <c r="Z267" i="1"/>
  <c r="Z266" i="1"/>
  <c r="Z265" i="1"/>
  <c r="AA265" i="1" s="1"/>
  <c r="Z264" i="1"/>
  <c r="AA264" i="1" s="1"/>
  <c r="Z263" i="1"/>
  <c r="Z262" i="1"/>
  <c r="Z261" i="1"/>
  <c r="Z260" i="1"/>
  <c r="AA260" i="1" s="1"/>
  <c r="Z259" i="1"/>
  <c r="Z258" i="1"/>
  <c r="Z257" i="1"/>
  <c r="AA257" i="1" s="1"/>
  <c r="Z256" i="1"/>
  <c r="AA256" i="1" s="1"/>
  <c r="Z255" i="1"/>
  <c r="Z254" i="1"/>
  <c r="Z253" i="1"/>
  <c r="AA253" i="1" s="1"/>
  <c r="Z252" i="1"/>
  <c r="AA252" i="1" s="1"/>
  <c r="Z251" i="1"/>
  <c r="Z250" i="1"/>
  <c r="Z249" i="1"/>
  <c r="AA249" i="1" s="1"/>
  <c r="Z248" i="1"/>
  <c r="AA248" i="1" s="1"/>
  <c r="Z247" i="1"/>
  <c r="Z246" i="1"/>
  <c r="Z245" i="1"/>
  <c r="Z244" i="1"/>
  <c r="AA244" i="1" s="1"/>
  <c r="Z243" i="1"/>
  <c r="Z242" i="1"/>
  <c r="Z241" i="1"/>
  <c r="AA241" i="1" s="1"/>
  <c r="Z240" i="1"/>
  <c r="AA240" i="1" s="1"/>
  <c r="Z239" i="1"/>
  <c r="Z238" i="1"/>
  <c r="Z237" i="1"/>
  <c r="AA237" i="1" s="1"/>
  <c r="Z236" i="1"/>
  <c r="AA236" i="1" s="1"/>
  <c r="Z235" i="1"/>
  <c r="Z234" i="1"/>
  <c r="Z233" i="1"/>
  <c r="AA233" i="1" s="1"/>
  <c r="Z232" i="1"/>
  <c r="AA232" i="1" s="1"/>
  <c r="Z231" i="1"/>
  <c r="Z230" i="1"/>
  <c r="Z228" i="1"/>
  <c r="AA228" i="1" s="1"/>
  <c r="Z227" i="1"/>
  <c r="Z226" i="1"/>
  <c r="Z225" i="1"/>
  <c r="Z224" i="1"/>
  <c r="AA224" i="1" s="1"/>
  <c r="Z223" i="1"/>
  <c r="Z222" i="1"/>
  <c r="Z221" i="1"/>
  <c r="Z220" i="1"/>
  <c r="AA220" i="1" s="1"/>
  <c r="Z219" i="1"/>
  <c r="Z218" i="1"/>
  <c r="Z217" i="1"/>
  <c r="Z216" i="1"/>
  <c r="AA216" i="1" s="1"/>
  <c r="Z215" i="1"/>
  <c r="Z214" i="1"/>
  <c r="Z213" i="1"/>
  <c r="Z212" i="1"/>
  <c r="AA212" i="1" s="1"/>
  <c r="Z211" i="1"/>
  <c r="Z210" i="1"/>
  <c r="Z208" i="1"/>
  <c r="AA208" i="1" s="1"/>
  <c r="Z207" i="1"/>
  <c r="Z206" i="1"/>
  <c r="Z205" i="1"/>
  <c r="Z204" i="1"/>
  <c r="AA204" i="1" s="1"/>
  <c r="Z203" i="1"/>
  <c r="AA203" i="1" s="1"/>
  <c r="Z202" i="1"/>
  <c r="Z201" i="1"/>
  <c r="Z200" i="1"/>
  <c r="AA200" i="1" s="1"/>
  <c r="Z199" i="1"/>
  <c r="AA199" i="1" s="1"/>
  <c r="Z198" i="1"/>
  <c r="Z197" i="1"/>
  <c r="Z196" i="1"/>
  <c r="AA196" i="1" s="1"/>
  <c r="Z195" i="1"/>
  <c r="AA195" i="1" s="1"/>
  <c r="Z194" i="1"/>
  <c r="Z193" i="1"/>
  <c r="Z192" i="1"/>
  <c r="AA192" i="1" s="1"/>
  <c r="Z191" i="1"/>
  <c r="Z190" i="1"/>
  <c r="Z189" i="1"/>
  <c r="AA188" i="1"/>
  <c r="Z186" i="1"/>
  <c r="Z185" i="1"/>
  <c r="Z184" i="1"/>
  <c r="AA184" i="1" s="1"/>
  <c r="Z183" i="1"/>
  <c r="Z182" i="1"/>
  <c r="AA182" i="1" s="1"/>
  <c r="Z181" i="1"/>
  <c r="Z180" i="1"/>
  <c r="AA180" i="1" s="1"/>
  <c r="Z179" i="1"/>
  <c r="Z178" i="1"/>
  <c r="AA178" i="1" s="1"/>
  <c r="Z177" i="1"/>
  <c r="Z176" i="1"/>
  <c r="AA176" i="1" s="1"/>
  <c r="Z175" i="1"/>
  <c r="Z174" i="1"/>
  <c r="AA174" i="1" s="1"/>
  <c r="Z173" i="1"/>
  <c r="Z172" i="1"/>
  <c r="AA172" i="1" s="1"/>
  <c r="Z171" i="1"/>
  <c r="Z170" i="1"/>
  <c r="Z169" i="1"/>
  <c r="Z168" i="1"/>
  <c r="AA168" i="1" s="1"/>
  <c r="Z167" i="1"/>
  <c r="Z166" i="1"/>
  <c r="AA166" i="1" s="1"/>
  <c r="Z165" i="1"/>
  <c r="Z164" i="1"/>
  <c r="AA164" i="1" s="1"/>
  <c r="Z163" i="1"/>
  <c r="Z162" i="1"/>
  <c r="AA162" i="1" s="1"/>
  <c r="Z161" i="1"/>
  <c r="Z160" i="1"/>
  <c r="AA160" i="1" s="1"/>
  <c r="Z159" i="1"/>
  <c r="Z158" i="1"/>
  <c r="AA158" i="1" s="1"/>
  <c r="Z157" i="1"/>
  <c r="Z156" i="1"/>
  <c r="AA156" i="1" s="1"/>
  <c r="Z155" i="1"/>
  <c r="Z154" i="1"/>
  <c r="Z153" i="1"/>
  <c r="Z152" i="1"/>
  <c r="AA152" i="1" s="1"/>
  <c r="Z151" i="1"/>
  <c r="Z150" i="1"/>
  <c r="AA150" i="1" s="1"/>
  <c r="Z149" i="1"/>
  <c r="Z148" i="1"/>
  <c r="AA148" i="1" s="1"/>
  <c r="Z147" i="1"/>
  <c r="Z146" i="1"/>
  <c r="AA146" i="1" s="1"/>
  <c r="Z145" i="1"/>
  <c r="Z144" i="1"/>
  <c r="AA144" i="1" s="1"/>
  <c r="Z143" i="1"/>
  <c r="Z142" i="1"/>
  <c r="AA142" i="1" s="1"/>
  <c r="Z141" i="1"/>
  <c r="Z140" i="1"/>
  <c r="AA140" i="1" s="1"/>
  <c r="Z139" i="1"/>
  <c r="Z138" i="1"/>
  <c r="Z137" i="1"/>
  <c r="Z136" i="1"/>
  <c r="AA136" i="1" s="1"/>
  <c r="Z135" i="1"/>
  <c r="Z134" i="1"/>
  <c r="AA134" i="1" s="1"/>
  <c r="Z133" i="1"/>
  <c r="Z132" i="1"/>
  <c r="AA132" i="1" s="1"/>
  <c r="Z131" i="1"/>
  <c r="Z130" i="1"/>
  <c r="AA130" i="1" s="1"/>
  <c r="Z128" i="1"/>
  <c r="AA128" i="1" s="1"/>
  <c r="Z127" i="1"/>
  <c r="Z126" i="1"/>
  <c r="Z125" i="1"/>
  <c r="AA125" i="1" s="1"/>
  <c r="Z124" i="1"/>
  <c r="AA124" i="1" s="1"/>
  <c r="Z123" i="1"/>
  <c r="Z122" i="1"/>
  <c r="Z121" i="1"/>
  <c r="AA121" i="1" s="1"/>
  <c r="Z120" i="1"/>
  <c r="AA120" i="1" s="1"/>
  <c r="Z119" i="1"/>
  <c r="Z118" i="1"/>
  <c r="Z117" i="1"/>
  <c r="Z116" i="1"/>
  <c r="AA116" i="1" s="1"/>
  <c r="Z115" i="1"/>
  <c r="Z114" i="1"/>
  <c r="Z113" i="1"/>
  <c r="AA113" i="1" s="1"/>
  <c r="Z112" i="1"/>
  <c r="AA112" i="1" s="1"/>
  <c r="Z111" i="1"/>
  <c r="Z110" i="1"/>
  <c r="Z109" i="1"/>
  <c r="AA109" i="1" s="1"/>
  <c r="Z108" i="1"/>
  <c r="AA108" i="1" s="1"/>
  <c r="Z107" i="1"/>
  <c r="Z106" i="1"/>
  <c r="Z105" i="1"/>
  <c r="AA105" i="1" s="1"/>
  <c r="Z104" i="1"/>
  <c r="AA104" i="1" s="1"/>
  <c r="Z103" i="1"/>
  <c r="Z102" i="1"/>
  <c r="Z101" i="1"/>
  <c r="Z100" i="1"/>
  <c r="AA100" i="1" s="1"/>
  <c r="Z99" i="1"/>
  <c r="Z98" i="1"/>
  <c r="Z97" i="1"/>
  <c r="AA97" i="1" s="1"/>
  <c r="Z96" i="1"/>
  <c r="AA96" i="1" s="1"/>
  <c r="Z95" i="1"/>
  <c r="Z94" i="1"/>
  <c r="Z92" i="1"/>
  <c r="AA92" i="1" s="1"/>
  <c r="Z91" i="1"/>
  <c r="Z90" i="1"/>
  <c r="Z89" i="1"/>
  <c r="Z88" i="1"/>
  <c r="AA88" i="1" s="1"/>
  <c r="Z87" i="1"/>
  <c r="Z86" i="1"/>
  <c r="Z85" i="1"/>
  <c r="Z84" i="1"/>
  <c r="AA84" i="1" s="1"/>
  <c r="Z83" i="1"/>
  <c r="Z82" i="1"/>
  <c r="Z81" i="1"/>
  <c r="Z80" i="1"/>
  <c r="AA80" i="1" s="1"/>
  <c r="Z79" i="1"/>
  <c r="Z78" i="1"/>
  <c r="Z77" i="1"/>
  <c r="Z76" i="1"/>
  <c r="AA76" i="1" s="1"/>
  <c r="Z75" i="1"/>
  <c r="Z74" i="1"/>
  <c r="Z73" i="1"/>
  <c r="Z72" i="1"/>
  <c r="AA72" i="1" s="1"/>
  <c r="Z71" i="1"/>
  <c r="Z70" i="1"/>
  <c r="Z69" i="1"/>
  <c r="Z68" i="1"/>
  <c r="AA68" i="1" s="1"/>
  <c r="Z67" i="1"/>
  <c r="Z66" i="1"/>
  <c r="Z65" i="1"/>
  <c r="Z64" i="1"/>
  <c r="AA64" i="1" s="1"/>
  <c r="Z63" i="1"/>
  <c r="Z62" i="1"/>
  <c r="Z61" i="1"/>
  <c r="Z60" i="1"/>
  <c r="AA60" i="1" s="1"/>
  <c r="Z59" i="1"/>
  <c r="Z58" i="1"/>
  <c r="Z57" i="1"/>
  <c r="Z56" i="1"/>
  <c r="AA56" i="1" s="1"/>
  <c r="Z55" i="1"/>
  <c r="Z54" i="1"/>
  <c r="Z53" i="1"/>
  <c r="Z52" i="1"/>
  <c r="AA52" i="1" s="1"/>
  <c r="Z51" i="1"/>
  <c r="Z50" i="1"/>
  <c r="Z49" i="1"/>
  <c r="Z48" i="1"/>
  <c r="AA48" i="1" s="1"/>
  <c r="Z46" i="1"/>
  <c r="Z45" i="1"/>
  <c r="Z44" i="1"/>
  <c r="AA44" i="1" s="1"/>
  <c r="Z43" i="1"/>
  <c r="AA43" i="1" s="1"/>
  <c r="Z42" i="1"/>
  <c r="Z40" i="1"/>
  <c r="AA40" i="1" s="1"/>
  <c r="Z39" i="1"/>
  <c r="Z38" i="1"/>
  <c r="AA38" i="1" s="1"/>
  <c r="Z37" i="1"/>
  <c r="Z36" i="1"/>
  <c r="AA36" i="1" s="1"/>
  <c r="Z35" i="1"/>
  <c r="AA35" i="1" s="1"/>
  <c r="Z34" i="1"/>
  <c r="AA34" i="1" s="1"/>
  <c r="Z33" i="1"/>
  <c r="Z32" i="1"/>
  <c r="AA32" i="1" s="1"/>
  <c r="Z31" i="1"/>
  <c r="Z30" i="1"/>
  <c r="AA30" i="1" s="1"/>
  <c r="Z29" i="1"/>
  <c r="Z28" i="1"/>
  <c r="AA28" i="1" s="1"/>
  <c r="Z27" i="1"/>
  <c r="Z26" i="1"/>
  <c r="Z25" i="1"/>
  <c r="Z24" i="1"/>
  <c r="AA24" i="1" s="1"/>
  <c r="Z23" i="1"/>
  <c r="Z22" i="1"/>
  <c r="AA22" i="1" s="1"/>
  <c r="Z21" i="1"/>
  <c r="Z20" i="1"/>
  <c r="AA20" i="1" s="1"/>
  <c r="Z19" i="1"/>
  <c r="AA19" i="1" s="1"/>
  <c r="Z17" i="1"/>
  <c r="AA17" i="1" s="1"/>
  <c r="Z16" i="1"/>
  <c r="AA16" i="1" s="1"/>
  <c r="Z15" i="1"/>
  <c r="Z14" i="1"/>
  <c r="AA14" i="1" s="1"/>
  <c r="Z13" i="1"/>
  <c r="AA13" i="1" s="1"/>
  <c r="Z12" i="1"/>
  <c r="AA12" i="1" s="1"/>
  <c r="Z11" i="1"/>
  <c r="Z10" i="1"/>
  <c r="Z9" i="1"/>
  <c r="AA9" i="1" s="1"/>
  <c r="Z8" i="1"/>
  <c r="AA8" i="1" s="1"/>
  <c r="Z7" i="1"/>
  <c r="Z6" i="1"/>
  <c r="Z5" i="1"/>
  <c r="AA4" i="1"/>
  <c r="Z3" i="1"/>
  <c r="W542" i="1"/>
  <c r="W541" i="1"/>
  <c r="X540" i="1"/>
  <c r="W539" i="1"/>
  <c r="X539" i="1" s="1"/>
  <c r="W538" i="1"/>
  <c r="X538" i="1" s="1"/>
  <c r="W537" i="1"/>
  <c r="X537" i="1" s="1"/>
  <c r="X536" i="1"/>
  <c r="W535" i="1"/>
  <c r="X535" i="1" s="1"/>
  <c r="W534" i="1"/>
  <c r="W533" i="1"/>
  <c r="W532" i="1"/>
  <c r="X532" i="1" s="1"/>
  <c r="W531" i="1"/>
  <c r="X531" i="1" s="1"/>
  <c r="W529" i="1"/>
  <c r="X529" i="1" s="1"/>
  <c r="X528" i="1"/>
  <c r="W527" i="1"/>
  <c r="X527" i="1" s="1"/>
  <c r="W526" i="1"/>
  <c r="W525" i="1"/>
  <c r="W524" i="1"/>
  <c r="X524" i="1" s="1"/>
  <c r="W523" i="1"/>
  <c r="X523" i="1" s="1"/>
  <c r="W522" i="1"/>
  <c r="X522" i="1" s="1"/>
  <c r="W521" i="1"/>
  <c r="X521" i="1" s="1"/>
  <c r="W520" i="1"/>
  <c r="X520" i="1" s="1"/>
  <c r="W519" i="1"/>
  <c r="X519" i="1" s="1"/>
  <c r="W518" i="1"/>
  <c r="X518" i="1" s="1"/>
  <c r="W517" i="1"/>
  <c r="X517" i="1" s="1"/>
  <c r="W516" i="1"/>
  <c r="X516" i="1" s="1"/>
  <c r="W513" i="1"/>
  <c r="X513" i="1" s="1"/>
  <c r="W512" i="1"/>
  <c r="X512" i="1" s="1"/>
  <c r="W511" i="1"/>
  <c r="W510" i="1"/>
  <c r="X510" i="1" s="1"/>
  <c r="W509" i="1"/>
  <c r="X509" i="1" s="1"/>
  <c r="W508" i="1"/>
  <c r="X508" i="1" s="1"/>
  <c r="W505" i="1"/>
  <c r="X505" i="1" s="1"/>
  <c r="W504" i="1"/>
  <c r="X504" i="1" s="1"/>
  <c r="W503" i="1"/>
  <c r="X503" i="1" s="1"/>
  <c r="W502" i="1"/>
  <c r="W501" i="1"/>
  <c r="X501" i="1" s="1"/>
  <c r="W500" i="1"/>
  <c r="X500" i="1" s="1"/>
  <c r="W499" i="1"/>
  <c r="X499" i="1" s="1"/>
  <c r="W497" i="1"/>
  <c r="W496" i="1"/>
  <c r="X496" i="1" s="1"/>
  <c r="W495" i="1"/>
  <c r="W494" i="1"/>
  <c r="X494" i="1" s="1"/>
  <c r="W493" i="1"/>
  <c r="X493" i="1" s="1"/>
  <c r="W492" i="1"/>
  <c r="X492" i="1" s="1"/>
  <c r="W490" i="1"/>
  <c r="X490" i="1" s="1"/>
  <c r="X489" i="1"/>
  <c r="W488" i="1"/>
  <c r="X488" i="1" s="1"/>
  <c r="W487" i="1"/>
  <c r="W486" i="1"/>
  <c r="W485" i="1"/>
  <c r="W484" i="1"/>
  <c r="X484" i="1" s="1"/>
  <c r="W483" i="1"/>
  <c r="X483" i="1" s="1"/>
  <c r="W482" i="1"/>
  <c r="X482" i="1" s="1"/>
  <c r="W480" i="1"/>
  <c r="X480" i="1" s="1"/>
  <c r="W479" i="1"/>
  <c r="W478" i="1"/>
  <c r="X478" i="1" s="1"/>
  <c r="W477" i="1"/>
  <c r="X477" i="1" s="1"/>
  <c r="W476" i="1"/>
  <c r="X476" i="1" s="1"/>
  <c r="W474" i="1"/>
  <c r="W473" i="1"/>
  <c r="X473" i="1" s="1"/>
  <c r="W472" i="1"/>
  <c r="X472" i="1" s="1"/>
  <c r="W471" i="1"/>
  <c r="X471" i="1" s="1"/>
  <c r="W470" i="1"/>
  <c r="X470" i="1" s="1"/>
  <c r="W469" i="1"/>
  <c r="X469" i="1" s="1"/>
  <c r="W468" i="1"/>
  <c r="X468" i="1" s="1"/>
  <c r="W466" i="1"/>
  <c r="X466" i="1" s="1"/>
  <c r="W465" i="1"/>
  <c r="X465" i="1" s="1"/>
  <c r="W464" i="1"/>
  <c r="X464" i="1" s="1"/>
  <c r="W463" i="1"/>
  <c r="W462" i="1"/>
  <c r="W461" i="1"/>
  <c r="X461" i="1" s="1"/>
  <c r="W460" i="1"/>
  <c r="X460" i="1" s="1"/>
  <c r="W459" i="1"/>
  <c r="X459" i="1" s="1"/>
  <c r="W458" i="1"/>
  <c r="X458" i="1" s="1"/>
  <c r="W457" i="1"/>
  <c r="X457" i="1" s="1"/>
  <c r="W456" i="1"/>
  <c r="X456" i="1" s="1"/>
  <c r="W455" i="1"/>
  <c r="X455" i="1" s="1"/>
  <c r="W454" i="1"/>
  <c r="X454" i="1" s="1"/>
  <c r="W453" i="1"/>
  <c r="X453" i="1" s="1"/>
  <c r="W452" i="1"/>
  <c r="X452" i="1" s="1"/>
  <c r="W451" i="1"/>
  <c r="W450" i="1"/>
  <c r="X450" i="1" s="1"/>
  <c r="W449" i="1"/>
  <c r="X449" i="1" s="1"/>
  <c r="W448" i="1"/>
  <c r="X448" i="1" s="1"/>
  <c r="W447" i="1"/>
  <c r="X447" i="1" s="1"/>
  <c r="W446" i="1"/>
  <c r="X446" i="1" s="1"/>
  <c r="W445" i="1"/>
  <c r="X445" i="1" s="1"/>
  <c r="W444" i="1"/>
  <c r="X444" i="1" s="1"/>
  <c r="W443" i="1"/>
  <c r="X443" i="1" s="1"/>
  <c r="W441" i="1"/>
  <c r="X441" i="1" s="1"/>
  <c r="W440" i="1"/>
  <c r="X440" i="1" s="1"/>
  <c r="W439" i="1"/>
  <c r="W438" i="1"/>
  <c r="X438" i="1" s="1"/>
  <c r="W437" i="1"/>
  <c r="W436" i="1"/>
  <c r="X436" i="1" s="1"/>
  <c r="W435" i="1"/>
  <c r="W434" i="1"/>
  <c r="W433" i="1"/>
  <c r="X433" i="1" s="1"/>
  <c r="W432" i="1"/>
  <c r="X432" i="1" s="1"/>
  <c r="W430" i="1"/>
  <c r="X430" i="1" s="1"/>
  <c r="W429" i="1"/>
  <c r="X429" i="1" s="1"/>
  <c r="W428" i="1"/>
  <c r="X428" i="1" s="1"/>
  <c r="W427" i="1"/>
  <c r="X427" i="1" s="1"/>
  <c r="W426" i="1"/>
  <c r="W425" i="1"/>
  <c r="X425" i="1" s="1"/>
  <c r="X424" i="1"/>
  <c r="W423" i="1"/>
  <c r="W422" i="1"/>
  <c r="X422" i="1" s="1"/>
  <c r="W421" i="1"/>
  <c r="X421" i="1" s="1"/>
  <c r="X420" i="1"/>
  <c r="W419" i="1"/>
  <c r="X419" i="1" s="1"/>
  <c r="W418" i="1"/>
  <c r="W417" i="1"/>
  <c r="W416" i="1"/>
  <c r="X416" i="1" s="1"/>
  <c r="W415" i="1"/>
  <c r="X415" i="1" s="1"/>
  <c r="W414" i="1"/>
  <c r="X414" i="1" s="1"/>
  <c r="W413" i="1"/>
  <c r="X413" i="1" s="1"/>
  <c r="W412" i="1"/>
  <c r="X412" i="1" s="1"/>
  <c r="W411" i="1"/>
  <c r="W410" i="1"/>
  <c r="W409" i="1"/>
  <c r="X409" i="1" s="1"/>
  <c r="W408" i="1"/>
  <c r="X408" i="1" s="1"/>
  <c r="W407" i="1"/>
  <c r="X407" i="1" s="1"/>
  <c r="W406" i="1"/>
  <c r="W405" i="1"/>
  <c r="X405" i="1" s="1"/>
  <c r="W404" i="1"/>
  <c r="X404" i="1" s="1"/>
  <c r="W403" i="1"/>
  <c r="X403" i="1" s="1"/>
  <c r="W402" i="1"/>
  <c r="X402" i="1" s="1"/>
  <c r="W401" i="1"/>
  <c r="X401" i="1" s="1"/>
  <c r="W400" i="1"/>
  <c r="X400" i="1" s="1"/>
  <c r="W398" i="1"/>
  <c r="X398" i="1" s="1"/>
  <c r="W397" i="1"/>
  <c r="X397" i="1" s="1"/>
  <c r="W396" i="1"/>
  <c r="X396" i="1" s="1"/>
  <c r="W394" i="1"/>
  <c r="X394" i="1" s="1"/>
  <c r="W393" i="1"/>
  <c r="X393" i="1" s="1"/>
  <c r="W392" i="1"/>
  <c r="X392" i="1" s="1"/>
  <c r="W391" i="1"/>
  <c r="X391" i="1" s="1"/>
  <c r="W390" i="1"/>
  <c r="X390" i="1" s="1"/>
  <c r="X388" i="1"/>
  <c r="W386" i="1"/>
  <c r="X386" i="1" s="1"/>
  <c r="W385" i="1"/>
  <c r="X385" i="1" s="1"/>
  <c r="W384" i="1"/>
  <c r="X384" i="1" s="1"/>
  <c r="W383" i="1"/>
  <c r="X383" i="1" s="1"/>
  <c r="W382" i="1"/>
  <c r="W381" i="1"/>
  <c r="X381" i="1" s="1"/>
  <c r="W380" i="1"/>
  <c r="X380" i="1" s="1"/>
  <c r="W379" i="1"/>
  <c r="W378" i="1"/>
  <c r="X378" i="1" s="1"/>
  <c r="X377" i="1"/>
  <c r="W376" i="1"/>
  <c r="X376" i="1" s="1"/>
  <c r="W375" i="1"/>
  <c r="X375" i="1" s="1"/>
  <c r="W373" i="1"/>
  <c r="W372" i="1"/>
  <c r="X372" i="1" s="1"/>
  <c r="W371" i="1"/>
  <c r="X371" i="1" s="1"/>
  <c r="W370" i="1"/>
  <c r="X370" i="1" s="1"/>
  <c r="W369" i="1"/>
  <c r="W368" i="1"/>
  <c r="X368" i="1" s="1"/>
  <c r="W367" i="1"/>
  <c r="X367" i="1" s="1"/>
  <c r="W366" i="1"/>
  <c r="X366" i="1" s="1"/>
  <c r="W365" i="1"/>
  <c r="X365" i="1" s="1"/>
  <c r="W364" i="1"/>
  <c r="X364" i="1" s="1"/>
  <c r="W363" i="1"/>
  <c r="X363" i="1" s="1"/>
  <c r="W362" i="1"/>
  <c r="X362" i="1" s="1"/>
  <c r="W361" i="1"/>
  <c r="X361" i="1" s="1"/>
  <c r="X360" i="1"/>
  <c r="W357" i="1"/>
  <c r="X357" i="1" s="1"/>
  <c r="W356" i="1"/>
  <c r="X356" i="1" s="1"/>
  <c r="W355" i="1"/>
  <c r="W354" i="1"/>
  <c r="W353" i="1"/>
  <c r="X353" i="1" s="1"/>
  <c r="X352" i="1"/>
  <c r="W351" i="1"/>
  <c r="X351" i="1" s="1"/>
  <c r="W350" i="1"/>
  <c r="X350" i="1" s="1"/>
  <c r="W349" i="1"/>
  <c r="X349" i="1" s="1"/>
  <c r="W348" i="1"/>
  <c r="X348" i="1" s="1"/>
  <c r="W347" i="1"/>
  <c r="W346" i="1"/>
  <c r="W345" i="1"/>
  <c r="X345" i="1" s="1"/>
  <c r="W344" i="1"/>
  <c r="X344" i="1" s="1"/>
  <c r="W343" i="1"/>
  <c r="X343" i="1" s="1"/>
  <c r="W342" i="1"/>
  <c r="X342" i="1" s="1"/>
  <c r="W341" i="1"/>
  <c r="W340" i="1"/>
  <c r="X340" i="1" s="1"/>
  <c r="W339" i="1"/>
  <c r="W338" i="1"/>
  <c r="X338" i="1" s="1"/>
  <c r="X336" i="1"/>
  <c r="W335" i="1"/>
  <c r="X333" i="1"/>
  <c r="W332" i="1"/>
  <c r="X332" i="1" s="1"/>
  <c r="W331" i="1"/>
  <c r="X331" i="1" s="1"/>
  <c r="W330" i="1"/>
  <c r="X330" i="1" s="1"/>
  <c r="W329" i="1"/>
  <c r="X329" i="1" s="1"/>
  <c r="W328" i="1"/>
  <c r="X328" i="1" s="1"/>
  <c r="W327" i="1"/>
  <c r="X327" i="1" s="1"/>
  <c r="W326" i="1"/>
  <c r="X326" i="1" s="1"/>
  <c r="W325" i="1"/>
  <c r="X325" i="1" s="1"/>
  <c r="W324" i="1"/>
  <c r="X324" i="1" s="1"/>
  <c r="W323" i="1"/>
  <c r="W322" i="1"/>
  <c r="W321" i="1"/>
  <c r="W320" i="1"/>
  <c r="X320" i="1" s="1"/>
  <c r="W319" i="1"/>
  <c r="X319" i="1" s="1"/>
  <c r="W318" i="1"/>
  <c r="X318" i="1" s="1"/>
  <c r="W317" i="1"/>
  <c r="X317" i="1" s="1"/>
  <c r="W316" i="1"/>
  <c r="X316" i="1" s="1"/>
  <c r="W315" i="1"/>
  <c r="X315" i="1" s="1"/>
  <c r="W314" i="1"/>
  <c r="X314" i="1" s="1"/>
  <c r="W313" i="1"/>
  <c r="X313" i="1" s="1"/>
  <c r="X312" i="1"/>
  <c r="W311" i="1"/>
  <c r="X311" i="1" s="1"/>
  <c r="W310" i="1"/>
  <c r="X310" i="1" s="1"/>
  <c r="W309" i="1"/>
  <c r="X309" i="1" s="1"/>
  <c r="W308" i="1"/>
  <c r="X308" i="1" s="1"/>
  <c r="W307" i="1"/>
  <c r="X307" i="1" s="1"/>
  <c r="W306" i="1"/>
  <c r="X306" i="1" s="1"/>
  <c r="W305" i="1"/>
  <c r="X305" i="1" s="1"/>
  <c r="W304" i="1"/>
  <c r="X304" i="1" s="1"/>
  <c r="W303" i="1"/>
  <c r="X303" i="1" s="1"/>
  <c r="W302" i="1"/>
  <c r="X302" i="1" s="1"/>
  <c r="W301" i="1"/>
  <c r="X300" i="1"/>
  <c r="W299" i="1"/>
  <c r="X299" i="1" s="1"/>
  <c r="W298" i="1"/>
  <c r="X298" i="1" s="1"/>
  <c r="W297" i="1"/>
  <c r="W296" i="1"/>
  <c r="X296" i="1" s="1"/>
  <c r="W294" i="1"/>
  <c r="X294" i="1" s="1"/>
  <c r="W293" i="1"/>
  <c r="X293" i="1" s="1"/>
  <c r="W292" i="1"/>
  <c r="X292" i="1" s="1"/>
  <c r="W291" i="1"/>
  <c r="X291" i="1" s="1"/>
  <c r="W289" i="1"/>
  <c r="X289" i="1" s="1"/>
  <c r="W288" i="1"/>
  <c r="X288" i="1" s="1"/>
  <c r="W287" i="1"/>
  <c r="W286" i="1"/>
  <c r="W285" i="1"/>
  <c r="X285" i="1" s="1"/>
  <c r="W284" i="1"/>
  <c r="X284" i="1" s="1"/>
  <c r="W283" i="1"/>
  <c r="X283" i="1" s="1"/>
  <c r="W282" i="1"/>
  <c r="X282" i="1" s="1"/>
  <c r="W281" i="1"/>
  <c r="X281" i="1" s="1"/>
  <c r="W280" i="1"/>
  <c r="X280" i="1" s="1"/>
  <c r="W279" i="1"/>
  <c r="W278" i="1"/>
  <c r="W277" i="1"/>
  <c r="X277" i="1" s="1"/>
  <c r="W276" i="1"/>
  <c r="X276" i="1" s="1"/>
  <c r="W275" i="1"/>
  <c r="X275" i="1" s="1"/>
  <c r="W274" i="1"/>
  <c r="X274" i="1" s="1"/>
  <c r="W273" i="1"/>
  <c r="X273" i="1" s="1"/>
  <c r="X272" i="1"/>
  <c r="W271" i="1"/>
  <c r="W270" i="1"/>
  <c r="W269" i="1"/>
  <c r="X269" i="1" s="1"/>
  <c r="X268" i="1"/>
  <c r="W267" i="1"/>
  <c r="X267" i="1" s="1"/>
  <c r="W266" i="1"/>
  <c r="X266" i="1" s="1"/>
  <c r="W265" i="1"/>
  <c r="X265" i="1" s="1"/>
  <c r="W264" i="1"/>
  <c r="X264" i="1" s="1"/>
  <c r="W263" i="1"/>
  <c r="W262" i="1"/>
  <c r="W261" i="1"/>
  <c r="X261" i="1" s="1"/>
  <c r="W260" i="1"/>
  <c r="X260" i="1" s="1"/>
  <c r="W259" i="1"/>
  <c r="X259" i="1" s="1"/>
  <c r="W258" i="1"/>
  <c r="X258" i="1" s="1"/>
  <c r="W257" i="1"/>
  <c r="X257" i="1" s="1"/>
  <c r="W256" i="1"/>
  <c r="X256" i="1" s="1"/>
  <c r="W255" i="1"/>
  <c r="W254" i="1"/>
  <c r="W253" i="1"/>
  <c r="X253" i="1" s="1"/>
  <c r="W252" i="1"/>
  <c r="X252" i="1" s="1"/>
  <c r="W251" i="1"/>
  <c r="X251" i="1" s="1"/>
  <c r="W250" i="1"/>
  <c r="X250" i="1" s="1"/>
  <c r="W249" i="1"/>
  <c r="X249" i="1" s="1"/>
  <c r="W248" i="1"/>
  <c r="X248" i="1" s="1"/>
  <c r="W247" i="1"/>
  <c r="W246" i="1"/>
  <c r="W245" i="1"/>
  <c r="X245" i="1" s="1"/>
  <c r="W244" i="1"/>
  <c r="X244" i="1" s="1"/>
  <c r="W243" i="1"/>
  <c r="X243" i="1" s="1"/>
  <c r="W242" i="1"/>
  <c r="X242" i="1" s="1"/>
  <c r="W241" i="1"/>
  <c r="X241" i="1" s="1"/>
  <c r="W240" i="1"/>
  <c r="X240" i="1" s="1"/>
  <c r="W239" i="1"/>
  <c r="W238" i="1"/>
  <c r="W237" i="1"/>
  <c r="X237" i="1" s="1"/>
  <c r="W236" i="1"/>
  <c r="X236" i="1" s="1"/>
  <c r="W235" i="1"/>
  <c r="X235" i="1" s="1"/>
  <c r="W234" i="1"/>
  <c r="X234" i="1" s="1"/>
  <c r="W233" i="1"/>
  <c r="X233" i="1" s="1"/>
  <c r="W232" i="1"/>
  <c r="X232" i="1" s="1"/>
  <c r="W231" i="1"/>
  <c r="W230" i="1"/>
  <c r="W228" i="1"/>
  <c r="X228" i="1" s="1"/>
  <c r="W227" i="1"/>
  <c r="W226" i="1"/>
  <c r="W225" i="1"/>
  <c r="X225" i="1" s="1"/>
  <c r="W224" i="1"/>
  <c r="X224" i="1" s="1"/>
  <c r="W223" i="1"/>
  <c r="X223" i="1" s="1"/>
  <c r="W222" i="1"/>
  <c r="W221" i="1"/>
  <c r="X221" i="1" s="1"/>
  <c r="W220" i="1"/>
  <c r="X220" i="1" s="1"/>
  <c r="W219" i="1"/>
  <c r="W218" i="1"/>
  <c r="X218" i="1" s="1"/>
  <c r="W217" i="1"/>
  <c r="X217" i="1" s="1"/>
  <c r="W216" i="1"/>
  <c r="X216" i="1" s="1"/>
  <c r="W215" i="1"/>
  <c r="X215" i="1" s="1"/>
  <c r="W214" i="1"/>
  <c r="W213" i="1"/>
  <c r="X213" i="1" s="1"/>
  <c r="W212" i="1"/>
  <c r="X212" i="1" s="1"/>
  <c r="W211" i="1"/>
  <c r="X211" i="1" s="1"/>
  <c r="W210" i="1"/>
  <c r="X210" i="1" s="1"/>
  <c r="X209" i="1"/>
  <c r="W208" i="1"/>
  <c r="X208" i="1" s="1"/>
  <c r="W207" i="1"/>
  <c r="W206" i="1"/>
  <c r="W205" i="1"/>
  <c r="X205" i="1" s="1"/>
  <c r="W204" i="1"/>
  <c r="X204" i="1" s="1"/>
  <c r="W203" i="1"/>
  <c r="X203" i="1" s="1"/>
  <c r="W202" i="1"/>
  <c r="W201" i="1"/>
  <c r="X201" i="1" s="1"/>
  <c r="W200" i="1"/>
  <c r="X200" i="1" s="1"/>
  <c r="W199" i="1"/>
  <c r="X199" i="1" s="1"/>
  <c r="W198" i="1"/>
  <c r="X198" i="1" s="1"/>
  <c r="W197" i="1"/>
  <c r="X197" i="1" s="1"/>
  <c r="W196" i="1"/>
  <c r="X196" i="1" s="1"/>
  <c r="W195" i="1"/>
  <c r="W194" i="1"/>
  <c r="X194" i="1" s="1"/>
  <c r="W193" i="1"/>
  <c r="X193" i="1" s="1"/>
  <c r="W192" i="1"/>
  <c r="X192" i="1" s="1"/>
  <c r="W191" i="1"/>
  <c r="X191" i="1" s="1"/>
  <c r="W190" i="1"/>
  <c r="X190" i="1" s="1"/>
  <c r="W189" i="1"/>
  <c r="X189" i="1" s="1"/>
  <c r="X188" i="1"/>
  <c r="W186" i="1"/>
  <c r="X186" i="1" s="1"/>
  <c r="W185" i="1"/>
  <c r="W184" i="1"/>
  <c r="X184" i="1" s="1"/>
  <c r="W183" i="1"/>
  <c r="W182" i="1"/>
  <c r="W181" i="1"/>
  <c r="W180" i="1"/>
  <c r="X180" i="1" s="1"/>
  <c r="W179" i="1"/>
  <c r="X179" i="1" s="1"/>
  <c r="W178" i="1"/>
  <c r="X178" i="1" s="1"/>
  <c r="W177" i="1"/>
  <c r="X177" i="1" s="1"/>
  <c r="W176" i="1"/>
  <c r="X176" i="1" s="1"/>
  <c r="W175" i="1"/>
  <c r="X175" i="1" s="1"/>
  <c r="W174" i="1"/>
  <c r="X174" i="1" s="1"/>
  <c r="W173" i="1"/>
  <c r="X173" i="1" s="1"/>
  <c r="W172" i="1"/>
  <c r="X172" i="1" s="1"/>
  <c r="W171" i="1"/>
  <c r="X171" i="1" s="1"/>
  <c r="W170" i="1"/>
  <c r="X170" i="1" s="1"/>
  <c r="W169" i="1"/>
  <c r="W168" i="1"/>
  <c r="X168" i="1" s="1"/>
  <c r="W167" i="1"/>
  <c r="X167" i="1" s="1"/>
  <c r="W166" i="1"/>
  <c r="X166" i="1" s="1"/>
  <c r="W165" i="1"/>
  <c r="X165" i="1" s="1"/>
  <c r="W164" i="1"/>
  <c r="X164" i="1" s="1"/>
  <c r="W163" i="1"/>
  <c r="X163" i="1" s="1"/>
  <c r="W162" i="1"/>
  <c r="X162" i="1" s="1"/>
  <c r="W161" i="1"/>
  <c r="X161" i="1" s="1"/>
  <c r="W160" i="1"/>
  <c r="X160" i="1" s="1"/>
  <c r="W159" i="1"/>
  <c r="X159" i="1" s="1"/>
  <c r="W158" i="1"/>
  <c r="X158" i="1" s="1"/>
  <c r="W157" i="1"/>
  <c r="X157" i="1" s="1"/>
  <c r="W156" i="1"/>
  <c r="X156" i="1" s="1"/>
  <c r="W155" i="1"/>
  <c r="X155" i="1" s="1"/>
  <c r="W154" i="1"/>
  <c r="X154" i="1" s="1"/>
  <c r="W153" i="1"/>
  <c r="X153" i="1" s="1"/>
  <c r="W152" i="1"/>
  <c r="X152" i="1" s="1"/>
  <c r="W151" i="1"/>
  <c r="X151" i="1" s="1"/>
  <c r="W150" i="1"/>
  <c r="W149" i="1"/>
  <c r="W148" i="1"/>
  <c r="X148" i="1" s="1"/>
  <c r="W147" i="1"/>
  <c r="X147" i="1" s="1"/>
  <c r="W146" i="1"/>
  <c r="X146" i="1" s="1"/>
  <c r="W145" i="1"/>
  <c r="X145" i="1" s="1"/>
  <c r="W144" i="1"/>
  <c r="X144" i="1" s="1"/>
  <c r="W143" i="1"/>
  <c r="W142" i="1"/>
  <c r="X142" i="1" s="1"/>
  <c r="W141" i="1"/>
  <c r="X141" i="1" s="1"/>
  <c r="W140" i="1"/>
  <c r="X140" i="1" s="1"/>
  <c r="W139" i="1"/>
  <c r="X139" i="1" s="1"/>
  <c r="W138" i="1"/>
  <c r="X138" i="1" s="1"/>
  <c r="W137" i="1"/>
  <c r="X137" i="1" s="1"/>
  <c r="W136" i="1"/>
  <c r="X136" i="1" s="1"/>
  <c r="W135" i="1"/>
  <c r="X135" i="1" s="1"/>
  <c r="W134" i="1"/>
  <c r="X134" i="1" s="1"/>
  <c r="W133" i="1"/>
  <c r="W132" i="1"/>
  <c r="X132" i="1" s="1"/>
  <c r="W131" i="1"/>
  <c r="X131" i="1" s="1"/>
  <c r="W130" i="1"/>
  <c r="X130" i="1" s="1"/>
  <c r="X129" i="1"/>
  <c r="W128" i="1"/>
  <c r="X128" i="1" s="1"/>
  <c r="W127" i="1"/>
  <c r="X127" i="1" s="1"/>
  <c r="W126" i="1"/>
  <c r="X126" i="1" s="1"/>
  <c r="W125" i="1"/>
  <c r="X125" i="1" s="1"/>
  <c r="W124" i="1"/>
  <c r="X124" i="1" s="1"/>
  <c r="W123" i="1"/>
  <c r="W122" i="1"/>
  <c r="X122" i="1" s="1"/>
  <c r="W121" i="1"/>
  <c r="X121" i="1" s="1"/>
  <c r="W120" i="1"/>
  <c r="X120" i="1" s="1"/>
  <c r="W119" i="1"/>
  <c r="X119" i="1" s="1"/>
  <c r="W118" i="1"/>
  <c r="W117" i="1"/>
  <c r="W116" i="1"/>
  <c r="X116" i="1" s="1"/>
  <c r="W115" i="1"/>
  <c r="X115" i="1" s="1"/>
  <c r="W114" i="1"/>
  <c r="X114" i="1" s="1"/>
  <c r="W113" i="1"/>
  <c r="X113" i="1" s="1"/>
  <c r="W112" i="1"/>
  <c r="X112" i="1" s="1"/>
  <c r="W111" i="1"/>
  <c r="X111" i="1" s="1"/>
  <c r="W110" i="1"/>
  <c r="X110" i="1" s="1"/>
  <c r="W109" i="1"/>
  <c r="X109" i="1" s="1"/>
  <c r="W108" i="1"/>
  <c r="X108" i="1" s="1"/>
  <c r="W107" i="1"/>
  <c r="X107" i="1" s="1"/>
  <c r="W106" i="1"/>
  <c r="X106" i="1" s="1"/>
  <c r="W105" i="1"/>
  <c r="W104" i="1"/>
  <c r="X104" i="1" s="1"/>
  <c r="W103" i="1"/>
  <c r="X103" i="1" s="1"/>
  <c r="W102" i="1"/>
  <c r="X102" i="1" s="1"/>
  <c r="W101" i="1"/>
  <c r="X101" i="1" s="1"/>
  <c r="W100" i="1"/>
  <c r="X100" i="1" s="1"/>
  <c r="W99" i="1"/>
  <c r="W98" i="1"/>
  <c r="X98" i="1" s="1"/>
  <c r="W97" i="1"/>
  <c r="X97" i="1" s="1"/>
  <c r="W96" i="1"/>
  <c r="X96" i="1" s="1"/>
  <c r="W95" i="1"/>
  <c r="X95" i="1" s="1"/>
  <c r="W94" i="1"/>
  <c r="X94" i="1" s="1"/>
  <c r="X93" i="1"/>
  <c r="W92" i="1"/>
  <c r="X92" i="1" s="1"/>
  <c r="W91" i="1"/>
  <c r="X91" i="1" s="1"/>
  <c r="W90" i="1"/>
  <c r="X90" i="1" s="1"/>
  <c r="W89" i="1"/>
  <c r="W88" i="1"/>
  <c r="X88" i="1" s="1"/>
  <c r="W87" i="1"/>
  <c r="X87" i="1" s="1"/>
  <c r="W86" i="1"/>
  <c r="W85" i="1"/>
  <c r="X85" i="1" s="1"/>
  <c r="W84" i="1"/>
  <c r="X84" i="1" s="1"/>
  <c r="W83" i="1"/>
  <c r="X83" i="1" s="1"/>
  <c r="W82" i="1"/>
  <c r="X82" i="1" s="1"/>
  <c r="W81" i="1"/>
  <c r="X81" i="1" s="1"/>
  <c r="W80" i="1"/>
  <c r="X80" i="1" s="1"/>
  <c r="W79" i="1"/>
  <c r="X79" i="1" s="1"/>
  <c r="W78" i="1"/>
  <c r="X78" i="1" s="1"/>
  <c r="W77" i="1"/>
  <c r="X77" i="1" s="1"/>
  <c r="W76" i="1"/>
  <c r="X76" i="1" s="1"/>
  <c r="W75" i="1"/>
  <c r="X75" i="1" s="1"/>
  <c r="W74" i="1"/>
  <c r="X74" i="1" s="1"/>
  <c r="W73" i="1"/>
  <c r="X73" i="1" s="1"/>
  <c r="W72" i="1"/>
  <c r="X72" i="1" s="1"/>
  <c r="W71" i="1"/>
  <c r="X71" i="1" s="1"/>
  <c r="W70" i="1"/>
  <c r="X70" i="1" s="1"/>
  <c r="W69" i="1"/>
  <c r="W68" i="1"/>
  <c r="X68" i="1" s="1"/>
  <c r="W67" i="1"/>
  <c r="X67" i="1" s="1"/>
  <c r="W66" i="1"/>
  <c r="X66" i="1" s="1"/>
  <c r="W65" i="1"/>
  <c r="X65" i="1" s="1"/>
  <c r="W64" i="1"/>
  <c r="X64" i="1" s="1"/>
  <c r="W63" i="1"/>
  <c r="X63" i="1" s="1"/>
  <c r="W62" i="1"/>
  <c r="X62" i="1" s="1"/>
  <c r="W61" i="1"/>
  <c r="X61" i="1" s="1"/>
  <c r="W60" i="1"/>
  <c r="X60" i="1" s="1"/>
  <c r="W59" i="1"/>
  <c r="X59" i="1" s="1"/>
  <c r="W58" i="1"/>
  <c r="X58" i="1" s="1"/>
  <c r="W57" i="1"/>
  <c r="W56" i="1"/>
  <c r="X56" i="1" s="1"/>
  <c r="W55" i="1"/>
  <c r="W54" i="1"/>
  <c r="W53" i="1"/>
  <c r="W52" i="1"/>
  <c r="X52" i="1" s="1"/>
  <c r="W51" i="1"/>
  <c r="X51" i="1" s="1"/>
  <c r="W50" i="1"/>
  <c r="X50" i="1" s="1"/>
  <c r="W49" i="1"/>
  <c r="X49" i="1" s="1"/>
  <c r="W48" i="1"/>
  <c r="X48" i="1" s="1"/>
  <c r="W46" i="1"/>
  <c r="X46" i="1" s="1"/>
  <c r="W45" i="1"/>
  <c r="X45" i="1" s="1"/>
  <c r="W44" i="1"/>
  <c r="X44" i="1" s="1"/>
  <c r="W43" i="1"/>
  <c r="X43" i="1" s="1"/>
  <c r="W42" i="1"/>
  <c r="X42" i="1" s="1"/>
  <c r="W40" i="1"/>
  <c r="X40" i="1" s="1"/>
  <c r="W39" i="1"/>
  <c r="W38" i="1"/>
  <c r="W37" i="1"/>
  <c r="X37" i="1" s="1"/>
  <c r="W36" i="1"/>
  <c r="X36" i="1" s="1"/>
  <c r="W35" i="1"/>
  <c r="X35" i="1" s="1"/>
  <c r="W34" i="1"/>
  <c r="X34" i="1" s="1"/>
  <c r="W33" i="1"/>
  <c r="X33" i="1" s="1"/>
  <c r="W32" i="1"/>
  <c r="X32" i="1" s="1"/>
  <c r="W31" i="1"/>
  <c r="X31" i="1" s="1"/>
  <c r="W30" i="1"/>
  <c r="X30" i="1" s="1"/>
  <c r="W29" i="1"/>
  <c r="X29" i="1" s="1"/>
  <c r="W28" i="1"/>
  <c r="X28" i="1" s="1"/>
  <c r="W27" i="1"/>
  <c r="W26" i="1"/>
  <c r="X26" i="1" s="1"/>
  <c r="W25" i="1"/>
  <c r="X25" i="1" s="1"/>
  <c r="W24" i="1"/>
  <c r="X24" i="1" s="1"/>
  <c r="W23" i="1"/>
  <c r="X23" i="1" s="1"/>
  <c r="W22" i="1"/>
  <c r="X22" i="1" s="1"/>
  <c r="W21" i="1"/>
  <c r="X21" i="1" s="1"/>
  <c r="W20" i="1"/>
  <c r="X20" i="1" s="1"/>
  <c r="W19" i="1"/>
  <c r="W17" i="1"/>
  <c r="X17" i="1" s="1"/>
  <c r="W16" i="1"/>
  <c r="X16" i="1" s="1"/>
  <c r="W15" i="1"/>
  <c r="W14" i="1"/>
  <c r="X14" i="1" s="1"/>
  <c r="W13" i="1"/>
  <c r="X13" i="1" s="1"/>
  <c r="W12" i="1"/>
  <c r="X12" i="1" s="1"/>
  <c r="W11" i="1"/>
  <c r="X11" i="1" s="1"/>
  <c r="W10" i="1"/>
  <c r="W9" i="1"/>
  <c r="W8" i="1"/>
  <c r="X8" i="1" s="1"/>
  <c r="W7" i="1"/>
  <c r="X7" i="1" s="1"/>
  <c r="W6" i="1"/>
  <c r="X6" i="1" s="1"/>
  <c r="W5" i="1"/>
  <c r="X5" i="1" s="1"/>
  <c r="X4" i="1"/>
  <c r="W3" i="1"/>
  <c r="U543" i="1"/>
  <c r="U542" i="1"/>
  <c r="U541" i="1"/>
  <c r="U540" i="1"/>
  <c r="U539" i="1"/>
  <c r="U538" i="1"/>
  <c r="U537" i="1"/>
  <c r="U536" i="1"/>
  <c r="U535" i="1"/>
  <c r="U534" i="1"/>
  <c r="U533" i="1"/>
  <c r="U532" i="1"/>
  <c r="U531" i="1"/>
  <c r="U530" i="1"/>
  <c r="U529" i="1"/>
  <c r="U528" i="1"/>
  <c r="U527" i="1"/>
  <c r="U526" i="1"/>
  <c r="U525" i="1"/>
  <c r="U524" i="1"/>
  <c r="U523" i="1"/>
  <c r="U522" i="1"/>
  <c r="U521" i="1"/>
  <c r="U520" i="1"/>
  <c r="U519" i="1"/>
  <c r="U518" i="1"/>
  <c r="U517" i="1"/>
  <c r="U516" i="1"/>
  <c r="U515" i="1"/>
  <c r="U514" i="1"/>
  <c r="U513" i="1"/>
  <c r="U512" i="1"/>
  <c r="U511" i="1"/>
  <c r="U510" i="1"/>
  <c r="U509" i="1"/>
  <c r="U508" i="1"/>
  <c r="U507" i="1"/>
  <c r="U506" i="1"/>
  <c r="U505" i="1"/>
  <c r="U504" i="1"/>
  <c r="U503" i="1"/>
  <c r="U502" i="1"/>
  <c r="U501" i="1"/>
  <c r="U500" i="1"/>
  <c r="U499" i="1"/>
  <c r="U498" i="1"/>
  <c r="U497" i="1"/>
  <c r="U496" i="1"/>
  <c r="U495" i="1"/>
  <c r="U494" i="1"/>
  <c r="U493" i="1"/>
  <c r="U492" i="1"/>
  <c r="U491" i="1"/>
  <c r="U490" i="1"/>
  <c r="U489" i="1"/>
  <c r="U488" i="1"/>
  <c r="U487" i="1"/>
  <c r="U486" i="1"/>
  <c r="U485" i="1"/>
  <c r="U484" i="1"/>
  <c r="U483" i="1"/>
  <c r="U482" i="1"/>
  <c r="U481" i="1"/>
  <c r="U480" i="1"/>
  <c r="U479" i="1"/>
  <c r="U478" i="1"/>
  <c r="U477" i="1"/>
  <c r="U476" i="1"/>
  <c r="U475" i="1"/>
  <c r="U474" i="1"/>
  <c r="U473" i="1"/>
  <c r="U472" i="1"/>
  <c r="U471" i="1"/>
  <c r="U470" i="1"/>
  <c r="U469" i="1"/>
  <c r="U468" i="1"/>
  <c r="U467" i="1"/>
  <c r="U466" i="1"/>
  <c r="U465" i="1"/>
  <c r="U464" i="1"/>
  <c r="U463" i="1"/>
  <c r="U462" i="1"/>
  <c r="U461" i="1"/>
  <c r="U460" i="1"/>
  <c r="U459" i="1"/>
  <c r="U458" i="1"/>
  <c r="U457" i="1"/>
  <c r="U456" i="1"/>
  <c r="U455" i="1"/>
  <c r="U454" i="1"/>
  <c r="U453" i="1"/>
  <c r="U452" i="1"/>
  <c r="U451" i="1"/>
  <c r="U450" i="1"/>
  <c r="U449" i="1"/>
  <c r="U448" i="1"/>
  <c r="U447" i="1"/>
  <c r="U446" i="1"/>
  <c r="U445" i="1"/>
  <c r="U444" i="1"/>
  <c r="U443" i="1"/>
  <c r="U442" i="1"/>
  <c r="U441" i="1"/>
  <c r="U440" i="1"/>
  <c r="U439" i="1"/>
  <c r="U438" i="1"/>
  <c r="U437" i="1"/>
  <c r="U436" i="1"/>
  <c r="U435" i="1"/>
  <c r="U434" i="1"/>
  <c r="U433" i="1"/>
  <c r="U432" i="1"/>
  <c r="U431" i="1"/>
  <c r="U430" i="1"/>
  <c r="U429" i="1"/>
  <c r="U428" i="1"/>
  <c r="U427" i="1"/>
  <c r="U426" i="1"/>
  <c r="U425" i="1"/>
  <c r="U424" i="1"/>
  <c r="U423" i="1"/>
  <c r="U422" i="1"/>
  <c r="U421" i="1"/>
  <c r="U420" i="1"/>
  <c r="U419" i="1"/>
  <c r="U418" i="1"/>
  <c r="U417" i="1"/>
  <c r="U416" i="1"/>
  <c r="U415" i="1"/>
  <c r="U414" i="1"/>
  <c r="U413" i="1"/>
  <c r="U412" i="1"/>
  <c r="U411" i="1"/>
  <c r="U410" i="1"/>
  <c r="U409" i="1"/>
  <c r="U408" i="1"/>
  <c r="U407" i="1"/>
  <c r="U406" i="1"/>
  <c r="U405" i="1"/>
  <c r="U404" i="1"/>
  <c r="U403" i="1"/>
  <c r="U402" i="1"/>
  <c r="U401" i="1"/>
  <c r="U400" i="1"/>
  <c r="U399" i="1"/>
  <c r="U398" i="1"/>
  <c r="U397" i="1"/>
  <c r="U396" i="1"/>
  <c r="U395" i="1"/>
  <c r="U394" i="1"/>
  <c r="U393" i="1"/>
  <c r="U392" i="1"/>
  <c r="U391" i="1"/>
  <c r="U390" i="1"/>
  <c r="U389" i="1"/>
  <c r="U388" i="1"/>
  <c r="U387" i="1"/>
  <c r="U386" i="1"/>
  <c r="U385" i="1"/>
  <c r="U384" i="1"/>
  <c r="U383" i="1"/>
  <c r="U382" i="1"/>
  <c r="U381" i="1"/>
  <c r="U380" i="1"/>
  <c r="U379" i="1"/>
  <c r="U378" i="1"/>
  <c r="U377" i="1"/>
  <c r="U376" i="1"/>
  <c r="U375" i="1"/>
  <c r="U374" i="1"/>
  <c r="U373" i="1"/>
  <c r="U372" i="1"/>
  <c r="U371" i="1"/>
  <c r="U370" i="1"/>
  <c r="U369" i="1"/>
  <c r="U368" i="1"/>
  <c r="U367" i="1"/>
  <c r="U366" i="1"/>
  <c r="U365" i="1"/>
  <c r="U364" i="1"/>
  <c r="U363" i="1"/>
  <c r="U362" i="1"/>
  <c r="U361" i="1"/>
  <c r="U360" i="1"/>
  <c r="U359" i="1"/>
  <c r="U358" i="1"/>
  <c r="U357" i="1"/>
  <c r="U356" i="1"/>
  <c r="U355" i="1"/>
  <c r="U354" i="1"/>
  <c r="U353" i="1"/>
  <c r="U352" i="1"/>
  <c r="U351" i="1"/>
  <c r="U350" i="1"/>
  <c r="U349" i="1"/>
  <c r="U348" i="1"/>
  <c r="U347" i="1"/>
  <c r="U346" i="1"/>
  <c r="U345" i="1"/>
  <c r="U344" i="1"/>
  <c r="U343" i="1"/>
  <c r="U342" i="1"/>
  <c r="U341" i="1"/>
  <c r="U340" i="1"/>
  <c r="U339" i="1"/>
  <c r="U338" i="1"/>
  <c r="U337" i="1"/>
  <c r="U336" i="1"/>
  <c r="U335" i="1"/>
  <c r="U334" i="1"/>
  <c r="U333" i="1"/>
  <c r="U332" i="1"/>
  <c r="U331" i="1"/>
  <c r="U330" i="1"/>
  <c r="U329" i="1"/>
  <c r="U328" i="1"/>
  <c r="U327" i="1"/>
  <c r="U326" i="1"/>
  <c r="U325" i="1"/>
  <c r="U324" i="1"/>
  <c r="U323" i="1"/>
  <c r="U322" i="1"/>
  <c r="U321" i="1"/>
  <c r="U320" i="1"/>
  <c r="U319" i="1"/>
  <c r="U318" i="1"/>
  <c r="U317" i="1"/>
  <c r="U316" i="1"/>
  <c r="U315" i="1"/>
  <c r="U314" i="1"/>
  <c r="U313" i="1"/>
  <c r="U312" i="1"/>
  <c r="U311" i="1"/>
  <c r="U310" i="1"/>
  <c r="U309" i="1"/>
  <c r="U308" i="1"/>
  <c r="U307" i="1"/>
  <c r="U306" i="1"/>
  <c r="U305" i="1"/>
  <c r="U304" i="1"/>
  <c r="U303" i="1"/>
  <c r="U302" i="1"/>
  <c r="U301" i="1"/>
  <c r="U300" i="1"/>
  <c r="U299" i="1"/>
  <c r="U298" i="1"/>
  <c r="U297" i="1"/>
  <c r="U296" i="1"/>
  <c r="U295" i="1"/>
  <c r="U294" i="1"/>
  <c r="U293" i="1"/>
  <c r="U292" i="1"/>
  <c r="U291" i="1"/>
  <c r="U290" i="1"/>
  <c r="U289" i="1"/>
  <c r="U288" i="1"/>
  <c r="U287" i="1"/>
  <c r="U286" i="1"/>
  <c r="U285" i="1"/>
  <c r="U284" i="1"/>
  <c r="U283" i="1"/>
  <c r="U282" i="1"/>
  <c r="U281" i="1"/>
  <c r="U280" i="1"/>
  <c r="U279" i="1"/>
  <c r="U278" i="1"/>
  <c r="U277" i="1"/>
  <c r="U276" i="1"/>
  <c r="U275" i="1"/>
  <c r="U274" i="1"/>
  <c r="U273" i="1"/>
  <c r="U272" i="1"/>
  <c r="U271" i="1"/>
  <c r="U270" i="1"/>
  <c r="U269" i="1"/>
  <c r="U268" i="1"/>
  <c r="U267" i="1"/>
  <c r="U266" i="1"/>
  <c r="U265" i="1"/>
  <c r="U264" i="1"/>
  <c r="U263" i="1"/>
  <c r="U262" i="1"/>
  <c r="U261" i="1"/>
  <c r="U260" i="1"/>
  <c r="U259" i="1"/>
  <c r="U258" i="1"/>
  <c r="U257" i="1"/>
  <c r="U256" i="1"/>
  <c r="U255" i="1"/>
  <c r="U254" i="1"/>
  <c r="U253" i="1"/>
  <c r="U252" i="1"/>
  <c r="U251" i="1"/>
  <c r="U250" i="1"/>
  <c r="U249" i="1"/>
  <c r="U248" i="1"/>
  <c r="U247" i="1"/>
  <c r="U246" i="1"/>
  <c r="U245" i="1"/>
  <c r="U244" i="1"/>
  <c r="U243" i="1"/>
  <c r="U242" i="1"/>
  <c r="U241" i="1"/>
  <c r="U240" i="1"/>
  <c r="U239" i="1"/>
  <c r="U238" i="1"/>
  <c r="U237" i="1"/>
  <c r="U236" i="1"/>
  <c r="U235" i="1"/>
  <c r="U234" i="1"/>
  <c r="U233" i="1"/>
  <c r="U232" i="1"/>
  <c r="U231" i="1"/>
  <c r="U230" i="1"/>
  <c r="U229" i="1"/>
  <c r="U228" i="1"/>
  <c r="U227" i="1"/>
  <c r="U226" i="1"/>
  <c r="U225" i="1"/>
  <c r="U224" i="1"/>
  <c r="U223" i="1"/>
  <c r="U222" i="1"/>
  <c r="U221" i="1"/>
  <c r="U220" i="1"/>
  <c r="U219" i="1"/>
  <c r="U218" i="1"/>
  <c r="U217" i="1"/>
  <c r="U216" i="1"/>
  <c r="U215" i="1"/>
  <c r="U214" i="1"/>
  <c r="U213" i="1"/>
  <c r="U212" i="1"/>
  <c r="U211" i="1"/>
  <c r="U210" i="1"/>
  <c r="U209" i="1"/>
  <c r="U208" i="1"/>
  <c r="U207" i="1"/>
  <c r="U206" i="1"/>
  <c r="U205" i="1"/>
  <c r="U204" i="1"/>
  <c r="U203" i="1"/>
  <c r="U202" i="1"/>
  <c r="U201" i="1"/>
  <c r="U200" i="1"/>
  <c r="U199" i="1"/>
  <c r="U198" i="1"/>
  <c r="U197" i="1"/>
  <c r="U196" i="1"/>
  <c r="U195" i="1"/>
  <c r="U194" i="1"/>
  <c r="U193" i="1"/>
  <c r="U192" i="1"/>
  <c r="U191" i="1"/>
  <c r="U190" i="1"/>
  <c r="U189" i="1"/>
  <c r="U188" i="1"/>
  <c r="U187" i="1"/>
  <c r="U186" i="1"/>
  <c r="U185" i="1"/>
  <c r="U184" i="1"/>
  <c r="U183" i="1"/>
  <c r="U182" i="1"/>
  <c r="U181" i="1"/>
  <c r="U180" i="1"/>
  <c r="U179" i="1"/>
  <c r="U178" i="1"/>
  <c r="U177" i="1"/>
  <c r="U176" i="1"/>
  <c r="U175" i="1"/>
  <c r="U174" i="1"/>
  <c r="U173" i="1"/>
  <c r="U172" i="1"/>
  <c r="U171" i="1"/>
  <c r="U170" i="1"/>
  <c r="U169" i="1"/>
  <c r="U168" i="1"/>
  <c r="U167" i="1"/>
  <c r="U166" i="1"/>
  <c r="U165" i="1"/>
  <c r="U164" i="1"/>
  <c r="U163" i="1"/>
  <c r="U162" i="1"/>
  <c r="U161" i="1"/>
  <c r="U160" i="1"/>
  <c r="U159" i="1"/>
  <c r="U158" i="1"/>
  <c r="U157" i="1"/>
  <c r="U156" i="1"/>
  <c r="U155" i="1"/>
  <c r="U154" i="1"/>
  <c r="U153" i="1"/>
  <c r="U152" i="1"/>
  <c r="U151" i="1"/>
  <c r="U150" i="1"/>
  <c r="U149" i="1"/>
  <c r="U148" i="1"/>
  <c r="U147" i="1"/>
  <c r="U146" i="1"/>
  <c r="U145" i="1"/>
  <c r="U144" i="1"/>
  <c r="U143" i="1"/>
  <c r="U142" i="1"/>
  <c r="U141" i="1"/>
  <c r="U140" i="1"/>
  <c r="U139" i="1"/>
  <c r="U138" i="1"/>
  <c r="U137" i="1"/>
  <c r="U136" i="1"/>
  <c r="U135" i="1"/>
  <c r="U134" i="1"/>
  <c r="U133" i="1"/>
  <c r="U132" i="1"/>
  <c r="U131" i="1"/>
  <c r="U130" i="1"/>
  <c r="U129" i="1"/>
  <c r="U128" i="1"/>
  <c r="U127" i="1"/>
  <c r="U126" i="1"/>
  <c r="U125" i="1"/>
  <c r="U124" i="1"/>
  <c r="U123" i="1"/>
  <c r="U122" i="1"/>
  <c r="U121" i="1"/>
  <c r="U120" i="1"/>
  <c r="U119" i="1"/>
  <c r="U118" i="1"/>
  <c r="U117" i="1"/>
  <c r="U116" i="1"/>
  <c r="U115" i="1"/>
  <c r="U114" i="1"/>
  <c r="U113" i="1"/>
  <c r="U112" i="1"/>
  <c r="U111" i="1"/>
  <c r="U110" i="1"/>
  <c r="U109" i="1"/>
  <c r="U108" i="1"/>
  <c r="U107" i="1"/>
  <c r="U106" i="1"/>
  <c r="U105" i="1"/>
  <c r="U104" i="1"/>
  <c r="U103" i="1"/>
  <c r="U102" i="1"/>
  <c r="U101" i="1"/>
  <c r="U100" i="1"/>
  <c r="U99" i="1"/>
  <c r="U98" i="1"/>
  <c r="U97" i="1"/>
  <c r="U96" i="1"/>
  <c r="U95" i="1"/>
  <c r="U94" i="1"/>
  <c r="U93" i="1"/>
  <c r="U92" i="1"/>
  <c r="U91" i="1"/>
  <c r="U90" i="1"/>
  <c r="U89" i="1"/>
  <c r="U88" i="1"/>
  <c r="U87" i="1"/>
  <c r="U86" i="1"/>
  <c r="U85" i="1"/>
  <c r="U84" i="1"/>
  <c r="U83" i="1"/>
  <c r="U82" i="1"/>
  <c r="U81" i="1"/>
  <c r="U80" i="1"/>
  <c r="U79" i="1"/>
  <c r="U78" i="1"/>
  <c r="U77" i="1"/>
  <c r="U76" i="1"/>
  <c r="U75" i="1"/>
  <c r="U74" i="1"/>
  <c r="U73" i="1"/>
  <c r="U72" i="1"/>
  <c r="U71" i="1"/>
  <c r="U70" i="1"/>
  <c r="U69" i="1"/>
  <c r="U68" i="1"/>
  <c r="U67" i="1"/>
  <c r="U66" i="1"/>
  <c r="U65" i="1"/>
  <c r="U64" i="1"/>
  <c r="U63" i="1"/>
  <c r="U62" i="1"/>
  <c r="U61" i="1"/>
  <c r="U60" i="1"/>
  <c r="U59" i="1"/>
  <c r="U58" i="1"/>
  <c r="U57" i="1"/>
  <c r="U56" i="1"/>
  <c r="U55" i="1"/>
  <c r="U54" i="1"/>
  <c r="U53" i="1"/>
  <c r="U52" i="1"/>
  <c r="U51" i="1"/>
  <c r="U50" i="1"/>
  <c r="U49" i="1"/>
  <c r="U48" i="1"/>
  <c r="U47" i="1"/>
  <c r="U46" i="1"/>
  <c r="U45" i="1"/>
  <c r="U44" i="1"/>
  <c r="U43" i="1"/>
  <c r="U42" i="1"/>
  <c r="U41" i="1"/>
  <c r="U40" i="1"/>
  <c r="U39" i="1"/>
  <c r="U38" i="1"/>
  <c r="U37" i="1"/>
  <c r="U36" i="1"/>
  <c r="U35" i="1"/>
  <c r="U34" i="1"/>
  <c r="U33" i="1"/>
  <c r="U32" i="1"/>
  <c r="U31" i="1"/>
  <c r="U30" i="1"/>
  <c r="U29" i="1"/>
  <c r="U28" i="1"/>
  <c r="U27" i="1"/>
  <c r="U26" i="1"/>
  <c r="U25" i="1"/>
  <c r="U24" i="1"/>
  <c r="U23" i="1"/>
  <c r="U22" i="1"/>
  <c r="U21" i="1"/>
  <c r="U20" i="1"/>
  <c r="U19" i="1"/>
  <c r="U18" i="1"/>
  <c r="U17" i="1"/>
  <c r="U16" i="1"/>
  <c r="U15" i="1"/>
  <c r="U14" i="1"/>
  <c r="U13" i="1"/>
  <c r="U12" i="1"/>
  <c r="U11" i="1"/>
  <c r="U10" i="1"/>
  <c r="U9" i="1"/>
  <c r="U8" i="1"/>
  <c r="U7" i="1"/>
  <c r="U6" i="1"/>
  <c r="U5" i="1"/>
  <c r="U4" i="1"/>
  <c r="U3" i="1"/>
  <c r="AA543" i="1"/>
  <c r="AA542" i="1"/>
  <c r="AA541" i="1"/>
  <c r="AA539" i="1"/>
  <c r="AA538" i="1"/>
  <c r="AA537" i="1"/>
  <c r="AA534" i="1"/>
  <c r="AA533" i="1"/>
  <c r="AA530" i="1"/>
  <c r="AA529" i="1"/>
  <c r="AA527" i="1"/>
  <c r="AA525" i="1"/>
  <c r="AA523" i="1"/>
  <c r="AA521" i="1"/>
  <c r="AA519" i="1"/>
  <c r="AA518" i="1"/>
  <c r="AA517" i="1"/>
  <c r="AA515" i="1"/>
  <c r="AA514" i="1"/>
  <c r="AA513" i="1"/>
  <c r="AA511" i="1"/>
  <c r="AA510" i="1"/>
  <c r="AA509" i="1"/>
  <c r="AA507" i="1"/>
  <c r="AA506" i="1"/>
  <c r="AA505" i="1"/>
  <c r="AA503" i="1"/>
  <c r="AA502" i="1"/>
  <c r="AA501" i="1"/>
  <c r="AA499" i="1"/>
  <c r="AA498" i="1"/>
  <c r="AA497" i="1"/>
  <c r="AA495" i="1"/>
  <c r="AA494" i="1"/>
  <c r="AA491" i="1"/>
  <c r="AA490" i="1"/>
  <c r="AA489" i="1"/>
  <c r="AA486" i="1"/>
  <c r="AA485" i="1"/>
  <c r="AA482" i="1"/>
  <c r="AA481" i="1"/>
  <c r="AA479" i="1"/>
  <c r="AA477" i="1"/>
  <c r="AA475" i="1"/>
  <c r="AA474" i="1"/>
  <c r="AA471" i="1"/>
  <c r="AA470" i="1"/>
  <c r="AA467" i="1"/>
  <c r="AA466" i="1"/>
  <c r="AA465" i="1"/>
  <c r="AA463" i="1"/>
  <c r="AA462" i="1"/>
  <c r="AA461" i="1"/>
  <c r="AA459" i="1"/>
  <c r="AA458" i="1"/>
  <c r="AA457" i="1"/>
  <c r="AA455" i="1"/>
  <c r="AA454" i="1"/>
  <c r="AA453" i="1"/>
  <c r="AA451" i="1"/>
  <c r="AA450" i="1"/>
  <c r="AA449" i="1"/>
  <c r="AA447" i="1"/>
  <c r="AA446" i="1"/>
  <c r="AA445" i="1"/>
  <c r="AA443" i="1"/>
  <c r="AA442" i="1"/>
  <c r="AA441" i="1"/>
  <c r="AA438" i="1"/>
  <c r="AA437" i="1"/>
  <c r="AA434" i="1"/>
  <c r="AA433" i="1"/>
  <c r="AA431" i="1"/>
  <c r="AA429" i="1"/>
  <c r="AA427" i="1"/>
  <c r="AA425" i="1"/>
  <c r="AA423" i="1"/>
  <c r="AA422" i="1"/>
  <c r="AA421" i="1"/>
  <c r="AA419" i="1"/>
  <c r="AA417" i="1"/>
  <c r="AA415" i="1"/>
  <c r="AA413" i="1"/>
  <c r="AA411" i="1"/>
  <c r="AA409" i="1"/>
  <c r="AA407" i="1"/>
  <c r="AA406" i="1"/>
  <c r="AA405" i="1"/>
  <c r="AA403" i="1"/>
  <c r="AA401" i="1"/>
  <c r="AA399" i="1"/>
  <c r="AA398" i="1"/>
  <c r="AA395" i="1"/>
  <c r="AA394" i="1"/>
  <c r="AA393" i="1"/>
  <c r="AA391" i="1"/>
  <c r="AA390" i="1"/>
  <c r="AA389" i="1"/>
  <c r="AA387" i="1"/>
  <c r="AA385" i="1"/>
  <c r="AA383" i="1"/>
  <c r="AA381" i="1"/>
  <c r="AA379" i="1"/>
  <c r="AA377" i="1"/>
  <c r="AA375" i="1"/>
  <c r="AA374" i="1"/>
  <c r="AA373" i="1"/>
  <c r="AA371" i="1"/>
  <c r="AA370" i="1"/>
  <c r="AA369" i="1"/>
  <c r="AA367" i="1"/>
  <c r="AA366" i="1"/>
  <c r="AA365" i="1"/>
  <c r="AA363" i="1"/>
  <c r="AA362" i="1"/>
  <c r="AA361" i="1"/>
  <c r="AA359" i="1"/>
  <c r="AA358" i="1"/>
  <c r="AA357" i="1"/>
  <c r="AA355" i="1"/>
  <c r="AA353" i="1"/>
  <c r="AA351" i="1"/>
  <c r="AA349" i="1"/>
  <c r="AA347" i="1"/>
  <c r="AA345" i="1"/>
  <c r="AA343" i="1"/>
  <c r="AA342" i="1"/>
  <c r="AA341" i="1"/>
  <c r="AA339" i="1"/>
  <c r="AA337" i="1"/>
  <c r="AA335" i="1"/>
  <c r="AA334" i="1"/>
  <c r="AA333" i="1"/>
  <c r="AA331" i="1"/>
  <c r="AA330" i="1"/>
  <c r="AA329" i="1"/>
  <c r="AA326" i="1"/>
  <c r="AA325" i="1"/>
  <c r="AA322" i="1"/>
  <c r="AA321" i="1"/>
  <c r="AA318" i="1"/>
  <c r="AA317" i="1"/>
  <c r="AA315" i="1"/>
  <c r="AA314" i="1"/>
  <c r="AA313" i="1"/>
  <c r="AA310" i="1"/>
  <c r="AA309" i="1"/>
  <c r="AA306" i="1"/>
  <c r="AA305" i="1"/>
  <c r="AA302" i="1"/>
  <c r="AA298" i="1"/>
  <c r="AA297" i="1"/>
  <c r="AA295" i="1"/>
  <c r="AA293" i="1"/>
  <c r="AA291" i="1"/>
  <c r="AA290" i="1"/>
  <c r="AA287" i="1"/>
  <c r="AA286" i="1"/>
  <c r="AA283" i="1"/>
  <c r="AA282" i="1"/>
  <c r="AA279" i="1"/>
  <c r="AA278" i="1"/>
  <c r="AA277" i="1"/>
  <c r="AA275" i="1"/>
  <c r="AA274" i="1"/>
  <c r="AA271" i="1"/>
  <c r="AA270" i="1"/>
  <c r="AA267" i="1"/>
  <c r="AA266" i="1"/>
  <c r="AA263" i="1"/>
  <c r="AA262" i="1"/>
  <c r="AA261" i="1"/>
  <c r="AA259" i="1"/>
  <c r="AA258" i="1"/>
  <c r="AA255" i="1"/>
  <c r="AA254" i="1"/>
  <c r="AA251" i="1"/>
  <c r="AA250" i="1"/>
  <c r="AA247" i="1"/>
  <c r="AA246" i="1"/>
  <c r="AA245" i="1"/>
  <c r="AA243" i="1"/>
  <c r="AA242" i="1"/>
  <c r="AA239" i="1"/>
  <c r="AA238" i="1"/>
  <c r="AA235" i="1"/>
  <c r="AA234" i="1"/>
  <c r="AA231" i="1"/>
  <c r="AA230" i="1"/>
  <c r="AA229" i="1"/>
  <c r="AA227" i="1"/>
  <c r="AA226" i="1"/>
  <c r="AA225" i="1"/>
  <c r="AA223" i="1"/>
  <c r="AA222" i="1"/>
  <c r="AA221" i="1"/>
  <c r="AA219" i="1"/>
  <c r="AA218" i="1"/>
  <c r="AA217" i="1"/>
  <c r="AA215" i="1"/>
  <c r="AA214" i="1"/>
  <c r="AA213" i="1"/>
  <c r="AA211" i="1"/>
  <c r="AA210" i="1"/>
  <c r="AA209" i="1"/>
  <c r="AA207" i="1"/>
  <c r="AA206" i="1"/>
  <c r="AA205" i="1"/>
  <c r="AA202" i="1"/>
  <c r="AA201" i="1"/>
  <c r="AA198" i="1"/>
  <c r="AA197" i="1"/>
  <c r="AA194" i="1"/>
  <c r="AA193" i="1"/>
  <c r="AA191" i="1"/>
  <c r="AA190" i="1"/>
  <c r="AA189" i="1"/>
  <c r="AA187" i="1"/>
  <c r="AA186" i="1"/>
  <c r="AA185" i="1"/>
  <c r="AA183" i="1"/>
  <c r="AA181" i="1"/>
  <c r="AA179" i="1"/>
  <c r="AA177" i="1"/>
  <c r="AA175" i="1"/>
  <c r="AA173" i="1"/>
  <c r="AA171" i="1"/>
  <c r="AA170" i="1"/>
  <c r="AA169" i="1"/>
  <c r="AA167" i="1"/>
  <c r="AA165" i="1"/>
  <c r="AA163" i="1"/>
  <c r="AA161" i="1"/>
  <c r="AA159" i="1"/>
  <c r="AA157" i="1"/>
  <c r="AA155" i="1"/>
  <c r="AA154" i="1"/>
  <c r="AA153" i="1"/>
  <c r="AA151" i="1"/>
  <c r="AA149" i="1"/>
  <c r="AA147" i="1"/>
  <c r="AA145" i="1"/>
  <c r="AA143" i="1"/>
  <c r="AA141" i="1"/>
  <c r="AA139" i="1"/>
  <c r="AA138" i="1"/>
  <c r="AA137" i="1"/>
  <c r="AA135" i="1"/>
  <c r="AA133" i="1"/>
  <c r="AA131" i="1"/>
  <c r="AA129" i="1"/>
  <c r="AA127" i="1"/>
  <c r="AA126" i="1"/>
  <c r="AA123" i="1"/>
  <c r="AA122" i="1"/>
  <c r="AA119" i="1"/>
  <c r="AA118" i="1"/>
  <c r="AA117" i="1"/>
  <c r="AA115" i="1"/>
  <c r="AA114" i="1"/>
  <c r="AA111" i="1"/>
  <c r="AA110" i="1"/>
  <c r="AA107" i="1"/>
  <c r="AA106" i="1"/>
  <c r="AA103" i="1"/>
  <c r="AA102" i="1"/>
  <c r="AA101" i="1"/>
  <c r="AA99" i="1"/>
  <c r="AA98" i="1"/>
  <c r="AA95" i="1"/>
  <c r="AA94" i="1"/>
  <c r="AA93" i="1"/>
  <c r="AA91" i="1"/>
  <c r="AA90" i="1"/>
  <c r="AA89" i="1"/>
  <c r="AA87" i="1"/>
  <c r="AA86" i="1"/>
  <c r="AA85" i="1"/>
  <c r="AA83" i="1"/>
  <c r="AA82" i="1"/>
  <c r="AA81" i="1"/>
  <c r="AA79" i="1"/>
  <c r="AA78" i="1"/>
  <c r="AA77" i="1"/>
  <c r="AA75" i="1"/>
  <c r="AA74" i="1"/>
  <c r="AA73" i="1"/>
  <c r="AA71" i="1"/>
  <c r="AA70" i="1"/>
  <c r="AA69" i="1"/>
  <c r="AA67" i="1"/>
  <c r="AA66" i="1"/>
  <c r="AA65" i="1"/>
  <c r="AA63" i="1"/>
  <c r="AA62" i="1"/>
  <c r="AA61" i="1"/>
  <c r="AA59" i="1"/>
  <c r="AA58" i="1"/>
  <c r="AA57" i="1"/>
  <c r="AA55" i="1"/>
  <c r="AA54" i="1"/>
  <c r="AA53" i="1"/>
  <c r="AA51" i="1"/>
  <c r="AA50" i="1"/>
  <c r="AA49" i="1"/>
  <c r="AA47" i="1"/>
  <c r="AA46" i="1"/>
  <c r="AA45" i="1"/>
  <c r="AA42" i="1"/>
  <c r="AA41" i="1"/>
  <c r="AA39" i="1"/>
  <c r="AA37" i="1"/>
  <c r="AA33" i="1"/>
  <c r="AA31" i="1"/>
  <c r="AA29" i="1"/>
  <c r="AA27" i="1"/>
  <c r="AA26" i="1"/>
  <c r="AA25" i="1"/>
  <c r="AA23" i="1"/>
  <c r="AA21" i="1"/>
  <c r="AA18" i="1"/>
  <c r="AA15" i="1"/>
  <c r="AA11" i="1"/>
  <c r="AA10" i="1"/>
  <c r="AA7" i="1"/>
  <c r="AA6" i="1"/>
  <c r="AA5" i="1"/>
  <c r="AA3" i="1"/>
  <c r="X543" i="1"/>
  <c r="X542" i="1"/>
  <c r="X541" i="1"/>
  <c r="X534" i="1"/>
  <c r="X533" i="1"/>
  <c r="X530" i="1"/>
  <c r="X526" i="1"/>
  <c r="X525" i="1"/>
  <c r="X515" i="1"/>
  <c r="X514" i="1"/>
  <c r="X511" i="1"/>
  <c r="X507" i="1"/>
  <c r="X506" i="1"/>
  <c r="X502" i="1"/>
  <c r="X498" i="1"/>
  <c r="X497" i="1"/>
  <c r="X495" i="1"/>
  <c r="X491" i="1"/>
  <c r="X487" i="1"/>
  <c r="X486" i="1"/>
  <c r="X485" i="1"/>
  <c r="X481" i="1"/>
  <c r="X479" i="1"/>
  <c r="X475" i="1"/>
  <c r="X474" i="1"/>
  <c r="X467" i="1"/>
  <c r="X463" i="1"/>
  <c r="X462" i="1"/>
  <c r="X451" i="1"/>
  <c r="X442" i="1"/>
  <c r="X439" i="1"/>
  <c r="X437" i="1"/>
  <c r="X435" i="1"/>
  <c r="X434" i="1"/>
  <c r="X431" i="1"/>
  <c r="X426" i="1"/>
  <c r="X423" i="1"/>
  <c r="X418" i="1"/>
  <c r="X417" i="1"/>
  <c r="X411" i="1"/>
  <c r="X410" i="1"/>
  <c r="X406" i="1"/>
  <c r="X399" i="1"/>
  <c r="X395" i="1"/>
  <c r="X389" i="1"/>
  <c r="X387" i="1"/>
  <c r="X382" i="1"/>
  <c r="X379" i="1"/>
  <c r="X374" i="1"/>
  <c r="X373" i="1"/>
  <c r="X369" i="1"/>
  <c r="X359" i="1"/>
  <c r="X358" i="1"/>
  <c r="X355" i="1"/>
  <c r="X354" i="1"/>
  <c r="X347" i="1"/>
  <c r="X346" i="1"/>
  <c r="X341" i="1"/>
  <c r="X339" i="1"/>
  <c r="X337" i="1"/>
  <c r="X335" i="1"/>
  <c r="X334" i="1"/>
  <c r="X323" i="1"/>
  <c r="X322" i="1"/>
  <c r="X321" i="1"/>
  <c r="X297" i="1"/>
  <c r="X295" i="1"/>
  <c r="X290" i="1"/>
  <c r="X287" i="1"/>
  <c r="X286" i="1"/>
  <c r="X279" i="1"/>
  <c r="X278" i="1"/>
  <c r="X271" i="1"/>
  <c r="X270" i="1"/>
  <c r="X263" i="1"/>
  <c r="X262" i="1"/>
  <c r="X255" i="1"/>
  <c r="X254" i="1"/>
  <c r="X247" i="1"/>
  <c r="X246" i="1"/>
  <c r="X239" i="1"/>
  <c r="X238" i="1"/>
  <c r="X231" i="1"/>
  <c r="X230" i="1"/>
  <c r="X229" i="1"/>
  <c r="X227" i="1"/>
  <c r="X226" i="1"/>
  <c r="X222" i="1"/>
  <c r="X219" i="1"/>
  <c r="X214" i="1"/>
  <c r="X207" i="1"/>
  <c r="X206" i="1"/>
  <c r="X202" i="1"/>
  <c r="X195" i="1"/>
  <c r="X187" i="1"/>
  <c r="X185" i="1"/>
  <c r="X183" i="1"/>
  <c r="X182" i="1"/>
  <c r="X181" i="1"/>
  <c r="X169" i="1"/>
  <c r="X150" i="1"/>
  <c r="X149" i="1"/>
  <c r="X143" i="1"/>
  <c r="X133" i="1"/>
  <c r="X123" i="1"/>
  <c r="X118" i="1"/>
  <c r="X117" i="1"/>
  <c r="X105" i="1"/>
  <c r="X99" i="1"/>
  <c r="X89" i="1"/>
  <c r="X86" i="1"/>
  <c r="X69" i="1"/>
  <c r="X57" i="1"/>
  <c r="X55" i="1"/>
  <c r="X54" i="1"/>
  <c r="X53" i="1"/>
  <c r="X47" i="1"/>
  <c r="X41" i="1"/>
  <c r="X39" i="1"/>
  <c r="X38" i="1"/>
  <c r="X27" i="1"/>
  <c r="X19" i="1"/>
  <c r="X18" i="1"/>
  <c r="X15" i="1"/>
  <c r="X10" i="1"/>
  <c r="X9" i="1"/>
  <c r="X3" i="1"/>
  <c r="S543" i="1"/>
  <c r="S542" i="1"/>
  <c r="S541" i="1"/>
  <c r="S540" i="1"/>
  <c r="S539" i="1"/>
  <c r="S538" i="1"/>
  <c r="S537" i="1"/>
  <c r="S536" i="1"/>
  <c r="S535" i="1"/>
  <c r="S534" i="1"/>
  <c r="S533" i="1"/>
  <c r="S532" i="1"/>
  <c r="S531" i="1"/>
  <c r="S530" i="1"/>
  <c r="S529" i="1"/>
  <c r="S528" i="1"/>
  <c r="S527" i="1"/>
  <c r="S526" i="1"/>
  <c r="S525" i="1"/>
  <c r="S524" i="1"/>
  <c r="S523" i="1"/>
  <c r="S522" i="1"/>
  <c r="S521" i="1"/>
  <c r="S520" i="1"/>
  <c r="S519" i="1"/>
  <c r="S518" i="1"/>
  <c r="S517" i="1"/>
  <c r="S516" i="1"/>
  <c r="S515" i="1"/>
  <c r="S514" i="1"/>
  <c r="S513" i="1"/>
  <c r="S512" i="1"/>
  <c r="S511" i="1"/>
  <c r="S510" i="1"/>
  <c r="S509" i="1"/>
  <c r="S508" i="1"/>
  <c r="S507" i="1"/>
  <c r="S506" i="1"/>
  <c r="S505" i="1"/>
  <c r="S504" i="1"/>
  <c r="S503" i="1"/>
  <c r="S502" i="1"/>
  <c r="S501" i="1"/>
  <c r="S500" i="1"/>
  <c r="S499" i="1"/>
  <c r="S498" i="1"/>
  <c r="S497" i="1"/>
  <c r="S496" i="1"/>
  <c r="S495" i="1"/>
  <c r="S494" i="1"/>
  <c r="S493" i="1"/>
  <c r="S492" i="1"/>
  <c r="S491" i="1"/>
  <c r="S490" i="1"/>
  <c r="S489" i="1"/>
  <c r="S488" i="1"/>
  <c r="S487" i="1"/>
  <c r="S486" i="1"/>
  <c r="S485" i="1"/>
  <c r="S484" i="1"/>
  <c r="S483" i="1"/>
  <c r="S482" i="1"/>
  <c r="S481" i="1"/>
  <c r="S480" i="1"/>
  <c r="S479" i="1"/>
  <c r="S478" i="1"/>
  <c r="S477" i="1"/>
  <c r="S476" i="1"/>
  <c r="S475" i="1"/>
  <c r="S474" i="1"/>
  <c r="S473" i="1"/>
  <c r="S472" i="1"/>
  <c r="S471" i="1"/>
  <c r="S470" i="1"/>
  <c r="S469" i="1"/>
  <c r="S468" i="1"/>
  <c r="S467" i="1"/>
  <c r="S466" i="1"/>
  <c r="S465" i="1"/>
  <c r="S464" i="1"/>
  <c r="S463" i="1"/>
  <c r="S462" i="1"/>
  <c r="S461" i="1"/>
  <c r="S460" i="1"/>
  <c r="S459" i="1"/>
  <c r="S458" i="1"/>
  <c r="S457" i="1"/>
  <c r="S456" i="1"/>
  <c r="S455" i="1"/>
  <c r="S454" i="1"/>
  <c r="S453" i="1"/>
  <c r="S452" i="1"/>
  <c r="S451" i="1"/>
  <c r="S450" i="1"/>
  <c r="S449" i="1"/>
  <c r="S448" i="1"/>
  <c r="S447" i="1"/>
  <c r="S446" i="1"/>
  <c r="S445" i="1"/>
  <c r="S444" i="1"/>
  <c r="S443" i="1"/>
  <c r="S442" i="1"/>
  <c r="S441" i="1"/>
  <c r="S440" i="1"/>
  <c r="S439" i="1"/>
  <c r="S438" i="1"/>
  <c r="S437" i="1"/>
  <c r="S436" i="1"/>
  <c r="S435" i="1"/>
  <c r="S434" i="1"/>
  <c r="S433" i="1"/>
  <c r="S432" i="1"/>
  <c r="S431" i="1"/>
  <c r="S430" i="1"/>
  <c r="S429" i="1"/>
  <c r="S428" i="1"/>
  <c r="S427" i="1"/>
  <c r="S426" i="1"/>
  <c r="S425" i="1"/>
  <c r="S424" i="1"/>
  <c r="S423" i="1"/>
  <c r="S422" i="1"/>
  <c r="S421" i="1"/>
  <c r="S420" i="1"/>
  <c r="S419" i="1"/>
  <c r="S418" i="1"/>
  <c r="S417" i="1"/>
  <c r="S416" i="1"/>
  <c r="S415" i="1"/>
  <c r="S414" i="1"/>
  <c r="S413" i="1"/>
  <c r="S412" i="1"/>
  <c r="S411" i="1"/>
  <c r="S410" i="1"/>
  <c r="S409" i="1"/>
  <c r="S408" i="1"/>
  <c r="S407" i="1"/>
  <c r="S406" i="1"/>
  <c r="S405" i="1"/>
  <c r="S404" i="1"/>
  <c r="S403" i="1"/>
  <c r="S402" i="1"/>
  <c r="S401" i="1"/>
  <c r="S400" i="1"/>
  <c r="S399" i="1"/>
  <c r="S398" i="1"/>
  <c r="S397" i="1"/>
  <c r="S396" i="1"/>
  <c r="S395" i="1"/>
  <c r="S394" i="1"/>
  <c r="S393" i="1"/>
  <c r="S392" i="1"/>
  <c r="S391" i="1"/>
  <c r="S390" i="1"/>
  <c r="S389" i="1"/>
  <c r="S388" i="1"/>
  <c r="S387" i="1"/>
  <c r="S386" i="1"/>
  <c r="S385" i="1"/>
  <c r="S384" i="1"/>
  <c r="S383" i="1"/>
  <c r="S382" i="1"/>
  <c r="S381" i="1"/>
  <c r="S380" i="1"/>
  <c r="S379" i="1"/>
  <c r="S378" i="1"/>
  <c r="S377" i="1"/>
  <c r="S376" i="1"/>
  <c r="S375" i="1"/>
  <c r="S374" i="1"/>
  <c r="S373" i="1"/>
  <c r="S372" i="1"/>
  <c r="S371" i="1"/>
  <c r="S370" i="1"/>
  <c r="S369" i="1"/>
  <c r="S368" i="1"/>
  <c r="S367" i="1"/>
  <c r="S366" i="1"/>
  <c r="S365" i="1"/>
  <c r="S364" i="1"/>
  <c r="S363" i="1"/>
  <c r="S362" i="1"/>
  <c r="S361" i="1"/>
  <c r="S360" i="1"/>
  <c r="S359" i="1"/>
  <c r="S358" i="1"/>
  <c r="S357" i="1"/>
  <c r="S356" i="1"/>
  <c r="S355" i="1"/>
  <c r="S354" i="1"/>
  <c r="S353" i="1"/>
  <c r="S352" i="1"/>
  <c r="S351" i="1"/>
  <c r="S350" i="1"/>
  <c r="S349" i="1"/>
  <c r="S348" i="1"/>
  <c r="S347" i="1"/>
  <c r="S346" i="1"/>
  <c r="S345" i="1"/>
  <c r="S344" i="1"/>
  <c r="S343" i="1"/>
  <c r="S342" i="1"/>
  <c r="S341" i="1"/>
  <c r="S340" i="1"/>
  <c r="S339" i="1"/>
  <c r="S338" i="1"/>
  <c r="S337" i="1"/>
  <c r="S336" i="1"/>
  <c r="S335" i="1"/>
  <c r="S334" i="1"/>
  <c r="S333" i="1"/>
  <c r="S332" i="1"/>
  <c r="S331" i="1"/>
  <c r="S330" i="1"/>
  <c r="S329" i="1"/>
  <c r="S328" i="1"/>
  <c r="S327" i="1"/>
  <c r="S326" i="1"/>
  <c r="S325" i="1"/>
  <c r="S324" i="1"/>
  <c r="S323" i="1"/>
  <c r="S322" i="1"/>
  <c r="S321" i="1"/>
  <c r="S320" i="1"/>
  <c r="S319" i="1"/>
  <c r="S318" i="1"/>
  <c r="S317" i="1"/>
  <c r="S316" i="1"/>
  <c r="S315" i="1"/>
  <c r="S314" i="1"/>
  <c r="S313" i="1"/>
  <c r="S312" i="1"/>
  <c r="S311" i="1"/>
  <c r="S310" i="1"/>
  <c r="S309" i="1"/>
  <c r="S308" i="1"/>
  <c r="S307" i="1"/>
  <c r="S306" i="1"/>
  <c r="S305" i="1"/>
  <c r="S304" i="1"/>
  <c r="S303" i="1"/>
  <c r="S302" i="1"/>
  <c r="S301" i="1"/>
  <c r="S300" i="1"/>
  <c r="S299" i="1"/>
  <c r="S298" i="1"/>
  <c r="S297" i="1"/>
  <c r="S296" i="1"/>
  <c r="S295" i="1"/>
  <c r="S294" i="1"/>
  <c r="S293" i="1"/>
  <c r="S292" i="1"/>
  <c r="S291" i="1"/>
  <c r="S290" i="1"/>
  <c r="S289" i="1"/>
  <c r="S288" i="1"/>
  <c r="S287" i="1"/>
  <c r="S286" i="1"/>
  <c r="S285" i="1"/>
  <c r="S284" i="1"/>
  <c r="S283" i="1"/>
  <c r="S282" i="1"/>
  <c r="S281" i="1"/>
  <c r="S280" i="1"/>
  <c r="S279" i="1"/>
  <c r="S278" i="1"/>
  <c r="S277" i="1"/>
  <c r="S276" i="1"/>
  <c r="S275" i="1"/>
  <c r="S274" i="1"/>
  <c r="S273" i="1"/>
  <c r="S272" i="1"/>
  <c r="S271" i="1"/>
  <c r="S270" i="1"/>
  <c r="S269" i="1"/>
  <c r="S268" i="1"/>
  <c r="S267" i="1"/>
  <c r="S266" i="1"/>
  <c r="S265" i="1"/>
  <c r="S264" i="1"/>
  <c r="S263" i="1"/>
  <c r="S262" i="1"/>
  <c r="S261" i="1"/>
  <c r="S260" i="1"/>
  <c r="S259" i="1"/>
  <c r="S258" i="1"/>
  <c r="S257" i="1"/>
  <c r="S256" i="1"/>
  <c r="S255" i="1"/>
  <c r="S254" i="1"/>
  <c r="S253" i="1"/>
  <c r="S252" i="1"/>
  <c r="S251" i="1"/>
  <c r="S250" i="1"/>
  <c r="S249" i="1"/>
  <c r="S248" i="1"/>
  <c r="S247" i="1"/>
  <c r="S246" i="1"/>
  <c r="S245" i="1"/>
  <c r="S244" i="1"/>
  <c r="S243" i="1"/>
  <c r="S242" i="1"/>
  <c r="S241" i="1"/>
  <c r="S240" i="1"/>
  <c r="S239" i="1"/>
  <c r="S238" i="1"/>
  <c r="S237" i="1"/>
  <c r="S236" i="1"/>
  <c r="S235" i="1"/>
  <c r="S234" i="1"/>
  <c r="S233" i="1"/>
  <c r="S232" i="1"/>
  <c r="S231" i="1"/>
  <c r="S230" i="1"/>
  <c r="S229" i="1"/>
  <c r="S228" i="1"/>
  <c r="S227" i="1"/>
  <c r="S226" i="1"/>
  <c r="S225" i="1"/>
  <c r="S224" i="1"/>
  <c r="S223" i="1"/>
  <c r="S222" i="1"/>
  <c r="S221" i="1"/>
  <c r="S220" i="1"/>
  <c r="S219" i="1"/>
  <c r="S218" i="1"/>
  <c r="S217" i="1"/>
  <c r="S216" i="1"/>
  <c r="S215" i="1"/>
  <c r="S214" i="1"/>
  <c r="S213" i="1"/>
  <c r="S212" i="1"/>
  <c r="S211" i="1"/>
  <c r="S210" i="1"/>
  <c r="S209" i="1"/>
  <c r="S208" i="1"/>
  <c r="S207" i="1"/>
  <c r="S206" i="1"/>
  <c r="S205" i="1"/>
  <c r="S204" i="1"/>
  <c r="S203" i="1"/>
  <c r="S202" i="1"/>
  <c r="S201" i="1"/>
  <c r="S200" i="1"/>
  <c r="S199" i="1"/>
  <c r="S198" i="1"/>
  <c r="S197" i="1"/>
  <c r="S196" i="1"/>
  <c r="S195" i="1"/>
  <c r="S194" i="1"/>
  <c r="S193" i="1"/>
  <c r="S192" i="1"/>
  <c r="S191" i="1"/>
  <c r="S190" i="1"/>
  <c r="S189" i="1"/>
  <c r="S188" i="1"/>
  <c r="S187" i="1"/>
  <c r="S186" i="1"/>
  <c r="S185" i="1"/>
  <c r="S184" i="1"/>
  <c r="S183" i="1"/>
  <c r="S182" i="1"/>
  <c r="S181" i="1"/>
  <c r="S180" i="1"/>
  <c r="S179" i="1"/>
  <c r="S178" i="1"/>
  <c r="S177" i="1"/>
  <c r="S176" i="1"/>
  <c r="S175" i="1"/>
  <c r="S174" i="1"/>
  <c r="S173" i="1"/>
  <c r="S172" i="1"/>
  <c r="S171" i="1"/>
  <c r="S170" i="1"/>
  <c r="S169" i="1"/>
  <c r="S168" i="1"/>
  <c r="S167" i="1"/>
  <c r="S166" i="1"/>
  <c r="S165" i="1"/>
  <c r="S164" i="1"/>
  <c r="S163" i="1"/>
  <c r="S162" i="1"/>
  <c r="S161" i="1"/>
  <c r="S160" i="1"/>
  <c r="S159" i="1"/>
  <c r="S158" i="1"/>
  <c r="S157" i="1"/>
  <c r="S156" i="1"/>
  <c r="S155" i="1"/>
  <c r="S154" i="1"/>
  <c r="S153" i="1"/>
  <c r="S152" i="1"/>
  <c r="S151" i="1"/>
  <c r="S150" i="1"/>
  <c r="S149" i="1"/>
  <c r="S148" i="1"/>
  <c r="S147" i="1"/>
  <c r="S146" i="1"/>
  <c r="S145" i="1"/>
  <c r="S144" i="1"/>
  <c r="S143" i="1"/>
  <c r="S142" i="1"/>
  <c r="S141" i="1"/>
  <c r="S140" i="1"/>
  <c r="S139" i="1"/>
  <c r="S138" i="1"/>
  <c r="S137" i="1"/>
  <c r="S136" i="1"/>
  <c r="S135" i="1"/>
  <c r="S134" i="1"/>
  <c r="S133" i="1"/>
  <c r="S132" i="1"/>
  <c r="S131" i="1"/>
  <c r="S130" i="1"/>
  <c r="S129" i="1"/>
  <c r="S128" i="1"/>
  <c r="S127" i="1"/>
  <c r="S126" i="1"/>
  <c r="S125" i="1"/>
  <c r="S124" i="1"/>
  <c r="S123" i="1"/>
  <c r="S122" i="1"/>
  <c r="S121" i="1"/>
  <c r="S120" i="1"/>
  <c r="S119" i="1"/>
  <c r="S118" i="1"/>
  <c r="S117" i="1"/>
  <c r="S116" i="1"/>
  <c r="S115" i="1"/>
  <c r="S114" i="1"/>
  <c r="S113" i="1"/>
  <c r="S112" i="1"/>
  <c r="S111" i="1"/>
  <c r="S110" i="1"/>
  <c r="S109" i="1"/>
  <c r="S108" i="1"/>
  <c r="S107" i="1"/>
  <c r="S106" i="1"/>
  <c r="S105" i="1"/>
  <c r="S104" i="1"/>
  <c r="S103" i="1"/>
  <c r="S102" i="1"/>
  <c r="S101" i="1"/>
  <c r="S100" i="1"/>
  <c r="S99" i="1"/>
  <c r="S98" i="1"/>
  <c r="S97" i="1"/>
  <c r="S96" i="1"/>
  <c r="S95" i="1"/>
  <c r="S94" i="1"/>
  <c r="S93" i="1"/>
  <c r="S92" i="1"/>
  <c r="S91" i="1"/>
  <c r="S90" i="1"/>
  <c r="S89" i="1"/>
  <c r="S88" i="1"/>
  <c r="S87" i="1"/>
  <c r="S86" i="1"/>
  <c r="S85" i="1"/>
  <c r="S84" i="1"/>
  <c r="S83" i="1"/>
  <c r="S82" i="1"/>
  <c r="S81" i="1"/>
  <c r="S80" i="1"/>
  <c r="S79" i="1"/>
  <c r="S78" i="1"/>
  <c r="S77" i="1"/>
  <c r="S76" i="1"/>
  <c r="S75" i="1"/>
  <c r="S74" i="1"/>
  <c r="S73" i="1"/>
  <c r="S72" i="1"/>
  <c r="S71" i="1"/>
  <c r="S70" i="1"/>
  <c r="S69" i="1"/>
  <c r="S68" i="1"/>
  <c r="S67" i="1"/>
  <c r="S66" i="1"/>
  <c r="S65" i="1"/>
  <c r="S64" i="1"/>
  <c r="S63" i="1"/>
  <c r="S62" i="1"/>
  <c r="S61" i="1"/>
  <c r="S60" i="1"/>
  <c r="S59" i="1"/>
  <c r="S58" i="1"/>
  <c r="S57" i="1"/>
  <c r="S56" i="1"/>
  <c r="S55" i="1"/>
  <c r="S54" i="1"/>
  <c r="S53" i="1"/>
  <c r="S52" i="1"/>
  <c r="S51" i="1"/>
  <c r="S50" i="1"/>
  <c r="S49" i="1"/>
  <c r="S48" i="1"/>
  <c r="S47" i="1"/>
  <c r="S46" i="1"/>
  <c r="S45" i="1"/>
  <c r="S44" i="1"/>
  <c r="S43" i="1"/>
  <c r="S42" i="1"/>
  <c r="S41" i="1"/>
  <c r="S40" i="1"/>
  <c r="S39" i="1"/>
  <c r="S38" i="1"/>
  <c r="S37" i="1"/>
  <c r="S36" i="1"/>
  <c r="S35" i="1"/>
  <c r="S34" i="1"/>
  <c r="S33" i="1"/>
  <c r="S32" i="1"/>
  <c r="S31" i="1"/>
  <c r="S30" i="1"/>
  <c r="S29" i="1"/>
  <c r="S28" i="1"/>
  <c r="S27" i="1"/>
  <c r="S26" i="1"/>
  <c r="S25" i="1"/>
  <c r="S24" i="1"/>
  <c r="S23" i="1"/>
  <c r="S22" i="1"/>
  <c r="S21" i="1"/>
  <c r="S20" i="1"/>
  <c r="S19" i="1"/>
  <c r="S18" i="1"/>
  <c r="S17" i="1"/>
  <c r="S16" i="1"/>
  <c r="S15" i="1"/>
  <c r="S14" i="1"/>
  <c r="S13" i="1"/>
  <c r="S12" i="1"/>
  <c r="S11" i="1"/>
  <c r="S10" i="1"/>
  <c r="S9" i="1"/>
  <c r="S8" i="1"/>
  <c r="S7" i="1"/>
  <c r="S6" i="1"/>
  <c r="S5" i="1"/>
  <c r="S4" i="1"/>
  <c r="S3" i="1"/>
  <c r="P301" i="1"/>
  <c r="AA301" i="1" s="1"/>
  <c r="Q543" i="1"/>
  <c r="Q542" i="1"/>
  <c r="Q541" i="1"/>
  <c r="Q540" i="1"/>
  <c r="Q539" i="1"/>
  <c r="Q538" i="1"/>
  <c r="Q537" i="1"/>
  <c r="Q536" i="1"/>
  <c r="Q535" i="1"/>
  <c r="Q534" i="1"/>
  <c r="Q533" i="1"/>
  <c r="Q532" i="1"/>
  <c r="Q531" i="1"/>
  <c r="Q530" i="1"/>
  <c r="Q529" i="1"/>
  <c r="Q528" i="1"/>
  <c r="Q527" i="1"/>
  <c r="Q526" i="1"/>
  <c r="Q525" i="1"/>
  <c r="Q524" i="1"/>
  <c r="Q523" i="1"/>
  <c r="Q522" i="1"/>
  <c r="Q521" i="1"/>
  <c r="Q520" i="1"/>
  <c r="Q519" i="1"/>
  <c r="Q518" i="1"/>
  <c r="Q517" i="1"/>
  <c r="Q516" i="1"/>
  <c r="Q515" i="1"/>
  <c r="Q514" i="1"/>
  <c r="Q513" i="1"/>
  <c r="Q512" i="1"/>
  <c r="Q511" i="1"/>
  <c r="Q510" i="1"/>
  <c r="Q509" i="1"/>
  <c r="Q508" i="1"/>
  <c r="Q507" i="1"/>
  <c r="Q506" i="1"/>
  <c r="Q505" i="1"/>
  <c r="Q504" i="1"/>
  <c r="Q503" i="1"/>
  <c r="Q502" i="1"/>
  <c r="Q501" i="1"/>
  <c r="Q500" i="1"/>
  <c r="Q499" i="1"/>
  <c r="Q498" i="1"/>
  <c r="Q497" i="1"/>
  <c r="Q496" i="1"/>
  <c r="Q495" i="1"/>
  <c r="Q494" i="1"/>
  <c r="Q493" i="1"/>
  <c r="Q492" i="1"/>
  <c r="Q491" i="1"/>
  <c r="Q490" i="1"/>
  <c r="Q489" i="1"/>
  <c r="Q488" i="1"/>
  <c r="Q487" i="1"/>
  <c r="Q486" i="1"/>
  <c r="Q485" i="1"/>
  <c r="Q484" i="1"/>
  <c r="Q483" i="1"/>
  <c r="Q482" i="1"/>
  <c r="Q481" i="1"/>
  <c r="Q480" i="1"/>
  <c r="Q479" i="1"/>
  <c r="Q478" i="1"/>
  <c r="Q477" i="1"/>
  <c r="Q476" i="1"/>
  <c r="Q475" i="1"/>
  <c r="Q474" i="1"/>
  <c r="Q473" i="1"/>
  <c r="Q472" i="1"/>
  <c r="Q471" i="1"/>
  <c r="Q470" i="1"/>
  <c r="Q469" i="1"/>
  <c r="Q468" i="1"/>
  <c r="Q467" i="1"/>
  <c r="Q466" i="1"/>
  <c r="Q465" i="1"/>
  <c r="Q464" i="1"/>
  <c r="Q463" i="1"/>
  <c r="Q462" i="1"/>
  <c r="Q461" i="1"/>
  <c r="Q460" i="1"/>
  <c r="Q459" i="1"/>
  <c r="Q458" i="1"/>
  <c r="Q457" i="1"/>
  <c r="Q456" i="1"/>
  <c r="Q455" i="1"/>
  <c r="Q454" i="1"/>
  <c r="Q453" i="1"/>
  <c r="Q452" i="1"/>
  <c r="Q451" i="1"/>
  <c r="Q450" i="1"/>
  <c r="Q449" i="1"/>
  <c r="Q448" i="1"/>
  <c r="Q447" i="1"/>
  <c r="Q446" i="1"/>
  <c r="Q445" i="1"/>
  <c r="Q444" i="1"/>
  <c r="Q443" i="1"/>
  <c r="Q442" i="1"/>
  <c r="Q441" i="1"/>
  <c r="Q440" i="1"/>
  <c r="Q439" i="1"/>
  <c r="Q438" i="1"/>
  <c r="Q437" i="1"/>
  <c r="Q436" i="1"/>
  <c r="Q435" i="1"/>
  <c r="Q434" i="1"/>
  <c r="Q433" i="1"/>
  <c r="Q432" i="1"/>
  <c r="Q431" i="1"/>
  <c r="Q430" i="1"/>
  <c r="Q429" i="1"/>
  <c r="Q428" i="1"/>
  <c r="Q427" i="1"/>
  <c r="Q426" i="1"/>
  <c r="Q425" i="1"/>
  <c r="Q424" i="1"/>
  <c r="Q423" i="1"/>
  <c r="Q422" i="1"/>
  <c r="Q421" i="1"/>
  <c r="Q420" i="1"/>
  <c r="Q419" i="1"/>
  <c r="Q418" i="1"/>
  <c r="Q417" i="1"/>
  <c r="Q416" i="1"/>
  <c r="Q415" i="1"/>
  <c r="Q414" i="1"/>
  <c r="Q413" i="1"/>
  <c r="Q412" i="1"/>
  <c r="Q411" i="1"/>
  <c r="Q410" i="1"/>
  <c r="Q409" i="1"/>
  <c r="Q408" i="1"/>
  <c r="Q407" i="1"/>
  <c r="Q406" i="1"/>
  <c r="Q405" i="1"/>
  <c r="Q404" i="1"/>
  <c r="Q403" i="1"/>
  <c r="Q402" i="1"/>
  <c r="Q401" i="1"/>
  <c r="Q400" i="1"/>
  <c r="Q399" i="1"/>
  <c r="Q398" i="1"/>
  <c r="Q397" i="1"/>
  <c r="Q396" i="1"/>
  <c r="Q395" i="1"/>
  <c r="Q394" i="1"/>
  <c r="Q393" i="1"/>
  <c r="Q392" i="1"/>
  <c r="Q391" i="1"/>
  <c r="Q390" i="1"/>
  <c r="Q389" i="1"/>
  <c r="Q388" i="1"/>
  <c r="Q387" i="1"/>
  <c r="Q386" i="1"/>
  <c r="Q385" i="1"/>
  <c r="Q384" i="1"/>
  <c r="Q383" i="1"/>
  <c r="Q382" i="1"/>
  <c r="Q381" i="1"/>
  <c r="Q380" i="1"/>
  <c r="Q379" i="1"/>
  <c r="Q378" i="1"/>
  <c r="Q377" i="1"/>
  <c r="Q376" i="1"/>
  <c r="Q375" i="1"/>
  <c r="Q374" i="1"/>
  <c r="Q373" i="1"/>
  <c r="Q372" i="1"/>
  <c r="Q371" i="1"/>
  <c r="Q370" i="1"/>
  <c r="Q369" i="1"/>
  <c r="Q368" i="1"/>
  <c r="Q367" i="1"/>
  <c r="Q366" i="1"/>
  <c r="Q365" i="1"/>
  <c r="Q364" i="1"/>
  <c r="Q363" i="1"/>
  <c r="Q362" i="1"/>
  <c r="Q361" i="1"/>
  <c r="Q360" i="1"/>
  <c r="Q359" i="1"/>
  <c r="Q358" i="1"/>
  <c r="Q357" i="1"/>
  <c r="Q356" i="1"/>
  <c r="Q355" i="1"/>
  <c r="Q354" i="1"/>
  <c r="Q353" i="1"/>
  <c r="Q352" i="1"/>
  <c r="Q351" i="1"/>
  <c r="Q350" i="1"/>
  <c r="Q349" i="1"/>
  <c r="Q348" i="1"/>
  <c r="Q347" i="1"/>
  <c r="Q346" i="1"/>
  <c r="Q345" i="1"/>
  <c r="Q344" i="1"/>
  <c r="Q343" i="1"/>
  <c r="Q342" i="1"/>
  <c r="Q341" i="1"/>
  <c r="Q340" i="1"/>
  <c r="Q339" i="1"/>
  <c r="Q338" i="1"/>
  <c r="Q337" i="1"/>
  <c r="Q336" i="1"/>
  <c r="Q335" i="1"/>
  <c r="Q334" i="1"/>
  <c r="Q333" i="1"/>
  <c r="Q332" i="1"/>
  <c r="Q331" i="1"/>
  <c r="Q330" i="1"/>
  <c r="Q329" i="1"/>
  <c r="Q328" i="1"/>
  <c r="Q327" i="1"/>
  <c r="Q326" i="1"/>
  <c r="Q325" i="1"/>
  <c r="Q324" i="1"/>
  <c r="Q323" i="1"/>
  <c r="Q322" i="1"/>
  <c r="Q321" i="1"/>
  <c r="Q320" i="1"/>
  <c r="Q319" i="1"/>
  <c r="Q318" i="1"/>
  <c r="Q317" i="1"/>
  <c r="Q316" i="1"/>
  <c r="Q315" i="1"/>
  <c r="Q314" i="1"/>
  <c r="Q313" i="1"/>
  <c r="Q312" i="1"/>
  <c r="Q311" i="1"/>
  <c r="Q310" i="1"/>
  <c r="Q309" i="1"/>
  <c r="Q308" i="1"/>
  <c r="Q307" i="1"/>
  <c r="Q306" i="1"/>
  <c r="Q305" i="1"/>
  <c r="Q304" i="1"/>
  <c r="Q303" i="1"/>
  <c r="Q302" i="1"/>
  <c r="Q300" i="1"/>
  <c r="Q299" i="1"/>
  <c r="Q298" i="1"/>
  <c r="Q297" i="1"/>
  <c r="Q296" i="1"/>
  <c r="Q295" i="1"/>
  <c r="Q294" i="1"/>
  <c r="Q293" i="1"/>
  <c r="Q292" i="1"/>
  <c r="Q291" i="1"/>
  <c r="Q290" i="1"/>
  <c r="Q289" i="1"/>
  <c r="Q288" i="1"/>
  <c r="Q287" i="1"/>
  <c r="Q286" i="1"/>
  <c r="Q285" i="1"/>
  <c r="Q284" i="1"/>
  <c r="Q283" i="1"/>
  <c r="Q282" i="1"/>
  <c r="Q281" i="1"/>
  <c r="Q280" i="1"/>
  <c r="Q279" i="1"/>
  <c r="Q278" i="1"/>
  <c r="Q277" i="1"/>
  <c r="Q276" i="1"/>
  <c r="Q275" i="1"/>
  <c r="Q274" i="1"/>
  <c r="Q273" i="1"/>
  <c r="Q272" i="1"/>
  <c r="Q271" i="1"/>
  <c r="Q270" i="1"/>
  <c r="Q269" i="1"/>
  <c r="Q268" i="1"/>
  <c r="Q267" i="1"/>
  <c r="Q266" i="1"/>
  <c r="Q265" i="1"/>
  <c r="Q264" i="1"/>
  <c r="Q263" i="1"/>
  <c r="Q262" i="1"/>
  <c r="Q261" i="1"/>
  <c r="Q260" i="1"/>
  <c r="Q259" i="1"/>
  <c r="Q258" i="1"/>
  <c r="Q257" i="1"/>
  <c r="Q256" i="1"/>
  <c r="Q255" i="1"/>
  <c r="Q254" i="1"/>
  <c r="Q253" i="1"/>
  <c r="Q252" i="1"/>
  <c r="Q251" i="1"/>
  <c r="Q250" i="1"/>
  <c r="Q249" i="1"/>
  <c r="Q248" i="1"/>
  <c r="Q247" i="1"/>
  <c r="Q246" i="1"/>
  <c r="Q245" i="1"/>
  <c r="Q244" i="1"/>
  <c r="Q243" i="1"/>
  <c r="Q242" i="1"/>
  <c r="Q241" i="1"/>
  <c r="Q240" i="1"/>
  <c r="Q239" i="1"/>
  <c r="Q238" i="1"/>
  <c r="Q237" i="1"/>
  <c r="Q236" i="1"/>
  <c r="Q235" i="1"/>
  <c r="Q234" i="1"/>
  <c r="Q233" i="1"/>
  <c r="Q232" i="1"/>
  <c r="Q231" i="1"/>
  <c r="Q230" i="1"/>
  <c r="Q229" i="1"/>
  <c r="Q228" i="1"/>
  <c r="Q227" i="1"/>
  <c r="Q226" i="1"/>
  <c r="Q225" i="1"/>
  <c r="Q224" i="1"/>
  <c r="Q223" i="1"/>
  <c r="Q222" i="1"/>
  <c r="Q221" i="1"/>
  <c r="Q220" i="1"/>
  <c r="Q219" i="1"/>
  <c r="Q218" i="1"/>
  <c r="Q217" i="1"/>
  <c r="Q216" i="1"/>
  <c r="Q215" i="1"/>
  <c r="Q214" i="1"/>
  <c r="Q213" i="1"/>
  <c r="Q212" i="1"/>
  <c r="Q211" i="1"/>
  <c r="Q210" i="1"/>
  <c r="Q209" i="1"/>
  <c r="Q208" i="1"/>
  <c r="Q207" i="1"/>
  <c r="Q206" i="1"/>
  <c r="Q205" i="1"/>
  <c r="Q204" i="1"/>
  <c r="Q203" i="1"/>
  <c r="Q202" i="1"/>
  <c r="Q201" i="1"/>
  <c r="Q200" i="1"/>
  <c r="Q199" i="1"/>
  <c r="Q198" i="1"/>
  <c r="Q197" i="1"/>
  <c r="Q196" i="1"/>
  <c r="Q195" i="1"/>
  <c r="Q194" i="1"/>
  <c r="Q193" i="1"/>
  <c r="Q192" i="1"/>
  <c r="Q191" i="1"/>
  <c r="Q190" i="1"/>
  <c r="Q189" i="1"/>
  <c r="Q188" i="1"/>
  <c r="Q187" i="1"/>
  <c r="Q186" i="1"/>
  <c r="Q185" i="1"/>
  <c r="Q184" i="1"/>
  <c r="Q183" i="1"/>
  <c r="Q182" i="1"/>
  <c r="Q181" i="1"/>
  <c r="Q180" i="1"/>
  <c r="Q179" i="1"/>
  <c r="Q178" i="1"/>
  <c r="Q177" i="1"/>
  <c r="Q176" i="1"/>
  <c r="Q175" i="1"/>
  <c r="Q174" i="1"/>
  <c r="Q173" i="1"/>
  <c r="Q172" i="1"/>
  <c r="Q171" i="1"/>
  <c r="Q170" i="1"/>
  <c r="Q169" i="1"/>
  <c r="Q168" i="1"/>
  <c r="Q167" i="1"/>
  <c r="Q166" i="1"/>
  <c r="Q165" i="1"/>
  <c r="Q164" i="1"/>
  <c r="Q163" i="1"/>
  <c r="Q162" i="1"/>
  <c r="Q161" i="1"/>
  <c r="Q160" i="1"/>
  <c r="Q159" i="1"/>
  <c r="Q158" i="1"/>
  <c r="Q157" i="1"/>
  <c r="Q156" i="1"/>
  <c r="Q155" i="1"/>
  <c r="Q154" i="1"/>
  <c r="Q153" i="1"/>
  <c r="Q152" i="1"/>
  <c r="Q151" i="1"/>
  <c r="Q150" i="1"/>
  <c r="Q149" i="1"/>
  <c r="Q148" i="1"/>
  <c r="Q147" i="1"/>
  <c r="Q146" i="1"/>
  <c r="Q145" i="1"/>
  <c r="Q144" i="1"/>
  <c r="Q143" i="1"/>
  <c r="Q142" i="1"/>
  <c r="Q141" i="1"/>
  <c r="Q140" i="1"/>
  <c r="Q139" i="1"/>
  <c r="Q138" i="1"/>
  <c r="Q137" i="1"/>
  <c r="Q136" i="1"/>
  <c r="Q135" i="1"/>
  <c r="Q134" i="1"/>
  <c r="Q133" i="1"/>
  <c r="Q132" i="1"/>
  <c r="Q131" i="1"/>
  <c r="Q130" i="1"/>
  <c r="Q129" i="1"/>
  <c r="Q128" i="1"/>
  <c r="Q127" i="1"/>
  <c r="Q126" i="1"/>
  <c r="Q125" i="1"/>
  <c r="Q124" i="1"/>
  <c r="Q123" i="1"/>
  <c r="Q122" i="1"/>
  <c r="Q121" i="1"/>
  <c r="Q120" i="1"/>
  <c r="Q119" i="1"/>
  <c r="Q118" i="1"/>
  <c r="Q117" i="1"/>
  <c r="Q116" i="1"/>
  <c r="Q115" i="1"/>
  <c r="Q114" i="1"/>
  <c r="Q113" i="1"/>
  <c r="Q112" i="1"/>
  <c r="Q111" i="1"/>
  <c r="Q110" i="1"/>
  <c r="Q109" i="1"/>
  <c r="Q108" i="1"/>
  <c r="Q107" i="1"/>
  <c r="Q106" i="1"/>
  <c r="Q105" i="1"/>
  <c r="Q104" i="1"/>
  <c r="Q103" i="1"/>
  <c r="Q102" i="1"/>
  <c r="Q101" i="1"/>
  <c r="Q100" i="1"/>
  <c r="Q99" i="1"/>
  <c r="Q98" i="1"/>
  <c r="Q97" i="1"/>
  <c r="Q96" i="1"/>
  <c r="Q95" i="1"/>
  <c r="Q94" i="1"/>
  <c r="Q93" i="1"/>
  <c r="Q92" i="1"/>
  <c r="Q91" i="1"/>
  <c r="Q90" i="1"/>
  <c r="Q89" i="1"/>
  <c r="Q88" i="1"/>
  <c r="Q87" i="1"/>
  <c r="Q86" i="1"/>
  <c r="Q85" i="1"/>
  <c r="Q84" i="1"/>
  <c r="Q83" i="1"/>
  <c r="Q82" i="1"/>
  <c r="Q81" i="1"/>
  <c r="Q80" i="1"/>
  <c r="Q79" i="1"/>
  <c r="Q78" i="1"/>
  <c r="Q77" i="1"/>
  <c r="Q76" i="1"/>
  <c r="Q75" i="1"/>
  <c r="Q74" i="1"/>
  <c r="Q73" i="1"/>
  <c r="Q72" i="1"/>
  <c r="Q71" i="1"/>
  <c r="Q70" i="1"/>
  <c r="Q69" i="1"/>
  <c r="Q68" i="1"/>
  <c r="Q67" i="1"/>
  <c r="Q66" i="1"/>
  <c r="Q65" i="1"/>
  <c r="Q64" i="1"/>
  <c r="Q63" i="1"/>
  <c r="Q62" i="1"/>
  <c r="Q61" i="1"/>
  <c r="Q60" i="1"/>
  <c r="Q59" i="1"/>
  <c r="Q58" i="1"/>
  <c r="Q57" i="1"/>
  <c r="Q56" i="1"/>
  <c r="Q55" i="1"/>
  <c r="Q54" i="1"/>
  <c r="Q53" i="1"/>
  <c r="Q52" i="1"/>
  <c r="Q51" i="1"/>
  <c r="Q50" i="1"/>
  <c r="Q49" i="1"/>
  <c r="Q48" i="1"/>
  <c r="Q47" i="1"/>
  <c r="Q46" i="1"/>
  <c r="Q45" i="1"/>
  <c r="Q44" i="1"/>
  <c r="Q43" i="1"/>
  <c r="Q42" i="1"/>
  <c r="Q41" i="1"/>
  <c r="Q40" i="1"/>
  <c r="Q39" i="1"/>
  <c r="Q38" i="1"/>
  <c r="Q37" i="1"/>
  <c r="Q36" i="1"/>
  <c r="Q35" i="1"/>
  <c r="Q34" i="1"/>
  <c r="Q33" i="1"/>
  <c r="Q32" i="1"/>
  <c r="Q31" i="1"/>
  <c r="Q30" i="1"/>
  <c r="Q29" i="1"/>
  <c r="Q28" i="1"/>
  <c r="Q27" i="1"/>
  <c r="Q26" i="1"/>
  <c r="Q25" i="1"/>
  <c r="Q24" i="1"/>
  <c r="Q23" i="1"/>
  <c r="Q22" i="1"/>
  <c r="Q21" i="1"/>
  <c r="Q20" i="1"/>
  <c r="Q19" i="1"/>
  <c r="Q18" i="1"/>
  <c r="Q17" i="1"/>
  <c r="Q16" i="1"/>
  <c r="Q15" i="1"/>
  <c r="Q14" i="1"/>
  <c r="Q13" i="1"/>
  <c r="Q12" i="1"/>
  <c r="Q11" i="1"/>
  <c r="Q10" i="1"/>
  <c r="Q9" i="1"/>
  <c r="Q8" i="1"/>
  <c r="Q7" i="1"/>
  <c r="Q6" i="1"/>
  <c r="Q5" i="1"/>
  <c r="Q4" i="1"/>
  <c r="Q3" i="1"/>
  <c r="Q301" i="1" l="1"/>
  <c r="X301" i="1"/>
  <c r="O543" i="1"/>
  <c r="O542" i="1"/>
  <c r="O541" i="1"/>
  <c r="O540" i="1"/>
  <c r="O539" i="1"/>
  <c r="O538" i="1"/>
  <c r="O537" i="1"/>
  <c r="O536" i="1"/>
  <c r="O535" i="1"/>
  <c r="O534" i="1"/>
  <c r="O533" i="1"/>
  <c r="O532" i="1"/>
  <c r="O531" i="1"/>
  <c r="O530" i="1"/>
  <c r="O529" i="1"/>
  <c r="O528" i="1"/>
  <c r="O527" i="1"/>
  <c r="O526" i="1"/>
  <c r="O525" i="1"/>
  <c r="O524" i="1"/>
  <c r="O523" i="1"/>
  <c r="O522" i="1"/>
  <c r="O521" i="1"/>
  <c r="O520" i="1"/>
  <c r="O519" i="1"/>
  <c r="O518" i="1"/>
  <c r="O517" i="1"/>
  <c r="O516" i="1"/>
  <c r="O515" i="1"/>
  <c r="O514" i="1"/>
  <c r="O513" i="1"/>
  <c r="O512" i="1"/>
  <c r="O511" i="1"/>
  <c r="O510" i="1"/>
  <c r="O509" i="1"/>
  <c r="O508" i="1"/>
  <c r="O507" i="1"/>
  <c r="O506" i="1"/>
  <c r="O505" i="1"/>
  <c r="O504" i="1"/>
  <c r="O503" i="1"/>
  <c r="O502" i="1"/>
  <c r="O501" i="1"/>
  <c r="O500" i="1"/>
  <c r="O499" i="1"/>
  <c r="O498" i="1"/>
  <c r="O497" i="1"/>
  <c r="O496" i="1"/>
  <c r="O495" i="1"/>
  <c r="O494" i="1"/>
  <c r="O493" i="1"/>
  <c r="O492" i="1"/>
  <c r="O491" i="1"/>
  <c r="O490" i="1"/>
  <c r="O489" i="1"/>
  <c r="O488" i="1"/>
  <c r="O487" i="1"/>
  <c r="O486" i="1"/>
  <c r="O485" i="1"/>
  <c r="O484" i="1"/>
  <c r="O483" i="1"/>
  <c r="O482" i="1"/>
  <c r="O481" i="1"/>
  <c r="O480" i="1"/>
  <c r="O479" i="1"/>
  <c r="O478" i="1"/>
  <c r="O477" i="1"/>
  <c r="O476" i="1"/>
  <c r="O475" i="1"/>
  <c r="O474" i="1"/>
  <c r="O473" i="1"/>
  <c r="O472" i="1"/>
  <c r="O471" i="1"/>
  <c r="O470" i="1"/>
  <c r="O469" i="1"/>
  <c r="O468" i="1"/>
  <c r="O467" i="1"/>
  <c r="O466" i="1"/>
  <c r="O465" i="1"/>
  <c r="O464" i="1"/>
  <c r="O463" i="1"/>
  <c r="O462" i="1"/>
  <c r="O461" i="1"/>
  <c r="O460" i="1"/>
  <c r="O459" i="1"/>
  <c r="O458" i="1"/>
  <c r="O457" i="1"/>
  <c r="O456" i="1"/>
  <c r="O455" i="1"/>
  <c r="O454" i="1"/>
  <c r="O453" i="1"/>
  <c r="O452" i="1"/>
  <c r="O451" i="1"/>
  <c r="O450" i="1"/>
  <c r="O449" i="1"/>
  <c r="O448" i="1"/>
  <c r="O447" i="1"/>
  <c r="O446" i="1"/>
  <c r="O445" i="1"/>
  <c r="O444" i="1"/>
  <c r="O443" i="1"/>
  <c r="O442" i="1"/>
  <c r="O441" i="1"/>
  <c r="O440" i="1"/>
  <c r="O439" i="1"/>
  <c r="O438" i="1"/>
  <c r="O437" i="1"/>
  <c r="O436" i="1"/>
  <c r="O435" i="1"/>
  <c r="O434" i="1"/>
  <c r="O433" i="1"/>
  <c r="O432" i="1"/>
  <c r="O431" i="1"/>
  <c r="O430" i="1"/>
  <c r="O429" i="1"/>
  <c r="O428" i="1"/>
  <c r="O427" i="1"/>
  <c r="O426" i="1"/>
  <c r="O425" i="1"/>
  <c r="O424" i="1"/>
  <c r="O423" i="1"/>
  <c r="O422" i="1"/>
  <c r="O421" i="1"/>
  <c r="O420" i="1"/>
  <c r="O419" i="1"/>
  <c r="O418" i="1"/>
  <c r="O417" i="1"/>
  <c r="O416" i="1"/>
  <c r="O415" i="1"/>
  <c r="O414" i="1"/>
  <c r="O413" i="1"/>
  <c r="O412" i="1"/>
  <c r="O411" i="1"/>
  <c r="O410" i="1"/>
  <c r="O409" i="1"/>
  <c r="O408" i="1"/>
  <c r="O407" i="1"/>
  <c r="O406" i="1"/>
  <c r="O405" i="1"/>
  <c r="O404" i="1"/>
  <c r="O403" i="1"/>
  <c r="O402" i="1"/>
  <c r="O401" i="1"/>
  <c r="O400" i="1"/>
  <c r="O399" i="1"/>
  <c r="O398" i="1"/>
  <c r="O397" i="1"/>
  <c r="O396" i="1"/>
  <c r="O395" i="1"/>
  <c r="O394" i="1"/>
  <c r="O393" i="1"/>
  <c r="O392" i="1"/>
  <c r="O391" i="1"/>
  <c r="O390" i="1"/>
  <c r="O389" i="1"/>
  <c r="O388" i="1"/>
  <c r="O387" i="1"/>
  <c r="O386" i="1"/>
  <c r="O385" i="1"/>
  <c r="O384" i="1"/>
  <c r="O383" i="1"/>
  <c r="O382" i="1"/>
  <c r="O381" i="1"/>
  <c r="O380" i="1"/>
  <c r="O379" i="1"/>
  <c r="O378" i="1"/>
  <c r="O377" i="1"/>
  <c r="O376" i="1"/>
  <c r="O375" i="1"/>
  <c r="O374" i="1"/>
  <c r="O373" i="1"/>
  <c r="O372" i="1"/>
  <c r="O371" i="1"/>
  <c r="O370" i="1"/>
  <c r="O369" i="1"/>
  <c r="O368" i="1"/>
  <c r="O367" i="1"/>
  <c r="O366" i="1"/>
  <c r="O365" i="1"/>
  <c r="O364" i="1"/>
  <c r="O363" i="1"/>
  <c r="O362" i="1"/>
  <c r="O361" i="1"/>
  <c r="O360" i="1"/>
  <c r="O359" i="1"/>
  <c r="O358" i="1"/>
  <c r="O357" i="1"/>
  <c r="O356" i="1"/>
  <c r="O355" i="1"/>
  <c r="O354" i="1"/>
  <c r="O353" i="1"/>
  <c r="O352" i="1"/>
  <c r="O351" i="1"/>
  <c r="O350" i="1"/>
  <c r="O349" i="1"/>
  <c r="O348" i="1"/>
  <c r="O347" i="1"/>
  <c r="O346" i="1"/>
  <c r="O345" i="1"/>
  <c r="O344" i="1"/>
  <c r="O343" i="1"/>
  <c r="O342" i="1"/>
  <c r="O341" i="1"/>
  <c r="O340" i="1"/>
  <c r="O339" i="1"/>
  <c r="O338" i="1"/>
  <c r="O337" i="1"/>
  <c r="O336" i="1"/>
  <c r="O335" i="1"/>
  <c r="O334" i="1"/>
  <c r="O333" i="1"/>
  <c r="O332" i="1"/>
  <c r="O331" i="1"/>
  <c r="O330" i="1"/>
  <c r="O329" i="1"/>
  <c r="O328" i="1"/>
  <c r="O327" i="1"/>
  <c r="O326" i="1"/>
  <c r="O325" i="1"/>
  <c r="O324" i="1"/>
  <c r="O323" i="1"/>
  <c r="O322" i="1"/>
  <c r="O321" i="1"/>
  <c r="O320" i="1"/>
  <c r="O319" i="1"/>
  <c r="O318" i="1"/>
  <c r="O317" i="1"/>
  <c r="O316" i="1"/>
  <c r="O315" i="1"/>
  <c r="O314" i="1"/>
  <c r="O313" i="1"/>
  <c r="O312" i="1"/>
  <c r="O311" i="1"/>
  <c r="O310" i="1"/>
  <c r="O309" i="1"/>
  <c r="O308" i="1"/>
  <c r="O307" i="1"/>
  <c r="O306" i="1"/>
  <c r="O305" i="1"/>
  <c r="O304" i="1"/>
  <c r="O303" i="1"/>
  <c r="O302" i="1"/>
  <c r="O301" i="1"/>
  <c r="O300" i="1"/>
  <c r="O299" i="1"/>
  <c r="O298" i="1"/>
  <c r="O297" i="1"/>
  <c r="O296" i="1"/>
  <c r="O295" i="1"/>
  <c r="O294" i="1"/>
  <c r="O293" i="1"/>
  <c r="O292" i="1"/>
  <c r="O291" i="1"/>
  <c r="O290" i="1"/>
  <c r="O289" i="1"/>
  <c r="O288" i="1"/>
  <c r="O287" i="1"/>
  <c r="O286" i="1"/>
  <c r="O285" i="1"/>
  <c r="O284" i="1"/>
  <c r="O283" i="1"/>
  <c r="O282" i="1"/>
  <c r="O281" i="1"/>
  <c r="O280" i="1"/>
  <c r="O279" i="1"/>
  <c r="O278" i="1"/>
  <c r="O277" i="1"/>
  <c r="O276" i="1"/>
  <c r="O275" i="1"/>
  <c r="O274" i="1"/>
  <c r="O273" i="1"/>
  <c r="O272" i="1"/>
  <c r="O271" i="1"/>
  <c r="O270" i="1"/>
  <c r="O269" i="1"/>
  <c r="O268" i="1"/>
  <c r="O267" i="1"/>
  <c r="O266" i="1"/>
  <c r="O265" i="1"/>
  <c r="O264" i="1"/>
  <c r="O263" i="1"/>
  <c r="O262" i="1"/>
  <c r="O261" i="1"/>
  <c r="O260" i="1"/>
  <c r="O259" i="1"/>
  <c r="O258" i="1"/>
  <c r="O257" i="1"/>
  <c r="O256" i="1"/>
  <c r="O255" i="1"/>
  <c r="O254" i="1"/>
  <c r="O253" i="1"/>
  <c r="O252" i="1"/>
  <c r="O251" i="1"/>
  <c r="O250" i="1"/>
  <c r="O249" i="1"/>
  <c r="O248" i="1"/>
  <c r="O247" i="1"/>
  <c r="O246" i="1"/>
  <c r="O245" i="1"/>
  <c r="O244" i="1"/>
  <c r="O243" i="1"/>
  <c r="O242" i="1"/>
  <c r="O241" i="1"/>
  <c r="O240" i="1"/>
  <c r="O239" i="1"/>
  <c r="O238" i="1"/>
  <c r="O237" i="1"/>
  <c r="O236" i="1"/>
  <c r="O235" i="1"/>
  <c r="O234" i="1"/>
  <c r="O233" i="1"/>
  <c r="O232" i="1"/>
  <c r="O231" i="1"/>
  <c r="O230" i="1"/>
  <c r="O229" i="1"/>
  <c r="O228" i="1"/>
  <c r="O227" i="1"/>
  <c r="O226" i="1"/>
  <c r="O225" i="1"/>
  <c r="O224" i="1"/>
  <c r="O223" i="1"/>
  <c r="O222" i="1"/>
  <c r="O221" i="1"/>
  <c r="O220" i="1"/>
  <c r="O219" i="1"/>
  <c r="O218" i="1"/>
  <c r="O217" i="1"/>
  <c r="O216" i="1"/>
  <c r="O215" i="1"/>
  <c r="O214" i="1"/>
  <c r="O213" i="1"/>
  <c r="O212" i="1"/>
  <c r="O211" i="1"/>
  <c r="O210" i="1"/>
  <c r="O209" i="1"/>
  <c r="O208" i="1"/>
  <c r="O207" i="1"/>
  <c r="O206" i="1"/>
  <c r="O205" i="1"/>
  <c r="O204" i="1"/>
  <c r="O203" i="1"/>
  <c r="O202" i="1"/>
  <c r="O201" i="1"/>
  <c r="O200" i="1"/>
  <c r="O199" i="1"/>
  <c r="O198" i="1"/>
  <c r="O197" i="1"/>
  <c r="O196" i="1"/>
  <c r="O195" i="1"/>
  <c r="O194" i="1"/>
  <c r="O193" i="1"/>
  <c r="O192" i="1"/>
  <c r="O191" i="1"/>
  <c r="O190" i="1"/>
  <c r="O189" i="1"/>
  <c r="O188" i="1"/>
  <c r="O187" i="1"/>
  <c r="O186" i="1"/>
  <c r="O185" i="1"/>
  <c r="O184" i="1"/>
  <c r="O183" i="1"/>
  <c r="O182" i="1"/>
  <c r="O181" i="1"/>
  <c r="O180" i="1"/>
  <c r="O179" i="1"/>
  <c r="O178" i="1"/>
  <c r="O177" i="1"/>
  <c r="O176" i="1"/>
  <c r="O175" i="1"/>
  <c r="O174" i="1"/>
  <c r="O173" i="1"/>
  <c r="O172" i="1"/>
  <c r="O171" i="1"/>
  <c r="O170" i="1"/>
  <c r="O169" i="1"/>
  <c r="O168" i="1"/>
  <c r="O167" i="1"/>
  <c r="O166" i="1"/>
  <c r="O165" i="1"/>
  <c r="O164" i="1"/>
  <c r="O163" i="1"/>
  <c r="O162" i="1"/>
  <c r="O161" i="1"/>
  <c r="O160" i="1"/>
  <c r="O159" i="1"/>
  <c r="O158" i="1"/>
  <c r="O157" i="1"/>
  <c r="O156" i="1"/>
  <c r="O155" i="1"/>
  <c r="O154" i="1"/>
  <c r="O153" i="1"/>
  <c r="O152" i="1"/>
  <c r="O151" i="1"/>
  <c r="O150" i="1"/>
  <c r="O149" i="1"/>
  <c r="O148" i="1"/>
  <c r="O147" i="1"/>
  <c r="O146" i="1"/>
  <c r="O145" i="1"/>
  <c r="O144" i="1"/>
  <c r="O143" i="1"/>
  <c r="O142" i="1"/>
  <c r="O141" i="1"/>
  <c r="O140" i="1"/>
  <c r="O139" i="1"/>
  <c r="O138" i="1"/>
  <c r="O137" i="1"/>
  <c r="O136" i="1"/>
  <c r="O135" i="1"/>
  <c r="O134" i="1"/>
  <c r="O133" i="1"/>
  <c r="O132" i="1"/>
  <c r="O131" i="1"/>
  <c r="O130" i="1"/>
  <c r="O129" i="1"/>
  <c r="O128" i="1"/>
  <c r="O127" i="1"/>
  <c r="O126" i="1"/>
  <c r="O125" i="1"/>
  <c r="O124" i="1"/>
  <c r="O123" i="1"/>
  <c r="O122" i="1"/>
  <c r="O121" i="1"/>
  <c r="O120" i="1"/>
  <c r="O119" i="1"/>
  <c r="O118" i="1"/>
  <c r="O117" i="1"/>
  <c r="O116" i="1"/>
  <c r="O115" i="1"/>
  <c r="O114" i="1"/>
  <c r="O113" i="1"/>
  <c r="O112" i="1"/>
  <c r="O111" i="1"/>
  <c r="O110" i="1"/>
  <c r="O109" i="1"/>
  <c r="O108" i="1"/>
  <c r="O107" i="1"/>
  <c r="O106" i="1"/>
  <c r="O105" i="1"/>
  <c r="O104" i="1"/>
  <c r="O103" i="1"/>
  <c r="O102" i="1"/>
  <c r="O101" i="1"/>
  <c r="O100" i="1"/>
  <c r="O99" i="1"/>
  <c r="O98" i="1"/>
  <c r="O97" i="1"/>
  <c r="O96" i="1"/>
  <c r="O95" i="1"/>
  <c r="O94" i="1"/>
  <c r="O93" i="1"/>
  <c r="O92" i="1"/>
  <c r="O91" i="1"/>
  <c r="O90" i="1"/>
  <c r="O89" i="1"/>
  <c r="O88" i="1"/>
  <c r="O87" i="1"/>
  <c r="O86" i="1"/>
  <c r="O85" i="1"/>
  <c r="O84" i="1"/>
  <c r="O83" i="1"/>
  <c r="O82" i="1"/>
  <c r="O81" i="1"/>
  <c r="O80" i="1"/>
  <c r="O79" i="1"/>
  <c r="O78" i="1"/>
  <c r="O77" i="1"/>
  <c r="O76" i="1"/>
  <c r="O75" i="1"/>
  <c r="O74" i="1"/>
  <c r="O73" i="1"/>
  <c r="O72" i="1"/>
  <c r="O71" i="1"/>
  <c r="O70" i="1"/>
  <c r="O69" i="1"/>
  <c r="O68" i="1"/>
  <c r="O67" i="1"/>
  <c r="O66" i="1"/>
  <c r="O65" i="1"/>
  <c r="O64" i="1"/>
  <c r="O63" i="1"/>
  <c r="O62" i="1"/>
  <c r="O61" i="1"/>
  <c r="O60" i="1"/>
  <c r="O59" i="1"/>
  <c r="O58" i="1"/>
  <c r="O57" i="1"/>
  <c r="O56" i="1"/>
  <c r="O55" i="1"/>
  <c r="O54" i="1"/>
  <c r="O53" i="1"/>
  <c r="O52" i="1"/>
  <c r="O51" i="1"/>
  <c r="O50" i="1"/>
  <c r="O49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O6" i="1"/>
  <c r="O5" i="1"/>
  <c r="O4" i="1"/>
  <c r="O3" i="1"/>
  <c r="M541" i="1"/>
  <c r="M539" i="1"/>
  <c r="M534" i="1"/>
  <c r="M527" i="1"/>
  <c r="M525" i="1"/>
  <c r="M524" i="1"/>
  <c r="M523" i="1"/>
  <c r="M521" i="1"/>
  <c r="M519" i="1"/>
  <c r="M518" i="1"/>
  <c r="M511" i="1"/>
  <c r="M509" i="1"/>
  <c r="M508" i="1"/>
  <c r="M503" i="1"/>
  <c r="M501" i="1"/>
  <c r="M496" i="1"/>
  <c r="M492" i="1"/>
  <c r="M488" i="1"/>
  <c r="M486" i="1"/>
  <c r="M485" i="1"/>
  <c r="M484" i="1"/>
  <c r="M480" i="1"/>
  <c r="M479" i="1"/>
  <c r="M478" i="1"/>
  <c r="M476" i="1"/>
  <c r="M474" i="1"/>
  <c r="M473" i="1"/>
  <c r="M472" i="1"/>
  <c r="M471" i="1"/>
  <c r="M470" i="1"/>
  <c r="M468" i="1"/>
  <c r="M465" i="1"/>
  <c r="M464" i="1"/>
  <c r="M463" i="1"/>
  <c r="M460" i="1"/>
  <c r="M459" i="1"/>
  <c r="M458" i="1"/>
  <c r="M456" i="1"/>
  <c r="M454" i="1"/>
  <c r="M453" i="1"/>
  <c r="M452" i="1"/>
  <c r="M450" i="1"/>
  <c r="M449" i="1"/>
  <c r="M448" i="1"/>
  <c r="M445" i="1"/>
  <c r="M444" i="1"/>
  <c r="M443" i="1"/>
  <c r="M441" i="1"/>
  <c r="M440" i="1"/>
  <c r="M439" i="1"/>
  <c r="M438" i="1"/>
  <c r="M437" i="1"/>
  <c r="M436" i="1"/>
  <c r="M435" i="1"/>
  <c r="M433" i="1"/>
  <c r="M432" i="1"/>
  <c r="M430" i="1"/>
  <c r="M429" i="1"/>
  <c r="M428" i="1"/>
  <c r="M425" i="1"/>
  <c r="M424" i="1"/>
  <c r="M423" i="1"/>
  <c r="M422" i="1"/>
  <c r="M420" i="1"/>
  <c r="M418" i="1"/>
  <c r="M417" i="1"/>
  <c r="M416" i="1"/>
  <c r="M414" i="1"/>
  <c r="M412" i="1"/>
  <c r="M411" i="1"/>
  <c r="M410" i="1"/>
  <c r="M409" i="1"/>
  <c r="M408" i="1"/>
  <c r="M407" i="1"/>
  <c r="M405" i="1"/>
  <c r="M404" i="1"/>
  <c r="M402" i="1"/>
  <c r="M400" i="1"/>
  <c r="M398" i="1"/>
  <c r="M397" i="1"/>
  <c r="M396" i="1"/>
  <c r="M394" i="1"/>
  <c r="M393" i="1"/>
  <c r="M392" i="1"/>
  <c r="M391" i="1"/>
  <c r="M388" i="1"/>
  <c r="M386" i="1"/>
  <c r="M385" i="1"/>
  <c r="M384" i="1"/>
  <c r="M380" i="1"/>
  <c r="M379" i="1"/>
  <c r="M378" i="1"/>
  <c r="M376" i="1"/>
  <c r="M373" i="1"/>
  <c r="M372" i="1"/>
  <c r="M371" i="1"/>
  <c r="M369" i="1"/>
  <c r="M368" i="1"/>
  <c r="M367" i="1"/>
  <c r="M366" i="1"/>
  <c r="M364" i="1"/>
  <c r="M360" i="1"/>
  <c r="M356" i="1"/>
  <c r="M355" i="1"/>
  <c r="M354" i="1"/>
  <c r="M352" i="1"/>
  <c r="M351" i="1"/>
  <c r="M350" i="1"/>
  <c r="M348" i="1"/>
  <c r="M346" i="1"/>
  <c r="M344" i="1"/>
  <c r="M343" i="1"/>
  <c r="M341" i="1"/>
  <c r="M340" i="1"/>
  <c r="M338" i="1"/>
  <c r="M336" i="1"/>
  <c r="M335" i="1"/>
  <c r="M332" i="1"/>
  <c r="M331" i="1"/>
  <c r="M330" i="1"/>
  <c r="M329" i="1"/>
  <c r="M328" i="1"/>
  <c r="M327" i="1"/>
  <c r="M324" i="1"/>
  <c r="M323" i="1"/>
  <c r="M322" i="1"/>
  <c r="M320" i="1"/>
  <c r="M319" i="1"/>
  <c r="M317" i="1"/>
  <c r="M316" i="1"/>
  <c r="M314" i="1"/>
  <c r="M313" i="1"/>
  <c r="M312" i="1"/>
  <c r="M310" i="1"/>
  <c r="M308" i="1"/>
  <c r="M306" i="1"/>
  <c r="M304" i="1"/>
  <c r="M300" i="1"/>
  <c r="M299" i="1"/>
  <c r="M298" i="1"/>
  <c r="M297" i="1"/>
  <c r="M296" i="1"/>
  <c r="M294" i="1"/>
  <c r="M293" i="1"/>
  <c r="M292" i="1"/>
  <c r="M291" i="1"/>
  <c r="M288" i="1"/>
  <c r="M287" i="1"/>
  <c r="M286" i="1"/>
  <c r="M285" i="1"/>
  <c r="M284" i="1"/>
  <c r="M282" i="1"/>
  <c r="M280" i="1"/>
  <c r="M279" i="1"/>
  <c r="M276" i="1"/>
  <c r="M275" i="1"/>
  <c r="M274" i="1"/>
  <c r="M273" i="1"/>
  <c r="M272" i="1"/>
  <c r="M271" i="1"/>
  <c r="M270" i="1"/>
  <c r="M268" i="1"/>
  <c r="M267" i="1"/>
  <c r="M266" i="1"/>
  <c r="M265" i="1"/>
  <c r="M264" i="1"/>
  <c r="M263" i="1"/>
  <c r="M260" i="1"/>
  <c r="M259" i="1"/>
  <c r="M258" i="1"/>
  <c r="M257" i="1"/>
  <c r="M256" i="1"/>
  <c r="M255" i="1"/>
  <c r="M254" i="1"/>
  <c r="M252" i="1"/>
  <c r="M249" i="1"/>
  <c r="M248" i="1"/>
  <c r="M247" i="1"/>
  <c r="M246" i="1"/>
  <c r="M245" i="1"/>
  <c r="M244" i="1"/>
  <c r="M243" i="1"/>
  <c r="M242" i="1"/>
  <c r="M240" i="1"/>
  <c r="M239" i="1"/>
  <c r="M238" i="1"/>
  <c r="M237" i="1"/>
  <c r="M236" i="1"/>
  <c r="M233" i="1"/>
  <c r="M232" i="1"/>
  <c r="M231" i="1"/>
  <c r="M230" i="1"/>
  <c r="M228" i="1"/>
  <c r="M227" i="1"/>
  <c r="M226" i="1"/>
  <c r="M224" i="1"/>
  <c r="M223" i="1"/>
  <c r="M222" i="1"/>
  <c r="M221" i="1"/>
  <c r="M220" i="1"/>
  <c r="M219" i="1"/>
  <c r="M218" i="1"/>
  <c r="M216" i="1"/>
  <c r="M212" i="1"/>
  <c r="M211" i="1"/>
  <c r="M208" i="1"/>
  <c r="M207" i="1"/>
  <c r="M205" i="1"/>
  <c r="M204" i="1"/>
  <c r="M202" i="1"/>
  <c r="M201" i="1"/>
  <c r="M200" i="1"/>
  <c r="M199" i="1"/>
  <c r="M197" i="1"/>
  <c r="M196" i="1"/>
  <c r="M195" i="1"/>
  <c r="M192" i="1"/>
  <c r="M191" i="1"/>
  <c r="M190" i="1"/>
  <c r="M188" i="1"/>
  <c r="M186" i="1"/>
  <c r="M184" i="1"/>
  <c r="M183" i="1"/>
  <c r="M182" i="1"/>
  <c r="M180" i="1"/>
  <c r="M179" i="1"/>
  <c r="M178" i="1"/>
  <c r="M176" i="1"/>
  <c r="M173" i="1"/>
  <c r="M172" i="1"/>
  <c r="M168" i="1"/>
  <c r="M164" i="1"/>
  <c r="M163" i="1"/>
  <c r="M162" i="1"/>
  <c r="M161" i="1"/>
  <c r="M160" i="1"/>
  <c r="M159" i="1"/>
  <c r="M158" i="1"/>
  <c r="M157" i="1"/>
  <c r="M156" i="1"/>
  <c r="M154" i="1"/>
  <c r="M153" i="1"/>
  <c r="M152" i="1"/>
  <c r="M151" i="1"/>
  <c r="M149" i="1"/>
  <c r="M148" i="1"/>
  <c r="M147" i="1"/>
  <c r="M146" i="1"/>
  <c r="M144" i="1"/>
  <c r="M143" i="1"/>
  <c r="M142" i="1"/>
  <c r="M140" i="1"/>
  <c r="M138" i="1"/>
  <c r="M137" i="1"/>
  <c r="M136" i="1"/>
  <c r="M135" i="1"/>
  <c r="M133" i="1"/>
  <c r="M132" i="1"/>
  <c r="M131" i="1"/>
  <c r="M128" i="1"/>
  <c r="M127" i="1"/>
  <c r="M126" i="1"/>
  <c r="M125" i="1"/>
  <c r="M124" i="1"/>
  <c r="M123" i="1"/>
  <c r="M121" i="1"/>
  <c r="M120" i="1"/>
  <c r="M119" i="1"/>
  <c r="M117" i="1"/>
  <c r="M116" i="1"/>
  <c r="M115" i="1"/>
  <c r="M114" i="1"/>
  <c r="M112" i="1"/>
  <c r="M111" i="1"/>
  <c r="M110" i="1"/>
  <c r="M109" i="1"/>
  <c r="M108" i="1"/>
  <c r="M107" i="1"/>
  <c r="M106" i="1"/>
  <c r="M105" i="1"/>
  <c r="M104" i="1"/>
  <c r="M103" i="1"/>
  <c r="M101" i="1"/>
  <c r="M100" i="1"/>
  <c r="M99" i="1"/>
  <c r="M98" i="1"/>
  <c r="M96" i="1"/>
  <c r="M95" i="1"/>
  <c r="M94" i="1"/>
  <c r="M92" i="1"/>
  <c r="M90" i="1"/>
  <c r="M89" i="1"/>
  <c r="M88" i="1"/>
  <c r="M87" i="1"/>
  <c r="M86" i="1"/>
  <c r="M85" i="1"/>
  <c r="M84" i="1"/>
  <c r="M83" i="1"/>
  <c r="M82" i="1"/>
  <c r="M81" i="1"/>
  <c r="M80" i="1"/>
  <c r="M78" i="1"/>
  <c r="M77" i="1"/>
  <c r="M76" i="1"/>
  <c r="M75" i="1"/>
  <c r="M74" i="1"/>
  <c r="M72" i="1"/>
  <c r="M71" i="1"/>
  <c r="M70" i="1"/>
  <c r="M69" i="1"/>
  <c r="M68" i="1"/>
  <c r="M67" i="1"/>
  <c r="M64" i="1"/>
  <c r="M63" i="1"/>
  <c r="M62" i="1"/>
  <c r="M61" i="1"/>
  <c r="M60" i="1"/>
  <c r="M59" i="1"/>
  <c r="M56" i="1"/>
  <c r="M55" i="1"/>
  <c r="M54" i="1"/>
  <c r="M53" i="1"/>
  <c r="M52" i="1"/>
  <c r="M51" i="1"/>
  <c r="M50" i="1"/>
  <c r="M49" i="1"/>
  <c r="M48" i="1"/>
  <c r="M47" i="1"/>
  <c r="M44" i="1"/>
  <c r="M43" i="1"/>
  <c r="M42" i="1"/>
  <c r="M40" i="1"/>
  <c r="M39" i="1"/>
  <c r="M38" i="1"/>
  <c r="M37" i="1"/>
  <c r="M36" i="1"/>
  <c r="M35" i="1"/>
  <c r="M34" i="1"/>
  <c r="M32" i="1"/>
  <c r="M31" i="1"/>
  <c r="M30" i="1"/>
  <c r="M29" i="1"/>
  <c r="M28" i="1"/>
  <c r="M27" i="1"/>
  <c r="M26" i="1"/>
  <c r="M25" i="1"/>
  <c r="M24" i="1"/>
  <c r="M23" i="1"/>
  <c r="M21" i="1"/>
  <c r="M20" i="1"/>
  <c r="M19" i="1"/>
  <c r="M17" i="1"/>
  <c r="M16" i="1"/>
  <c r="M15" i="1"/>
  <c r="M13" i="1"/>
  <c r="M12" i="1"/>
  <c r="M11" i="1"/>
  <c r="M10" i="1"/>
  <c r="M9" i="1"/>
  <c r="M8" i="1"/>
  <c r="M7" i="1"/>
  <c r="M6" i="1"/>
  <c r="M5" i="1"/>
  <c r="M4" i="1"/>
  <c r="M3" i="1"/>
  <c r="M543" i="1"/>
  <c r="M542" i="1"/>
  <c r="M540" i="1"/>
  <c r="M538" i="1"/>
  <c r="M537" i="1"/>
  <c r="M536" i="1"/>
  <c r="M535" i="1"/>
  <c r="M533" i="1"/>
  <c r="M532" i="1"/>
  <c r="M531" i="1"/>
  <c r="M530" i="1"/>
  <c r="M529" i="1"/>
  <c r="M528" i="1"/>
  <c r="M526" i="1"/>
  <c r="M522" i="1"/>
  <c r="M520" i="1"/>
  <c r="M517" i="1"/>
  <c r="M516" i="1"/>
  <c r="M515" i="1"/>
  <c r="M514" i="1"/>
  <c r="M513" i="1"/>
  <c r="M512" i="1"/>
  <c r="M510" i="1"/>
  <c r="M507" i="1"/>
  <c r="M506" i="1"/>
  <c r="M505" i="1"/>
  <c r="M504" i="1"/>
  <c r="M502" i="1"/>
  <c r="M500" i="1"/>
  <c r="M499" i="1"/>
  <c r="M498" i="1"/>
  <c r="M497" i="1"/>
  <c r="M495" i="1"/>
  <c r="M494" i="1"/>
  <c r="M493" i="1"/>
  <c r="M491" i="1"/>
  <c r="M490" i="1"/>
  <c r="M489" i="1"/>
  <c r="M487" i="1"/>
  <c r="M483" i="1"/>
  <c r="M482" i="1"/>
  <c r="M481" i="1"/>
  <c r="M477" i="1"/>
  <c r="M475" i="1"/>
  <c r="M469" i="1"/>
  <c r="M467" i="1"/>
  <c r="M466" i="1"/>
  <c r="M462" i="1"/>
  <c r="M461" i="1"/>
  <c r="M457" i="1"/>
  <c r="M455" i="1"/>
  <c r="M451" i="1"/>
  <c r="M447" i="1"/>
  <c r="M446" i="1"/>
  <c r="M442" i="1"/>
  <c r="M434" i="1"/>
  <c r="M431" i="1"/>
  <c r="M427" i="1"/>
  <c r="M426" i="1"/>
  <c r="M421" i="1"/>
  <c r="M419" i="1"/>
  <c r="M415" i="1"/>
  <c r="M413" i="1"/>
  <c r="M406" i="1"/>
  <c r="M403" i="1"/>
  <c r="M401" i="1"/>
  <c r="M399" i="1"/>
  <c r="M395" i="1"/>
  <c r="M390" i="1"/>
  <c r="M389" i="1"/>
  <c r="M387" i="1"/>
  <c r="M383" i="1"/>
  <c r="M382" i="1"/>
  <c r="M381" i="1"/>
  <c r="M377" i="1"/>
  <c r="M375" i="1"/>
  <c r="M374" i="1"/>
  <c r="M370" i="1"/>
  <c r="M365" i="1"/>
  <c r="M363" i="1"/>
  <c r="M362" i="1"/>
  <c r="M361" i="1"/>
  <c r="M359" i="1"/>
  <c r="M358" i="1"/>
  <c r="M357" i="1"/>
  <c r="M353" i="1"/>
  <c r="M349" i="1"/>
  <c r="M347" i="1"/>
  <c r="M345" i="1"/>
  <c r="M342" i="1"/>
  <c r="M339" i="1"/>
  <c r="M337" i="1"/>
  <c r="M334" i="1"/>
  <c r="M333" i="1"/>
  <c r="M326" i="1"/>
  <c r="M325" i="1"/>
  <c r="M321" i="1"/>
  <c r="M318" i="1"/>
  <c r="M315" i="1"/>
  <c r="M311" i="1"/>
  <c r="M309" i="1"/>
  <c r="M307" i="1"/>
  <c r="M305" i="1"/>
  <c r="M303" i="1"/>
  <c r="M302" i="1"/>
  <c r="M301" i="1"/>
  <c r="M295" i="1"/>
  <c r="M290" i="1"/>
  <c r="M289" i="1"/>
  <c r="M283" i="1"/>
  <c r="M281" i="1"/>
  <c r="M278" i="1"/>
  <c r="M277" i="1"/>
  <c r="M269" i="1"/>
  <c r="M262" i="1"/>
  <c r="M261" i="1"/>
  <c r="M253" i="1"/>
  <c r="M251" i="1"/>
  <c r="M250" i="1"/>
  <c r="M241" i="1"/>
  <c r="M235" i="1"/>
  <c r="M234" i="1"/>
  <c r="M229" i="1"/>
  <c r="M225" i="1"/>
  <c r="M217" i="1"/>
  <c r="M215" i="1"/>
  <c r="M214" i="1"/>
  <c r="M213" i="1"/>
  <c r="M210" i="1"/>
  <c r="M209" i="1"/>
  <c r="M206" i="1"/>
  <c r="M203" i="1"/>
  <c r="M198" i="1"/>
  <c r="M194" i="1"/>
  <c r="M193" i="1"/>
  <c r="M189" i="1"/>
  <c r="M187" i="1"/>
  <c r="M185" i="1"/>
  <c r="M181" i="1"/>
  <c r="M177" i="1"/>
  <c r="M175" i="1"/>
  <c r="M174" i="1"/>
  <c r="M171" i="1"/>
  <c r="M170" i="1"/>
  <c r="M169" i="1"/>
  <c r="M167" i="1"/>
  <c r="M166" i="1"/>
  <c r="M165" i="1"/>
  <c r="M155" i="1"/>
  <c r="M150" i="1"/>
  <c r="M145" i="1"/>
  <c r="M141" i="1"/>
  <c r="M139" i="1"/>
  <c r="M134" i="1"/>
  <c r="M130" i="1"/>
  <c r="M129" i="1"/>
  <c r="M122" i="1"/>
  <c r="M118" i="1"/>
  <c r="M113" i="1"/>
  <c r="M102" i="1"/>
  <c r="M97" i="1"/>
  <c r="M93" i="1"/>
  <c r="M91" i="1"/>
  <c r="M79" i="1"/>
  <c r="M73" i="1"/>
  <c r="M66" i="1"/>
  <c r="M65" i="1"/>
  <c r="M58" i="1"/>
  <c r="M57" i="1"/>
  <c r="M46" i="1"/>
  <c r="M45" i="1"/>
  <c r="M41" i="1"/>
  <c r="M33" i="1"/>
  <c r="M22" i="1"/>
  <c r="M18" i="1"/>
  <c r="M14" i="1"/>
  <c r="K543" i="1" l="1"/>
  <c r="K542" i="1"/>
  <c r="K541" i="1"/>
  <c r="K540" i="1"/>
  <c r="K539" i="1"/>
  <c r="K538" i="1"/>
  <c r="K537" i="1"/>
  <c r="K536" i="1"/>
  <c r="K535" i="1"/>
  <c r="K534" i="1"/>
  <c r="K533" i="1"/>
  <c r="K532" i="1"/>
  <c r="K531" i="1"/>
  <c r="K530" i="1"/>
  <c r="K529" i="1"/>
  <c r="K528" i="1"/>
  <c r="K527" i="1"/>
  <c r="K526" i="1"/>
  <c r="K525" i="1"/>
  <c r="K524" i="1"/>
  <c r="K523" i="1"/>
  <c r="K522" i="1"/>
  <c r="K521" i="1"/>
  <c r="K520" i="1"/>
  <c r="K519" i="1"/>
  <c r="K518" i="1"/>
  <c r="K517" i="1"/>
  <c r="K516" i="1"/>
  <c r="K515" i="1"/>
  <c r="K514" i="1"/>
  <c r="K513" i="1"/>
  <c r="K512" i="1"/>
  <c r="K511" i="1"/>
  <c r="K510" i="1"/>
  <c r="K509" i="1"/>
  <c r="K508" i="1"/>
  <c r="K507" i="1"/>
  <c r="K506" i="1"/>
  <c r="K505" i="1"/>
  <c r="K504" i="1"/>
  <c r="K503" i="1"/>
  <c r="K502" i="1"/>
  <c r="K501" i="1"/>
  <c r="K500" i="1"/>
  <c r="K499" i="1"/>
  <c r="K498" i="1"/>
  <c r="K497" i="1"/>
  <c r="K496" i="1"/>
  <c r="K495" i="1"/>
  <c r="K494" i="1"/>
  <c r="K493" i="1"/>
  <c r="K492" i="1"/>
  <c r="K491" i="1"/>
  <c r="K490" i="1"/>
  <c r="K489" i="1"/>
  <c r="K488" i="1"/>
  <c r="K487" i="1"/>
  <c r="K486" i="1"/>
  <c r="K485" i="1"/>
  <c r="K484" i="1"/>
  <c r="K483" i="1"/>
  <c r="K482" i="1"/>
  <c r="K481" i="1"/>
  <c r="K480" i="1"/>
  <c r="K479" i="1"/>
  <c r="K478" i="1"/>
  <c r="K477" i="1"/>
  <c r="K476" i="1"/>
  <c r="K475" i="1"/>
  <c r="K474" i="1"/>
  <c r="K473" i="1"/>
  <c r="K472" i="1"/>
  <c r="K471" i="1"/>
  <c r="K470" i="1"/>
  <c r="K469" i="1"/>
  <c r="K468" i="1"/>
  <c r="K467" i="1"/>
  <c r="K466" i="1"/>
  <c r="K465" i="1"/>
  <c r="K464" i="1"/>
  <c r="K463" i="1"/>
  <c r="K462" i="1"/>
  <c r="K461" i="1"/>
  <c r="K460" i="1"/>
  <c r="K459" i="1"/>
  <c r="K458" i="1"/>
  <c r="K457" i="1"/>
  <c r="K456" i="1"/>
  <c r="K455" i="1"/>
  <c r="K454" i="1"/>
  <c r="K453" i="1"/>
  <c r="K452" i="1"/>
  <c r="K451" i="1"/>
  <c r="K450" i="1"/>
  <c r="K449" i="1"/>
  <c r="K448" i="1"/>
  <c r="K447" i="1"/>
  <c r="K446" i="1"/>
  <c r="K445" i="1"/>
  <c r="K444" i="1"/>
  <c r="K443" i="1"/>
  <c r="K442" i="1"/>
  <c r="K441" i="1"/>
  <c r="K440" i="1"/>
  <c r="K439" i="1"/>
  <c r="K438" i="1"/>
  <c r="K437" i="1"/>
  <c r="K436" i="1"/>
  <c r="K435" i="1"/>
  <c r="K434" i="1"/>
  <c r="K433" i="1"/>
  <c r="K432" i="1"/>
  <c r="K431" i="1"/>
  <c r="K430" i="1"/>
  <c r="K429" i="1"/>
  <c r="K428" i="1"/>
  <c r="K427" i="1"/>
  <c r="K426" i="1"/>
  <c r="K425" i="1"/>
  <c r="K424" i="1"/>
  <c r="K423" i="1"/>
  <c r="K422" i="1"/>
  <c r="K421" i="1"/>
  <c r="K420" i="1"/>
  <c r="K419" i="1"/>
  <c r="K418" i="1"/>
  <c r="K417" i="1"/>
  <c r="K416" i="1"/>
  <c r="K415" i="1"/>
  <c r="K414" i="1"/>
  <c r="K413" i="1"/>
  <c r="K412" i="1"/>
  <c r="K411" i="1"/>
  <c r="K410" i="1"/>
  <c r="K409" i="1"/>
  <c r="K408" i="1"/>
  <c r="K407" i="1"/>
  <c r="K406" i="1"/>
  <c r="K405" i="1"/>
  <c r="K404" i="1"/>
  <c r="K403" i="1"/>
  <c r="K402" i="1"/>
  <c r="K401" i="1"/>
  <c r="K400" i="1"/>
  <c r="K399" i="1"/>
  <c r="K398" i="1"/>
  <c r="K397" i="1"/>
  <c r="K396" i="1"/>
  <c r="K395" i="1"/>
  <c r="K394" i="1"/>
  <c r="K393" i="1"/>
  <c r="K392" i="1"/>
  <c r="K391" i="1"/>
  <c r="K390" i="1"/>
  <c r="K389" i="1"/>
  <c r="K388" i="1"/>
  <c r="K387" i="1"/>
  <c r="K386" i="1"/>
  <c r="K385" i="1"/>
  <c r="K384" i="1"/>
  <c r="K383" i="1"/>
  <c r="K382" i="1"/>
  <c r="K381" i="1"/>
  <c r="K380" i="1"/>
  <c r="K379" i="1"/>
  <c r="K378" i="1"/>
  <c r="K377" i="1"/>
  <c r="K376" i="1"/>
  <c r="K375" i="1"/>
  <c r="K374" i="1"/>
  <c r="K373" i="1"/>
  <c r="K372" i="1"/>
  <c r="K371" i="1"/>
  <c r="K370" i="1"/>
  <c r="K369" i="1"/>
  <c r="K368" i="1"/>
  <c r="K367" i="1"/>
  <c r="K366" i="1"/>
  <c r="K365" i="1"/>
  <c r="K364" i="1"/>
  <c r="K363" i="1"/>
  <c r="K362" i="1"/>
  <c r="K361" i="1"/>
  <c r="K360" i="1"/>
  <c r="K359" i="1"/>
  <c r="K358" i="1"/>
  <c r="K357" i="1"/>
  <c r="K356" i="1"/>
  <c r="K355" i="1"/>
  <c r="K354" i="1"/>
  <c r="K353" i="1"/>
  <c r="K352" i="1"/>
  <c r="K351" i="1"/>
  <c r="K350" i="1"/>
  <c r="K349" i="1"/>
  <c r="K348" i="1"/>
  <c r="K347" i="1"/>
  <c r="K346" i="1"/>
  <c r="K345" i="1"/>
  <c r="K344" i="1"/>
  <c r="K343" i="1"/>
  <c r="K342" i="1"/>
  <c r="K341" i="1"/>
  <c r="K340" i="1"/>
  <c r="K339" i="1"/>
  <c r="K338" i="1"/>
  <c r="K337" i="1"/>
  <c r="K336" i="1"/>
  <c r="K335" i="1"/>
  <c r="K334" i="1"/>
  <c r="K333" i="1"/>
  <c r="K332" i="1"/>
  <c r="K331" i="1"/>
  <c r="K330" i="1"/>
  <c r="K329" i="1"/>
  <c r="K328" i="1"/>
  <c r="K327" i="1"/>
  <c r="K326" i="1"/>
  <c r="K325" i="1"/>
  <c r="K324" i="1"/>
  <c r="K323" i="1"/>
  <c r="K322" i="1"/>
  <c r="K321" i="1"/>
  <c r="K320" i="1"/>
  <c r="K319" i="1"/>
  <c r="K318" i="1"/>
  <c r="K317" i="1"/>
  <c r="K316" i="1"/>
  <c r="K315" i="1"/>
  <c r="K314" i="1"/>
  <c r="K313" i="1"/>
  <c r="K312" i="1"/>
  <c r="K311" i="1"/>
  <c r="K310" i="1"/>
  <c r="K309" i="1"/>
  <c r="K308" i="1"/>
  <c r="K307" i="1"/>
  <c r="K306" i="1"/>
  <c r="K305" i="1"/>
  <c r="K304" i="1"/>
  <c r="K303" i="1"/>
  <c r="K302" i="1"/>
  <c r="K301" i="1"/>
  <c r="K300" i="1"/>
  <c r="K299" i="1"/>
  <c r="K298" i="1"/>
  <c r="K297" i="1"/>
  <c r="K296" i="1"/>
  <c r="K295" i="1"/>
  <c r="K294" i="1"/>
  <c r="K293" i="1"/>
  <c r="K292" i="1"/>
  <c r="K291" i="1"/>
  <c r="K290" i="1"/>
  <c r="K289" i="1"/>
  <c r="K288" i="1"/>
  <c r="K287" i="1"/>
  <c r="K286" i="1"/>
  <c r="K285" i="1"/>
  <c r="K284" i="1"/>
  <c r="K283" i="1"/>
  <c r="K282" i="1"/>
  <c r="K281" i="1"/>
  <c r="K280" i="1"/>
  <c r="K279" i="1"/>
  <c r="K278" i="1"/>
  <c r="K277" i="1"/>
  <c r="K276" i="1"/>
  <c r="K275" i="1"/>
  <c r="K274" i="1"/>
  <c r="K273" i="1"/>
  <c r="K272" i="1"/>
  <c r="K271" i="1"/>
  <c r="K270" i="1"/>
  <c r="K269" i="1"/>
  <c r="K268" i="1"/>
  <c r="K267" i="1"/>
  <c r="K266" i="1"/>
  <c r="K265" i="1"/>
  <c r="K264" i="1"/>
  <c r="K263" i="1"/>
  <c r="K262" i="1"/>
  <c r="K261" i="1"/>
  <c r="K260" i="1"/>
  <c r="K259" i="1"/>
  <c r="K258" i="1"/>
  <c r="K257" i="1"/>
  <c r="K256" i="1"/>
  <c r="K255" i="1"/>
  <c r="K254" i="1"/>
  <c r="K253" i="1"/>
  <c r="K252" i="1"/>
  <c r="K251" i="1"/>
  <c r="K250" i="1"/>
  <c r="K249" i="1"/>
  <c r="K248" i="1"/>
  <c r="K247" i="1"/>
  <c r="K246" i="1"/>
  <c r="K245" i="1"/>
  <c r="K244" i="1"/>
  <c r="K243" i="1"/>
  <c r="K242" i="1"/>
  <c r="K241" i="1"/>
  <c r="K240" i="1"/>
  <c r="K239" i="1"/>
  <c r="K238" i="1"/>
  <c r="K237" i="1"/>
  <c r="K236" i="1"/>
  <c r="K235" i="1"/>
  <c r="K234" i="1"/>
  <c r="K233" i="1"/>
  <c r="K232" i="1"/>
  <c r="K231" i="1"/>
  <c r="K230" i="1"/>
  <c r="K229" i="1"/>
  <c r="K228" i="1"/>
  <c r="K227" i="1"/>
  <c r="K226" i="1"/>
  <c r="K225" i="1"/>
  <c r="K224" i="1"/>
  <c r="K223" i="1"/>
  <c r="K222" i="1"/>
  <c r="K221" i="1"/>
  <c r="K220" i="1"/>
  <c r="K219" i="1"/>
  <c r="K218" i="1"/>
  <c r="K217" i="1"/>
  <c r="K216" i="1"/>
  <c r="K215" i="1"/>
  <c r="K214" i="1"/>
  <c r="K213" i="1"/>
  <c r="K212" i="1"/>
  <c r="K211" i="1"/>
  <c r="K210" i="1"/>
  <c r="K209" i="1"/>
  <c r="K208" i="1"/>
  <c r="K207" i="1"/>
  <c r="K206" i="1"/>
  <c r="K205" i="1"/>
  <c r="K204" i="1"/>
  <c r="K203" i="1"/>
  <c r="K202" i="1"/>
  <c r="K201" i="1"/>
  <c r="K200" i="1"/>
  <c r="K199" i="1"/>
  <c r="K198" i="1"/>
  <c r="K197" i="1"/>
  <c r="K196" i="1"/>
  <c r="K195" i="1"/>
  <c r="K194" i="1"/>
  <c r="K193" i="1"/>
  <c r="K192" i="1"/>
  <c r="K191" i="1"/>
  <c r="K190" i="1"/>
  <c r="K189" i="1"/>
  <c r="K188" i="1"/>
  <c r="K187" i="1"/>
  <c r="K186" i="1"/>
  <c r="K185" i="1"/>
  <c r="K184" i="1"/>
  <c r="K183" i="1"/>
  <c r="K182" i="1"/>
  <c r="K181" i="1"/>
  <c r="K180" i="1"/>
  <c r="K179" i="1"/>
  <c r="K178" i="1"/>
  <c r="K177" i="1"/>
  <c r="K176" i="1"/>
  <c r="K175" i="1"/>
  <c r="K174" i="1"/>
  <c r="K173" i="1"/>
  <c r="K172" i="1"/>
  <c r="K171" i="1"/>
  <c r="K170" i="1"/>
  <c r="K169" i="1"/>
  <c r="K168" i="1"/>
  <c r="K167" i="1"/>
  <c r="K166" i="1"/>
  <c r="K165" i="1"/>
  <c r="K164" i="1"/>
  <c r="K163" i="1"/>
  <c r="K162" i="1"/>
  <c r="K161" i="1"/>
  <c r="K160" i="1"/>
  <c r="K159" i="1"/>
  <c r="K158" i="1"/>
  <c r="K157" i="1"/>
  <c r="K156" i="1"/>
  <c r="K155" i="1"/>
  <c r="K154" i="1"/>
  <c r="K153" i="1"/>
  <c r="K152" i="1"/>
  <c r="K151" i="1"/>
  <c r="K150" i="1"/>
  <c r="K149" i="1"/>
  <c r="K148" i="1"/>
  <c r="K147" i="1"/>
  <c r="K146" i="1"/>
  <c r="K145" i="1"/>
  <c r="K144" i="1"/>
  <c r="K143" i="1"/>
  <c r="K142" i="1"/>
  <c r="K141" i="1"/>
  <c r="K140" i="1"/>
  <c r="K139" i="1"/>
  <c r="K138" i="1"/>
  <c r="K137" i="1"/>
  <c r="K136" i="1"/>
  <c r="K135" i="1"/>
  <c r="K134" i="1"/>
  <c r="K133" i="1"/>
  <c r="K132" i="1"/>
  <c r="K131" i="1"/>
  <c r="K130" i="1"/>
  <c r="K129" i="1"/>
  <c r="K128" i="1"/>
  <c r="K127" i="1"/>
  <c r="K126" i="1"/>
  <c r="K125" i="1"/>
  <c r="K124" i="1"/>
  <c r="K123" i="1"/>
  <c r="K122" i="1"/>
  <c r="K121" i="1"/>
  <c r="K120" i="1"/>
  <c r="K119" i="1"/>
  <c r="K118" i="1"/>
  <c r="K117" i="1"/>
  <c r="K116" i="1"/>
  <c r="K115" i="1"/>
  <c r="K114" i="1"/>
  <c r="K113" i="1"/>
  <c r="K112" i="1"/>
  <c r="K111" i="1"/>
  <c r="K110" i="1"/>
  <c r="K109" i="1"/>
  <c r="K108" i="1"/>
  <c r="K107" i="1"/>
  <c r="K106" i="1"/>
  <c r="K105" i="1"/>
  <c r="K104" i="1"/>
  <c r="K103" i="1"/>
  <c r="K102" i="1"/>
  <c r="K101" i="1"/>
  <c r="K100" i="1"/>
  <c r="K99" i="1"/>
  <c r="K98" i="1"/>
  <c r="K97" i="1"/>
  <c r="K96" i="1"/>
  <c r="K95" i="1"/>
  <c r="K94" i="1"/>
  <c r="K93" i="1"/>
  <c r="K92" i="1"/>
  <c r="K91" i="1"/>
  <c r="K90" i="1"/>
  <c r="K89" i="1"/>
  <c r="K88" i="1"/>
  <c r="K87" i="1"/>
  <c r="K86" i="1"/>
  <c r="K85" i="1"/>
  <c r="K84" i="1"/>
  <c r="K83" i="1"/>
  <c r="K82" i="1"/>
  <c r="K81" i="1"/>
  <c r="K80" i="1"/>
  <c r="K79" i="1"/>
  <c r="K78" i="1"/>
  <c r="K77" i="1"/>
  <c r="K76" i="1"/>
  <c r="K75" i="1"/>
  <c r="K74" i="1"/>
  <c r="K73" i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K4" i="1"/>
  <c r="K3" i="1"/>
  <c r="I543" i="1"/>
  <c r="I542" i="1"/>
  <c r="I541" i="1"/>
  <c r="I540" i="1"/>
  <c r="I539" i="1"/>
  <c r="I538" i="1"/>
  <c r="I537" i="1"/>
  <c r="I536" i="1"/>
  <c r="I535" i="1"/>
  <c r="I534" i="1"/>
  <c r="I533" i="1"/>
  <c r="I532" i="1"/>
  <c r="I531" i="1"/>
  <c r="I530" i="1"/>
  <c r="I529" i="1"/>
  <c r="I528" i="1"/>
  <c r="I527" i="1"/>
  <c r="I526" i="1"/>
  <c r="I525" i="1"/>
  <c r="I524" i="1"/>
  <c r="I523" i="1"/>
  <c r="I522" i="1"/>
  <c r="I521" i="1"/>
  <c r="I520" i="1"/>
  <c r="I519" i="1"/>
  <c r="I518" i="1"/>
  <c r="I517" i="1"/>
  <c r="I516" i="1"/>
  <c r="I515" i="1"/>
  <c r="I514" i="1"/>
  <c r="I513" i="1"/>
  <c r="I512" i="1"/>
  <c r="I511" i="1"/>
  <c r="I510" i="1"/>
  <c r="I509" i="1"/>
  <c r="I508" i="1"/>
  <c r="I507" i="1"/>
  <c r="I506" i="1"/>
  <c r="I505" i="1"/>
  <c r="I504" i="1"/>
  <c r="I503" i="1"/>
  <c r="I502" i="1"/>
  <c r="I501" i="1"/>
  <c r="I500" i="1"/>
  <c r="I499" i="1"/>
  <c r="I498" i="1"/>
  <c r="I497" i="1"/>
  <c r="I496" i="1"/>
  <c r="I495" i="1"/>
  <c r="I494" i="1"/>
  <c r="I493" i="1"/>
  <c r="I492" i="1"/>
  <c r="I491" i="1"/>
  <c r="I490" i="1"/>
  <c r="I489" i="1"/>
  <c r="I488" i="1"/>
  <c r="I487" i="1"/>
  <c r="I486" i="1"/>
  <c r="I485" i="1"/>
  <c r="I484" i="1"/>
  <c r="I483" i="1"/>
  <c r="I482" i="1"/>
  <c r="I481" i="1"/>
  <c r="I480" i="1"/>
  <c r="I479" i="1"/>
  <c r="I478" i="1"/>
  <c r="I477" i="1"/>
  <c r="I476" i="1"/>
  <c r="I475" i="1"/>
  <c r="I474" i="1"/>
  <c r="I473" i="1"/>
  <c r="I472" i="1"/>
  <c r="I471" i="1"/>
  <c r="I470" i="1"/>
  <c r="I469" i="1"/>
  <c r="I468" i="1"/>
  <c r="I467" i="1"/>
  <c r="I466" i="1"/>
  <c r="I465" i="1"/>
  <c r="I464" i="1"/>
  <c r="I463" i="1"/>
  <c r="I462" i="1"/>
  <c r="I461" i="1"/>
  <c r="I460" i="1"/>
  <c r="I459" i="1"/>
  <c r="I458" i="1"/>
  <c r="I457" i="1"/>
  <c r="I456" i="1"/>
  <c r="I455" i="1"/>
  <c r="I454" i="1"/>
  <c r="I453" i="1"/>
  <c r="I452" i="1"/>
  <c r="I451" i="1"/>
  <c r="I450" i="1"/>
  <c r="I449" i="1"/>
  <c r="I448" i="1"/>
  <c r="I447" i="1"/>
  <c r="I446" i="1"/>
  <c r="I445" i="1"/>
  <c r="I444" i="1"/>
  <c r="I443" i="1"/>
  <c r="I442" i="1"/>
  <c r="I441" i="1"/>
  <c r="I440" i="1"/>
  <c r="I439" i="1"/>
  <c r="I438" i="1"/>
  <c r="I437" i="1"/>
  <c r="I436" i="1"/>
  <c r="I435" i="1"/>
  <c r="I434" i="1"/>
  <c r="I433" i="1"/>
  <c r="I432" i="1"/>
  <c r="I431" i="1"/>
  <c r="I430" i="1"/>
  <c r="I429" i="1"/>
  <c r="I428" i="1"/>
  <c r="I427" i="1"/>
  <c r="I426" i="1"/>
  <c r="I425" i="1"/>
  <c r="I424" i="1"/>
  <c r="I423" i="1"/>
  <c r="I422" i="1"/>
  <c r="I421" i="1"/>
  <c r="I420" i="1"/>
  <c r="I419" i="1"/>
  <c r="I418" i="1"/>
  <c r="I417" i="1"/>
  <c r="I416" i="1"/>
  <c r="I415" i="1"/>
  <c r="I414" i="1"/>
  <c r="I413" i="1"/>
  <c r="I412" i="1"/>
  <c r="I411" i="1"/>
  <c r="I410" i="1"/>
  <c r="I409" i="1"/>
  <c r="I408" i="1"/>
  <c r="I407" i="1"/>
  <c r="I406" i="1"/>
  <c r="I405" i="1"/>
  <c r="I404" i="1"/>
  <c r="I403" i="1"/>
  <c r="I402" i="1"/>
  <c r="I401" i="1"/>
  <c r="I400" i="1"/>
  <c r="I399" i="1"/>
  <c r="I398" i="1"/>
  <c r="I397" i="1"/>
  <c r="I396" i="1"/>
  <c r="I395" i="1"/>
  <c r="I394" i="1"/>
  <c r="I393" i="1"/>
  <c r="I392" i="1"/>
  <c r="I391" i="1"/>
  <c r="I390" i="1"/>
  <c r="I389" i="1"/>
  <c r="I388" i="1"/>
  <c r="I387" i="1"/>
  <c r="I386" i="1"/>
  <c r="I385" i="1"/>
  <c r="I384" i="1"/>
  <c r="I383" i="1"/>
  <c r="I382" i="1"/>
  <c r="I381" i="1"/>
  <c r="I380" i="1"/>
  <c r="I379" i="1"/>
  <c r="I378" i="1"/>
  <c r="I377" i="1"/>
  <c r="I376" i="1"/>
  <c r="I375" i="1"/>
  <c r="I374" i="1"/>
  <c r="I373" i="1"/>
  <c r="I372" i="1"/>
  <c r="I371" i="1"/>
  <c r="I370" i="1"/>
  <c r="I369" i="1"/>
  <c r="I368" i="1"/>
  <c r="I367" i="1"/>
  <c r="I366" i="1"/>
  <c r="I365" i="1"/>
  <c r="I364" i="1"/>
  <c r="I363" i="1"/>
  <c r="I362" i="1"/>
  <c r="I361" i="1"/>
  <c r="I360" i="1"/>
  <c r="I359" i="1"/>
  <c r="I358" i="1"/>
  <c r="I357" i="1"/>
  <c r="I356" i="1"/>
  <c r="I355" i="1"/>
  <c r="I354" i="1"/>
  <c r="I353" i="1"/>
  <c r="I352" i="1"/>
  <c r="I351" i="1"/>
  <c r="I350" i="1"/>
  <c r="I349" i="1"/>
  <c r="I348" i="1"/>
  <c r="I347" i="1"/>
  <c r="I346" i="1"/>
  <c r="I345" i="1"/>
  <c r="I344" i="1"/>
  <c r="I343" i="1"/>
  <c r="I342" i="1"/>
  <c r="I341" i="1"/>
  <c r="I340" i="1"/>
  <c r="I339" i="1"/>
  <c r="I338" i="1"/>
  <c r="I337" i="1"/>
  <c r="I336" i="1"/>
  <c r="I335" i="1"/>
  <c r="I334" i="1"/>
  <c r="I333" i="1"/>
  <c r="I332" i="1"/>
  <c r="I331" i="1"/>
  <c r="I330" i="1"/>
  <c r="I329" i="1"/>
  <c r="I328" i="1"/>
  <c r="I327" i="1"/>
  <c r="I326" i="1"/>
  <c r="I325" i="1"/>
  <c r="I324" i="1"/>
  <c r="I323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I3" i="1"/>
  <c r="G543" i="1" l="1"/>
  <c r="G542" i="1"/>
  <c r="G541" i="1"/>
  <c r="G540" i="1"/>
  <c r="G539" i="1"/>
  <c r="G538" i="1"/>
  <c r="G537" i="1"/>
  <c r="G536" i="1"/>
  <c r="G535" i="1"/>
  <c r="G534" i="1"/>
  <c r="G533" i="1"/>
  <c r="G532" i="1"/>
  <c r="G531" i="1"/>
  <c r="G530" i="1"/>
  <c r="G529" i="1"/>
  <c r="G528" i="1"/>
  <c r="G527" i="1"/>
  <c r="G526" i="1"/>
  <c r="G525" i="1"/>
  <c r="G524" i="1"/>
  <c r="G523" i="1"/>
  <c r="G522" i="1"/>
  <c r="G521" i="1"/>
  <c r="G520" i="1"/>
  <c r="G519" i="1"/>
  <c r="G518" i="1"/>
  <c r="G517" i="1"/>
  <c r="G516" i="1"/>
  <c r="G515" i="1"/>
  <c r="G514" i="1"/>
  <c r="G513" i="1"/>
  <c r="G512" i="1"/>
  <c r="G511" i="1"/>
  <c r="G510" i="1"/>
  <c r="G509" i="1"/>
  <c r="G508" i="1"/>
  <c r="G507" i="1"/>
  <c r="G506" i="1"/>
  <c r="G505" i="1"/>
  <c r="G504" i="1"/>
  <c r="G503" i="1"/>
  <c r="G502" i="1"/>
  <c r="G501" i="1"/>
  <c r="G500" i="1"/>
  <c r="G499" i="1"/>
  <c r="G498" i="1"/>
  <c r="G497" i="1"/>
  <c r="G496" i="1"/>
  <c r="G495" i="1"/>
  <c r="G494" i="1"/>
  <c r="G493" i="1"/>
  <c r="G492" i="1"/>
  <c r="G491" i="1"/>
  <c r="G490" i="1"/>
  <c r="G489" i="1"/>
  <c r="G488" i="1"/>
  <c r="G487" i="1"/>
  <c r="G486" i="1"/>
  <c r="G485" i="1"/>
  <c r="G484" i="1"/>
  <c r="G483" i="1"/>
  <c r="G482" i="1"/>
  <c r="G481" i="1"/>
  <c r="G480" i="1"/>
  <c r="G479" i="1"/>
  <c r="G478" i="1"/>
  <c r="G477" i="1"/>
  <c r="G476" i="1"/>
  <c r="G475" i="1"/>
  <c r="G474" i="1"/>
  <c r="G473" i="1"/>
  <c r="G472" i="1"/>
  <c r="G471" i="1"/>
  <c r="G470" i="1"/>
  <c r="G469" i="1"/>
  <c r="G468" i="1"/>
  <c r="G467" i="1"/>
  <c r="G466" i="1"/>
  <c r="G465" i="1"/>
  <c r="G464" i="1"/>
  <c r="G463" i="1"/>
  <c r="G462" i="1"/>
  <c r="G461" i="1"/>
  <c r="G460" i="1"/>
  <c r="G459" i="1"/>
  <c r="G458" i="1"/>
  <c r="G457" i="1"/>
  <c r="G456" i="1"/>
  <c r="G455" i="1"/>
  <c r="G454" i="1"/>
  <c r="G453" i="1"/>
  <c r="G452" i="1"/>
  <c r="G451" i="1"/>
  <c r="G450" i="1"/>
  <c r="G449" i="1"/>
  <c r="G448" i="1"/>
  <c r="G447" i="1"/>
  <c r="G446" i="1"/>
  <c r="G445" i="1"/>
  <c r="G444" i="1"/>
  <c r="G443" i="1"/>
  <c r="G442" i="1"/>
  <c r="G441" i="1"/>
  <c r="G440" i="1"/>
  <c r="G439" i="1"/>
  <c r="G438" i="1"/>
  <c r="G437" i="1"/>
  <c r="G436" i="1"/>
  <c r="G435" i="1"/>
  <c r="G434" i="1"/>
  <c r="G433" i="1"/>
  <c r="G432" i="1"/>
  <c r="G431" i="1"/>
  <c r="G430" i="1"/>
  <c r="G429" i="1"/>
  <c r="G428" i="1"/>
  <c r="G427" i="1"/>
  <c r="G426" i="1"/>
  <c r="G425" i="1"/>
  <c r="G424" i="1"/>
  <c r="G423" i="1"/>
  <c r="G422" i="1"/>
  <c r="G421" i="1"/>
  <c r="G420" i="1"/>
  <c r="G419" i="1"/>
  <c r="G418" i="1"/>
  <c r="G417" i="1"/>
  <c r="G416" i="1"/>
  <c r="G415" i="1"/>
  <c r="G414" i="1"/>
  <c r="G413" i="1"/>
  <c r="G412" i="1"/>
  <c r="G411" i="1"/>
  <c r="G410" i="1"/>
  <c r="G409" i="1"/>
  <c r="G408" i="1"/>
  <c r="G407" i="1"/>
  <c r="G406" i="1"/>
  <c r="G405" i="1"/>
  <c r="G404" i="1"/>
  <c r="G403" i="1"/>
  <c r="G402" i="1"/>
  <c r="G401" i="1"/>
  <c r="G400" i="1"/>
  <c r="G399" i="1"/>
  <c r="G398" i="1"/>
  <c r="G397" i="1"/>
  <c r="G396" i="1"/>
  <c r="G395" i="1"/>
  <c r="G394" i="1"/>
  <c r="G393" i="1"/>
  <c r="G392" i="1"/>
  <c r="G391" i="1"/>
  <c r="G390" i="1"/>
  <c r="G389" i="1"/>
  <c r="G388" i="1"/>
  <c r="G387" i="1"/>
  <c r="G386" i="1"/>
  <c r="G385" i="1"/>
  <c r="G384" i="1"/>
  <c r="G383" i="1"/>
  <c r="G382" i="1"/>
  <c r="G381" i="1"/>
  <c r="G380" i="1"/>
  <c r="G379" i="1"/>
  <c r="G378" i="1"/>
  <c r="G377" i="1"/>
  <c r="G376" i="1"/>
  <c r="G375" i="1"/>
  <c r="G374" i="1"/>
  <c r="G373" i="1"/>
  <c r="G372" i="1"/>
  <c r="G371" i="1"/>
  <c r="G370" i="1"/>
  <c r="G369" i="1"/>
  <c r="G368" i="1"/>
  <c r="G367" i="1"/>
  <c r="G366" i="1"/>
  <c r="G365" i="1"/>
  <c r="G364" i="1"/>
  <c r="G363" i="1"/>
  <c r="G362" i="1"/>
  <c r="G361" i="1"/>
  <c r="G360" i="1"/>
  <c r="G359" i="1"/>
  <c r="G358" i="1"/>
  <c r="G357" i="1"/>
  <c r="G356" i="1"/>
  <c r="G355" i="1"/>
  <c r="G354" i="1"/>
  <c r="G353" i="1"/>
  <c r="G352" i="1"/>
  <c r="G351" i="1"/>
  <c r="G350" i="1"/>
  <c r="G349" i="1"/>
  <c r="G348" i="1"/>
  <c r="G347" i="1"/>
  <c r="G346" i="1"/>
  <c r="G345" i="1"/>
  <c r="G344" i="1"/>
  <c r="G343" i="1"/>
  <c r="G342" i="1"/>
  <c r="G341" i="1"/>
  <c r="G340" i="1"/>
  <c r="G339" i="1"/>
  <c r="G338" i="1"/>
  <c r="G337" i="1"/>
  <c r="G336" i="1"/>
  <c r="G335" i="1"/>
  <c r="G334" i="1"/>
  <c r="G333" i="1"/>
  <c r="G332" i="1"/>
  <c r="G331" i="1"/>
  <c r="G330" i="1"/>
  <c r="G329" i="1"/>
  <c r="G328" i="1"/>
  <c r="G327" i="1"/>
  <c r="G326" i="1"/>
  <c r="G325" i="1"/>
  <c r="G324" i="1"/>
  <c r="G323" i="1"/>
  <c r="G322" i="1"/>
  <c r="G321" i="1"/>
  <c r="G320" i="1"/>
  <c r="G319" i="1"/>
  <c r="G318" i="1"/>
  <c r="G317" i="1"/>
  <c r="G316" i="1"/>
  <c r="G315" i="1"/>
  <c r="G314" i="1"/>
  <c r="G313" i="1"/>
  <c r="G312" i="1"/>
  <c r="G311" i="1"/>
  <c r="G310" i="1"/>
  <c r="G309" i="1"/>
  <c r="G308" i="1"/>
  <c r="G307" i="1"/>
  <c r="G306" i="1"/>
  <c r="G305" i="1"/>
  <c r="G304" i="1"/>
  <c r="G303" i="1"/>
  <c r="G302" i="1"/>
  <c r="G301" i="1"/>
  <c r="G300" i="1"/>
  <c r="G299" i="1"/>
  <c r="G298" i="1"/>
  <c r="G297" i="1"/>
  <c r="G296" i="1"/>
  <c r="G295" i="1"/>
  <c r="G294" i="1"/>
  <c r="G293" i="1"/>
  <c r="G292" i="1"/>
  <c r="G291" i="1"/>
  <c r="G290" i="1"/>
  <c r="G289" i="1"/>
  <c r="G288" i="1"/>
  <c r="G287" i="1"/>
  <c r="G286" i="1"/>
  <c r="G285" i="1"/>
  <c r="G284" i="1"/>
  <c r="G283" i="1"/>
  <c r="G282" i="1"/>
  <c r="G281" i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AA544" i="1"/>
  <c r="X544" i="1"/>
  <c r="S544" i="1"/>
  <c r="Q544" i="1"/>
  <c r="O544" i="1"/>
  <c r="M544" i="1"/>
  <c r="K544" i="1"/>
  <c r="I544" i="1"/>
  <c r="U544" i="1" l="1"/>
  <c r="G544" i="1"/>
</calcChain>
</file>

<file path=xl/sharedStrings.xml><?xml version="1.0" encoding="utf-8"?>
<sst xmlns="http://schemas.openxmlformats.org/spreadsheetml/2006/main" count="2209" uniqueCount="1449">
  <si>
    <t>FRASCO</t>
  </si>
  <si>
    <t>5 mg</t>
  </si>
  <si>
    <t>M00240</t>
  </si>
  <si>
    <t>CROMOGLICATO DE SODIO 4% SOLUCION NASAL 5ML</t>
  </si>
  <si>
    <t>M00273</t>
  </si>
  <si>
    <t>KETOCONAZOL SUSPENSION ORAL 100MG/5ML (2%)</t>
  </si>
  <si>
    <t>M00335</t>
  </si>
  <si>
    <t>MEBENDAZOL 100 MG TABLETA</t>
  </si>
  <si>
    <t>TABLETA</t>
  </si>
  <si>
    <t>100 MG</t>
  </si>
  <si>
    <t>M00562</t>
  </si>
  <si>
    <t>NISTATINA 100.000 UI - OVULO</t>
  </si>
  <si>
    <t>M00784</t>
  </si>
  <si>
    <t>CIPROFLOXACINA 250MG TABLETA</t>
  </si>
  <si>
    <t xml:space="preserve">250 MG </t>
  </si>
  <si>
    <t>M00898</t>
  </si>
  <si>
    <t>TECLOZAN 500 MG TABLETA</t>
  </si>
  <si>
    <t>500 mg</t>
  </si>
  <si>
    <t>M00931</t>
  </si>
  <si>
    <t>ETANOL 70% NO POS SOLUCION ORAL FRASCO X 1000 ML</t>
  </si>
  <si>
    <t>ESTANDAR</t>
  </si>
  <si>
    <t>M01386</t>
  </si>
  <si>
    <t>CAPSULA</t>
  </si>
  <si>
    <t>M01417</t>
  </si>
  <si>
    <t>SULFATO FERROSO ANHIDRO TABLETA 100 MG.</t>
  </si>
  <si>
    <t>M01545</t>
  </si>
  <si>
    <t>NIFEDIPINO 30 MG CAPSULA DURA DE LIBERACION PROLONGADA ( 12 HORAS)</t>
  </si>
  <si>
    <t>30 MG</t>
  </si>
  <si>
    <t>VIAL</t>
  </si>
  <si>
    <t>4 mg</t>
  </si>
  <si>
    <t>150 mg</t>
  </si>
  <si>
    <t>200 mg</t>
  </si>
  <si>
    <t>100 mg</t>
  </si>
  <si>
    <t>SOBRE</t>
  </si>
  <si>
    <t>AMPOLLA</t>
  </si>
  <si>
    <t>GOTAS</t>
  </si>
  <si>
    <t>BOLSA</t>
  </si>
  <si>
    <t>PARCHE</t>
  </si>
  <si>
    <t>9 MG</t>
  </si>
  <si>
    <t>50 MG</t>
  </si>
  <si>
    <t>ATOMIZADOR (SPRAY)</t>
  </si>
  <si>
    <t>10 mg</t>
  </si>
  <si>
    <t>TUBO</t>
  </si>
  <si>
    <t>20 mg</t>
  </si>
  <si>
    <t>M01412</t>
  </si>
  <si>
    <t>HIDROXIDO DE MAGNESIO SUSPENSION ORAL  8.5 %/120 ML</t>
  </si>
  <si>
    <t>M01418</t>
  </si>
  <si>
    <t>SULFATO FERROSO JARABE 200 MG/5 ML</t>
  </si>
  <si>
    <t>200 MG</t>
  </si>
  <si>
    <t>1%</t>
  </si>
  <si>
    <t>M01370</t>
  </si>
  <si>
    <t>INMUNOGLOBULINA HUMANA 100 MG/ML( EQUIVALENTE A 5 G/VIAL) VIAL POR 50 ML SLN INYECTABLE</t>
  </si>
  <si>
    <t>100 MG/ML (5 G /VIAL</t>
  </si>
  <si>
    <t>50 mg</t>
  </si>
  <si>
    <t>M00631</t>
  </si>
  <si>
    <t>FLUMAZENIL 0.5MG SOLUCION INYECTABLE</t>
  </si>
  <si>
    <t>0,5 mg</t>
  </si>
  <si>
    <t>M00246</t>
  </si>
  <si>
    <t>TOBRAMICINA 0.3% X 5ML SOLN OFT</t>
  </si>
  <si>
    <t>3 mg</t>
  </si>
  <si>
    <t>M00051</t>
  </si>
  <si>
    <t>PROTEINA SELLANTE - KIT ADHESIVO BIOLÓGICO DE TROMBINA Y FIBRINA HUMANA ( 1ML + 1ML )</t>
  </si>
  <si>
    <t>2 mL</t>
  </si>
  <si>
    <t>M00811</t>
  </si>
  <si>
    <t>PIRANTEL PAMOATO 250MG-5ML SUSP.ORAL FCOX30ML</t>
  </si>
  <si>
    <t>5 g</t>
  </si>
  <si>
    <t>20 g</t>
  </si>
  <si>
    <t>GRAMO</t>
  </si>
  <si>
    <t>M00327</t>
  </si>
  <si>
    <t>CIPROFLOXACINA HCL 0.3% (3MG/ML) SOL OFT FCO X 10ML</t>
  </si>
  <si>
    <t>2%</t>
  </si>
  <si>
    <t>M00278</t>
  </si>
  <si>
    <t>BRIMONIDINA 2 MG + TIMOLOL 5 MG/ML SOL OFTA</t>
  </si>
  <si>
    <t>2 mg</t>
  </si>
  <si>
    <t>M01324</t>
  </si>
  <si>
    <t>OXICODONA 20 MG TAB LIBERACION CONTROLADA</t>
  </si>
  <si>
    <t>20 MG</t>
  </si>
  <si>
    <t>M01500</t>
  </si>
  <si>
    <t>VANCOMICINA 125 MG SLN MAGISTRAL</t>
  </si>
  <si>
    <t>JERINGA</t>
  </si>
  <si>
    <t>125 mg</t>
  </si>
  <si>
    <t>M00480</t>
  </si>
  <si>
    <t>DORIPENEM 500 MG AMP</t>
  </si>
  <si>
    <t>M00164</t>
  </si>
  <si>
    <t>VECURONIO 10 MG VIAL</t>
  </si>
  <si>
    <t>10 g</t>
  </si>
  <si>
    <t>M00147</t>
  </si>
  <si>
    <t>LEVONORGESTREL 75 MG IMPLANTE SUBDERMICO</t>
  </si>
  <si>
    <t>IMPLANTE</t>
  </si>
  <si>
    <t>75 mg</t>
  </si>
  <si>
    <t>M00505</t>
  </si>
  <si>
    <t>IOPRAMIDA  300MG I/ML (623.40MG/ML) SOLUCION INYECTABLE (50 ML)</t>
  </si>
  <si>
    <t>623,4 mg</t>
  </si>
  <si>
    <t>M01303</t>
  </si>
  <si>
    <t>DEXMEDETOMIDINA 100 MCG/ML SLN INYECTABLE AMP 2 ML</t>
  </si>
  <si>
    <t>25 mg</t>
  </si>
  <si>
    <t>M00647</t>
  </si>
  <si>
    <t>CALCIO GLUCONATO 10% (10.82MG/ML) SOL INY AMP X 10ML</t>
  </si>
  <si>
    <t>0,52 g</t>
  </si>
  <si>
    <t>M00903</t>
  </si>
  <si>
    <t>FLUVOXAMINA 100MG TABLETA</t>
  </si>
  <si>
    <t>600 mg</t>
  </si>
  <si>
    <t>40 mg</t>
  </si>
  <si>
    <t>CÓDIGO INTERNO</t>
  </si>
  <si>
    <t>DESCRIPCIÓN</t>
  </si>
  <si>
    <t>UNIDAD MEDIDA</t>
  </si>
  <si>
    <t>VALOR UNITARIO</t>
  </si>
  <si>
    <t>VALOR TOTAL</t>
  </si>
  <si>
    <t>FUROATO DE FLUTICASONA 100 MCG / VILANTEROL 25 MCG POLVO PARA INHALACION</t>
  </si>
  <si>
    <t>TERIPARATIDA [RHPTH(1-34); HORMONA RECOMBINANTE HUMANA PARATIROIDEA(1-34)] 250 mcg SLN INYECTABLE</t>
  </si>
  <si>
    <t>TAPENTADOL 50 MG LIBERACION INMEDIATA CAPSULA</t>
  </si>
  <si>
    <t>TRAMADOL MAS DICLOFENACO 25 MG /25 MG TABLETA</t>
  </si>
  <si>
    <t>INSULINA GLARGINA 100 UI/ML X 3 ML SLN INYECTABLE (ESFERO)</t>
  </si>
  <si>
    <t>MULTIVITAMINAS PEDIATRICAS + ZINC GOTAS</t>
  </si>
  <si>
    <t>LIDOCAINA 1% SIN EPINEFRINA SOLUCION INYECTABLE FCO X 10ML</t>
  </si>
  <si>
    <t>DEXMEDETOMIDINA 0.2MG/2ML AMP</t>
  </si>
  <si>
    <t>CINACALCET 60 MG  TABLETAS</t>
  </si>
  <si>
    <t>AMPICILINA 1 g - POLVO PARA INYECCION</t>
  </si>
  <si>
    <t>ALIMENTO DE USO ESPECIAL, COMPLETO, SEMI-ELEMENTAL, HIPERCALÓRICO, BASADO EN PÉPTIDOS, CON TRIGLICÉRIDOS DECADENA MEDIA (TCM) PARA PERSONAS CON FUNCIÓN GASTROINTESTINAL DETERIORADA DE 1.5KCAL (VITAL) BOTELLA 220 ML</t>
  </si>
  <si>
    <t>SACUBITRILO VALSARTÁN SÓDICO HIDRATADO 113,103 MG, EQUIVALENTE A SACUBITRILO VALSARTRAN (48,6 MG DE SACUBITRILO / 51,4 MG DE VALSARTAN) TABLETA</t>
  </si>
  <si>
    <t>BUPRENORFINA (TRANSTEC) 35MCG / H PARCHE</t>
  </si>
  <si>
    <t>CLORHIDRATO DE  MOXIFLOXACINO 0,5% BASE DE  DEXAMETASONA  0,1%</t>
  </si>
  <si>
    <t>SALMETEROL + FLUTICASONA  50 mcg + 500 mcg 60 DOSIS INHALADOR BUCAL</t>
  </si>
  <si>
    <t>ARIPIPRAZOL 30 MG TABLETA</t>
  </si>
  <si>
    <t>CARBIDOPA LEVODOPA ENTACAPONE 200/50/200 MG TAB</t>
  </si>
  <si>
    <t>LEVETIRACETAM KEPPRA 500 MG TABLETA</t>
  </si>
  <si>
    <t>SALMETEROL + FLUTICASONA 25 / 125 mcg SUSPENSIONES PARA INHALACION</t>
  </si>
  <si>
    <t>TAPENTADOL CLORHIDRATO TABLETA  50 MG RETARD</t>
  </si>
  <si>
    <t>TAPENTADOL CLORHIDRATO TABLETA 100MG RETARD</t>
  </si>
  <si>
    <t>TAPENTADOL RETARD TABLETA 25MG</t>
  </si>
  <si>
    <t>FORMULA INFANTIL ESPECIALIZADA ALTA EN ACIDOS GRASOS DE CADENA MEDIA ( MONOGEN ) POLVO PARA O SUSPENSION ORAL LATA X 400G</t>
  </si>
  <si>
    <t>ACIDO VALPROICO 250MG JARABE 120ML - MOLECULA ORIGINAL</t>
  </si>
  <si>
    <t>SALMETEROL + FLUTICASONA  25 MG + 250 MG FCO *120 DOSIS INHALADOR BUCAL</t>
  </si>
  <si>
    <t>MEROPENEM 500 MG POLVO PARA INYECCION</t>
  </si>
  <si>
    <t>DEXAMETASONA 4 MG TABLETA</t>
  </si>
  <si>
    <t>INDACATEROL MAS GLICOPIRRONIO 110 MG +50 MCG CAPSULA</t>
  </si>
  <si>
    <t>BUPRENORFINA 10 MCG /PARCHE</t>
  </si>
  <si>
    <t>LIRAGLUTIDA MAS INSULINA DEGLUDEC 3.6 MG -100 UI SLN INYECTABLE</t>
  </si>
  <si>
    <t>ACETAMINOFEN MAS HIDROCODONA 325- 7.5 MG TABLETA NO LIBERACION NO MODIFICADA</t>
  </si>
  <si>
    <t>ACETAMINOFEN MAS HIDROCODONA 325-10 MG TABLETA DE LIBERACION NO MODIFICADA</t>
  </si>
  <si>
    <t>ACETAMINOFEN MAS TRAMADOL 325 MG -37.5 MG TABLETA</t>
  </si>
  <si>
    <t>TRAMADOL 100 MG TABLETA RETARD</t>
  </si>
  <si>
    <t>MEROPENEM 1 GR POLVO PARA RECONSTITUIR A SLN INYECTABLE ( MOLECULA INNOVADORA)</t>
  </si>
  <si>
    <t>TAPENTADOL 150 MG TABLETA LIBERACION SOSTENIDA</t>
  </si>
  <si>
    <t>DEXIBUPROFENO 400 MG TABLETA</t>
  </si>
  <si>
    <t>CAPSAICINA 0.025 G CREMA</t>
  </si>
  <si>
    <t>INMUNOGLOBULINA HUMANA 5% ENRIQUECIDA IG IGM+IGA 50 MG /ML (38+6+6 MG) SLN INYECTABLE 50 ML</t>
  </si>
  <si>
    <t>CASPOFUNGINA 70 MG (MOLECULA ORIGINAL ) POLVO PARA RECONSTITUIR A SLN INYECTABLE</t>
  </si>
  <si>
    <t>OXICODONA 10 MG TABLETA DE LIBERACION CONTROLADA</t>
  </si>
  <si>
    <t>INSULINA GLARGINA + LIXISENATIDA ( 100 UI + 50 MCG) SOLUCION INYECTABLE X 3 ML LAPICERO</t>
  </si>
  <si>
    <t>INSULINA GLARGINA +LIXISENATIDA (100 UI +33 MCG) SLN INYECTABLE X 3 ML LAPICERO</t>
  </si>
  <si>
    <t>ISOTRETINOINA 20,0 mg CAPSULA</t>
  </si>
  <si>
    <t>TRAMADOL RETARD 50 MG TABLETA</t>
  </si>
  <si>
    <t>DICLOFENACO 50 MG + TRAMADOL 50 MG TABLETA</t>
  </si>
  <si>
    <t>LAMOTRIGINA 100 MG TABLETA MOLECULA ORIGINAL</t>
  </si>
  <si>
    <t>OXICODONA 40 MG TAB DE LIBERACION PROLONGADA</t>
  </si>
  <si>
    <t>PRIMIDONA 250 MG TABLETA</t>
  </si>
  <si>
    <t>CEFTAROLINA 600 MG POLVO PARA INYECCION</t>
  </si>
  <si>
    <t>CICLOBENZAPRINA  5 MG TABLETA</t>
  </si>
  <si>
    <t>CICLOBENZAPRINA  10 MG TABLETA</t>
  </si>
  <si>
    <t>MIDAZOLAM 50 MG/ML AMPOLLA POR 10 ML SLN INYECTABLE</t>
  </si>
  <si>
    <t>ALIMENTO PARA PROPOSITOS MEDICOS ESPECIALES POLIMERICA PARA ALIMENTACION POR SONDA A BASE DE CARBOHIDRATOS  MODIFICADOS DE BAJO INDICE GLICEMICO 1 KCAL/ML EASY BAG BOLSA DIBEN</t>
  </si>
  <si>
    <t>FENTANILO 250MCG/5ML  SLN INYECTABLE AMPOLLA 5 ML</t>
  </si>
  <si>
    <t>CLORHEXIDINA DIGLUCONATO 2% SOLUCION BUCAL FRASCO X 120ML</t>
  </si>
  <si>
    <t>CEFUROXIMA SODICA 750MG POLVO PARA SOLUCION INYECTABLE</t>
  </si>
  <si>
    <t>BISACODILO 5 MG TAB LIBERACION RETARDADA</t>
  </si>
  <si>
    <t>OXICODONA MAS ACETAMINOFEN 5 MG +325 MG TABLETA</t>
  </si>
  <si>
    <t>SEMAGLUTIDA 1.34MG/ML  SLN INYECTABLE PLUMA 1.5 ML</t>
  </si>
  <si>
    <t>SEMAGLUTIDA 1.34 MG /ML SLN INYECTABLE PLUMA POR 3 ML</t>
  </si>
  <si>
    <t>DAPAGLIFOZINA 5 MG MAS METFORMINA 1000 MGB TABLETA</t>
  </si>
  <si>
    <t>BUPIVACAINA MAS GLUCOSA (PESADA) 0.75% SLN INYECTABLE</t>
  </si>
  <si>
    <t>Polietilenglicol 3350Gr Polvo Solución Oral Frasco X 160Gr</t>
  </si>
  <si>
    <t>HIDROCLOROTIAZIDA 12.5 MG TABLETA</t>
  </si>
  <si>
    <t>GUSELKUMAB 100 MG SLN INYECTABLE</t>
  </si>
  <si>
    <t>VACUNA CONJUGADA NEUMOCOCCICA 13-VALENTE SLN INYECTABLE</t>
  </si>
  <si>
    <t>AMOXICILINA SULBACTAM TABLETA 875+125 MG CAPSULA</t>
  </si>
  <si>
    <t>ANASTROZOL TABLETA 1MG</t>
  </si>
  <si>
    <t>ARIPIPRAZOL TABLETA 15 MG</t>
  </si>
  <si>
    <t>BECLOMETASONA DIPROPIONATO 250 MCG/DOSIS SOLUCION O SUSPENSION PARA INHALACION (AEROSOL) NASAL</t>
  </si>
  <si>
    <t>BETAMETASONA CREMA TOPICA 0.1% 20 g</t>
  </si>
  <si>
    <t>BRIMONIDINA/TIMOLOL SOLUCION OFTALMICA 2+5 MG/ML</t>
  </si>
  <si>
    <t>CANDESARTAN CILEXETILO/AMLODIPINO TABLETA 32+5 MG</t>
  </si>
  <si>
    <t>CARBIDOPA/LEVODOPA TABLETA 25+100MG</t>
  </si>
  <si>
    <t>CIPROFLOXACINA+DEXAMETASONA SOLUCION OFT LMICAS 0.3+0.1 % 5 ML</t>
  </si>
  <si>
    <t>CLINDAMICINA/CLOTRIMAZOL OVULO VAGINAL 100+200 MG</t>
  </si>
  <si>
    <t>CLOTRIMAZOL TABLETA VAGINAL 200  MG</t>
  </si>
  <si>
    <t>CLOTRIMAZOL TABLETA VAGINAL 500 MG</t>
  </si>
  <si>
    <t>ERITROPOYETINA SOLUCION INYECTABLE 4000 UI</t>
  </si>
  <si>
    <t>HIDROCLOROTIAZIDA/LOSARTAN TABLETA 25+100MG</t>
  </si>
  <si>
    <t>HIDROCORTISONA LOCION 1 %</t>
  </si>
  <si>
    <t>HIDROMORFONA 5 MG TABLETA</t>
  </si>
  <si>
    <t>HIDROXICINA JARABE  12.5 MG/5ML</t>
  </si>
  <si>
    <t>HIDROXICINA 50 MG TABLETA</t>
  </si>
  <si>
    <t>IBUPROFENO TABLETAS 600 MG</t>
  </si>
  <si>
    <t>ISONIAZIDA 300 MG TABLETA</t>
  </si>
  <si>
    <t>SULFATO DE ZINC  JARABE 20 MG/5 ML (4 MG /ML)</t>
  </si>
  <si>
    <t>LACOSAMIDA 150 MG TABLETA</t>
  </si>
  <si>
    <t>LACOSAMIDA TABLETA 200 MG</t>
  </si>
  <si>
    <t>LACOSAMIDA TABLETA 50 MG</t>
  </si>
  <si>
    <t>LAMOTRIGINA TABLETA 200 MG</t>
  </si>
  <si>
    <t>LANSOPRAZOL 15 MG CAPSULA</t>
  </si>
  <si>
    <t>LANSOPRAZOL CAPSULA  30 MG</t>
  </si>
  <si>
    <t>LEVOTIROXINA TABLETA 125 MCG</t>
  </si>
  <si>
    <t>LOSARTAN + HIDROCLOROTIAZIDA 100 MG + 12.5 MG TABLETA</t>
  </si>
  <si>
    <t>LUBIPROSTONE CAPSULA 8 MCG</t>
  </si>
  <si>
    <t>METRONIDAZOL 250 MG TABLETA</t>
  </si>
  <si>
    <t>NAPROXENO SUSPENSION ORAL 125 MG/5 ML</t>
  </si>
  <si>
    <t>QUETIAPINA FUMARATO 50 MG TABLETA DE LIBERACION PROLONGADA</t>
  </si>
  <si>
    <t>RIVASTIGMINA  PARCHE TRANSDERMICO 18 MG</t>
  </si>
  <si>
    <t>ROSUVASTATINA TABLETA 10 MG</t>
  </si>
  <si>
    <t>ROSUVASTATINA TABLETA 20 MG</t>
  </si>
  <si>
    <t>ROSUVASTATINA TABLETA 40 MG</t>
  </si>
  <si>
    <t>SIMVASTATINA 20 MG TABLETA</t>
  </si>
  <si>
    <t>TACROLIMUS UNGUENTO TOPICO 0.1 %</t>
  </si>
  <si>
    <t>TESTOSTERONA SOLUCION  INYECTABLE 250 MG</t>
  </si>
  <si>
    <t>VALSARTAN 320 MG TABLETA</t>
  </si>
  <si>
    <t>ROTIGOTINA PARCHE 4 MG</t>
  </si>
  <si>
    <t>ROTIGOTINA 6 MG PARCHE</t>
  </si>
  <si>
    <t>SAFINAMIDA 50 MG TABLETA</t>
  </si>
  <si>
    <t>SAFINAMIDA 100 MG TABLETA</t>
  </si>
  <si>
    <t>PRAMIPEXOL 3 MG TABLETA</t>
  </si>
  <si>
    <t>PRAMIPEXOL 4.5 MG TABLETA</t>
  </si>
  <si>
    <t>DOMPERIDONA 10 MG TABLETA</t>
  </si>
  <si>
    <t>BRIVARACETAM TABLETA 50 MG</t>
  </si>
  <si>
    <t>BRIVARACETAM 100 MG TABLETA</t>
  </si>
  <si>
    <t>RIVASTIGMINA 27 MG PARCHE</t>
  </si>
  <si>
    <t>CANDERSARTAN 16 MG TABLETA</t>
  </si>
  <si>
    <t>CANDESARTAN 32 MG TABLETA</t>
  </si>
  <si>
    <t>CANDESARTAN /HIDROCLOROTIAZIDA 16 MG/12.5 MG TABLETA</t>
  </si>
  <si>
    <t>CANDERSARTAN MAS HIDROCLOROTIAZIDA 32 MG /12.5 MG TABLETA</t>
  </si>
  <si>
    <t>CANDERSARTAN MAS AMLODIPINO  32 MG /12.5 MG TABLETA</t>
  </si>
  <si>
    <t>SUMATRIPTAN 50 MG TABLETA</t>
  </si>
  <si>
    <t>SUMATRIPTAN 85 MG MAS NAPROXENO 500 MG TABLETA</t>
  </si>
  <si>
    <t>SUMATRIPTAN 8 % SLN ORAL FCO 10 ML</t>
  </si>
  <si>
    <t>NARATRIPTAN 2.5 MG TABLETA</t>
  </si>
  <si>
    <t>TRIMETAZIDINA DICLORHIDRATO 35 MG TABLETA</t>
  </si>
  <si>
    <t>AMBROXOL 15 MG / 5 ML JARABE FRASCO CON 120 ML</t>
  </si>
  <si>
    <t>COMPLEJO B SOLUCIÓN ORAL JARABE FRASCO X 120 ML</t>
  </si>
  <si>
    <t>MULTIVITAMINICO JARABE FRASCO X 240 ML</t>
  </si>
  <si>
    <t>SUERO FISIOLOGICO ( SODIO CLORURO) SOLUCION NASAL FRASCO 30 ML</t>
  </si>
  <si>
    <t>BROMFENACO 0.09% SLN OFTALMICA FRASCO 5 ML</t>
  </si>
  <si>
    <t>CICLOSPORINA A 0.1% SLN OFTALMICA FRASCO 5 ML</t>
  </si>
  <si>
    <t>CIPROFLOXACINA 0.3% SLN OFTALMICA FRASCO 5 ML</t>
  </si>
  <si>
    <t>CIPROFLOXACINA 0.3%+ DEXAMETASONA 0.1%  UNGUENTO OFTALMICO TUBO</t>
  </si>
  <si>
    <t>CONDROITINA SULFATO 2 MG +HIPROMELOSA 1 MG  SLN OFTALMICA FRASCO 15 ML</t>
  </si>
  <si>
    <t>TOBRAMICINA AL 0.3%Y DEXAMETASONA 0.1% UNG OFTALMICO TUBO</t>
  </si>
  <si>
    <t>DICLOFENACO 0.1% SLN OFTALMICA FRASCO 5 ML</t>
  </si>
  <si>
    <t>HIALURONATO DE SODIO 0.4% SLN OFTALMICA ESTERIL VIALES 0.5 ML LIBRES DE PRESERVANTES CAJA POR 20 UN</t>
  </si>
  <si>
    <t>NAFAZOLINA 1 MG/ML SLN OFTALMICA FRASCO 15 ML</t>
  </si>
  <si>
    <t>CONDROITÍN SULFATO DE SODIO 1,8 MG, HIALURONATO DE SODIO 1,0 MG SLN OFTALMICA  FRASCO 15 ML</t>
  </si>
  <si>
    <t>HIALURONATO DE SODIO 0.1%+ SULFATO DE CONDROITIN 0.18% SLN OFTALMICA FRASCO 10 ML LIBRE DE PRESERVANTES</t>
  </si>
  <si>
    <t>BRIMONIDINA 0.2%+TIMOLOL 0.5%+DORZOLAMIDA 2% SLN OFTALMICA FRASCO 5 ML LIBRE DE PRESERVANTES</t>
  </si>
  <si>
    <t>DUPILUMAB 300 MG /2 ML JERINGA PRELLENADA</t>
  </si>
  <si>
    <t>PRODUCTO ALIMENTICIO  PARA ESPESAR SIN SABOR. Almidon de Maiz modificado Lata por 275 gramos</t>
  </si>
  <si>
    <t>ADALIMUMAB  100 MG JERINGA PRELLENADA. JERINGA 0,4000ml / ESTUCHE X 2 (AGUJA Y DOS APOSITOS EMBEBIDOS EN ALCOHOL)</t>
  </si>
  <si>
    <t>ALCOHOL ETILICO 99% SOLUCIÓN INYECTABLE AMPOLLA 5 ML</t>
  </si>
  <si>
    <t>LEVOFLOXACINA 750 MG TABLETA</t>
  </si>
  <si>
    <t>VORTIOXETINA 10 MG TABLETA</t>
  </si>
  <si>
    <t>MONTELUKAST 5 MG TABLETA</t>
  </si>
  <si>
    <t>RISANKIZUMAB 75 MG (0.90 MG/ML) JERINGA PRELLENADA</t>
  </si>
  <si>
    <t>MIRABEGRON 50 MG TABLETA</t>
  </si>
  <si>
    <t>BOSENTAN 62.5 MG TABLETA</t>
  </si>
  <si>
    <t>CICLOBENZAPRINA 15 MG CAPSULA LP</t>
  </si>
  <si>
    <t>TIZANIDINA 2 MG TABLETA</t>
  </si>
  <si>
    <t>TIZANIDINA 4 MG TABLETA</t>
  </si>
  <si>
    <t>GABAPENTIN 600 MG CAPSULA</t>
  </si>
  <si>
    <t>FORMULA LACTEA LIQUIDA, CON HIERRO ADAPTADA PARA LACTANTES PREMATUROS Y/O DE BAJO PESO AL NACER. ALTO EN PROTEINA 24 KCAL FRASCO 2 OZ</t>
  </si>
  <si>
    <t>ESOMEPRAZOL 10 MG SOBRE POLVO GRANULADO</t>
  </si>
  <si>
    <t>CLOTRIMAZOL+CLINDAMICINA  2+2 g CREMA VAGINAL TUBO X  20 G</t>
  </si>
  <si>
    <t>IOVERSOL 678 MG/ml SLN INYECTABLE</t>
  </si>
  <si>
    <t>DESMOPRESINA 120 MCG TABLETAS SUBLINGUAL</t>
  </si>
  <si>
    <t>TADALAFILO 5 MG TABLETA</t>
  </si>
  <si>
    <t>TADALAFILO 20 MG TABLETA</t>
  </si>
  <si>
    <t>BETAHISTINA 8 MG TABLETA</t>
  </si>
  <si>
    <t>MODULO DE PROTEINA. Alimento de usos especiales para personas con requerimientos incrementados de proteína a base de proteína de suero de leche.320 G TARRO</t>
  </si>
  <si>
    <t>FORMULA LÁCTEA LÍQUIDA PARA LACTANTES, CON LUTEÍNA, ALFALACTOALBÚMINA, AA(ARA), DHA, HIERRO Y NUCLEÓTIDOS. PARA LACTANTES DE 0 - 6 MESES</t>
  </si>
  <si>
    <t>FÓRMULA LÁCTEA LÍQUIDA DE INICIO, CON HIERRO Y ÁCIDOS GRASOS POLIINSATURADOS DE CADENA LARGA DHA/ARA PARA LACTANTES. NOMBRE DE FANTASIA: OPTIPRO® 1</t>
  </si>
  <si>
    <t>PALIPERIDONA 819 MG (200 mg)SLN INYECTABLE JER PRELLENA</t>
  </si>
  <si>
    <t>PALIPERIDONA 546 MG SUSP INYECTABLE jer prellenada</t>
  </si>
  <si>
    <t>PALIPERIDONA 410 MG SUSPENSION INYECTABLE JER PRELLENA</t>
  </si>
  <si>
    <t>SIMETICONA MAS TRIMEBUTINA 120 MG/200 MG TABLETA</t>
  </si>
  <si>
    <t>RALTEGRAVIR GRANULOS PARA SUSPENSION ORAL  100 MG SOBRE</t>
  </si>
  <si>
    <t>CETIRIZINA DICLORHIDRATO 1 MG/ML FRASCO POR 60 ML JARABE</t>
  </si>
  <si>
    <t>CETIRIZINA DICLORHIDRATO TABLETAS 10 MG</t>
  </si>
  <si>
    <t>Cetirizina Gotas 1% sln oral  Frasco Con 15 mL</t>
  </si>
  <si>
    <t>DESLORATADINA JARABE 2.5 MG/5ML FRASCO 60 ML</t>
  </si>
  <si>
    <t>Fexofenadina Suspensión 30 mg / 5 mL Frasco Con 150 mL</t>
  </si>
  <si>
    <t>FEXOFENADINA 120 MG TABLETA</t>
  </si>
  <si>
    <t>BUDESONIDA 50 MCG IHNALADOR  FRASCO 200 DOSIS</t>
  </si>
  <si>
    <t>FLUTICASONA INHALADOR 50 MCG FRASCO POR 200 DOSIS</t>
  </si>
  <si>
    <t>AZELASTINA SPRAY NASAL 1 MG/ML FRASCO 140 DOSIS</t>
  </si>
  <si>
    <t>Olopatadina 0.1 % Caja Con Frasco Con 5 mL</t>
  </si>
  <si>
    <t>MONTELUKAST 4 MG GRANULADO SOBRE</t>
  </si>
  <si>
    <t>SACCHAROMYCES BOULARDII SOBRE 250 MG</t>
  </si>
  <si>
    <t>VASOPRESINA 20 UI SLN INYECTABLE ( T AMBIENTE)</t>
  </si>
  <si>
    <t>FRACCIÓN FLAVONOIDE PURIFICADA Y MICRONIZADA (CORRESPONDIENDO A DIOSMINA: 90%900 MG FLAVONOIDES EXPRESADOS EN HESPERIDINA: 10% 100 MG) SOBRES</t>
  </si>
  <si>
    <t>DIOSMINA 600 MG TABLETAS</t>
  </si>
  <si>
    <t>HIDROSMINA 200 MG TABLETAS</t>
  </si>
  <si>
    <t>BRIVARACETAM 10 MG/ML VIAL 5 ML</t>
  </si>
  <si>
    <t>BUDESONIDA  200 MCG  INHALADOR  FRASCO 120 DOSIS</t>
  </si>
  <si>
    <t>LISDEXANFETAMINA DIMESILATO CAP 30 MG</t>
  </si>
  <si>
    <t>LACTOBACILUS REUTERI PROTECTISr DSM 17938 SUSPENSION ORAL FRASCO 5 ML</t>
  </si>
  <si>
    <t>MIFEPRISTONA 200 MG TABLETA</t>
  </si>
  <si>
    <t>Fórmula infantil polimérica normocalórica, láctea, con carbohidratos, grasas, proteínas, fibra dietaria (GOS+FOS), vitaminas, minerales, oligoelementos, nucleótidos y ácidos grasos poliinsaturados de cadena larga (DHA, EPA y AA)POLVO TARRO 400 GRAMOS ( INFATRINI)</t>
  </si>
  <si>
    <t>ALIMENTO A BASE DE PROTEÍNAS, LÍPIDOS, CARBOHIDRATOS, 
VITAMINAS Y MINERALES PARA NIÑOS EN CRECIMIENTO DE 2 Y 13 AÑOS. 
NUTRICIÓN COMPLETA Y BALANCEADA POLVO TARRO X 900, GR 1 
KCAL/ML</t>
  </si>
  <si>
    <t>PRESENTACIÓN</t>
  </si>
  <si>
    <t xml:space="preserve">2+2 G </t>
  </si>
  <si>
    <t>678 MG/ML</t>
  </si>
  <si>
    <t>120 mcg</t>
  </si>
  <si>
    <t xml:space="preserve">5 MG </t>
  </si>
  <si>
    <t xml:space="preserve">8 MG </t>
  </si>
  <si>
    <t xml:space="preserve">30 MG </t>
  </si>
  <si>
    <t>TARRO</t>
  </si>
  <si>
    <t>320 G</t>
  </si>
  <si>
    <t>70ML</t>
  </si>
  <si>
    <t>70mL</t>
  </si>
  <si>
    <t xml:space="preserve">819 mg </t>
  </si>
  <si>
    <t xml:space="preserve">546 mg </t>
  </si>
  <si>
    <t xml:space="preserve">410 MG </t>
  </si>
  <si>
    <t>120 MG/200 MG</t>
  </si>
  <si>
    <t xml:space="preserve">100 MG </t>
  </si>
  <si>
    <t>1 MG/ ML</t>
  </si>
  <si>
    <t xml:space="preserve">10 MG </t>
  </si>
  <si>
    <t>2.5 MG</t>
  </si>
  <si>
    <t xml:space="preserve">120 MG </t>
  </si>
  <si>
    <t>50 MCG</t>
  </si>
  <si>
    <t>PUFF</t>
  </si>
  <si>
    <t xml:space="preserve">50 MCG </t>
  </si>
  <si>
    <t>1 MG/ML</t>
  </si>
  <si>
    <t>0.1%</t>
  </si>
  <si>
    <t xml:space="preserve">4 MG </t>
  </si>
  <si>
    <t>20 UI</t>
  </si>
  <si>
    <t>1000 MG</t>
  </si>
  <si>
    <t xml:space="preserve">600 MG </t>
  </si>
  <si>
    <t xml:space="preserve">200 MG </t>
  </si>
  <si>
    <t>10 MG</t>
  </si>
  <si>
    <t>200 MCG</t>
  </si>
  <si>
    <t>5ML</t>
  </si>
  <si>
    <t>LATA</t>
  </si>
  <si>
    <t xml:space="preserve">400 g </t>
  </si>
  <si>
    <t>CONSUMO PROMEDIO</t>
  </si>
  <si>
    <t>TIROFIBAN  12,5 mg BOLSA X 250 ml (50 MCG/ML) (MEDICAMENTO DE ALTO RIESGO)</t>
  </si>
  <si>
    <t>M00001</t>
  </si>
  <si>
    <t>IBUPROFENO 100 MG/ 5 ML SUSPENSION X 120 ML</t>
  </si>
  <si>
    <t>2 g  /  100 mLde SUS</t>
  </si>
  <si>
    <t>M00004</t>
  </si>
  <si>
    <t>TIOPENTAL 1G POLVO LIOFILIZADO VIAL X 5ML</t>
  </si>
  <si>
    <t>1 g</t>
  </si>
  <si>
    <t>M00010</t>
  </si>
  <si>
    <t>CLARITROMICINA SUSP ORAL 250MG/5ML FRASCO X 50ML</t>
  </si>
  <si>
    <t>15,151 g</t>
  </si>
  <si>
    <t>M00014</t>
  </si>
  <si>
    <t>VILANTEROL 22 mcg BROMURO UMECLIDINIO 55 mcg INHALADOR</t>
  </si>
  <si>
    <t>INHALADOR</t>
  </si>
  <si>
    <t>62,5 mcg + 25 mcg</t>
  </si>
  <si>
    <t>M00015</t>
  </si>
  <si>
    <t>IPRATROPIO BROMURO 250 mcg / mL - SOLUCION PARA INHALAR</t>
  </si>
  <si>
    <t>250 mcg / mL</t>
  </si>
  <si>
    <t>M00016</t>
  </si>
  <si>
    <t>CARBAMAZEPINA SUSP ORAL 100MG/5ML FRASCO X 120ML</t>
  </si>
  <si>
    <t>60 mg</t>
  </si>
  <si>
    <t>M00018</t>
  </si>
  <si>
    <t>DICLOFENACO GEL TB 40 G</t>
  </si>
  <si>
    <t>M00019</t>
  </si>
  <si>
    <t>METRONIDAZOL OVULOS X 500MG</t>
  </si>
  <si>
    <t>M00022</t>
  </si>
  <si>
    <t>ZIDOVUDINA 10 MG/ML SUSPENSION ORAL</t>
  </si>
  <si>
    <t>M00029</t>
  </si>
  <si>
    <t>ESTROGENOS CONJUGADOS GRAGEAS X 0.625 MG</t>
  </si>
  <si>
    <t>0,625 mg</t>
  </si>
  <si>
    <t>M00031</t>
  </si>
  <si>
    <t>LORAZEPAM 1MG TABLETA</t>
  </si>
  <si>
    <t>1 mg</t>
  </si>
  <si>
    <t>M00032</t>
  </si>
  <si>
    <t>SALMETEROL+ FLUTICASONA POLVO INH (50+250) MCG X 60DOSIS</t>
  </si>
  <si>
    <t>50 + 250</t>
  </si>
  <si>
    <t>M00045</t>
  </si>
  <si>
    <t>FURAZOLIDONA 100MG TABLETA</t>
  </si>
  <si>
    <t>M00048</t>
  </si>
  <si>
    <t>ACETAZOLAMIDA 250MG TABLETA</t>
  </si>
  <si>
    <t>250 mg</t>
  </si>
  <si>
    <t>M00059</t>
  </si>
  <si>
    <t>METOPROLOL TARTRATO 50 mg - TABLETAS</t>
  </si>
  <si>
    <t>M00063</t>
  </si>
  <si>
    <t>DULAGLUTIDA 0.75 mg / 0,5 mL SOL INY</t>
  </si>
  <si>
    <t>0.75 mg / 0,5 mL</t>
  </si>
  <si>
    <t>M00066</t>
  </si>
  <si>
    <t>DULAGLUTIDA 1.5 mg / 0,5 mL</t>
  </si>
  <si>
    <t>1.5 mg / 0,5 mL</t>
  </si>
  <si>
    <t>M00067</t>
  </si>
  <si>
    <t>LIRAGLUTIDA 6 mg / mL</t>
  </si>
  <si>
    <t>PLUMA</t>
  </si>
  <si>
    <t>6 mg / mL</t>
  </si>
  <si>
    <t>M00068</t>
  </si>
  <si>
    <t>DIHIDROCODEINA 2.42MG / ML SOLUCION ORAL</t>
  </si>
  <si>
    <t>0,242 g</t>
  </si>
  <si>
    <t>M00071</t>
  </si>
  <si>
    <t>PROTEINA SELLANTE - KIT ADHESIVO BIOLÓGICO DE TROMBINA Y FIBRINA HUMANA ( 2ML + 2ML )</t>
  </si>
  <si>
    <t>4 mL</t>
  </si>
  <si>
    <t>M00074</t>
  </si>
  <si>
    <t>INSULINA GLARGINA SOL INY 100UI/ML FRASCO X 10 ML</t>
  </si>
  <si>
    <t>1000 U</t>
  </si>
  <si>
    <t>M00075</t>
  </si>
  <si>
    <t>LATANOPROST SOLUCION OFTALMICA 5MCG (50MCG/ML-0,05MG/ML) FRASCO X 5ML</t>
  </si>
  <si>
    <t>300 U/ml</t>
  </si>
  <si>
    <t>M00080</t>
  </si>
  <si>
    <t>PROPOFOL 1% (10 mg / mL) VIAL 20 mL</t>
  </si>
  <si>
    <t>20 mL</t>
  </si>
  <si>
    <t>M00088</t>
  </si>
  <si>
    <t>LINAGLIPTINA 5 mg - TABLETA</t>
  </si>
  <si>
    <t>M00089</t>
  </si>
  <si>
    <t>SITAGLIPTINA FOSFATO 25 mg</t>
  </si>
  <si>
    <t>M00092</t>
  </si>
  <si>
    <t>MIDAZOLAM 5 mg / 5 mL Solucion inyectable</t>
  </si>
  <si>
    <t>1 mg  / mL</t>
  </si>
  <si>
    <t>M00094</t>
  </si>
  <si>
    <t>DIPIRONA AMP X 1G/2ML</t>
  </si>
  <si>
    <t>M00095</t>
  </si>
  <si>
    <t>OMEPRAZOL 40MG POLVO LIOFILIZADO VIAL X 5ML</t>
  </si>
  <si>
    <t>42,66 mg</t>
  </si>
  <si>
    <t>M00097</t>
  </si>
  <si>
    <t>METOPROLOL TARTRATO 100 mg - TABLETA</t>
  </si>
  <si>
    <t>M00098</t>
  </si>
  <si>
    <t>TRAMADOL 50 MG/ML AMPOLLA</t>
  </si>
  <si>
    <t>50 mg  / 1 mL</t>
  </si>
  <si>
    <t>M00102</t>
  </si>
  <si>
    <t>ALPROSTADIL SOL INY 20MCG VIAL X 1ML</t>
  </si>
  <si>
    <t>20 æg</t>
  </si>
  <si>
    <t>M00103</t>
  </si>
  <si>
    <t>CASPOFUNGINA 50 MG POLVO LIOFILIZADO</t>
  </si>
  <si>
    <t>M00104</t>
  </si>
  <si>
    <t>KETOTIFENO TAB X 1MG</t>
  </si>
  <si>
    <t>M00107</t>
  </si>
  <si>
    <t>METOTREXATO 2.5 MG TABLETA</t>
  </si>
  <si>
    <t>2,5 mg</t>
  </si>
  <si>
    <t>M00110</t>
  </si>
  <si>
    <t>VALGANCICLOVIR TAB 450MG</t>
  </si>
  <si>
    <t>450 mg</t>
  </si>
  <si>
    <t>M00113</t>
  </si>
  <si>
    <t>VERAPAMILO TAB X 80 MG</t>
  </si>
  <si>
    <t>80 mg</t>
  </si>
  <si>
    <t>M001142</t>
  </si>
  <si>
    <t>IOPRAMIDA 300MG/ML SOLUCION INYECTABLE FRASCO POR 20 ML</t>
  </si>
  <si>
    <t>M001171</t>
  </si>
  <si>
    <t>FENILEFRINA  10% GOTAS OFTALMICAS</t>
  </si>
  <si>
    <t>10%</t>
  </si>
  <si>
    <t>M00125</t>
  </si>
  <si>
    <t>GENTAMICINA (SULFATO) SOLUCION OFTALMICA 0.3% DE BASE</t>
  </si>
  <si>
    <t>3 mg  /  mL</t>
  </si>
  <si>
    <t>M00126</t>
  </si>
  <si>
    <t>LEVOSIMENDAN SOL INY 2.5MG/ML VIAL X 5ML</t>
  </si>
  <si>
    <t>12,5 mg</t>
  </si>
  <si>
    <t>M00130</t>
  </si>
  <si>
    <t>DEXAMETASONA ACETATO SOLUCION INYECTABLE 4MG/1ML DE BASE</t>
  </si>
  <si>
    <t>M00132</t>
  </si>
  <si>
    <t>AMPICILINA SÓDICA 1 g + SULBACTAM SÓDICO 500 mg - POLVO PARA INYECCION</t>
  </si>
  <si>
    <t>M00133</t>
  </si>
  <si>
    <t>INMUNOGLOBULINA HUMANA ANTITETANICA 250 U / mL</t>
  </si>
  <si>
    <t>250 U / mL</t>
  </si>
  <si>
    <t>M00134</t>
  </si>
  <si>
    <t>ALPRAZOLAM 0.25 MG TABLETA</t>
  </si>
  <si>
    <t>0,25 mg</t>
  </si>
  <si>
    <t>M00135</t>
  </si>
  <si>
    <t>ERTAPENEM 1G POLVO LIOFILIZADO VIAL X 1ML</t>
  </si>
  <si>
    <t>M00138</t>
  </si>
  <si>
    <t>CALCIO CARBONATO + VITAMINA D TABLETA X 600 MG + 200 U.I</t>
  </si>
  <si>
    <t>600 mg + 200 U.I</t>
  </si>
  <si>
    <t>M00139</t>
  </si>
  <si>
    <t>LAMIVUDINA + ZIDOVUDINA TAB (150+300)MG</t>
  </si>
  <si>
    <t>M00144</t>
  </si>
  <si>
    <t>FITOMENADIONA (VITAMINA K) SOL INY 1MG/ML AMPOLLA X 0.5ML</t>
  </si>
  <si>
    <t>M00146</t>
  </si>
  <si>
    <t>METOCLOPRAMIDA (CLORHIDRATO) SOLUCION ORAL 4MG/1ML DE BASE (0.4%)</t>
  </si>
  <si>
    <t>4 mg  / 1 mL</t>
  </si>
  <si>
    <t>M00148</t>
  </si>
  <si>
    <t>GABAPENTIN 300 MG TABLETA</t>
  </si>
  <si>
    <t>300 mg</t>
  </si>
  <si>
    <t>M00149</t>
  </si>
  <si>
    <t>PENICILINA G.SODICA CRISTALINA 5000000 UI</t>
  </si>
  <si>
    <t>5000000 UI</t>
  </si>
  <si>
    <t>M00151</t>
  </si>
  <si>
    <t>SULTAMICILINA 250 MG SUSP FRASCO X 60 ML</t>
  </si>
  <si>
    <t>M00153</t>
  </si>
  <si>
    <t>ESTROGENOS CONJUGADOS 0.625 MG CREMA VAGINAL</t>
  </si>
  <si>
    <t>62,5 mg</t>
  </si>
  <si>
    <t>M00162</t>
  </si>
  <si>
    <t>LEVETIRACETAM 500 MG TABLETA</t>
  </si>
  <si>
    <t>M00168</t>
  </si>
  <si>
    <t>HIERRO SACARATO DE 20MG/ML SOLUCION INYECTABLE VIAL X 10ML</t>
  </si>
  <si>
    <t>20mg/10 ML</t>
  </si>
  <si>
    <t>M00170</t>
  </si>
  <si>
    <t>TIMOLOL 5 MG/ML (0,5%) SOL OFT FRASCO X 5ML</t>
  </si>
  <si>
    <t>5 mg  / 1 mL</t>
  </si>
  <si>
    <t>M00171</t>
  </si>
  <si>
    <t>SOMATOSTATINA 3MG POLVO LIOFILIZADO VIAL X 3ML</t>
  </si>
  <si>
    <t>M00172</t>
  </si>
  <si>
    <t>METRONIDAZOL SUSP 250 mg / 5 mL 120 mL</t>
  </si>
  <si>
    <t>250 mg / 5 mL</t>
  </si>
  <si>
    <t>M00174</t>
  </si>
  <si>
    <t>MONTELUKAST SODICO TAB 10MG</t>
  </si>
  <si>
    <t>M00175</t>
  </si>
  <si>
    <t>DICLOFENACO 50 MG TABLETA</t>
  </si>
  <si>
    <t>M00176</t>
  </si>
  <si>
    <t>CLORFENIRAMINA JARABE 2MG/5ML.</t>
  </si>
  <si>
    <t>0,04 g</t>
  </si>
  <si>
    <t>M00177</t>
  </si>
  <si>
    <t>N-ACETILCISTEINA 300 mg/3 mL SOLUCION INYECTABLE</t>
  </si>
  <si>
    <t>M00179</t>
  </si>
  <si>
    <t>GENTAMICINA (SULFATO) SOLUCION INYECTABLE 160/2ML</t>
  </si>
  <si>
    <t>160 mg</t>
  </si>
  <si>
    <t>M00184</t>
  </si>
  <si>
    <t>NAPROXENO TAB X 250MG</t>
  </si>
  <si>
    <t>M00185</t>
  </si>
  <si>
    <t>IVERMECTINA 0.6% SOL. ORAL 5ML</t>
  </si>
  <si>
    <t>6 mg</t>
  </si>
  <si>
    <t>M00187</t>
  </si>
  <si>
    <t>METFORMINA CLORHIDRATO750 mg XR TABLETA DE LIBERACIÓN PROLONGADA</t>
  </si>
  <si>
    <t>750 mg XR</t>
  </si>
  <si>
    <t>M00189</t>
  </si>
  <si>
    <t>LIDOCAINA 1% SIN EPINEFRINA SOLUCION INYECTABLE FCO X 50ML</t>
  </si>
  <si>
    <t>5 æg  / 1 mL</t>
  </si>
  <si>
    <t>M00192</t>
  </si>
  <si>
    <t>CLOPIDOGREL 75 mg TABLETA</t>
  </si>
  <si>
    <t>M00196</t>
  </si>
  <si>
    <t>AMPICILINA 500 MG POLVO INY. FCO VIAL</t>
  </si>
  <si>
    <t>M00200</t>
  </si>
  <si>
    <t>TRIMETOPRIM + SULFAMETOXAZOL 80+400 MG TABLETA</t>
  </si>
  <si>
    <t>M00201</t>
  </si>
  <si>
    <t>SALES PARA REHIDRATACION ORAL SOBRE COMPLEJA SOLUCION ORAL SOBRE</t>
  </si>
  <si>
    <t>2,6 g</t>
  </si>
  <si>
    <t>M00203</t>
  </si>
  <si>
    <t>ALENDRONATO SODICO 70MG TABLETA</t>
  </si>
  <si>
    <t>70 mg</t>
  </si>
  <si>
    <t>M00206</t>
  </si>
  <si>
    <t>METOCLOPRAMIDA HCL 10MG-2ML SOL. INY. AMP</t>
  </si>
  <si>
    <t>M00207</t>
  </si>
  <si>
    <t>TACROLIMUS (PROGRAF) TAB 5 MG</t>
  </si>
  <si>
    <t>M00208</t>
  </si>
  <si>
    <t>BISACODILO 5MG TABLETA</t>
  </si>
  <si>
    <t>M00209</t>
  </si>
  <si>
    <t>FOSFOMICINA SOBRE 3 GR</t>
  </si>
  <si>
    <t>3 g</t>
  </si>
  <si>
    <t>M00211</t>
  </si>
  <si>
    <t>CIPROFLOXACINA 100 MG /10ML SOL INY</t>
  </si>
  <si>
    <t>M00213</t>
  </si>
  <si>
    <t>ACICLOVIR 250MG POLVO ESTERIL PARA INYECCION VIAL X 10ML</t>
  </si>
  <si>
    <t>M00220</t>
  </si>
  <si>
    <t>ESOMEPRAZOL 40MG TABLETA</t>
  </si>
  <si>
    <t>M00222</t>
  </si>
  <si>
    <t>ALOPURINOL TAB X 100 MG</t>
  </si>
  <si>
    <t>M00226</t>
  </si>
  <si>
    <t>DEXTROSA AGUA DESTILADA (DAD) 50% (500MG/ML) SOL INY BOLSA X 500ML</t>
  </si>
  <si>
    <t>50 g</t>
  </si>
  <si>
    <t>M00227</t>
  </si>
  <si>
    <t>BRIMONIDINA SOLUCION OTO-OFTALMICA 2MG/ML FRASCO X 5ML</t>
  </si>
  <si>
    <t>M00232</t>
  </si>
  <si>
    <t>MICOFENOLATO DE SODIO (MICOFENOLICO ACIDO Y SALES) 500MG TABLETA</t>
  </si>
  <si>
    <t>M00236</t>
  </si>
  <si>
    <t>CLORFENIRAMINA 4 MG TABLETA</t>
  </si>
  <si>
    <t>M00237</t>
  </si>
  <si>
    <t>GABAPENTINA 400 MG CAPSULA</t>
  </si>
  <si>
    <t>400 mg</t>
  </si>
  <si>
    <t>M00238</t>
  </si>
  <si>
    <t>CROTAMITON 10% LOCION 60 ML</t>
  </si>
  <si>
    <t>M00241</t>
  </si>
  <si>
    <t>DIMENHIDRINATO 50 MG TABLETA</t>
  </si>
  <si>
    <t>M00243</t>
  </si>
  <si>
    <t>ASCORBICO ACIDO 500 MG - TABLETA</t>
  </si>
  <si>
    <t>230 mg</t>
  </si>
  <si>
    <t>M00245</t>
  </si>
  <si>
    <t>NEOSTIGMINE 0.5MG-ML SOL. INY. AMP</t>
  </si>
  <si>
    <t>M00248</t>
  </si>
  <si>
    <t>CROMOGLICATO DE SODIO 4% SOLUCION OFTALMICO</t>
  </si>
  <si>
    <t>M00250</t>
  </si>
  <si>
    <t>LEVONOGESTREL 0.75 MG TABLETA</t>
  </si>
  <si>
    <t>0.75 mg</t>
  </si>
  <si>
    <t>M00258</t>
  </si>
  <si>
    <t>OXIMETAZOLINA 0.025 %SOLUCION NASAL FCOX15ML</t>
  </si>
  <si>
    <t>M00259</t>
  </si>
  <si>
    <t>OXIMETAZOLINA 0.05% SOL.NASAL 15ML</t>
  </si>
  <si>
    <t>0,5 mg  / 1 mL DE SO</t>
  </si>
  <si>
    <t>M00262</t>
  </si>
  <si>
    <t>ACETIL SALICILICO ACIDO 100 mg TABLETA</t>
  </si>
  <si>
    <t>M00268</t>
  </si>
  <si>
    <t>LAMIVUDINA + ABACAVIR 300MG+600MG TABLETA</t>
  </si>
  <si>
    <t>2 g</t>
  </si>
  <si>
    <t>M00275</t>
  </si>
  <si>
    <t>FLUCONAZOL 2 MG /ML SOLUCION INYECTABLE</t>
  </si>
  <si>
    <t>M00276</t>
  </si>
  <si>
    <t>BEVACIZUMAB (100 MG) 25 MG/ML SOLUCION INYECTABLE AMPOLLAX 4ML</t>
  </si>
  <si>
    <t>M00277</t>
  </si>
  <si>
    <t>BENCILO BENZOATO 30% LOCION FCO</t>
  </si>
  <si>
    <t>30 g</t>
  </si>
  <si>
    <t>M00283</t>
  </si>
  <si>
    <t>ACIDO VALPROICO CAP 250MG</t>
  </si>
  <si>
    <t>M00285</t>
  </si>
  <si>
    <t>SALBUTAMOL JARABE 2 mg / 5 mL  120 mL</t>
  </si>
  <si>
    <t>M00286</t>
  </si>
  <si>
    <t>TIGECICLINA SOL INY 50MG POLVO ESTERIL PARA INYECCION VIAL X 10ML</t>
  </si>
  <si>
    <t>M00290</t>
  </si>
  <si>
    <t>LINEZOLIDA 600 mg - TABLETA</t>
  </si>
  <si>
    <t>M00291</t>
  </si>
  <si>
    <t>ALFAMETILDOPA 250 MG TABLETA</t>
  </si>
  <si>
    <t>M00293</t>
  </si>
  <si>
    <t>CIPROFLOXACINA (CLORHIDRATO) TABLETA 500MG DE BASE</t>
  </si>
  <si>
    <t>M00294</t>
  </si>
  <si>
    <t>INSULINA GLARGINA 300 U / mL - PLUMA 1,5 mL</t>
  </si>
  <si>
    <t>300 U / mL</t>
  </si>
  <si>
    <t>M00295</t>
  </si>
  <si>
    <t>BARIO CITRATADO SULFATO 97.207G/100G POLVO PARA SUSPENSION RECTAL ENAMA BOLSA X 397G</t>
  </si>
  <si>
    <t>97,205 mg</t>
  </si>
  <si>
    <t>M00299</t>
  </si>
  <si>
    <t>PIPERACILINA + TAZOBACTAM (4.0+ 0.5)G POLVO INY. FCO VIAL</t>
  </si>
  <si>
    <t>(4.0 + 0.5)G</t>
  </si>
  <si>
    <t>M00304</t>
  </si>
  <si>
    <t>DIFENHIDRAMINA 50MG/5ML SOL INY AMPOLLA X 5 ML</t>
  </si>
  <si>
    <t>M00310</t>
  </si>
  <si>
    <t>LOVASTATINA 20MG TABLETA</t>
  </si>
  <si>
    <t>M00316</t>
  </si>
  <si>
    <t>HIERRO (FERROSO)SULFATO ANHIDRO 125 mg / mL SOL.ORAL ( por ml equivalentes a 25mg de hierro elemental)</t>
  </si>
  <si>
    <t>125 mg / mL</t>
  </si>
  <si>
    <t>M00317</t>
  </si>
  <si>
    <t>HIERRO ELEMENTAL 40 mg / 5 mL JARABE FRASCO X 120ML ( Cada 100ml contiene: sulfato ferroso Heptahidrato 4g. equivalentes a 803.33mg de hierro elemental)</t>
  </si>
  <si>
    <t>40 mg / 5 mL</t>
  </si>
  <si>
    <t>M00322</t>
  </si>
  <si>
    <t>CLORHIDRATO DE DOBUTAMINA (DOBUTREX) EN SOLUCIÓN DE DEXTROSA AL 5% USP ( 1000 MCG/ML)</t>
  </si>
  <si>
    <t>M00324</t>
  </si>
  <si>
    <t>GLIBENCLAMIDA TAB X 5MG</t>
  </si>
  <si>
    <t>M00325</t>
  </si>
  <si>
    <t>LOSARTAN 50 MG TABLETA</t>
  </si>
  <si>
    <t>M00326</t>
  </si>
  <si>
    <t>CARBONATO DE CALCIO 600MG TABLETA</t>
  </si>
  <si>
    <t xml:space="preserve">600 mg </t>
  </si>
  <si>
    <t>M00329</t>
  </si>
  <si>
    <t>ALBUMINA HUMANA 20% VIAL 50 ML</t>
  </si>
  <si>
    <t>M00331</t>
  </si>
  <si>
    <t>AZATIOPRINA 50 MG TABLETA</t>
  </si>
  <si>
    <t>M00339</t>
  </si>
  <si>
    <t>TRAMADOL 100 MG. INY. AMPOLLA</t>
  </si>
  <si>
    <t>M00341</t>
  </si>
  <si>
    <t>ACIDO VALPROICO 100MG/ ML AMPOLLA</t>
  </si>
  <si>
    <t>M00343</t>
  </si>
  <si>
    <t>SODIO FOSFATO MONOBASICO + SODIO FOSFATO DIBASICO (16G + 6G/L) ENEMA BOLSA X 133ML</t>
  </si>
  <si>
    <t>MILILITRO</t>
  </si>
  <si>
    <t xml:space="preserve"> (16G + 6G/L)</t>
  </si>
  <si>
    <t>M00346</t>
  </si>
  <si>
    <t>CEFALOTINA 1G POLVO LIOFILIZADO VIAL X 5ML</t>
  </si>
  <si>
    <t>1000 mg</t>
  </si>
  <si>
    <t>M00348</t>
  </si>
  <si>
    <t>NITROFURAZONA 454 MG CREMA POTEX 500G</t>
  </si>
  <si>
    <t>0,21 g</t>
  </si>
  <si>
    <t>M00349</t>
  </si>
  <si>
    <t>ERITROPOYETINA SOL INY 2.000 U.I POLVO LIOFILIZADO VIAL X 1ML</t>
  </si>
  <si>
    <t>2000 ui</t>
  </si>
  <si>
    <t>M00350</t>
  </si>
  <si>
    <t>EMPAGLIFLOZINA 25 mg TABLETA</t>
  </si>
  <si>
    <t>M00351</t>
  </si>
  <si>
    <t>MIDAZOLAM 15 mg / 3 mL</t>
  </si>
  <si>
    <t>5 mg / mL</t>
  </si>
  <si>
    <t>M00354</t>
  </si>
  <si>
    <t>EFAVIRENZ 600 MG TABLETA</t>
  </si>
  <si>
    <t>M00356</t>
  </si>
  <si>
    <t>INMUNOGLOBULINA ANTI- D RHO 250-300MCG / 2ML SOL INY</t>
  </si>
  <si>
    <t>250 æg</t>
  </si>
  <si>
    <t>M00358</t>
  </si>
  <si>
    <t>AZITROMICINA 200 MG SUSPENSIÓN X 15ML</t>
  </si>
  <si>
    <t>4 g</t>
  </si>
  <si>
    <t>M00362</t>
  </si>
  <si>
    <t>INSULINA DETEMIR 100UI/ML SOLUCION INYECTABLE ESFERO PRELLENADO X 3 ML</t>
  </si>
  <si>
    <t>14,2 mg</t>
  </si>
  <si>
    <t>M00363</t>
  </si>
  <si>
    <t>CARVEDILOL TABLETA 25 MG</t>
  </si>
  <si>
    <t>M00368</t>
  </si>
  <si>
    <t>ESPIRONOLACTONA TAB 25MG</t>
  </si>
  <si>
    <t>M00370</t>
  </si>
  <si>
    <t>CLOROQUINA (DIFOSFATO) TABLETA 150MG DE BASE</t>
  </si>
  <si>
    <t>M00371</t>
  </si>
  <si>
    <t>(ENSURE COMPACT) ALIMENTO COMPLETO, HIPERPROTEICO, DENSAMENTE CALÓRICO PARA USO ESPECIAL EN RESTRICCIÓN DE VOLUMEN</t>
  </si>
  <si>
    <t>125 mL</t>
  </si>
  <si>
    <t>M00373</t>
  </si>
  <si>
    <t>AGUA ESTERIL IRRIGACION SOL INY BOLSA X 3.000ML</t>
  </si>
  <si>
    <t>0.01%</t>
  </si>
  <si>
    <t>M00378</t>
  </si>
  <si>
    <t>OLANZAPINA 10MG TABLETA</t>
  </si>
  <si>
    <t>M00379</t>
  </si>
  <si>
    <t>ZIDOVUDINA 10 mg / mL 100 mL - JARABE</t>
  </si>
  <si>
    <t>100 mL</t>
  </si>
  <si>
    <t>M00390</t>
  </si>
  <si>
    <t>CLOTRIMAZOL 1% CREMA VAGINAL 40 g</t>
  </si>
  <si>
    <t>M00391</t>
  </si>
  <si>
    <t>ALUMINIO HIDRÓXIDO + MAGNESIO HIDRÓXIDO CON O SIN SIMETICONA - SUSPENSION FCO X 150 ML</t>
  </si>
  <si>
    <t>M00393</t>
  </si>
  <si>
    <t>ACICLOVIR 200 MG TABLETA</t>
  </si>
  <si>
    <t>M00397</t>
  </si>
  <si>
    <t>CLONAZEPAM 0.5 MG TABLETA</t>
  </si>
  <si>
    <t>M00400</t>
  </si>
  <si>
    <t>DOLUTEGRAVIR SODICO 50 mg TABLETA</t>
  </si>
  <si>
    <t>M00407</t>
  </si>
  <si>
    <t>TERLIPRESINA  1MG POLVO LIOFILIZADO PARA RECONSTITUCION A SOLUCION INYECTABLE</t>
  </si>
  <si>
    <t>0,86 mg</t>
  </si>
  <si>
    <t>M00408</t>
  </si>
  <si>
    <t>OLANZAPINA 5 MG TAB</t>
  </si>
  <si>
    <t>M00413</t>
  </si>
  <si>
    <t>BECLOMETASONA 50 MCG/DOSIS INHALADOR NASAL FRASCO X 200 DOSIS</t>
  </si>
  <si>
    <t>0,066 g</t>
  </si>
  <si>
    <t>M00414</t>
  </si>
  <si>
    <t>CABERGOLINA TAB 0.5MG</t>
  </si>
  <si>
    <t>M00419</t>
  </si>
  <si>
    <t>TOPIRAMATO 100 MG TABLETA</t>
  </si>
  <si>
    <t>M00422</t>
  </si>
  <si>
    <t>LEVONORGESTREL+ETINILESTRADIOL 150+30MCG TABLETA RECUBIERTA</t>
  </si>
  <si>
    <t>150/30 MCG</t>
  </si>
  <si>
    <t>M00426</t>
  </si>
  <si>
    <t>LEVONOGESTREL X 0.03 MG ( POSLAC ) TABLETA</t>
  </si>
  <si>
    <t>0,03 mg</t>
  </si>
  <si>
    <t>M00428</t>
  </si>
  <si>
    <t>FITOMENADIONA (VITAMINA K) SOL INY 10MG/ML AMPOLLA X 1ML</t>
  </si>
  <si>
    <t>10 mg  / 1 mL</t>
  </si>
  <si>
    <t>M00436</t>
  </si>
  <si>
    <t>PREDNISOLONA + FENILEFRINA (1 + 0.12) POR CIENTO SUSP OFTALMICA</t>
  </si>
  <si>
    <t>1,2 mg</t>
  </si>
  <si>
    <t>M00438</t>
  </si>
  <si>
    <t>TOPIRAMATO 50 MG TABLETA</t>
  </si>
  <si>
    <t>M00439</t>
  </si>
  <si>
    <t>TOPIRAMATO TAB 25MG</t>
  </si>
  <si>
    <t>M00440</t>
  </si>
  <si>
    <t>CILOSTAZOL 100MG TABLETA</t>
  </si>
  <si>
    <t>M00441</t>
  </si>
  <si>
    <t>CILOSTAZOL 50MG TABLETA</t>
  </si>
  <si>
    <t>M00445</t>
  </si>
  <si>
    <t>HEPARINA BAJO PESO MOLECULAR 40MG EN 0.4ML SOL INY</t>
  </si>
  <si>
    <t>M00446</t>
  </si>
  <si>
    <t>HEPARINA BAJO PESO MOLECULAR 60 MG O.6 ML SOL INY</t>
  </si>
  <si>
    <t>M00448</t>
  </si>
  <si>
    <t>HEPARINA DE BAJO PESO MOLECULAR 80 MG</t>
  </si>
  <si>
    <t>M00453</t>
  </si>
  <si>
    <t>MEMANTINA 10MG TABLETA</t>
  </si>
  <si>
    <t>M00455</t>
  </si>
  <si>
    <t>RALTEGRAVIR 400MG TABLETA</t>
  </si>
  <si>
    <t>M00460</t>
  </si>
  <si>
    <t>RISPERIDONA 2MG TABLETA</t>
  </si>
  <si>
    <t>M00462</t>
  </si>
  <si>
    <t>RISPERIDONA 1 MG TABLETA</t>
  </si>
  <si>
    <t>M00463</t>
  </si>
  <si>
    <t>FACTOR DE COAGULACION II, VII, IX,  X + PROTEINA C Y S - 20 mL</t>
  </si>
  <si>
    <t>500 UI</t>
  </si>
  <si>
    <t>M00466</t>
  </si>
  <si>
    <t>LAMIVUDINA 10MG X ML SOLUCION ORAL</t>
  </si>
  <si>
    <t>10 mg  / 1 mL de SOL</t>
  </si>
  <si>
    <t>M00468</t>
  </si>
  <si>
    <t>POTASIO CLORURO* 2MEQ/ML SLN INYECTABLE ( MEDICAMENTO ALTO RIESGO)</t>
  </si>
  <si>
    <t>1,49 g</t>
  </si>
  <si>
    <t>M00470</t>
  </si>
  <si>
    <t>TIOTROPIO BROMURO 2.5 MCG INHALADOR</t>
  </si>
  <si>
    <t>0,005 mg</t>
  </si>
  <si>
    <t>M00474</t>
  </si>
  <si>
    <t>METOTREXATE 50 MG SOLN INYECTABLE</t>
  </si>
  <si>
    <t>M00477</t>
  </si>
  <si>
    <t>AMOXICILINA 125MG/5ML SUSPENSION 45 ML</t>
  </si>
  <si>
    <t>2,5 g</t>
  </si>
  <si>
    <t>M00479</t>
  </si>
  <si>
    <t>OXICODONA 10 MG TABLETA</t>
  </si>
  <si>
    <t>M00481</t>
  </si>
  <si>
    <t>BUDESONIDA SOL NEB 0.5MG AMP 2ML</t>
  </si>
  <si>
    <t>0,0263 % (W/V)</t>
  </si>
  <si>
    <t>M00487</t>
  </si>
  <si>
    <t>METILPREDNISOLONA SUCCINATO 500 mg VIAL</t>
  </si>
  <si>
    <t>M00492</t>
  </si>
  <si>
    <t>QUETIAPINA 100 MG TABLETA</t>
  </si>
  <si>
    <t>M00494</t>
  </si>
  <si>
    <t>PLATA SULFADIAZINA CREMA 1%</t>
  </si>
  <si>
    <t>M00495</t>
  </si>
  <si>
    <t>PIRIDOXINA 50 MG TABLETA</t>
  </si>
  <si>
    <t>M00496</t>
  </si>
  <si>
    <t>BETAMETIL DIGOXINA 0.6 MG/ML GOTAS 10 ML</t>
  </si>
  <si>
    <t>0,6 mg</t>
  </si>
  <si>
    <t>M00500</t>
  </si>
  <si>
    <t>SAXAGLIPTINA 2.5 mg METFORMINA HCL 1000 mg</t>
  </si>
  <si>
    <t>2.5 mg + 1000 mg</t>
  </si>
  <si>
    <t>M00506</t>
  </si>
  <si>
    <t>MEDROXIPROGESTERONA ACETATO 5 MG TABLETA</t>
  </si>
  <si>
    <t>M00509</t>
  </si>
  <si>
    <t>LEVETIRACETAM 500MG/5ML (100MG/ML) SOL INY AMPOLLA X 5ML</t>
  </si>
  <si>
    <t>M00511</t>
  </si>
  <si>
    <t>MESALAZINA 500MG TAB.CON CUBIERTA ENTERICA</t>
  </si>
  <si>
    <t>M00513</t>
  </si>
  <si>
    <t>LAMOTRIGINA 50 MG TABLETA</t>
  </si>
  <si>
    <t>M00515</t>
  </si>
  <si>
    <t>BETAMETASONA FOSFATO+BETAMETASONA ACETATO SUSP. INY. (3 DE BASE+3)MG/ML</t>
  </si>
  <si>
    <t>7,9 mg</t>
  </si>
  <si>
    <t>M00521</t>
  </si>
  <si>
    <t>MEDROXIPROGESTERONA ACETATO 25 mg + ESTRADIOL CIPIONATO 5 mg SLN INYECTABLE</t>
  </si>
  <si>
    <t>25 mg + 5 mg</t>
  </si>
  <si>
    <t>M00524</t>
  </si>
  <si>
    <t>CARBOXIMETILCELULOSA SODICA 0.5%  SOLUCION OFTALMICA  FCO X 15 ML</t>
  </si>
  <si>
    <t>M00532</t>
  </si>
  <si>
    <t>CARVEDILOL 12.5MG TABLETA</t>
  </si>
  <si>
    <t>M00535</t>
  </si>
  <si>
    <t>CARVEDILOL TABLETA X 6.25 MG</t>
  </si>
  <si>
    <t>6,25 mg</t>
  </si>
  <si>
    <t>M00537</t>
  </si>
  <si>
    <t>ROCURONIO BROMURO 50 MG/ 5 ML AMPOLLA</t>
  </si>
  <si>
    <t>M00546</t>
  </si>
  <si>
    <t>LEVETIRACETAM TAB 1000 MG</t>
  </si>
  <si>
    <t>M00549</t>
  </si>
  <si>
    <t>LEFLUNOMIDE 20MG TABLETA</t>
  </si>
  <si>
    <t>M00553</t>
  </si>
  <si>
    <t>VANCOMICINA 500MG POLVO LIOFILIZADO VIAL X 5ML</t>
  </si>
  <si>
    <t>M00554</t>
  </si>
  <si>
    <t>NISTATINA 500.000 UI TABLETA RECUBIERTA</t>
  </si>
  <si>
    <t>500000 IU</t>
  </si>
  <si>
    <t>M00555</t>
  </si>
  <si>
    <t>CEFALEXINA TABLETA 500MG</t>
  </si>
  <si>
    <t>M00556</t>
  </si>
  <si>
    <t>LACOSAMIDA 100MG TABLETA</t>
  </si>
  <si>
    <t>M00557</t>
  </si>
  <si>
    <t>RITONAVIR CAP 100MG</t>
  </si>
  <si>
    <t>M00560</t>
  </si>
  <si>
    <t>SULFATO DE ZINC 2.0MG/ML X 120ML</t>
  </si>
  <si>
    <t>549 mg</t>
  </si>
  <si>
    <t>M00561</t>
  </si>
  <si>
    <t>SULFATO DE ZINC 2MG/ML SOLUCION ORAL FRASCO X 80ML</t>
  </si>
  <si>
    <t>100000 IU</t>
  </si>
  <si>
    <t>M00567</t>
  </si>
  <si>
    <t>NORADRENALINA/NOREPINEFRINA 4 MG/4 ML  SOLUCIÓN INYECTABLE AMPOLLA (MEDICAMENTO ALTO RIESGO)</t>
  </si>
  <si>
    <t>M00571</t>
  </si>
  <si>
    <t>COLISTINA + CORTICOIDE + NEOMICINA SOLUCION OTICA (0.15+0.05+0.5)%</t>
  </si>
  <si>
    <t>1,538 mg</t>
  </si>
  <si>
    <t>M00582</t>
  </si>
  <si>
    <t>QUETIAPINA 25MG TAB</t>
  </si>
  <si>
    <t>M00585</t>
  </si>
  <si>
    <t>CLINDAMICINA 600 mg/ 4 mL SOLUCION INYECTABLE</t>
  </si>
  <si>
    <t>600 mg / 4 mL</t>
  </si>
  <si>
    <t>M00589</t>
  </si>
  <si>
    <t>SODIO CLORURO SOL INY 20MEQ/10ML (2MEQ/ML) AMPOLLA X 10ML</t>
  </si>
  <si>
    <t>0,9 % (W/V)</t>
  </si>
  <si>
    <t>M00590</t>
  </si>
  <si>
    <t>FUROSEMIDA 20MG/2ML SOL. INY. AMP</t>
  </si>
  <si>
    <t>M00599</t>
  </si>
  <si>
    <t>PIPOTIAZINA PALMITATO 25MG-ML SOL INY AMP</t>
  </si>
  <si>
    <t>M00601</t>
  </si>
  <si>
    <t>PREGABALIN 75 MG CAPSULA</t>
  </si>
  <si>
    <t>75 mg.</t>
  </si>
  <si>
    <t>M00612</t>
  </si>
  <si>
    <t>AMIODARONA CLORHIDRATO 150MG/ML SOL.INY.</t>
  </si>
  <si>
    <t>M00616</t>
  </si>
  <si>
    <t>BICALUTAMIDA TAB 50MG</t>
  </si>
  <si>
    <t>M00617</t>
  </si>
  <si>
    <t>NITROFURAZONA 0.2% CREMA 500 G</t>
  </si>
  <si>
    <t>M00619</t>
  </si>
  <si>
    <t>NORFLOXACINA 400 MG TABLETA</t>
  </si>
  <si>
    <t>M00621</t>
  </si>
  <si>
    <t>LEVETIRACETAM JARABE SOLN ORAL</t>
  </si>
  <si>
    <t>M00623</t>
  </si>
  <si>
    <t>IMIPENEN+CILASTATINA 500MG VIAL 10 ML</t>
  </si>
  <si>
    <t>M00625</t>
  </si>
  <si>
    <t>RIVAROXABAN TAB 15MG</t>
  </si>
  <si>
    <t>15 mg</t>
  </si>
  <si>
    <t>M00630</t>
  </si>
  <si>
    <t>REMIFENTANIL 2MG POLVO LIOFILIZADO VIAL X 2ML</t>
  </si>
  <si>
    <t>M00635</t>
  </si>
  <si>
    <t>POTASIO FOSFATO (POTASIO 3.8 MEQ/ML FOSFORO 2.6 MM/ML) SOL INY 10ML</t>
  </si>
  <si>
    <t>1,55 g</t>
  </si>
  <si>
    <t>M00638</t>
  </si>
  <si>
    <t>INSULINA CRISTALINA SLN INY 100UI/ML X 10 ML</t>
  </si>
  <si>
    <t>100 IU</t>
  </si>
  <si>
    <t>M00641</t>
  </si>
  <si>
    <t>OXICODONA TAB 20MG</t>
  </si>
  <si>
    <t>M00645</t>
  </si>
  <si>
    <t>RISPERIDONA SOL ORAL 1MG/ML FC-GOT</t>
  </si>
  <si>
    <t>M00646</t>
  </si>
  <si>
    <t>ATROPINA SULFATO 1 MG / ML AMPOLLA</t>
  </si>
  <si>
    <t>M00649</t>
  </si>
  <si>
    <t>PREGABALINA CAPSULA 150MG</t>
  </si>
  <si>
    <t>M00651</t>
  </si>
  <si>
    <t>FENITOINA SODICA SUSPENSION ORAL 125MG/5ML (2.5%)</t>
  </si>
  <si>
    <t>M00655</t>
  </si>
  <si>
    <t>ADENOSINA 3MG/ML X 2ML SOLN INY</t>
  </si>
  <si>
    <t>M00657</t>
  </si>
  <si>
    <t>CISATRACURIO SOL INY 10MG/5ML AMP X 5ML</t>
  </si>
  <si>
    <t>M00661</t>
  </si>
  <si>
    <t>FENITOINA 100 MG TABLETA</t>
  </si>
  <si>
    <t>M00662</t>
  </si>
  <si>
    <t>HIERRO SACARATO 100MG/5ML</t>
  </si>
  <si>
    <t>M00663</t>
  </si>
  <si>
    <t>RIFAXIMINA CAPSULA 200MG</t>
  </si>
  <si>
    <t>M00666</t>
  </si>
  <si>
    <t>TENOFOVIR + EMTRICITABINA 300MG + 200MG TABLETA</t>
  </si>
  <si>
    <t>M00669</t>
  </si>
  <si>
    <t>QUETIAPINA TAB 200 MG</t>
  </si>
  <si>
    <t>M00670</t>
  </si>
  <si>
    <t>LINEZOLID 2 MG/ML BOLSA X 300 ML (600 MG)</t>
  </si>
  <si>
    <t>M00671</t>
  </si>
  <si>
    <t>MANITOL 20% BOLSA 500 ML</t>
  </si>
  <si>
    <t>M00672</t>
  </si>
  <si>
    <t>OCTREOTIDA 0.1 MG/ML</t>
  </si>
  <si>
    <t>0,1 mg</t>
  </si>
  <si>
    <t>M00674</t>
  </si>
  <si>
    <t>PARACETAMOL (ACETAMINOFEN) 1 g / 100 mL - SOLUCION PARA INFUSION</t>
  </si>
  <si>
    <t>1 g / 100 mL</t>
  </si>
  <si>
    <t>M00677</t>
  </si>
  <si>
    <t>POLIMIXINA B 500.000UI/ML SOLUCION INYECTABLE AMPOLLA X 1ML</t>
  </si>
  <si>
    <t>500000 UI</t>
  </si>
  <si>
    <t>M00680</t>
  </si>
  <si>
    <t>CAFEINA CITRATO ORAL Y I.V. 10MG/ML SOL INY AMPOLLA X 1ML</t>
  </si>
  <si>
    <t>M00688</t>
  </si>
  <si>
    <t>ATAZANAVIR TAB 300MG</t>
  </si>
  <si>
    <t>M00690</t>
  </si>
  <si>
    <t>ACIDO ZOLENDRONICO 5 MG/100ML VIAL</t>
  </si>
  <si>
    <t>5 MG</t>
  </si>
  <si>
    <t>M00691</t>
  </si>
  <si>
    <t>FORMULA LACTEA PARA EL MANEJO DEL REFLUJO EN LACTATES (AR)</t>
  </si>
  <si>
    <t>ENVASE</t>
  </si>
  <si>
    <t>M00692</t>
  </si>
  <si>
    <t>OXACILINA (SAL SODICA) 1 G.POL.INYECCION</t>
  </si>
  <si>
    <t>M00698</t>
  </si>
  <si>
    <t>ONDANSETRON 8 MG/ 4 ML SOLN INYEC</t>
  </si>
  <si>
    <t>8 mg</t>
  </si>
  <si>
    <t>M00699</t>
  </si>
  <si>
    <t>TENOFOVIR + EMTRICITABINA+ EFAVIREZ (TRUSTIVA) TAB (300+200+600)MG</t>
  </si>
  <si>
    <t>M00700</t>
  </si>
  <si>
    <t>IPRATROPIO BROMURO 0.02MG INHALADOR 200 DOSIS</t>
  </si>
  <si>
    <t>0,4 mg  / 1 mL</t>
  </si>
  <si>
    <t>M00703</t>
  </si>
  <si>
    <t>AMINOACIDOS SIN ELECTROLITOS PARA IRRIGACION UROLOGICA ( GLICINA ) BOLSA X 3000ML</t>
  </si>
  <si>
    <t>1,5 g</t>
  </si>
  <si>
    <t>M00704</t>
  </si>
  <si>
    <t>LABETALOL 100 MG / 20 ML SOLUCION INYECTABLE</t>
  </si>
  <si>
    <t>M00710</t>
  </si>
  <si>
    <t>MEROPENEM 1 GR POLVO INY. FCO VIAL</t>
  </si>
  <si>
    <t>M00711</t>
  </si>
  <si>
    <t>METRONIDAZOL INYECTABLE 500 mg / 100 mL</t>
  </si>
  <si>
    <t>500 mg / 100 mL</t>
  </si>
  <si>
    <t>M00718</t>
  </si>
  <si>
    <t>CISATRACURIO BESILATO 10MG/5ML SOLUCION INYECTABLE AMP X 5ML</t>
  </si>
  <si>
    <t>M00719</t>
  </si>
  <si>
    <t>ACICLOVIR 3% UNGUENTO OFTAL.15 GRS</t>
  </si>
  <si>
    <t>M00720</t>
  </si>
  <si>
    <t>COMPLEJO B AMPOLLA</t>
  </si>
  <si>
    <t>10 æg</t>
  </si>
  <si>
    <t>M00723</t>
  </si>
  <si>
    <t>LAMOTRIGINA TAB 100MG</t>
  </si>
  <si>
    <t>M00725</t>
  </si>
  <si>
    <t>ALUMINIO HIDRÓXIDO - SUSPENSION</t>
  </si>
  <si>
    <t>6 g</t>
  </si>
  <si>
    <t>M00736</t>
  </si>
  <si>
    <t>PENICILINA G BENZATINICA VIAL 1.200.000 UI POLVO INY. FCO VIAL</t>
  </si>
  <si>
    <t>M00751</t>
  </si>
  <si>
    <t>POLIETILENGLICOL 3350 POLVO PARA RECONSTITUIR A SOLUCION ORAL SOBRE X 17G</t>
  </si>
  <si>
    <t>17 g</t>
  </si>
  <si>
    <t>M00754</t>
  </si>
  <si>
    <t>ALBENDAZOL 100 MG/ 5 ML SUSPENSION 20 ML</t>
  </si>
  <si>
    <t>M00763</t>
  </si>
  <si>
    <t>TRIMETOPRIM + SULFMETOXAZOL (40 mg + 200 mg / 5 mL) SUSP ORAL 60 mL</t>
  </si>
  <si>
    <t>40 mg+200 mg / 5 mL</t>
  </si>
  <si>
    <t>M00766</t>
  </si>
  <si>
    <t>TETRACICLINA 500 MG CAPSULAS</t>
  </si>
  <si>
    <t>M00768</t>
  </si>
  <si>
    <t>AMPICILINA SUSP 250 MG/5 ML (5%) POLVO PARA RECONSTITUIR A SUSPENSION ORAL FCO X 60ML</t>
  </si>
  <si>
    <t>M00770</t>
  </si>
  <si>
    <t>PODOFILINA 20G SUSPENSION TOPICO</t>
  </si>
  <si>
    <t>M00783</t>
  </si>
  <si>
    <t>HAEMACEL (GELAFUNDIN)SUSTITUTO DE PLASMA</t>
  </si>
  <si>
    <t>3,5 g</t>
  </si>
  <si>
    <t>M00794</t>
  </si>
  <si>
    <t>AMOXICILINA + CLAVULINATO (250 mg + 62.5 mg) / 5 mL FRASCO POR 60mL</t>
  </si>
  <si>
    <t xml:space="preserve">250 + 62.5 mg/ 5 mL </t>
  </si>
  <si>
    <t>M00799</t>
  </si>
  <si>
    <t>TEOFILINA 125 MG CAPSULA</t>
  </si>
  <si>
    <t>M00807</t>
  </si>
  <si>
    <t>SUCRALFATO 1 GR TABLETA</t>
  </si>
  <si>
    <t>M00813</t>
  </si>
  <si>
    <t>METILERGOMETRINA MALEATO 0.2MG / ML SOLUCION INYECTABLE</t>
  </si>
  <si>
    <t>0,2 mg</t>
  </si>
  <si>
    <t>M00814</t>
  </si>
  <si>
    <t>DICLOXACILINA 500 MG CAPSULA</t>
  </si>
  <si>
    <t>M00819</t>
  </si>
  <si>
    <t>LACTULOSA 66.7 G / 100 ML SOBRE X 15 ML</t>
  </si>
  <si>
    <t>66,7 g</t>
  </si>
  <si>
    <t>M00821</t>
  </si>
  <si>
    <t>BUPIVACAINA CLORHIDRATO + DEXTROSA ANHIDRA 0,5% PESADO</t>
  </si>
  <si>
    <t>0,5% PESADA</t>
  </si>
  <si>
    <t>M00824</t>
  </si>
  <si>
    <t>LIDOCAINA 2% 20MG/ML JALEA TUBO X 30G</t>
  </si>
  <si>
    <t>M00830</t>
  </si>
  <si>
    <t>FLUCONAZOL 200 MG CAPSULA</t>
  </si>
  <si>
    <t>M00831</t>
  </si>
  <si>
    <t>HIDROCORTISONA (ACETATO) 1% CREMA TUBO 15G</t>
  </si>
  <si>
    <t>M00833</t>
  </si>
  <si>
    <t>CIANOCOBALAMINA 1 MG/ML SOLUCION INYECTABLE (VITAMINA B12)</t>
  </si>
  <si>
    <t>1 mg  /  mL</t>
  </si>
  <si>
    <t>M00834</t>
  </si>
  <si>
    <t>VALPROICO ACIDO SUSP X250MG/5ML 120ML</t>
  </si>
  <si>
    <t>M00835</t>
  </si>
  <si>
    <t>LORATADINA 10 MG TABLETA</t>
  </si>
  <si>
    <t>M00841</t>
  </si>
  <si>
    <t>MEDROXIPROGESTERONA ACETATO 150 mg / 3 mL</t>
  </si>
  <si>
    <t>50 mg  / mL</t>
  </si>
  <si>
    <t>M00843</t>
  </si>
  <si>
    <t>LIDOCAINA 1% SIN EPINEFRINA SOLUCION INYECTABLE AMPOULEPACK 10ML</t>
  </si>
  <si>
    <t>M00844</t>
  </si>
  <si>
    <t>ENALAPRIL MALEATO 5 MG TAB</t>
  </si>
  <si>
    <t>M00846</t>
  </si>
  <si>
    <t>BROMOCRIPTINA TAB 2.5MG</t>
  </si>
  <si>
    <t>M00861</t>
  </si>
  <si>
    <t>DEXTROSA AGUA DESTILADA (DAD) 10% (100MG/ML) SOL INY BOLSA X 500ML</t>
  </si>
  <si>
    <t>M00876</t>
  </si>
  <si>
    <t>LIDOCAINA 2% SIN EPINEFRINA  SOLUCION  INYECTABLE FCO X 10 ML</t>
  </si>
  <si>
    <t>M00880</t>
  </si>
  <si>
    <t>CORTICOIDE + NEOMICINA + POLIMIXINA SUSPENSION OFTALMICA (0.1+0.35)%+6.000UI/1ML</t>
  </si>
  <si>
    <t>6000 IU  / 1 mL</t>
  </si>
  <si>
    <t>M00881</t>
  </si>
  <si>
    <t>VERAPAMILO 120 MG TAB.</t>
  </si>
  <si>
    <t>120 mg</t>
  </si>
  <si>
    <t>M00899</t>
  </si>
  <si>
    <t>IMIPRAMINA TAB 25MG</t>
  </si>
  <si>
    <t>M00900</t>
  </si>
  <si>
    <t>GANCICLOVIR 500MG POLVO ESTERIL PARA INYECCION VIAL X 5ML</t>
  </si>
  <si>
    <t>M00913</t>
  </si>
  <si>
    <t>(OSMOLITE NH PLUS X 1500 ML) NUTRICION POLIMERICA ALTA EN CALORIAS Y PROTEINAS DE BAJA OSMOLARIDAD</t>
  </si>
  <si>
    <t>M00933</t>
  </si>
  <si>
    <t>MODULO CALORICO MALTODEXTRINAS **NESSUCAR **</t>
  </si>
  <si>
    <t>100%</t>
  </si>
  <si>
    <t>M00937</t>
  </si>
  <si>
    <t>FORMULA LÁCTEA EN POLVO CON HIERRO Y PROBIÓTICOS PARA LACTANTES ETAPA 1 400G</t>
  </si>
  <si>
    <t>M00938</t>
  </si>
  <si>
    <t>FORMULA LÁCTEA EN POLVO CON HIERRO Y PROBIÓTICOS PARALACTANTES ETAPA 2</t>
  </si>
  <si>
    <t>M00980</t>
  </si>
  <si>
    <t>FORMULA LACTEA  24 KCAL 2OZ</t>
  </si>
  <si>
    <t>M00981</t>
  </si>
  <si>
    <t>FORMULA LACTEA 30 KCAL 2 OZ</t>
  </si>
  <si>
    <t>M00985</t>
  </si>
  <si>
    <t>QUETIAPINA 300MG TABLETA</t>
  </si>
  <si>
    <t>300MG</t>
  </si>
  <si>
    <t>M00987</t>
  </si>
  <si>
    <t>BUPIVACAINA CLORHIDRATO 5 mg / 10 mL - SOLUCION INYECTABLE</t>
  </si>
  <si>
    <t>5 mg / 20 mL</t>
  </si>
  <si>
    <t>M00989</t>
  </si>
  <si>
    <t>(PEDIASURE X 900G) NUTRICION POLIMERICA COMPLETA Y BALANCEADA LIBRE DE LACTOSA NINOS</t>
  </si>
  <si>
    <t xml:space="preserve">ESTANDAR </t>
  </si>
  <si>
    <t>M00991</t>
  </si>
  <si>
    <t>LACTULOSA SOLUCION ORAL  66.7 GR JARABE *240ML</t>
  </si>
  <si>
    <t>66,7/5ML</t>
  </si>
  <si>
    <t>M00994</t>
  </si>
  <si>
    <t>RISPERIDONA 25 MG SLN INYECTABLE</t>
  </si>
  <si>
    <t xml:space="preserve">25 MG </t>
  </si>
  <si>
    <t>M00995</t>
  </si>
  <si>
    <t>RISPERIDONA 3 MG TABLETA</t>
  </si>
  <si>
    <t>3MG</t>
  </si>
  <si>
    <t>M00996</t>
  </si>
  <si>
    <t>RISPERIDONA 4 MG TABLETA</t>
  </si>
  <si>
    <t>M00997</t>
  </si>
  <si>
    <t>ESCITALOPRAM 20 MG TABLETA</t>
  </si>
  <si>
    <t>20MG</t>
  </si>
  <si>
    <t>M01000</t>
  </si>
  <si>
    <t>QUETIAPINA 400 MG TABLETA LP</t>
  </si>
  <si>
    <t>400 MG</t>
  </si>
  <si>
    <t>M01003</t>
  </si>
  <si>
    <t>LEVODOPA/CARBIDOPA/ENTACAPONA (STALEVO) 200 MG/ 50 MG / 200 MG TAB</t>
  </si>
  <si>
    <t>200 + 50 MG</t>
  </si>
  <si>
    <t>M01004</t>
  </si>
  <si>
    <t>ACIDO VALPROICO ( DIVALPROATO) 500 MG CAPSULA</t>
  </si>
  <si>
    <t>500 MG</t>
  </si>
  <si>
    <t>M01006</t>
  </si>
  <si>
    <t>ENTACAPONA+LEVODOPA+CARBIDOPA 200/150/37.5MG TABLETA</t>
  </si>
  <si>
    <t>200 + 150 + 37.5MG</t>
  </si>
  <si>
    <t>M01009</t>
  </si>
  <si>
    <t>BUPROPION 150 MG TABLETA</t>
  </si>
  <si>
    <t>150 MG</t>
  </si>
  <si>
    <t>M01010</t>
  </si>
  <si>
    <t>BUPROPION 300 MG TABLETA</t>
  </si>
  <si>
    <t>300 MG</t>
  </si>
  <si>
    <t>M01011</t>
  </si>
  <si>
    <t>MEMANTINA 20 MG TABLETA</t>
  </si>
  <si>
    <t>M01012</t>
  </si>
  <si>
    <t>VENLAFAXINA 37,5 MG TABLETA</t>
  </si>
  <si>
    <t>37,5 MG</t>
  </si>
  <si>
    <t>M01013</t>
  </si>
  <si>
    <t>VENLAFAXINA 75MG TABLETA</t>
  </si>
  <si>
    <t>75 MG</t>
  </si>
  <si>
    <t>M01014</t>
  </si>
  <si>
    <t>VENLAFAXINA 150 MG TABLETA</t>
  </si>
  <si>
    <t>M01018</t>
  </si>
  <si>
    <t>DULOXETINA 60 MG TABLETA</t>
  </si>
  <si>
    <t>60 MG</t>
  </si>
  <si>
    <t>M01019</t>
  </si>
  <si>
    <t>PALIPERIDONA 3 MG TAB LP</t>
  </si>
  <si>
    <t>3 MG</t>
  </si>
  <si>
    <t>M01021</t>
  </si>
  <si>
    <t>PALIPERIDONA 9 MG TALETA</t>
  </si>
  <si>
    <t>M01023</t>
  </si>
  <si>
    <t>PALIPERIDONA 75 MG SUSPENSION INYECTABLE</t>
  </si>
  <si>
    <t>M01024</t>
  </si>
  <si>
    <t>PALIPERIDONA 100 MG SUSPENSION INYECTABLE</t>
  </si>
  <si>
    <t>M01025</t>
  </si>
  <si>
    <t>PALIPERIDONA 150 MG SUSPENSION INYECTABLE</t>
  </si>
  <si>
    <t>M01033</t>
  </si>
  <si>
    <t>ATORVASTATINA 10 mg TABLETAS RECUBIERTAS</t>
  </si>
  <si>
    <t>M01039</t>
  </si>
  <si>
    <t>PREGABALINA 300 MG CAPSULA</t>
  </si>
  <si>
    <t>M01040</t>
  </si>
  <si>
    <t>DORZOLAMIDA 20 MG /ML SLN OFTALMICA</t>
  </si>
  <si>
    <t>20 MG/ML</t>
  </si>
  <si>
    <t>M01044</t>
  </si>
  <si>
    <t>ALIMENTO USO NUTRICIONAL ESPECIAL EN POLVO A BASE DE AA-CHO Y GRASAS PTE RENAL</t>
  </si>
  <si>
    <t>M01045</t>
  </si>
  <si>
    <t>HIDROSMIN 200 mg Capsula</t>
  </si>
  <si>
    <t>M01046</t>
  </si>
  <si>
    <t>FRACCIÓN FLAVONOLICA PURIFICADA EQUIVALENTE A 90% DE DIOSMINA Y A 10% DE OTROS FLAVONOIDES EXPRESADOS COMO HESPERIDINA.(DIOSMINA 450MG + HESPERIDINA 50MG)</t>
  </si>
  <si>
    <t>M01048</t>
  </si>
  <si>
    <t>METILFENIDATO 18 MG TABLETA DE LIBERACION SOSTENIDA</t>
  </si>
  <si>
    <t>M01049</t>
  </si>
  <si>
    <t>METILFENIDATO 36 MG TABLETA DE LIBERACION SOSTENIDA</t>
  </si>
  <si>
    <t>M01051</t>
  </si>
  <si>
    <t>BROMURO DE UMECLIDINIO 62.5 MCG POLVO PARA INHALACION</t>
  </si>
  <si>
    <t>M01052</t>
  </si>
  <si>
    <t>M01054</t>
  </si>
  <si>
    <t xml:space="preserve">250 MCG  </t>
  </si>
  <si>
    <t>M01057</t>
  </si>
  <si>
    <t>M01059</t>
  </si>
  <si>
    <t>M01112</t>
  </si>
  <si>
    <t>100/ML</t>
  </si>
  <si>
    <t>M01119</t>
  </si>
  <si>
    <t>10ML</t>
  </si>
  <si>
    <t>M01126</t>
  </si>
  <si>
    <t>10 MG/ML</t>
  </si>
  <si>
    <t>M01127</t>
  </si>
  <si>
    <t>0,2 mg/2ml</t>
  </si>
  <si>
    <t>M01128</t>
  </si>
  <si>
    <t>M01138</t>
  </si>
  <si>
    <t>M01145</t>
  </si>
  <si>
    <t>M01147</t>
  </si>
  <si>
    <t>M01153</t>
  </si>
  <si>
    <t>35 MCG</t>
  </si>
  <si>
    <t>M01158</t>
  </si>
  <si>
    <t>0,50%</t>
  </si>
  <si>
    <t>M01173</t>
  </si>
  <si>
    <t>50 mcg + 500 mcg</t>
  </si>
  <si>
    <t>M01180</t>
  </si>
  <si>
    <t>M01193</t>
  </si>
  <si>
    <t xml:space="preserve">200/50/200 MG </t>
  </si>
  <si>
    <t>M01194</t>
  </si>
  <si>
    <t xml:space="preserve">500 mg </t>
  </si>
  <si>
    <t>m01205</t>
  </si>
  <si>
    <t>25 / 125 mcg</t>
  </si>
  <si>
    <t>M01222</t>
  </si>
  <si>
    <t>M01223</t>
  </si>
  <si>
    <t>100MG</t>
  </si>
  <si>
    <t>M01224</t>
  </si>
  <si>
    <t>25MG</t>
  </si>
  <si>
    <t>M01225</t>
  </si>
  <si>
    <t>400 G</t>
  </si>
  <si>
    <t>M01227</t>
  </si>
  <si>
    <t>M01231</t>
  </si>
  <si>
    <t xml:space="preserve">25 MG-250 MG </t>
  </si>
  <si>
    <t>M01269</t>
  </si>
  <si>
    <t>M01274</t>
  </si>
  <si>
    <t>M01275</t>
  </si>
  <si>
    <t>M01278</t>
  </si>
  <si>
    <t>M01289</t>
  </si>
  <si>
    <t>M01291</t>
  </si>
  <si>
    <t>M01292</t>
  </si>
  <si>
    <t>M01293</t>
  </si>
  <si>
    <t>M01294</t>
  </si>
  <si>
    <t>M01295</t>
  </si>
  <si>
    <t>M01297</t>
  </si>
  <si>
    <t>M01302</t>
  </si>
  <si>
    <t>M01306</t>
  </si>
  <si>
    <t>M01309</t>
  </si>
  <si>
    <t>M01310</t>
  </si>
  <si>
    <t>M01313</t>
  </si>
  <si>
    <t>M01314</t>
  </si>
  <si>
    <t>M01315</t>
  </si>
  <si>
    <t>M01317</t>
  </si>
  <si>
    <t>M01320</t>
  </si>
  <si>
    <t>M01321</t>
  </si>
  <si>
    <t>M01322</t>
  </si>
  <si>
    <t>M01325</t>
  </si>
  <si>
    <t>M01326</t>
  </si>
  <si>
    <t>M01332</t>
  </si>
  <si>
    <t>M01338</t>
  </si>
  <si>
    <t>M01339</t>
  </si>
  <si>
    <t>M01340</t>
  </si>
  <si>
    <t>M01342</t>
  </si>
  <si>
    <t>1 KCAL/ML</t>
  </si>
  <si>
    <t>M01350</t>
  </si>
  <si>
    <t>250MCG/5ML</t>
  </si>
  <si>
    <t>M01351</t>
  </si>
  <si>
    <t>M01357</t>
  </si>
  <si>
    <t>750MG</t>
  </si>
  <si>
    <t>M01360</t>
  </si>
  <si>
    <t>M01364</t>
  </si>
  <si>
    <t>M01365</t>
  </si>
  <si>
    <t>M01366</t>
  </si>
  <si>
    <t>M01367</t>
  </si>
  <si>
    <t>M01372</t>
  </si>
  <si>
    <t>0.75%</t>
  </si>
  <si>
    <t>M01374</t>
  </si>
  <si>
    <t>100 g por 100 ml</t>
  </si>
  <si>
    <t>M01376</t>
  </si>
  <si>
    <t>12.5 MG</t>
  </si>
  <si>
    <t>M01379</t>
  </si>
  <si>
    <t>100 MG/ML</t>
  </si>
  <si>
    <t>M01380</t>
  </si>
  <si>
    <t>0.5 ML</t>
  </si>
  <si>
    <t xml:space="preserve">875-125 MG </t>
  </si>
  <si>
    <t>M01388</t>
  </si>
  <si>
    <t>M01389</t>
  </si>
  <si>
    <t xml:space="preserve">15 MG </t>
  </si>
  <si>
    <t>M01391</t>
  </si>
  <si>
    <t>250 MCG</t>
  </si>
  <si>
    <t>M01392</t>
  </si>
  <si>
    <t>M01393</t>
  </si>
  <si>
    <t xml:space="preserve"> 2+5 MG/ML</t>
  </si>
  <si>
    <t>M01394</t>
  </si>
  <si>
    <t>32+5 MG</t>
  </si>
  <si>
    <t>M01395</t>
  </si>
  <si>
    <t>25+100MG</t>
  </si>
  <si>
    <t>M01398</t>
  </si>
  <si>
    <t xml:space="preserve"> 0.3+0.1 % 5 ML</t>
  </si>
  <si>
    <t>M01399</t>
  </si>
  <si>
    <t>100+200 MG</t>
  </si>
  <si>
    <t>M01401</t>
  </si>
  <si>
    <t>UNIDADES</t>
  </si>
  <si>
    <t>M01402</t>
  </si>
  <si>
    <t xml:space="preserve">500 MG </t>
  </si>
  <si>
    <t>M01404</t>
  </si>
  <si>
    <t>4000 ui</t>
  </si>
  <si>
    <t>M01407</t>
  </si>
  <si>
    <t>M01408</t>
  </si>
  <si>
    <t>M01409</t>
  </si>
  <si>
    <t>M01410</t>
  </si>
  <si>
    <t xml:space="preserve">12.5 MG </t>
  </si>
  <si>
    <t>M01411</t>
  </si>
  <si>
    <t xml:space="preserve">50 MG </t>
  </si>
  <si>
    <t>M01413</t>
  </si>
  <si>
    <t>M01415</t>
  </si>
  <si>
    <t xml:space="preserve">300 MG </t>
  </si>
  <si>
    <t>M01416</t>
  </si>
  <si>
    <t>4 mg/ml</t>
  </si>
  <si>
    <t>M01419</t>
  </si>
  <si>
    <t xml:space="preserve">150 MG </t>
  </si>
  <si>
    <t>M01420</t>
  </si>
  <si>
    <t xml:space="preserve">200 mg </t>
  </si>
  <si>
    <t>M01421</t>
  </si>
  <si>
    <t xml:space="preserve">50 mg </t>
  </si>
  <si>
    <t>M01422</t>
  </si>
  <si>
    <t>M01423</t>
  </si>
  <si>
    <t>15 MG</t>
  </si>
  <si>
    <t>M01424</t>
  </si>
  <si>
    <t>M01426</t>
  </si>
  <si>
    <t>125 MCG</t>
  </si>
  <si>
    <t>M01429</t>
  </si>
  <si>
    <t xml:space="preserve">100 MG /125.5 MG </t>
  </si>
  <si>
    <t>M01431</t>
  </si>
  <si>
    <t>8 MCG</t>
  </si>
  <si>
    <t>M01434</t>
  </si>
  <si>
    <t xml:space="preserve">250 MG TABLETA </t>
  </si>
  <si>
    <t>M01436</t>
  </si>
  <si>
    <t>125 MG</t>
  </si>
  <si>
    <t>M01439</t>
  </si>
  <si>
    <t>M01442</t>
  </si>
  <si>
    <t>18 MCG</t>
  </si>
  <si>
    <t>M01443</t>
  </si>
  <si>
    <t>M01444</t>
  </si>
  <si>
    <t xml:space="preserve">20 mg </t>
  </si>
  <si>
    <t>M01445</t>
  </si>
  <si>
    <t xml:space="preserve">40 mg </t>
  </si>
  <si>
    <t>M01447</t>
  </si>
  <si>
    <t xml:space="preserve">20 MG </t>
  </si>
  <si>
    <t>M01449</t>
  </si>
  <si>
    <t>M01451</t>
  </si>
  <si>
    <t>M01453</t>
  </si>
  <si>
    <t>320 MG</t>
  </si>
  <si>
    <t>M01454</t>
  </si>
  <si>
    <t xml:space="preserve">4 mg </t>
  </si>
  <si>
    <t>M01455</t>
  </si>
  <si>
    <t xml:space="preserve">6 MG </t>
  </si>
  <si>
    <t>M01457</t>
  </si>
  <si>
    <t>M01458</t>
  </si>
  <si>
    <t>M01459</t>
  </si>
  <si>
    <t xml:space="preserve">3 MG </t>
  </si>
  <si>
    <t>M01460</t>
  </si>
  <si>
    <t xml:space="preserve">4.5 MG </t>
  </si>
  <si>
    <t>M01461</t>
  </si>
  <si>
    <t>M01462</t>
  </si>
  <si>
    <t>M01463</t>
  </si>
  <si>
    <t>M01464</t>
  </si>
  <si>
    <t xml:space="preserve">27 MG </t>
  </si>
  <si>
    <t>M01465</t>
  </si>
  <si>
    <t xml:space="preserve">16 MG </t>
  </si>
  <si>
    <t>M01466</t>
  </si>
  <si>
    <t xml:space="preserve">32 MG </t>
  </si>
  <si>
    <t>M01467</t>
  </si>
  <si>
    <t xml:space="preserve">16 MG/12.5 MG </t>
  </si>
  <si>
    <t>M01468</t>
  </si>
  <si>
    <t>32 MG /12.5 MG</t>
  </si>
  <si>
    <t>M01469</t>
  </si>
  <si>
    <t xml:space="preserve"> 32 MG /12.5 MG</t>
  </si>
  <si>
    <t>M01470</t>
  </si>
  <si>
    <t>M01473</t>
  </si>
  <si>
    <t xml:space="preserve">85 MG /500 MG </t>
  </si>
  <si>
    <t>M01474</t>
  </si>
  <si>
    <t>8%</t>
  </si>
  <si>
    <t>M01475</t>
  </si>
  <si>
    <t xml:space="preserve">2.5 MG </t>
  </si>
  <si>
    <t>M01481</t>
  </si>
  <si>
    <t xml:space="preserve">35 MG </t>
  </si>
  <si>
    <t>M01482</t>
  </si>
  <si>
    <t>M01483</t>
  </si>
  <si>
    <t>24/21/270/21/1.2/50000/8000/90/260/130 SOLUCION ORAL X 240 ML</t>
  </si>
  <si>
    <t>M01484</t>
  </si>
  <si>
    <t>cada 100ml contiene: vitamina B1100mg; vitamina B230mg; vitamina B6200mg y nicotinamida 400mg.</t>
  </si>
  <si>
    <t>M01485</t>
  </si>
  <si>
    <t>0.65%</t>
  </si>
  <si>
    <t>M01486</t>
  </si>
  <si>
    <t>0.09%</t>
  </si>
  <si>
    <t>M01487</t>
  </si>
  <si>
    <t>M01488</t>
  </si>
  <si>
    <t>0.3%</t>
  </si>
  <si>
    <t>M01489</t>
  </si>
  <si>
    <t>M01490</t>
  </si>
  <si>
    <t>2 MG /1 MG</t>
  </si>
  <si>
    <t>M01491</t>
  </si>
  <si>
    <t>0.3%/0.3%</t>
  </si>
  <si>
    <t>M01492</t>
  </si>
  <si>
    <t>M01493</t>
  </si>
  <si>
    <t>0.4%</t>
  </si>
  <si>
    <t>M01494</t>
  </si>
  <si>
    <t>M01495</t>
  </si>
  <si>
    <t xml:space="preserve">1.8 MG /1 MG </t>
  </si>
  <si>
    <t>M01496</t>
  </si>
  <si>
    <t xml:space="preserve">0.18% </t>
  </si>
  <si>
    <t>M01497</t>
  </si>
  <si>
    <t>0.2%+2%0.5%</t>
  </si>
  <si>
    <t xml:space="preserve">125 mg </t>
  </si>
  <si>
    <t>M01501</t>
  </si>
  <si>
    <t xml:space="preserve">300 mg </t>
  </si>
  <si>
    <t>M01502</t>
  </si>
  <si>
    <t>275 g</t>
  </si>
  <si>
    <t>M01503</t>
  </si>
  <si>
    <t>M01504</t>
  </si>
  <si>
    <t>99%</t>
  </si>
  <si>
    <t>M01505</t>
  </si>
  <si>
    <t xml:space="preserve">750 MG </t>
  </si>
  <si>
    <t>M01507</t>
  </si>
  <si>
    <t xml:space="preserve">10 mg </t>
  </si>
  <si>
    <t>M01509</t>
  </si>
  <si>
    <t>M01513</t>
  </si>
  <si>
    <t>75  MG</t>
  </si>
  <si>
    <t>M01515</t>
  </si>
  <si>
    <t>M01518</t>
  </si>
  <si>
    <t xml:space="preserve">62.5 mg </t>
  </si>
  <si>
    <t>M01520</t>
  </si>
  <si>
    <t>M01521</t>
  </si>
  <si>
    <t xml:space="preserve">2 MG </t>
  </si>
  <si>
    <t>M01522</t>
  </si>
  <si>
    <t>M01523</t>
  </si>
  <si>
    <t>M01524</t>
  </si>
  <si>
    <t>24 KCAL</t>
  </si>
  <si>
    <t>M01529</t>
  </si>
  <si>
    <t>M01531</t>
  </si>
  <si>
    <t>M01532</t>
  </si>
  <si>
    <t>M01539</t>
  </si>
  <si>
    <t>M01540</t>
  </si>
  <si>
    <t>M01541</t>
  </si>
  <si>
    <t>M01544</t>
  </si>
  <si>
    <t>M01546</t>
  </si>
  <si>
    <t>M01549</t>
  </si>
  <si>
    <t>M01550</t>
  </si>
  <si>
    <t>M01551</t>
  </si>
  <si>
    <t>M01552</t>
  </si>
  <si>
    <t>M01553</t>
  </si>
  <si>
    <t>M01554</t>
  </si>
  <si>
    <t>M01556</t>
  </si>
  <si>
    <t>M01564</t>
  </si>
  <si>
    <t>M01565</t>
  </si>
  <si>
    <t>M01566</t>
  </si>
  <si>
    <t>M01567</t>
  </si>
  <si>
    <t>M01569</t>
  </si>
  <si>
    <t>M01570</t>
  </si>
  <si>
    <t>M01571</t>
  </si>
  <si>
    <t>M01572</t>
  </si>
  <si>
    <t>M01573</t>
  </si>
  <si>
    <t>M01574</t>
  </si>
  <si>
    <t>M01575</t>
  </si>
  <si>
    <t>M01577</t>
  </si>
  <si>
    <t>M01578</t>
  </si>
  <si>
    <t>M01579</t>
  </si>
  <si>
    <t>M01580</t>
  </si>
  <si>
    <t>M01581</t>
  </si>
  <si>
    <t>M01583</t>
  </si>
  <si>
    <t>M01584</t>
  </si>
  <si>
    <t>M01585</t>
  </si>
  <si>
    <t>M01586</t>
  </si>
  <si>
    <t>M01587</t>
  </si>
  <si>
    <t>M01588</t>
  </si>
  <si>
    <t>NUEVO</t>
  </si>
  <si>
    <t>12,5 MG</t>
  </si>
  <si>
    <t>20 LM</t>
  </si>
  <si>
    <t>1,200,000 UI</t>
  </si>
  <si>
    <t>N/A</t>
  </si>
  <si>
    <t>450 MG</t>
  </si>
  <si>
    <t>18 MG</t>
  </si>
  <si>
    <t>36 MG</t>
  </si>
  <si>
    <t xml:space="preserve">62,5 mcg  </t>
  </si>
  <si>
    <t>POLVO</t>
  </si>
  <si>
    <t>100 MCG</t>
  </si>
  <si>
    <t>25 MG/25 MG</t>
  </si>
  <si>
    <t>220 ML</t>
  </si>
  <si>
    <t xml:space="preserve"> (48,6 MG DE SACUBITRILO / 51,4 MG DE VALSARTAN) </t>
  </si>
  <si>
    <t>4 MG</t>
  </si>
  <si>
    <t>110 MG + 50 MCG</t>
  </si>
  <si>
    <t>10 MCG</t>
  </si>
  <si>
    <t xml:space="preserve"> 3.6 MG -100 UI</t>
  </si>
  <si>
    <t xml:space="preserve"> 325- 7.5 MG</t>
  </si>
  <si>
    <t xml:space="preserve"> 325-10 MG</t>
  </si>
  <si>
    <t>325 MG -37.5 MG</t>
  </si>
  <si>
    <t>1 GR</t>
  </si>
  <si>
    <t>100 MCG/ML</t>
  </si>
  <si>
    <t xml:space="preserve"> CREMA</t>
  </si>
  <si>
    <t>50 ML</t>
  </si>
  <si>
    <t>70 MG</t>
  </si>
  <si>
    <t>LAPICERO</t>
  </si>
  <si>
    <t>3 ML</t>
  </si>
  <si>
    <t>20,0 MG</t>
  </si>
  <si>
    <t>40 MG</t>
  </si>
  <si>
    <t>250 MG</t>
  </si>
  <si>
    <t>600 MG</t>
  </si>
  <si>
    <t>5 MG +325 MG</t>
  </si>
  <si>
    <t>1,5 ML</t>
  </si>
  <si>
    <t>1000 MGB</t>
  </si>
  <si>
    <t xml:space="preserve">  8.5 %/120 ML</t>
  </si>
  <si>
    <t>900 GR</t>
  </si>
  <si>
    <t>AMAREY NOVA MEDICAL S.A.</t>
  </si>
  <si>
    <t>CLOSTER PHARMA SAS</t>
  </si>
  <si>
    <t>DISCOLMÉDICA</t>
  </si>
  <si>
    <t>MEDICAL GROUP ANMA S.A.S</t>
  </si>
  <si>
    <t>PROCLIN PHARMA S.A</t>
  </si>
  <si>
    <t>RAFAEL ANTONIO SALAMANCA</t>
  </si>
  <si>
    <t xml:space="preserve">UCIPHARMA S.A. </t>
  </si>
  <si>
    <t>VALOR MÍNIMO
ESTUDIO DE MERCADO</t>
  </si>
  <si>
    <t>COSTO PROMEDIO
ESTUDIO DE MERCADO</t>
  </si>
  <si>
    <t>VITALIS S.A.C.I.</t>
  </si>
  <si>
    <t>Entidad</t>
  </si>
  <si>
    <t>Oferta</t>
  </si>
  <si>
    <t>DISTRIBUIDORA COLOMBIANA DE MEDICAMENTOS SAS - DISCOLMEDICA S.A.S</t>
  </si>
  <si>
    <t>Rafael Antonio Salamanca</t>
  </si>
  <si>
    <t>Ucipharma S.A.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</si>
</sst>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E3FA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rgb="FFEAEAEA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">
    <xf numFmtId="0" fontId="0" fillId="0" borderId="0" xfId="0"/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164" fontId="3" fillId="0" borderId="0" xfId="1" applyNumberFormat="1" applyFont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64" fontId="2" fillId="0" borderId="0" xfId="1" applyNumberFormat="1" applyFont="1" applyBorder="1" applyAlignment="1">
      <alignment horizontal="center" vertical="center" wrapText="1"/>
    </xf>
    <xf numFmtId="164" fontId="2" fillId="0" borderId="2" xfId="1" applyNumberFormat="1" applyFont="1" applyBorder="1" applyAlignment="1">
      <alignment horizontal="center" vertical="center" wrapText="1"/>
    </xf>
    <xf numFmtId="164" fontId="2" fillId="0" borderId="1" xfId="1" applyNumberFormat="1" applyFont="1" applyFill="1" applyBorder="1" applyAlignment="1">
      <alignment horizontal="center" vertical="center" wrapText="1"/>
    </xf>
    <xf numFmtId="164" fontId="2" fillId="0" borderId="1" xfId="1" applyNumberFormat="1" applyFont="1" applyFill="1" applyBorder="1" applyAlignment="1">
      <alignment horizontal="center" vertical="center" wrapText="1"/>
    </xf>
    <xf numFmtId="164" fontId="3" fillId="0" borderId="0" xfId="1" applyNumberFormat="1" applyFont="1" applyFill="1" applyAlignment="1">
      <alignment vertical="center" wrapText="1"/>
    </xf>
    <xf numFmtId="164" fontId="3" fillId="0" borderId="1" xfId="1" applyNumberFormat="1" applyFont="1" applyFill="1" applyBorder="1" applyAlignment="1">
      <alignment vertical="center" wrapText="1"/>
    </xf>
    <xf numFmtId="164" fontId="2" fillId="0" borderId="1" xfId="1" applyNumberFormat="1" applyFont="1" applyFill="1" applyBorder="1" applyAlignment="1">
      <alignment vertical="center" wrapText="1"/>
    </xf>
    <xf numFmtId="0" fontId="3" fillId="0" borderId="1" xfId="0" applyFont="1" applyBorder="1"/>
    <xf numFmtId="164" fontId="3" fillId="0" borderId="1" xfId="1" applyNumberFormat="1" applyFont="1" applyBorder="1"/>
    <xf numFmtId="0" fontId="3" fillId="0" borderId="1" xfId="0" applyFont="1" applyBorder="1" applyAlignment="1">
      <alignment wrapText="1"/>
    </xf>
    <xf numFmtId="164" fontId="3" fillId="2" borderId="1" xfId="1" applyNumberFormat="1" applyFont="1" applyFill="1" applyBorder="1" applyAlignment="1">
      <alignment vertical="center" wrapText="1"/>
    </xf>
    <xf numFmtId="0" fontId="3" fillId="0" borderId="0" xfId="0" applyFont="1"/>
    <xf numFmtId="0" fontId="4" fillId="3" borderId="3" xfId="0" applyFont="1" applyFill="1" applyBorder="1" applyAlignment="1">
      <alignment horizontal="left" vertical="center" wrapText="1" indent="1"/>
    </xf>
    <xf numFmtId="0" fontId="4" fillId="3" borderId="3" xfId="0" applyFont="1" applyFill="1" applyBorder="1" applyAlignment="1">
      <alignment horizontal="right" vertical="center" wrapText="1" indent="1"/>
    </xf>
    <xf numFmtId="0" fontId="5" fillId="0" borderId="3" xfId="0" applyFont="1" applyBorder="1" applyAlignment="1">
      <alignment vertical="top" wrapText="1" indent="1"/>
    </xf>
    <xf numFmtId="3" fontId="5" fillId="0" borderId="3" xfId="0" applyNumberFormat="1" applyFont="1" applyBorder="1" applyAlignment="1">
      <alignment horizontal="right" vertical="top" wrapText="1" indent="1"/>
    </xf>
    <xf numFmtId="4" fontId="5" fillId="0" borderId="3" xfId="0" applyNumberFormat="1" applyFont="1" applyBorder="1" applyAlignment="1">
      <alignment horizontal="right" vertical="top" wrapText="1" indent="1"/>
    </xf>
  </cellXfs>
  <cellStyles count="2">
    <cellStyle name="Millares" xfId="1" builtinId="3"/>
    <cellStyle name="Normal" xfId="0" builtinId="0"/>
  </cellStyles>
  <dxfs count="4">
    <dxf>
      <fill>
        <patternFill>
          <bgColor rgb="FF7030A0"/>
        </patternFill>
      </fill>
    </dxf>
    <dxf>
      <fill>
        <patternFill>
          <bgColor theme="5" tint="0.39994506668294322"/>
        </patternFill>
      </fill>
    </dxf>
    <dxf>
      <fill>
        <patternFill>
          <bgColor rgb="FF7030A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544"/>
  <sheetViews>
    <sheetView tabSelected="1" zoomScaleNormal="100" workbookViewId="0">
      <pane xSplit="5" ySplit="2" topLeftCell="R519" activePane="bottomRight" state="frozen"/>
      <selection pane="topRight" activeCell="F1" sqref="F1"/>
      <selection pane="bottomLeft" activeCell="A2" sqref="A2"/>
      <selection pane="bottomRight" activeCell="AA544" sqref="AA544"/>
    </sheetView>
  </sheetViews>
  <sheetFormatPr baseColWidth="10" defaultRowHeight="11.25" x14ac:dyDescent="0.25"/>
  <cols>
    <col min="1" max="1" width="7.42578125" style="4" bestFit="1" customWidth="1"/>
    <col min="2" max="2" width="74.140625" style="3" bestFit="1" customWidth="1"/>
    <col min="3" max="3" width="10.85546875" style="4" bestFit="1" customWidth="1"/>
    <col min="4" max="4" width="14.5703125" style="4" customWidth="1"/>
    <col min="5" max="5" width="10" style="5" bestFit="1" customWidth="1"/>
    <col min="6" max="6" width="9.7109375" style="12" bestFit="1" customWidth="1"/>
    <col min="7" max="7" width="12.42578125" style="12" bestFit="1" customWidth="1"/>
    <col min="8" max="8" width="8.85546875" style="12" bestFit="1" customWidth="1"/>
    <col min="9" max="9" width="11.5703125" style="12" bestFit="1" customWidth="1"/>
    <col min="10" max="10" width="8.7109375" style="12" bestFit="1" customWidth="1"/>
    <col min="11" max="11" width="11.85546875" style="12" bestFit="1" customWidth="1"/>
    <col min="12" max="12" width="8.7109375" style="12" bestFit="1" customWidth="1"/>
    <col min="13" max="13" width="11.85546875" style="12" bestFit="1" customWidth="1"/>
    <col min="14" max="14" width="8.28515625" style="12" bestFit="1" customWidth="1"/>
    <col min="15" max="15" width="10.85546875" style="12" bestFit="1" customWidth="1"/>
    <col min="16" max="16" width="8.7109375" style="12" bestFit="1" customWidth="1"/>
    <col min="17" max="17" width="11.85546875" style="12" bestFit="1" customWidth="1"/>
    <col min="18" max="18" width="9.7109375" style="12" bestFit="1" customWidth="1"/>
    <col min="19" max="19" width="11.85546875" style="12" bestFit="1" customWidth="1"/>
    <col min="20" max="20" width="9.7109375" style="12" bestFit="1" customWidth="1"/>
    <col min="21" max="21" width="11.85546875" style="12" bestFit="1" customWidth="1"/>
    <col min="22" max="22" width="1.42578125" style="5" customWidth="1"/>
    <col min="23" max="23" width="12.7109375" style="12" bestFit="1" customWidth="1"/>
    <col min="24" max="24" width="11.5703125" style="12" bestFit="1" customWidth="1"/>
    <col min="25" max="25" width="1.140625" style="5" customWidth="1"/>
    <col min="26" max="26" width="13" style="12" bestFit="1" customWidth="1"/>
    <col min="27" max="27" width="11.5703125" style="12" bestFit="1" customWidth="1"/>
    <col min="28" max="16384" width="11.42578125" style="1"/>
  </cols>
  <sheetData>
    <row r="1" spans="1:27" ht="40.5" customHeight="1" x14ac:dyDescent="0.25">
      <c r="A1" s="6" t="s">
        <v>103</v>
      </c>
      <c r="B1" s="6" t="s">
        <v>104</v>
      </c>
      <c r="C1" s="6" t="s">
        <v>105</v>
      </c>
      <c r="D1" s="6" t="s">
        <v>305</v>
      </c>
      <c r="E1" s="8" t="s">
        <v>340</v>
      </c>
      <c r="F1" s="10" t="s">
        <v>1434</v>
      </c>
      <c r="G1" s="10"/>
      <c r="H1" s="10" t="s">
        <v>1435</v>
      </c>
      <c r="I1" s="10"/>
      <c r="J1" s="10" t="s">
        <v>1436</v>
      </c>
      <c r="K1" s="10"/>
      <c r="L1" s="10" t="s">
        <v>1437</v>
      </c>
      <c r="M1" s="10"/>
      <c r="N1" s="10" t="s">
        <v>1438</v>
      </c>
      <c r="O1" s="10"/>
      <c r="P1" s="10" t="s">
        <v>1439</v>
      </c>
      <c r="Q1" s="10"/>
      <c r="R1" s="10" t="s">
        <v>1440</v>
      </c>
      <c r="S1" s="10"/>
      <c r="T1" s="10" t="s">
        <v>1443</v>
      </c>
      <c r="U1" s="10"/>
      <c r="W1" s="10" t="s">
        <v>1441</v>
      </c>
      <c r="X1" s="10"/>
      <c r="Z1" s="10" t="s">
        <v>1442</v>
      </c>
      <c r="AA1" s="10"/>
    </row>
    <row r="2" spans="1:27" s="2" customFormat="1" ht="22.5" x14ac:dyDescent="0.25">
      <c r="A2" s="7"/>
      <c r="B2" s="7"/>
      <c r="C2" s="7"/>
      <c r="D2" s="7"/>
      <c r="E2" s="9"/>
      <c r="F2" s="11" t="s">
        <v>106</v>
      </c>
      <c r="G2" s="11" t="s">
        <v>107</v>
      </c>
      <c r="H2" s="11" t="s">
        <v>106</v>
      </c>
      <c r="I2" s="11" t="s">
        <v>107</v>
      </c>
      <c r="J2" s="11" t="s">
        <v>106</v>
      </c>
      <c r="K2" s="11" t="s">
        <v>107</v>
      </c>
      <c r="L2" s="11" t="s">
        <v>106</v>
      </c>
      <c r="M2" s="11" t="s">
        <v>107</v>
      </c>
      <c r="N2" s="11" t="s">
        <v>106</v>
      </c>
      <c r="O2" s="11" t="s">
        <v>107</v>
      </c>
      <c r="P2" s="11" t="s">
        <v>106</v>
      </c>
      <c r="Q2" s="11" t="s">
        <v>107</v>
      </c>
      <c r="R2" s="11" t="s">
        <v>106</v>
      </c>
      <c r="S2" s="11" t="s">
        <v>107</v>
      </c>
      <c r="T2" s="11" t="s">
        <v>106</v>
      </c>
      <c r="U2" s="11" t="s">
        <v>107</v>
      </c>
      <c r="V2" s="5"/>
      <c r="W2" s="11" t="s">
        <v>106</v>
      </c>
      <c r="X2" s="11" t="s">
        <v>107</v>
      </c>
      <c r="Y2" s="5"/>
      <c r="Z2" s="11" t="s">
        <v>106</v>
      </c>
      <c r="AA2" s="11" t="s">
        <v>107</v>
      </c>
    </row>
    <row r="3" spans="1:27" x14ac:dyDescent="0.2">
      <c r="A3" s="15" t="s">
        <v>1397</v>
      </c>
      <c r="B3" s="15" t="s">
        <v>341</v>
      </c>
      <c r="C3" s="15" t="s">
        <v>36</v>
      </c>
      <c r="D3" s="15" t="s">
        <v>1398</v>
      </c>
      <c r="E3" s="16">
        <v>1</v>
      </c>
      <c r="F3" s="13"/>
      <c r="G3" s="13">
        <f>+F3*E3</f>
        <v>0</v>
      </c>
      <c r="H3" s="13"/>
      <c r="I3" s="13">
        <f>+H3*E3</f>
        <v>0</v>
      </c>
      <c r="J3" s="13">
        <v>439765</v>
      </c>
      <c r="K3" s="13">
        <f>+J3*E3</f>
        <v>439765</v>
      </c>
      <c r="L3" s="13"/>
      <c r="M3" s="13">
        <f>+L3*E3</f>
        <v>0</v>
      </c>
      <c r="N3" s="13"/>
      <c r="O3" s="13">
        <f>+N3*E3</f>
        <v>0</v>
      </c>
      <c r="P3" s="13">
        <v>425333</v>
      </c>
      <c r="Q3" s="13">
        <f>+P3*E3</f>
        <v>425333</v>
      </c>
      <c r="R3" s="13"/>
      <c r="S3" s="13">
        <f>+R3*E3</f>
        <v>0</v>
      </c>
      <c r="T3" s="13"/>
      <c r="U3" s="13">
        <f>+T3*E3</f>
        <v>0</v>
      </c>
      <c r="W3" s="13">
        <f>MIN(F3,H3,J3,L3,N3,P3,R3,T3)</f>
        <v>425333</v>
      </c>
      <c r="X3" s="13">
        <f>+W3*E3</f>
        <v>425333</v>
      </c>
      <c r="Z3" s="13">
        <f>AVERAGE(F3,H3,J3,L3,N3,P3,R3,T3)</f>
        <v>432549</v>
      </c>
      <c r="AA3" s="13">
        <f>+Z3*E3</f>
        <v>432549</v>
      </c>
    </row>
    <row r="4" spans="1:27" x14ac:dyDescent="0.2">
      <c r="A4" s="15" t="s">
        <v>342</v>
      </c>
      <c r="B4" s="15" t="s">
        <v>343</v>
      </c>
      <c r="C4" s="15" t="s">
        <v>0</v>
      </c>
      <c r="D4" s="15" t="s">
        <v>344</v>
      </c>
      <c r="E4" s="16">
        <v>1</v>
      </c>
      <c r="F4" s="13"/>
      <c r="G4" s="13">
        <f t="shared" ref="G4:G67" si="0">+F4*E4</f>
        <v>0</v>
      </c>
      <c r="H4" s="13"/>
      <c r="I4" s="13">
        <f t="shared" ref="I4:I67" si="1">+H4*E4</f>
        <v>0</v>
      </c>
      <c r="J4" s="13"/>
      <c r="K4" s="13">
        <f t="shared" ref="K4:K67" si="2">+J4*E4</f>
        <v>0</v>
      </c>
      <c r="L4" s="13"/>
      <c r="M4" s="13">
        <f t="shared" ref="M4:M67" si="3">+L4*E4</f>
        <v>0</v>
      </c>
      <c r="N4" s="13"/>
      <c r="O4" s="13">
        <f t="shared" ref="O4:O67" si="4">+N4*E4</f>
        <v>0</v>
      </c>
      <c r="P4" s="13"/>
      <c r="Q4" s="13">
        <f t="shared" ref="Q4:Q67" si="5">+P4*E4</f>
        <v>0</v>
      </c>
      <c r="R4" s="13"/>
      <c r="S4" s="13">
        <f t="shared" ref="S4:S67" si="6">+R4*E4</f>
        <v>0</v>
      </c>
      <c r="T4" s="13"/>
      <c r="U4" s="13">
        <f t="shared" ref="U4:U67" si="7">+T4*E4</f>
        <v>0</v>
      </c>
      <c r="W4" s="18"/>
      <c r="X4" s="13">
        <f t="shared" ref="X4:X67" si="8">+W4*E4</f>
        <v>0</v>
      </c>
      <c r="Z4" s="18"/>
      <c r="AA4" s="13">
        <f t="shared" ref="AA4:AA67" si="9">+Z4*E4</f>
        <v>0</v>
      </c>
    </row>
    <row r="5" spans="1:27" x14ac:dyDescent="0.2">
      <c r="A5" s="15" t="s">
        <v>345</v>
      </c>
      <c r="B5" s="15" t="s">
        <v>346</v>
      </c>
      <c r="C5" s="15" t="s">
        <v>28</v>
      </c>
      <c r="D5" s="15" t="s">
        <v>347</v>
      </c>
      <c r="E5" s="16">
        <v>4</v>
      </c>
      <c r="F5" s="13"/>
      <c r="G5" s="13">
        <f t="shared" si="0"/>
        <v>0</v>
      </c>
      <c r="H5" s="13"/>
      <c r="I5" s="13">
        <f t="shared" si="1"/>
        <v>0</v>
      </c>
      <c r="J5" s="13"/>
      <c r="K5" s="13">
        <f t="shared" si="2"/>
        <v>0</v>
      </c>
      <c r="L5" s="13">
        <v>24812</v>
      </c>
      <c r="M5" s="13">
        <f t="shared" si="3"/>
        <v>99248</v>
      </c>
      <c r="N5" s="13"/>
      <c r="O5" s="13">
        <f t="shared" si="4"/>
        <v>0</v>
      </c>
      <c r="P5" s="13">
        <v>8889</v>
      </c>
      <c r="Q5" s="13">
        <f t="shared" si="5"/>
        <v>35556</v>
      </c>
      <c r="R5" s="13"/>
      <c r="S5" s="13">
        <f t="shared" si="6"/>
        <v>0</v>
      </c>
      <c r="T5" s="13"/>
      <c r="U5" s="13">
        <f t="shared" si="7"/>
        <v>0</v>
      </c>
      <c r="W5" s="13">
        <f t="shared" ref="W4:W67" si="10">MIN(F5,H5,J5,L5,N5,P5,R5,T5)</f>
        <v>8889</v>
      </c>
      <c r="X5" s="13">
        <f t="shared" si="8"/>
        <v>35556</v>
      </c>
      <c r="Z5" s="13">
        <f t="shared" ref="Z4:Z67" si="11">AVERAGE(F5,H5,J5,L5,N5,P5,R5,T5)</f>
        <v>16850.5</v>
      </c>
      <c r="AA5" s="13">
        <f t="shared" si="9"/>
        <v>67402</v>
      </c>
    </row>
    <row r="6" spans="1:27" x14ac:dyDescent="0.2">
      <c r="A6" s="15" t="s">
        <v>348</v>
      </c>
      <c r="B6" s="15" t="s">
        <v>349</v>
      </c>
      <c r="C6" s="15" t="s">
        <v>0</v>
      </c>
      <c r="D6" s="15" t="s">
        <v>350</v>
      </c>
      <c r="E6" s="16">
        <v>43</v>
      </c>
      <c r="F6" s="13"/>
      <c r="G6" s="13">
        <f t="shared" si="0"/>
        <v>0</v>
      </c>
      <c r="H6" s="13"/>
      <c r="I6" s="13">
        <f t="shared" si="1"/>
        <v>0</v>
      </c>
      <c r="J6" s="13">
        <v>11494</v>
      </c>
      <c r="K6" s="13">
        <f t="shared" si="2"/>
        <v>494242</v>
      </c>
      <c r="L6" s="13">
        <v>13109</v>
      </c>
      <c r="M6" s="13">
        <f t="shared" si="3"/>
        <v>563687</v>
      </c>
      <c r="N6" s="13"/>
      <c r="O6" s="13">
        <f t="shared" si="4"/>
        <v>0</v>
      </c>
      <c r="P6" s="13">
        <v>10856</v>
      </c>
      <c r="Q6" s="13">
        <f t="shared" si="5"/>
        <v>466808</v>
      </c>
      <c r="R6" s="13"/>
      <c r="S6" s="13">
        <f t="shared" si="6"/>
        <v>0</v>
      </c>
      <c r="T6" s="13"/>
      <c r="U6" s="13">
        <f t="shared" si="7"/>
        <v>0</v>
      </c>
      <c r="W6" s="13">
        <f t="shared" si="10"/>
        <v>10856</v>
      </c>
      <c r="X6" s="13">
        <f t="shared" si="8"/>
        <v>466808</v>
      </c>
      <c r="Z6" s="13">
        <f t="shared" si="11"/>
        <v>11819.666666666666</v>
      </c>
      <c r="AA6" s="13">
        <f t="shared" si="9"/>
        <v>508245.66666666663</v>
      </c>
    </row>
    <row r="7" spans="1:27" x14ac:dyDescent="0.2">
      <c r="A7" s="15" t="s">
        <v>351</v>
      </c>
      <c r="B7" s="15" t="s">
        <v>352</v>
      </c>
      <c r="C7" s="15" t="s">
        <v>353</v>
      </c>
      <c r="D7" s="15" t="s">
        <v>354</v>
      </c>
      <c r="E7" s="16">
        <v>6</v>
      </c>
      <c r="F7" s="13"/>
      <c r="G7" s="13">
        <f t="shared" si="0"/>
        <v>0</v>
      </c>
      <c r="H7" s="13"/>
      <c r="I7" s="13">
        <f t="shared" si="1"/>
        <v>0</v>
      </c>
      <c r="J7" s="13">
        <v>235294</v>
      </c>
      <c r="K7" s="13">
        <f t="shared" si="2"/>
        <v>1411764</v>
      </c>
      <c r="L7" s="13">
        <v>130894</v>
      </c>
      <c r="M7" s="13">
        <f t="shared" si="3"/>
        <v>785364</v>
      </c>
      <c r="N7" s="13"/>
      <c r="O7" s="13">
        <f t="shared" si="4"/>
        <v>0</v>
      </c>
      <c r="P7" s="13">
        <v>124272</v>
      </c>
      <c r="Q7" s="13">
        <f t="shared" si="5"/>
        <v>745632</v>
      </c>
      <c r="R7" s="13"/>
      <c r="S7" s="13">
        <f t="shared" si="6"/>
        <v>0</v>
      </c>
      <c r="T7" s="13"/>
      <c r="U7" s="13">
        <f t="shared" si="7"/>
        <v>0</v>
      </c>
      <c r="W7" s="13">
        <f t="shared" si="10"/>
        <v>124272</v>
      </c>
      <c r="X7" s="13">
        <f t="shared" si="8"/>
        <v>745632</v>
      </c>
      <c r="Z7" s="13">
        <f t="shared" si="11"/>
        <v>163486.66666666666</v>
      </c>
      <c r="AA7" s="13">
        <f t="shared" si="9"/>
        <v>980920</v>
      </c>
    </row>
    <row r="8" spans="1:27" x14ac:dyDescent="0.2">
      <c r="A8" s="15" t="s">
        <v>355</v>
      </c>
      <c r="B8" s="15" t="s">
        <v>356</v>
      </c>
      <c r="C8" s="15" t="s">
        <v>0</v>
      </c>
      <c r="D8" s="15" t="s">
        <v>357</v>
      </c>
      <c r="E8" s="16">
        <v>3</v>
      </c>
      <c r="F8" s="13"/>
      <c r="G8" s="13">
        <f t="shared" si="0"/>
        <v>0</v>
      </c>
      <c r="H8" s="13"/>
      <c r="I8" s="13">
        <f t="shared" si="1"/>
        <v>0</v>
      </c>
      <c r="J8" s="13">
        <v>6894</v>
      </c>
      <c r="K8" s="13">
        <f t="shared" si="2"/>
        <v>20682</v>
      </c>
      <c r="L8" s="13">
        <v>22601.680000000004</v>
      </c>
      <c r="M8" s="13">
        <f t="shared" si="3"/>
        <v>67805.040000000008</v>
      </c>
      <c r="N8" s="13"/>
      <c r="O8" s="13">
        <f t="shared" si="4"/>
        <v>0</v>
      </c>
      <c r="P8" s="13"/>
      <c r="Q8" s="13">
        <f t="shared" si="5"/>
        <v>0</v>
      </c>
      <c r="R8" s="13"/>
      <c r="S8" s="13">
        <f t="shared" si="6"/>
        <v>0</v>
      </c>
      <c r="T8" s="13"/>
      <c r="U8" s="13">
        <f t="shared" si="7"/>
        <v>0</v>
      </c>
      <c r="W8" s="13">
        <f t="shared" si="10"/>
        <v>6894</v>
      </c>
      <c r="X8" s="13">
        <f t="shared" si="8"/>
        <v>20682</v>
      </c>
      <c r="Z8" s="13">
        <f t="shared" si="11"/>
        <v>14747.840000000002</v>
      </c>
      <c r="AA8" s="13">
        <f t="shared" si="9"/>
        <v>44243.520000000004</v>
      </c>
    </row>
    <row r="9" spans="1:27" x14ac:dyDescent="0.2">
      <c r="A9" s="15" t="s">
        <v>358</v>
      </c>
      <c r="B9" s="15" t="s">
        <v>359</v>
      </c>
      <c r="C9" s="15" t="s">
        <v>0</v>
      </c>
      <c r="D9" s="15" t="s">
        <v>360</v>
      </c>
      <c r="E9" s="16">
        <v>196</v>
      </c>
      <c r="F9" s="13"/>
      <c r="G9" s="13">
        <f t="shared" si="0"/>
        <v>0</v>
      </c>
      <c r="H9" s="13"/>
      <c r="I9" s="13">
        <f t="shared" si="1"/>
        <v>0</v>
      </c>
      <c r="J9" s="13"/>
      <c r="K9" s="13">
        <f t="shared" si="2"/>
        <v>0</v>
      </c>
      <c r="L9" s="13">
        <v>6648</v>
      </c>
      <c r="M9" s="13">
        <f t="shared" si="3"/>
        <v>1303008</v>
      </c>
      <c r="N9" s="13"/>
      <c r="O9" s="13">
        <f t="shared" si="4"/>
        <v>0</v>
      </c>
      <c r="P9" s="13">
        <v>6376</v>
      </c>
      <c r="Q9" s="13">
        <f t="shared" si="5"/>
        <v>1249696</v>
      </c>
      <c r="R9" s="13"/>
      <c r="S9" s="13">
        <f t="shared" si="6"/>
        <v>0</v>
      </c>
      <c r="T9" s="13"/>
      <c r="U9" s="13">
        <f t="shared" si="7"/>
        <v>0</v>
      </c>
      <c r="W9" s="13">
        <f t="shared" si="10"/>
        <v>6376</v>
      </c>
      <c r="X9" s="13">
        <f t="shared" si="8"/>
        <v>1249696</v>
      </c>
      <c r="Z9" s="13">
        <f t="shared" si="11"/>
        <v>6512</v>
      </c>
      <c r="AA9" s="13">
        <f t="shared" si="9"/>
        <v>1276352</v>
      </c>
    </row>
    <row r="10" spans="1:27" x14ac:dyDescent="0.2">
      <c r="A10" s="15" t="s">
        <v>361</v>
      </c>
      <c r="B10" s="15" t="s">
        <v>362</v>
      </c>
      <c r="C10" s="15" t="s">
        <v>42</v>
      </c>
      <c r="D10" s="15" t="s">
        <v>347</v>
      </c>
      <c r="E10" s="16">
        <v>1</v>
      </c>
      <c r="F10" s="13"/>
      <c r="G10" s="13">
        <f t="shared" si="0"/>
        <v>0</v>
      </c>
      <c r="H10" s="13"/>
      <c r="I10" s="13">
        <f t="shared" si="1"/>
        <v>0</v>
      </c>
      <c r="J10" s="13"/>
      <c r="K10" s="13">
        <f t="shared" si="2"/>
        <v>0</v>
      </c>
      <c r="L10" s="13">
        <v>4274</v>
      </c>
      <c r="M10" s="13">
        <f t="shared" si="3"/>
        <v>4274</v>
      </c>
      <c r="N10" s="13"/>
      <c r="O10" s="13">
        <f t="shared" si="4"/>
        <v>0</v>
      </c>
      <c r="P10" s="13">
        <v>3580</v>
      </c>
      <c r="Q10" s="13">
        <f t="shared" si="5"/>
        <v>3580</v>
      </c>
      <c r="R10" s="13"/>
      <c r="S10" s="13">
        <f t="shared" si="6"/>
        <v>0</v>
      </c>
      <c r="T10" s="13"/>
      <c r="U10" s="13">
        <f t="shared" si="7"/>
        <v>0</v>
      </c>
      <c r="W10" s="13">
        <f t="shared" si="10"/>
        <v>3580</v>
      </c>
      <c r="X10" s="13">
        <f t="shared" si="8"/>
        <v>3580</v>
      </c>
      <c r="Z10" s="13">
        <f t="shared" si="11"/>
        <v>3927</v>
      </c>
      <c r="AA10" s="13">
        <f t="shared" si="9"/>
        <v>3927</v>
      </c>
    </row>
    <row r="11" spans="1:27" x14ac:dyDescent="0.2">
      <c r="A11" s="15" t="s">
        <v>363</v>
      </c>
      <c r="B11" s="15" t="s">
        <v>364</v>
      </c>
      <c r="C11" s="15" t="s">
        <v>22</v>
      </c>
      <c r="D11" s="15" t="s">
        <v>17</v>
      </c>
      <c r="E11" s="16">
        <v>1919</v>
      </c>
      <c r="F11" s="13"/>
      <c r="G11" s="13">
        <f t="shared" si="0"/>
        <v>0</v>
      </c>
      <c r="H11" s="13"/>
      <c r="I11" s="13">
        <f t="shared" si="1"/>
        <v>0</v>
      </c>
      <c r="J11" s="13">
        <v>324</v>
      </c>
      <c r="K11" s="13">
        <f t="shared" si="2"/>
        <v>621756</v>
      </c>
      <c r="L11" s="13">
        <v>286</v>
      </c>
      <c r="M11" s="13">
        <f t="shared" si="3"/>
        <v>548834</v>
      </c>
      <c r="N11" s="13"/>
      <c r="O11" s="13">
        <f t="shared" si="4"/>
        <v>0</v>
      </c>
      <c r="P11" s="13">
        <v>300</v>
      </c>
      <c r="Q11" s="13">
        <f t="shared" si="5"/>
        <v>575700</v>
      </c>
      <c r="R11" s="13"/>
      <c r="S11" s="13">
        <f t="shared" si="6"/>
        <v>0</v>
      </c>
      <c r="T11" s="13"/>
      <c r="U11" s="13">
        <f t="shared" si="7"/>
        <v>0</v>
      </c>
      <c r="W11" s="13">
        <f t="shared" si="10"/>
        <v>286</v>
      </c>
      <c r="X11" s="13">
        <f t="shared" si="8"/>
        <v>548834</v>
      </c>
      <c r="Z11" s="13">
        <f t="shared" si="11"/>
        <v>303.33333333333331</v>
      </c>
      <c r="AA11" s="13">
        <f t="shared" si="9"/>
        <v>582096.66666666663</v>
      </c>
    </row>
    <row r="12" spans="1:27" x14ac:dyDescent="0.2">
      <c r="A12" s="15" t="s">
        <v>365</v>
      </c>
      <c r="B12" s="15" t="s">
        <v>366</v>
      </c>
      <c r="C12" s="15" t="s">
        <v>0</v>
      </c>
      <c r="D12" s="15" t="s">
        <v>347</v>
      </c>
      <c r="E12" s="16">
        <v>2</v>
      </c>
      <c r="F12" s="13"/>
      <c r="G12" s="13">
        <f t="shared" si="0"/>
        <v>0</v>
      </c>
      <c r="H12" s="13"/>
      <c r="I12" s="13">
        <f t="shared" si="1"/>
        <v>0</v>
      </c>
      <c r="J12" s="13"/>
      <c r="K12" s="13">
        <f t="shared" si="2"/>
        <v>0</v>
      </c>
      <c r="L12" s="13">
        <v>22862</v>
      </c>
      <c r="M12" s="13">
        <f t="shared" si="3"/>
        <v>45724</v>
      </c>
      <c r="N12" s="13"/>
      <c r="O12" s="13">
        <f t="shared" si="4"/>
        <v>0</v>
      </c>
      <c r="P12" s="13">
        <v>10556</v>
      </c>
      <c r="Q12" s="13">
        <f t="shared" si="5"/>
        <v>21112</v>
      </c>
      <c r="R12" s="13"/>
      <c r="S12" s="13">
        <f t="shared" si="6"/>
        <v>0</v>
      </c>
      <c r="T12" s="13"/>
      <c r="U12" s="13">
        <f t="shared" si="7"/>
        <v>0</v>
      </c>
      <c r="W12" s="13">
        <f t="shared" si="10"/>
        <v>10556</v>
      </c>
      <c r="X12" s="13">
        <f t="shared" si="8"/>
        <v>21112</v>
      </c>
      <c r="Z12" s="13">
        <f t="shared" si="11"/>
        <v>16709</v>
      </c>
      <c r="AA12" s="13">
        <f t="shared" si="9"/>
        <v>33418</v>
      </c>
    </row>
    <row r="13" spans="1:27" x14ac:dyDescent="0.2">
      <c r="A13" s="15" t="s">
        <v>367</v>
      </c>
      <c r="B13" s="15" t="s">
        <v>368</v>
      </c>
      <c r="C13" s="15" t="s">
        <v>8</v>
      </c>
      <c r="D13" s="15" t="s">
        <v>369</v>
      </c>
      <c r="E13" s="16">
        <v>2189</v>
      </c>
      <c r="F13" s="13"/>
      <c r="G13" s="13">
        <f t="shared" si="0"/>
        <v>0</v>
      </c>
      <c r="H13" s="13"/>
      <c r="I13" s="13">
        <f t="shared" si="1"/>
        <v>0</v>
      </c>
      <c r="J13" s="13">
        <v>624</v>
      </c>
      <c r="K13" s="13">
        <f t="shared" si="2"/>
        <v>1365936</v>
      </c>
      <c r="L13" s="13">
        <v>676</v>
      </c>
      <c r="M13" s="13">
        <f t="shared" si="3"/>
        <v>1479764</v>
      </c>
      <c r="N13" s="13"/>
      <c r="O13" s="13">
        <f t="shared" si="4"/>
        <v>0</v>
      </c>
      <c r="P13" s="13"/>
      <c r="Q13" s="13">
        <f t="shared" si="5"/>
        <v>0</v>
      </c>
      <c r="R13" s="13"/>
      <c r="S13" s="13">
        <f t="shared" si="6"/>
        <v>0</v>
      </c>
      <c r="T13" s="13"/>
      <c r="U13" s="13">
        <f t="shared" si="7"/>
        <v>0</v>
      </c>
      <c r="W13" s="13">
        <f t="shared" si="10"/>
        <v>624</v>
      </c>
      <c r="X13" s="13">
        <f t="shared" si="8"/>
        <v>1365936</v>
      </c>
      <c r="Z13" s="13">
        <f t="shared" si="11"/>
        <v>650</v>
      </c>
      <c r="AA13" s="13">
        <f t="shared" si="9"/>
        <v>1422850</v>
      </c>
    </row>
    <row r="14" spans="1:27" x14ac:dyDescent="0.2">
      <c r="A14" s="15" t="s">
        <v>370</v>
      </c>
      <c r="B14" s="15" t="s">
        <v>371</v>
      </c>
      <c r="C14" s="15" t="s">
        <v>8</v>
      </c>
      <c r="D14" s="15" t="s">
        <v>372</v>
      </c>
      <c r="E14" s="16">
        <v>938</v>
      </c>
      <c r="F14" s="13"/>
      <c r="G14" s="13">
        <f t="shared" si="0"/>
        <v>0</v>
      </c>
      <c r="H14" s="13"/>
      <c r="I14" s="13">
        <f t="shared" si="1"/>
        <v>0</v>
      </c>
      <c r="J14" s="13">
        <v>588</v>
      </c>
      <c r="K14" s="13">
        <f t="shared" si="2"/>
        <v>551544</v>
      </c>
      <c r="L14" s="13">
        <v>515</v>
      </c>
      <c r="M14" s="13">
        <f t="shared" si="3"/>
        <v>483070</v>
      </c>
      <c r="N14" s="13"/>
      <c r="O14" s="13">
        <f t="shared" si="4"/>
        <v>0</v>
      </c>
      <c r="P14" s="13">
        <v>556</v>
      </c>
      <c r="Q14" s="13">
        <f t="shared" si="5"/>
        <v>521528</v>
      </c>
      <c r="R14" s="13"/>
      <c r="S14" s="13">
        <f t="shared" si="6"/>
        <v>0</v>
      </c>
      <c r="T14" s="13"/>
      <c r="U14" s="13">
        <f t="shared" si="7"/>
        <v>0</v>
      </c>
      <c r="W14" s="13">
        <f t="shared" si="10"/>
        <v>515</v>
      </c>
      <c r="X14" s="13">
        <f t="shared" si="8"/>
        <v>483070</v>
      </c>
      <c r="Z14" s="13">
        <f t="shared" si="11"/>
        <v>553</v>
      </c>
      <c r="AA14" s="13">
        <f t="shared" si="9"/>
        <v>518714</v>
      </c>
    </row>
    <row r="15" spans="1:27" x14ac:dyDescent="0.2">
      <c r="A15" s="15" t="s">
        <v>373</v>
      </c>
      <c r="B15" s="15" t="s">
        <v>374</v>
      </c>
      <c r="C15" s="15" t="s">
        <v>353</v>
      </c>
      <c r="D15" s="15" t="s">
        <v>375</v>
      </c>
      <c r="E15" s="16">
        <v>4</v>
      </c>
      <c r="F15" s="13"/>
      <c r="G15" s="13">
        <f t="shared" si="0"/>
        <v>0</v>
      </c>
      <c r="H15" s="13"/>
      <c r="I15" s="13">
        <f t="shared" si="1"/>
        <v>0</v>
      </c>
      <c r="J15" s="13">
        <v>41529</v>
      </c>
      <c r="K15" s="13">
        <f t="shared" si="2"/>
        <v>166116</v>
      </c>
      <c r="L15" s="13">
        <v>49074</v>
      </c>
      <c r="M15" s="13">
        <f t="shared" si="3"/>
        <v>196296</v>
      </c>
      <c r="N15" s="13"/>
      <c r="O15" s="13">
        <f t="shared" si="4"/>
        <v>0</v>
      </c>
      <c r="P15" s="13">
        <v>53274</v>
      </c>
      <c r="Q15" s="13">
        <f t="shared" si="5"/>
        <v>213096</v>
      </c>
      <c r="R15" s="13"/>
      <c r="S15" s="13">
        <f t="shared" si="6"/>
        <v>0</v>
      </c>
      <c r="T15" s="13"/>
      <c r="U15" s="13">
        <f t="shared" si="7"/>
        <v>0</v>
      </c>
      <c r="W15" s="13">
        <f t="shared" si="10"/>
        <v>41529</v>
      </c>
      <c r="X15" s="13">
        <f t="shared" si="8"/>
        <v>166116</v>
      </c>
      <c r="Z15" s="13">
        <f t="shared" si="11"/>
        <v>47959</v>
      </c>
      <c r="AA15" s="13">
        <f t="shared" si="9"/>
        <v>191836</v>
      </c>
    </row>
    <row r="16" spans="1:27" x14ac:dyDescent="0.2">
      <c r="A16" s="15" t="s">
        <v>376</v>
      </c>
      <c r="B16" s="15" t="s">
        <v>377</v>
      </c>
      <c r="C16" s="15" t="s">
        <v>8</v>
      </c>
      <c r="D16" s="15" t="s">
        <v>32</v>
      </c>
      <c r="E16" s="16">
        <v>11</v>
      </c>
      <c r="F16" s="13"/>
      <c r="G16" s="13">
        <f t="shared" si="0"/>
        <v>0</v>
      </c>
      <c r="H16" s="13"/>
      <c r="I16" s="13">
        <f t="shared" si="1"/>
        <v>0</v>
      </c>
      <c r="J16" s="13">
        <v>161</v>
      </c>
      <c r="K16" s="13">
        <f t="shared" si="2"/>
        <v>1771</v>
      </c>
      <c r="L16" s="13">
        <v>242</v>
      </c>
      <c r="M16" s="13">
        <f t="shared" si="3"/>
        <v>2662</v>
      </c>
      <c r="N16" s="13"/>
      <c r="O16" s="13">
        <f t="shared" si="4"/>
        <v>0</v>
      </c>
      <c r="P16" s="13">
        <v>224</v>
      </c>
      <c r="Q16" s="13">
        <f t="shared" si="5"/>
        <v>2464</v>
      </c>
      <c r="R16" s="13"/>
      <c r="S16" s="13">
        <f t="shared" si="6"/>
        <v>0</v>
      </c>
      <c r="T16" s="13"/>
      <c r="U16" s="13">
        <f t="shared" si="7"/>
        <v>0</v>
      </c>
      <c r="W16" s="13">
        <f t="shared" si="10"/>
        <v>161</v>
      </c>
      <c r="X16" s="13">
        <f t="shared" si="8"/>
        <v>1771</v>
      </c>
      <c r="Z16" s="13">
        <f t="shared" si="11"/>
        <v>209</v>
      </c>
      <c r="AA16" s="13">
        <f t="shared" si="9"/>
        <v>2299</v>
      </c>
    </row>
    <row r="17" spans="1:27" x14ac:dyDescent="0.2">
      <c r="A17" s="15" t="s">
        <v>378</v>
      </c>
      <c r="B17" s="15" t="s">
        <v>379</v>
      </c>
      <c r="C17" s="15" t="s">
        <v>8</v>
      </c>
      <c r="D17" s="15" t="s">
        <v>380</v>
      </c>
      <c r="E17" s="16">
        <v>314</v>
      </c>
      <c r="F17" s="13"/>
      <c r="G17" s="13">
        <f t="shared" si="0"/>
        <v>0</v>
      </c>
      <c r="H17" s="13"/>
      <c r="I17" s="13">
        <f t="shared" si="1"/>
        <v>0</v>
      </c>
      <c r="J17" s="13">
        <v>435</v>
      </c>
      <c r="K17" s="13">
        <f t="shared" si="2"/>
        <v>136590</v>
      </c>
      <c r="L17" s="13">
        <v>486</v>
      </c>
      <c r="M17" s="13">
        <f t="shared" si="3"/>
        <v>152604</v>
      </c>
      <c r="N17" s="13"/>
      <c r="O17" s="13">
        <f t="shared" si="4"/>
        <v>0</v>
      </c>
      <c r="P17" s="13">
        <v>406</v>
      </c>
      <c r="Q17" s="13">
        <f t="shared" si="5"/>
        <v>127484</v>
      </c>
      <c r="R17" s="13"/>
      <c r="S17" s="13">
        <f t="shared" si="6"/>
        <v>0</v>
      </c>
      <c r="T17" s="13"/>
      <c r="U17" s="13">
        <f t="shared" si="7"/>
        <v>0</v>
      </c>
      <c r="W17" s="13">
        <f t="shared" si="10"/>
        <v>406</v>
      </c>
      <c r="X17" s="13">
        <f t="shared" si="8"/>
        <v>127484</v>
      </c>
      <c r="Z17" s="13">
        <f t="shared" si="11"/>
        <v>442.33333333333331</v>
      </c>
      <c r="AA17" s="13">
        <f t="shared" si="9"/>
        <v>138892.66666666666</v>
      </c>
    </row>
    <row r="18" spans="1:27" x14ac:dyDescent="0.2">
      <c r="A18" s="15" t="s">
        <v>60</v>
      </c>
      <c r="B18" s="15" t="s">
        <v>61</v>
      </c>
      <c r="C18" s="15" t="s">
        <v>34</v>
      </c>
      <c r="D18" s="15" t="s">
        <v>62</v>
      </c>
      <c r="E18" s="16">
        <v>1</v>
      </c>
      <c r="F18" s="13"/>
      <c r="G18" s="13">
        <f t="shared" si="0"/>
        <v>0</v>
      </c>
      <c r="H18" s="13"/>
      <c r="I18" s="13">
        <f t="shared" si="1"/>
        <v>0</v>
      </c>
      <c r="J18" s="13"/>
      <c r="K18" s="13">
        <f t="shared" si="2"/>
        <v>0</v>
      </c>
      <c r="L18" s="13"/>
      <c r="M18" s="13">
        <f t="shared" si="3"/>
        <v>0</v>
      </c>
      <c r="N18" s="13"/>
      <c r="O18" s="13">
        <f t="shared" si="4"/>
        <v>0</v>
      </c>
      <c r="P18" s="13"/>
      <c r="Q18" s="13">
        <f t="shared" si="5"/>
        <v>0</v>
      </c>
      <c r="R18" s="13"/>
      <c r="S18" s="13">
        <f t="shared" si="6"/>
        <v>0</v>
      </c>
      <c r="T18" s="13"/>
      <c r="U18" s="13">
        <f t="shared" si="7"/>
        <v>0</v>
      </c>
      <c r="W18" s="18"/>
      <c r="X18" s="13">
        <f t="shared" si="8"/>
        <v>0</v>
      </c>
      <c r="Z18" s="18"/>
      <c r="AA18" s="13">
        <f t="shared" si="9"/>
        <v>0</v>
      </c>
    </row>
    <row r="19" spans="1:27" x14ac:dyDescent="0.2">
      <c r="A19" s="15" t="s">
        <v>381</v>
      </c>
      <c r="B19" s="15" t="s">
        <v>382</v>
      </c>
      <c r="C19" s="15" t="s">
        <v>8</v>
      </c>
      <c r="D19" s="15" t="s">
        <v>53</v>
      </c>
      <c r="E19" s="16">
        <v>55464</v>
      </c>
      <c r="F19" s="13"/>
      <c r="G19" s="13">
        <f t="shared" si="0"/>
        <v>0</v>
      </c>
      <c r="H19" s="13"/>
      <c r="I19" s="13">
        <f t="shared" si="1"/>
        <v>0</v>
      </c>
      <c r="J19" s="13">
        <v>41</v>
      </c>
      <c r="K19" s="13">
        <f t="shared" si="2"/>
        <v>2274024</v>
      </c>
      <c r="L19" s="13">
        <v>39</v>
      </c>
      <c r="M19" s="13">
        <f t="shared" si="3"/>
        <v>2163096</v>
      </c>
      <c r="N19" s="13"/>
      <c r="O19" s="13">
        <f t="shared" si="4"/>
        <v>0</v>
      </c>
      <c r="P19" s="13">
        <v>30</v>
      </c>
      <c r="Q19" s="13">
        <f t="shared" si="5"/>
        <v>1663920</v>
      </c>
      <c r="R19" s="13"/>
      <c r="S19" s="13">
        <f t="shared" si="6"/>
        <v>0</v>
      </c>
      <c r="T19" s="13"/>
      <c r="U19" s="13">
        <f t="shared" si="7"/>
        <v>0</v>
      </c>
      <c r="W19" s="13">
        <f t="shared" si="10"/>
        <v>30</v>
      </c>
      <c r="X19" s="13">
        <f t="shared" si="8"/>
        <v>1663920</v>
      </c>
      <c r="Z19" s="13">
        <f t="shared" si="11"/>
        <v>36.666666666666664</v>
      </c>
      <c r="AA19" s="13">
        <f t="shared" si="9"/>
        <v>2033679.9999999998</v>
      </c>
    </row>
    <row r="20" spans="1:27" x14ac:dyDescent="0.2">
      <c r="A20" s="15" t="s">
        <v>383</v>
      </c>
      <c r="B20" s="15" t="s">
        <v>384</v>
      </c>
      <c r="C20" s="15" t="s">
        <v>79</v>
      </c>
      <c r="D20" s="15" t="s">
        <v>385</v>
      </c>
      <c r="E20" s="16">
        <v>13</v>
      </c>
      <c r="F20" s="13"/>
      <c r="G20" s="13">
        <f t="shared" si="0"/>
        <v>0</v>
      </c>
      <c r="H20" s="13"/>
      <c r="I20" s="13">
        <f t="shared" si="1"/>
        <v>0</v>
      </c>
      <c r="J20" s="13">
        <v>61190</v>
      </c>
      <c r="K20" s="13">
        <f t="shared" si="2"/>
        <v>795470</v>
      </c>
      <c r="L20" s="13"/>
      <c r="M20" s="13">
        <f t="shared" si="3"/>
        <v>0</v>
      </c>
      <c r="N20" s="13"/>
      <c r="O20" s="13">
        <f t="shared" si="4"/>
        <v>0</v>
      </c>
      <c r="P20" s="13">
        <v>60181</v>
      </c>
      <c r="Q20" s="13">
        <f t="shared" si="5"/>
        <v>782353</v>
      </c>
      <c r="R20" s="13"/>
      <c r="S20" s="13">
        <f t="shared" si="6"/>
        <v>0</v>
      </c>
      <c r="T20" s="13"/>
      <c r="U20" s="13">
        <f t="shared" si="7"/>
        <v>0</v>
      </c>
      <c r="W20" s="13">
        <f t="shared" si="10"/>
        <v>60181</v>
      </c>
      <c r="X20" s="13">
        <f t="shared" si="8"/>
        <v>782353</v>
      </c>
      <c r="Z20" s="13">
        <f t="shared" si="11"/>
        <v>60685.5</v>
      </c>
      <c r="AA20" s="13">
        <f t="shared" si="9"/>
        <v>788911.5</v>
      </c>
    </row>
    <row r="21" spans="1:27" x14ac:dyDescent="0.2">
      <c r="A21" s="15" t="s">
        <v>386</v>
      </c>
      <c r="B21" s="15" t="s">
        <v>387</v>
      </c>
      <c r="C21" s="15" t="s">
        <v>79</v>
      </c>
      <c r="D21" s="15" t="s">
        <v>388</v>
      </c>
      <c r="E21" s="16">
        <v>15</v>
      </c>
      <c r="F21" s="13"/>
      <c r="G21" s="13">
        <f t="shared" si="0"/>
        <v>0</v>
      </c>
      <c r="H21" s="13"/>
      <c r="I21" s="13">
        <f t="shared" si="1"/>
        <v>0</v>
      </c>
      <c r="J21" s="13">
        <v>105176</v>
      </c>
      <c r="K21" s="13">
        <f t="shared" si="2"/>
        <v>1577640</v>
      </c>
      <c r="L21" s="13">
        <v>122379.03187860489</v>
      </c>
      <c r="M21" s="13">
        <f t="shared" si="3"/>
        <v>1835685.4781790734</v>
      </c>
      <c r="N21" s="13"/>
      <c r="O21" s="13">
        <f t="shared" si="4"/>
        <v>0</v>
      </c>
      <c r="P21" s="13">
        <v>99333</v>
      </c>
      <c r="Q21" s="13">
        <f t="shared" si="5"/>
        <v>1489995</v>
      </c>
      <c r="R21" s="13"/>
      <c r="S21" s="13">
        <f t="shared" si="6"/>
        <v>0</v>
      </c>
      <c r="T21" s="13"/>
      <c r="U21" s="13">
        <f t="shared" si="7"/>
        <v>0</v>
      </c>
      <c r="W21" s="13">
        <f t="shared" si="10"/>
        <v>99333</v>
      </c>
      <c r="X21" s="13">
        <f t="shared" si="8"/>
        <v>1489995</v>
      </c>
      <c r="Z21" s="13">
        <f t="shared" si="11"/>
        <v>108962.67729286831</v>
      </c>
      <c r="AA21" s="13">
        <f t="shared" si="9"/>
        <v>1634440.1593930246</v>
      </c>
    </row>
    <row r="22" spans="1:27" x14ac:dyDescent="0.2">
      <c r="A22" s="15" t="s">
        <v>389</v>
      </c>
      <c r="B22" s="15" t="s">
        <v>390</v>
      </c>
      <c r="C22" s="15" t="s">
        <v>391</v>
      </c>
      <c r="D22" s="15" t="s">
        <v>392</v>
      </c>
      <c r="E22" s="16">
        <v>81</v>
      </c>
      <c r="F22" s="13"/>
      <c r="G22" s="13">
        <f t="shared" si="0"/>
        <v>0</v>
      </c>
      <c r="H22" s="13"/>
      <c r="I22" s="13">
        <f t="shared" si="1"/>
        <v>0</v>
      </c>
      <c r="J22" s="13"/>
      <c r="K22" s="13">
        <f t="shared" si="2"/>
        <v>0</v>
      </c>
      <c r="L22" s="13"/>
      <c r="M22" s="13">
        <f t="shared" si="3"/>
        <v>0</v>
      </c>
      <c r="N22" s="13"/>
      <c r="O22" s="13">
        <f t="shared" si="4"/>
        <v>0</v>
      </c>
      <c r="P22" s="13">
        <v>160645</v>
      </c>
      <c r="Q22" s="13">
        <f t="shared" si="5"/>
        <v>13012245</v>
      </c>
      <c r="R22" s="13"/>
      <c r="S22" s="13">
        <f t="shared" si="6"/>
        <v>0</v>
      </c>
      <c r="T22" s="13"/>
      <c r="U22" s="13">
        <f t="shared" si="7"/>
        <v>0</v>
      </c>
      <c r="W22" s="13">
        <f t="shared" si="10"/>
        <v>160645</v>
      </c>
      <c r="X22" s="13">
        <f t="shared" si="8"/>
        <v>13012245</v>
      </c>
      <c r="Z22" s="13">
        <f t="shared" si="11"/>
        <v>160645</v>
      </c>
      <c r="AA22" s="13">
        <f t="shared" si="9"/>
        <v>13012245</v>
      </c>
    </row>
    <row r="23" spans="1:27" x14ac:dyDescent="0.2">
      <c r="A23" s="15" t="s">
        <v>393</v>
      </c>
      <c r="B23" s="15" t="s">
        <v>394</v>
      </c>
      <c r="C23" s="15" t="s">
        <v>33</v>
      </c>
      <c r="D23" s="15" t="s">
        <v>395</v>
      </c>
      <c r="E23" s="16">
        <v>195</v>
      </c>
      <c r="F23" s="13"/>
      <c r="G23" s="13">
        <f t="shared" si="0"/>
        <v>0</v>
      </c>
      <c r="H23" s="13"/>
      <c r="I23" s="13">
        <f t="shared" si="1"/>
        <v>0</v>
      </c>
      <c r="J23" s="13">
        <v>5294</v>
      </c>
      <c r="K23" s="13">
        <f t="shared" si="2"/>
        <v>1032330</v>
      </c>
      <c r="L23" s="13">
        <v>6271</v>
      </c>
      <c r="M23" s="13">
        <f t="shared" si="3"/>
        <v>1222845</v>
      </c>
      <c r="N23" s="13"/>
      <c r="O23" s="13">
        <f t="shared" si="4"/>
        <v>0</v>
      </c>
      <c r="P23" s="13">
        <v>5000</v>
      </c>
      <c r="Q23" s="13">
        <f t="shared" si="5"/>
        <v>975000</v>
      </c>
      <c r="R23" s="13"/>
      <c r="S23" s="13">
        <f t="shared" si="6"/>
        <v>0</v>
      </c>
      <c r="T23" s="13"/>
      <c r="U23" s="13">
        <f t="shared" si="7"/>
        <v>0</v>
      </c>
      <c r="W23" s="13">
        <f t="shared" si="10"/>
        <v>5000</v>
      </c>
      <c r="X23" s="13">
        <f t="shared" si="8"/>
        <v>975000</v>
      </c>
      <c r="Z23" s="13">
        <f t="shared" si="11"/>
        <v>5521.666666666667</v>
      </c>
      <c r="AA23" s="13">
        <f t="shared" si="9"/>
        <v>1076725</v>
      </c>
    </row>
    <row r="24" spans="1:27" x14ac:dyDescent="0.2">
      <c r="A24" s="15" t="s">
        <v>396</v>
      </c>
      <c r="B24" s="15" t="s">
        <v>397</v>
      </c>
      <c r="C24" s="15" t="s">
        <v>28</v>
      </c>
      <c r="D24" s="15" t="s">
        <v>398</v>
      </c>
      <c r="E24" s="16">
        <v>4</v>
      </c>
      <c r="F24" s="13"/>
      <c r="G24" s="13">
        <f t="shared" si="0"/>
        <v>0</v>
      </c>
      <c r="H24" s="13"/>
      <c r="I24" s="13">
        <f t="shared" si="1"/>
        <v>0</v>
      </c>
      <c r="J24" s="13"/>
      <c r="K24" s="13">
        <f t="shared" si="2"/>
        <v>0</v>
      </c>
      <c r="L24" s="13"/>
      <c r="M24" s="13">
        <f t="shared" si="3"/>
        <v>0</v>
      </c>
      <c r="N24" s="13"/>
      <c r="O24" s="13">
        <f t="shared" si="4"/>
        <v>0</v>
      </c>
      <c r="P24" s="13"/>
      <c r="Q24" s="13">
        <f t="shared" si="5"/>
        <v>0</v>
      </c>
      <c r="R24" s="13">
        <v>926297</v>
      </c>
      <c r="S24" s="13">
        <f t="shared" si="6"/>
        <v>3705188</v>
      </c>
      <c r="T24" s="13"/>
      <c r="U24" s="13">
        <f t="shared" si="7"/>
        <v>0</v>
      </c>
      <c r="W24" s="13">
        <f t="shared" si="10"/>
        <v>926297</v>
      </c>
      <c r="X24" s="13">
        <f t="shared" si="8"/>
        <v>3705188</v>
      </c>
      <c r="Z24" s="13">
        <f t="shared" si="11"/>
        <v>926297</v>
      </c>
      <c r="AA24" s="13">
        <f t="shared" si="9"/>
        <v>3705188</v>
      </c>
    </row>
    <row r="25" spans="1:27" x14ac:dyDescent="0.2">
      <c r="A25" s="15" t="s">
        <v>399</v>
      </c>
      <c r="B25" s="15" t="s">
        <v>400</v>
      </c>
      <c r="C25" s="15" t="s">
        <v>28</v>
      </c>
      <c r="D25" s="15" t="s">
        <v>401</v>
      </c>
      <c r="E25" s="16">
        <v>124</v>
      </c>
      <c r="F25" s="13"/>
      <c r="G25" s="13">
        <f t="shared" si="0"/>
        <v>0</v>
      </c>
      <c r="H25" s="13"/>
      <c r="I25" s="13">
        <f t="shared" si="1"/>
        <v>0</v>
      </c>
      <c r="J25" s="13">
        <v>63529</v>
      </c>
      <c r="K25" s="13">
        <f t="shared" si="2"/>
        <v>7877596</v>
      </c>
      <c r="L25" s="13">
        <v>68153</v>
      </c>
      <c r="M25" s="13">
        <f t="shared" si="3"/>
        <v>8450972</v>
      </c>
      <c r="N25" s="13"/>
      <c r="O25" s="13">
        <f t="shared" si="4"/>
        <v>0</v>
      </c>
      <c r="P25" s="13">
        <v>63333</v>
      </c>
      <c r="Q25" s="13">
        <f t="shared" si="5"/>
        <v>7853292</v>
      </c>
      <c r="R25" s="13"/>
      <c r="S25" s="13">
        <f t="shared" si="6"/>
        <v>0</v>
      </c>
      <c r="T25" s="13"/>
      <c r="U25" s="13">
        <f t="shared" si="7"/>
        <v>0</v>
      </c>
      <c r="W25" s="13">
        <f t="shared" si="10"/>
        <v>63333</v>
      </c>
      <c r="X25" s="13">
        <f t="shared" si="8"/>
        <v>7853292</v>
      </c>
      <c r="Z25" s="13">
        <f t="shared" si="11"/>
        <v>65005</v>
      </c>
      <c r="AA25" s="13">
        <f t="shared" si="9"/>
        <v>8060620</v>
      </c>
    </row>
    <row r="26" spans="1:27" x14ac:dyDescent="0.2">
      <c r="A26" s="15" t="s">
        <v>402</v>
      </c>
      <c r="B26" s="15" t="s">
        <v>403</v>
      </c>
      <c r="C26" s="15" t="s">
        <v>35</v>
      </c>
      <c r="D26" s="15" t="s">
        <v>404</v>
      </c>
      <c r="E26" s="16">
        <v>437</v>
      </c>
      <c r="F26" s="13"/>
      <c r="G26" s="13">
        <f t="shared" si="0"/>
        <v>0</v>
      </c>
      <c r="H26" s="13"/>
      <c r="I26" s="13">
        <f t="shared" si="1"/>
        <v>0</v>
      </c>
      <c r="J26" s="13">
        <v>12984</v>
      </c>
      <c r="K26" s="13">
        <f t="shared" si="2"/>
        <v>5674008</v>
      </c>
      <c r="L26" s="13">
        <v>8336</v>
      </c>
      <c r="M26" s="13">
        <f t="shared" si="3"/>
        <v>3642832</v>
      </c>
      <c r="N26" s="13"/>
      <c r="O26" s="13">
        <f t="shared" si="4"/>
        <v>0</v>
      </c>
      <c r="P26" s="13">
        <v>10333</v>
      </c>
      <c r="Q26" s="13">
        <f t="shared" si="5"/>
        <v>4515521</v>
      </c>
      <c r="R26" s="13"/>
      <c r="S26" s="13">
        <f t="shared" si="6"/>
        <v>0</v>
      </c>
      <c r="T26" s="13"/>
      <c r="U26" s="13">
        <f t="shared" si="7"/>
        <v>0</v>
      </c>
      <c r="W26" s="13">
        <f t="shared" si="10"/>
        <v>8336</v>
      </c>
      <c r="X26" s="13">
        <f t="shared" si="8"/>
        <v>3642832</v>
      </c>
      <c r="Z26" s="13">
        <f t="shared" si="11"/>
        <v>10551</v>
      </c>
      <c r="AA26" s="13">
        <f t="shared" si="9"/>
        <v>4610787</v>
      </c>
    </row>
    <row r="27" spans="1:27" x14ac:dyDescent="0.2">
      <c r="A27" s="15" t="s">
        <v>405</v>
      </c>
      <c r="B27" s="15" t="s">
        <v>406</v>
      </c>
      <c r="C27" s="15" t="s">
        <v>28</v>
      </c>
      <c r="D27" s="15" t="s">
        <v>407</v>
      </c>
      <c r="E27" s="16">
        <v>1888</v>
      </c>
      <c r="F27" s="13"/>
      <c r="G27" s="13">
        <f t="shared" si="0"/>
        <v>0</v>
      </c>
      <c r="H27" s="13"/>
      <c r="I27" s="13">
        <f t="shared" si="1"/>
        <v>0</v>
      </c>
      <c r="J27" s="13">
        <v>2000</v>
      </c>
      <c r="K27" s="13">
        <f t="shared" si="2"/>
        <v>3776000</v>
      </c>
      <c r="L27" s="13">
        <v>5273</v>
      </c>
      <c r="M27" s="13">
        <f t="shared" si="3"/>
        <v>9955424</v>
      </c>
      <c r="N27" s="13"/>
      <c r="O27" s="13">
        <f t="shared" si="4"/>
        <v>0</v>
      </c>
      <c r="P27" s="13">
        <v>2222</v>
      </c>
      <c r="Q27" s="13">
        <f t="shared" si="5"/>
        <v>4195136</v>
      </c>
      <c r="R27" s="13"/>
      <c r="S27" s="13">
        <f t="shared" si="6"/>
        <v>0</v>
      </c>
      <c r="T27" s="13"/>
      <c r="U27" s="13">
        <f t="shared" si="7"/>
        <v>0</v>
      </c>
      <c r="W27" s="13">
        <f t="shared" si="10"/>
        <v>2000</v>
      </c>
      <c r="X27" s="13">
        <f t="shared" si="8"/>
        <v>3776000</v>
      </c>
      <c r="Z27" s="13">
        <f t="shared" si="11"/>
        <v>3165</v>
      </c>
      <c r="AA27" s="13">
        <f t="shared" si="9"/>
        <v>5975520</v>
      </c>
    </row>
    <row r="28" spans="1:27" x14ac:dyDescent="0.2">
      <c r="A28" s="15" t="s">
        <v>408</v>
      </c>
      <c r="B28" s="15" t="s">
        <v>409</v>
      </c>
      <c r="C28" s="15" t="s">
        <v>8</v>
      </c>
      <c r="D28" s="15" t="s">
        <v>1</v>
      </c>
      <c r="E28" s="16">
        <v>25</v>
      </c>
      <c r="F28" s="13"/>
      <c r="G28" s="13">
        <f t="shared" si="0"/>
        <v>0</v>
      </c>
      <c r="H28" s="13"/>
      <c r="I28" s="13">
        <f t="shared" si="1"/>
        <v>0</v>
      </c>
      <c r="J28" s="13">
        <v>4099</v>
      </c>
      <c r="K28" s="13">
        <f t="shared" si="2"/>
        <v>102475</v>
      </c>
      <c r="L28" s="13">
        <v>4098.2178199999998</v>
      </c>
      <c r="M28" s="13">
        <f t="shared" si="3"/>
        <v>102455.4455</v>
      </c>
      <c r="N28" s="13"/>
      <c r="O28" s="13">
        <f t="shared" si="4"/>
        <v>0</v>
      </c>
      <c r="P28" s="13">
        <v>3932</v>
      </c>
      <c r="Q28" s="13">
        <f t="shared" si="5"/>
        <v>98300</v>
      </c>
      <c r="R28" s="13"/>
      <c r="S28" s="13">
        <f t="shared" si="6"/>
        <v>0</v>
      </c>
      <c r="T28" s="13"/>
      <c r="U28" s="13">
        <f t="shared" si="7"/>
        <v>0</v>
      </c>
      <c r="W28" s="13">
        <f t="shared" si="10"/>
        <v>3932</v>
      </c>
      <c r="X28" s="13">
        <f t="shared" si="8"/>
        <v>98300</v>
      </c>
      <c r="Z28" s="13">
        <f t="shared" si="11"/>
        <v>4043.0726066666666</v>
      </c>
      <c r="AA28" s="13">
        <f t="shared" si="9"/>
        <v>101076.81516666667</v>
      </c>
    </row>
    <row r="29" spans="1:27" x14ac:dyDescent="0.2">
      <c r="A29" s="15" t="s">
        <v>410</v>
      </c>
      <c r="B29" s="15" t="s">
        <v>411</v>
      </c>
      <c r="C29" s="15" t="s">
        <v>8</v>
      </c>
      <c r="D29" s="15" t="s">
        <v>95</v>
      </c>
      <c r="E29" s="16">
        <v>3286</v>
      </c>
      <c r="F29" s="13"/>
      <c r="G29" s="13">
        <f t="shared" si="0"/>
        <v>0</v>
      </c>
      <c r="H29" s="13"/>
      <c r="I29" s="13">
        <f t="shared" si="1"/>
        <v>0</v>
      </c>
      <c r="J29" s="13">
        <v>1171</v>
      </c>
      <c r="K29" s="13">
        <f t="shared" si="2"/>
        <v>3847906</v>
      </c>
      <c r="L29" s="13"/>
      <c r="M29" s="13">
        <f t="shared" si="3"/>
        <v>0</v>
      </c>
      <c r="N29" s="13"/>
      <c r="O29" s="13">
        <f t="shared" si="4"/>
        <v>0</v>
      </c>
      <c r="P29" s="13"/>
      <c r="Q29" s="13">
        <f t="shared" si="5"/>
        <v>0</v>
      </c>
      <c r="R29" s="13"/>
      <c r="S29" s="13">
        <f t="shared" si="6"/>
        <v>0</v>
      </c>
      <c r="T29" s="13"/>
      <c r="U29" s="13">
        <f t="shared" si="7"/>
        <v>0</v>
      </c>
      <c r="W29" s="13">
        <f t="shared" si="10"/>
        <v>1171</v>
      </c>
      <c r="X29" s="13">
        <f t="shared" si="8"/>
        <v>3847906</v>
      </c>
      <c r="Z29" s="13">
        <f t="shared" si="11"/>
        <v>1171</v>
      </c>
      <c r="AA29" s="13">
        <f t="shared" si="9"/>
        <v>3847906</v>
      </c>
    </row>
    <row r="30" spans="1:27" x14ac:dyDescent="0.2">
      <c r="A30" s="15" t="s">
        <v>412</v>
      </c>
      <c r="B30" s="15" t="s">
        <v>413</v>
      </c>
      <c r="C30" s="15" t="s">
        <v>34</v>
      </c>
      <c r="D30" s="15" t="s">
        <v>414</v>
      </c>
      <c r="E30" s="16">
        <v>441</v>
      </c>
      <c r="F30" s="13"/>
      <c r="G30" s="13">
        <f t="shared" si="0"/>
        <v>0</v>
      </c>
      <c r="H30" s="13"/>
      <c r="I30" s="13">
        <f t="shared" si="1"/>
        <v>0</v>
      </c>
      <c r="J30" s="13">
        <v>1554</v>
      </c>
      <c r="K30" s="13">
        <f t="shared" si="2"/>
        <v>685314</v>
      </c>
      <c r="L30" s="13">
        <v>2012</v>
      </c>
      <c r="M30" s="13">
        <f t="shared" si="3"/>
        <v>887292</v>
      </c>
      <c r="N30" s="13"/>
      <c r="O30" s="13">
        <f t="shared" si="4"/>
        <v>0</v>
      </c>
      <c r="P30" s="13">
        <v>1753</v>
      </c>
      <c r="Q30" s="13">
        <f t="shared" si="5"/>
        <v>773073</v>
      </c>
      <c r="R30" s="13"/>
      <c r="S30" s="13">
        <f t="shared" si="6"/>
        <v>0</v>
      </c>
      <c r="T30" s="13"/>
      <c r="U30" s="13">
        <f t="shared" si="7"/>
        <v>0</v>
      </c>
      <c r="W30" s="13">
        <f t="shared" si="10"/>
        <v>1554</v>
      </c>
      <c r="X30" s="13">
        <f t="shared" si="8"/>
        <v>685314</v>
      </c>
      <c r="Z30" s="13">
        <f t="shared" si="11"/>
        <v>1773</v>
      </c>
      <c r="AA30" s="13">
        <f t="shared" si="9"/>
        <v>781893</v>
      </c>
    </row>
    <row r="31" spans="1:27" x14ac:dyDescent="0.2">
      <c r="A31" s="15" t="s">
        <v>415</v>
      </c>
      <c r="B31" s="15" t="s">
        <v>416</v>
      </c>
      <c r="C31" s="15" t="s">
        <v>34</v>
      </c>
      <c r="D31" s="15" t="s">
        <v>347</v>
      </c>
      <c r="E31" s="16">
        <v>9195</v>
      </c>
      <c r="F31" s="13"/>
      <c r="G31" s="13">
        <f t="shared" si="0"/>
        <v>0</v>
      </c>
      <c r="H31" s="13"/>
      <c r="I31" s="13">
        <f t="shared" si="1"/>
        <v>0</v>
      </c>
      <c r="J31" s="13">
        <v>494</v>
      </c>
      <c r="K31" s="13">
        <f t="shared" si="2"/>
        <v>4542330</v>
      </c>
      <c r="L31" s="13">
        <v>537</v>
      </c>
      <c r="M31" s="13">
        <f t="shared" si="3"/>
        <v>4937715</v>
      </c>
      <c r="N31" s="13"/>
      <c r="O31" s="13">
        <f t="shared" si="4"/>
        <v>0</v>
      </c>
      <c r="P31" s="13">
        <v>489</v>
      </c>
      <c r="Q31" s="13">
        <f t="shared" si="5"/>
        <v>4496355</v>
      </c>
      <c r="R31" s="13"/>
      <c r="S31" s="13">
        <f t="shared" si="6"/>
        <v>0</v>
      </c>
      <c r="T31" s="13">
        <v>482</v>
      </c>
      <c r="U31" s="13">
        <f t="shared" si="7"/>
        <v>4431990</v>
      </c>
      <c r="W31" s="13">
        <f t="shared" si="10"/>
        <v>482</v>
      </c>
      <c r="X31" s="13">
        <f t="shared" si="8"/>
        <v>4431990</v>
      </c>
      <c r="Z31" s="13">
        <f t="shared" si="11"/>
        <v>500.5</v>
      </c>
      <c r="AA31" s="13">
        <f t="shared" si="9"/>
        <v>4602097.5</v>
      </c>
    </row>
    <row r="32" spans="1:27" x14ac:dyDescent="0.2">
      <c r="A32" s="15" t="s">
        <v>417</v>
      </c>
      <c r="B32" s="15" t="s">
        <v>418</v>
      </c>
      <c r="C32" s="15" t="s">
        <v>28</v>
      </c>
      <c r="D32" s="15" t="s">
        <v>419</v>
      </c>
      <c r="E32" s="16">
        <v>5928</v>
      </c>
      <c r="F32" s="13"/>
      <c r="G32" s="13">
        <f t="shared" si="0"/>
        <v>0</v>
      </c>
      <c r="H32" s="13"/>
      <c r="I32" s="13">
        <f t="shared" si="1"/>
        <v>0</v>
      </c>
      <c r="J32" s="13">
        <v>2118</v>
      </c>
      <c r="K32" s="13">
        <f t="shared" si="2"/>
        <v>12555504</v>
      </c>
      <c r="L32" s="13">
        <v>2493</v>
      </c>
      <c r="M32" s="13">
        <f t="shared" si="3"/>
        <v>14778504</v>
      </c>
      <c r="N32" s="13"/>
      <c r="O32" s="13">
        <f t="shared" si="4"/>
        <v>0</v>
      </c>
      <c r="P32" s="13">
        <v>1625</v>
      </c>
      <c r="Q32" s="13">
        <f t="shared" si="5"/>
        <v>9633000</v>
      </c>
      <c r="R32" s="13"/>
      <c r="S32" s="13">
        <f t="shared" si="6"/>
        <v>0</v>
      </c>
      <c r="T32" s="13">
        <v>2613</v>
      </c>
      <c r="U32" s="13">
        <f t="shared" si="7"/>
        <v>15489864</v>
      </c>
      <c r="W32" s="13">
        <f t="shared" si="10"/>
        <v>1625</v>
      </c>
      <c r="X32" s="13">
        <f t="shared" si="8"/>
        <v>9633000</v>
      </c>
      <c r="Z32" s="13">
        <f t="shared" si="11"/>
        <v>2212.25</v>
      </c>
      <c r="AA32" s="13">
        <f t="shared" si="9"/>
        <v>13114218</v>
      </c>
    </row>
    <row r="33" spans="1:27" x14ac:dyDescent="0.2">
      <c r="A33" s="15" t="s">
        <v>420</v>
      </c>
      <c r="B33" s="15" t="s">
        <v>421</v>
      </c>
      <c r="C33" s="15" t="s">
        <v>8</v>
      </c>
      <c r="D33" s="15" t="s">
        <v>32</v>
      </c>
      <c r="E33" s="16">
        <v>1323</v>
      </c>
      <c r="F33" s="13"/>
      <c r="G33" s="13">
        <f t="shared" si="0"/>
        <v>0</v>
      </c>
      <c r="H33" s="13"/>
      <c r="I33" s="13">
        <f t="shared" si="1"/>
        <v>0</v>
      </c>
      <c r="J33" s="13">
        <v>107</v>
      </c>
      <c r="K33" s="13">
        <f t="shared" si="2"/>
        <v>141561</v>
      </c>
      <c r="L33" s="13">
        <v>111</v>
      </c>
      <c r="M33" s="13">
        <f t="shared" si="3"/>
        <v>146853</v>
      </c>
      <c r="N33" s="13"/>
      <c r="O33" s="13">
        <f t="shared" si="4"/>
        <v>0</v>
      </c>
      <c r="P33" s="13">
        <v>101</v>
      </c>
      <c r="Q33" s="13">
        <f t="shared" si="5"/>
        <v>133623</v>
      </c>
      <c r="R33" s="13"/>
      <c r="S33" s="13">
        <f t="shared" si="6"/>
        <v>0</v>
      </c>
      <c r="T33" s="13"/>
      <c r="U33" s="13">
        <f t="shared" si="7"/>
        <v>0</v>
      </c>
      <c r="W33" s="13">
        <f t="shared" si="10"/>
        <v>101</v>
      </c>
      <c r="X33" s="13">
        <f t="shared" si="8"/>
        <v>133623</v>
      </c>
      <c r="Z33" s="13">
        <f t="shared" si="11"/>
        <v>106.33333333333333</v>
      </c>
      <c r="AA33" s="13">
        <f t="shared" si="9"/>
        <v>140679</v>
      </c>
    </row>
    <row r="34" spans="1:27" x14ac:dyDescent="0.2">
      <c r="A34" s="15" t="s">
        <v>422</v>
      </c>
      <c r="B34" s="15" t="s">
        <v>423</v>
      </c>
      <c r="C34" s="15" t="s">
        <v>34</v>
      </c>
      <c r="D34" s="15" t="s">
        <v>424</v>
      </c>
      <c r="E34" s="16">
        <v>2439</v>
      </c>
      <c r="F34" s="13"/>
      <c r="G34" s="13">
        <f t="shared" si="0"/>
        <v>0</v>
      </c>
      <c r="H34" s="13"/>
      <c r="I34" s="13">
        <f t="shared" si="1"/>
        <v>0</v>
      </c>
      <c r="J34" s="13">
        <v>465</v>
      </c>
      <c r="K34" s="13">
        <f t="shared" si="2"/>
        <v>1134135</v>
      </c>
      <c r="L34" s="13">
        <v>534</v>
      </c>
      <c r="M34" s="13">
        <f t="shared" si="3"/>
        <v>1302426</v>
      </c>
      <c r="N34" s="13"/>
      <c r="O34" s="13">
        <f t="shared" si="4"/>
        <v>0</v>
      </c>
      <c r="P34" s="13">
        <v>463</v>
      </c>
      <c r="Q34" s="13">
        <f t="shared" si="5"/>
        <v>1129257</v>
      </c>
      <c r="R34" s="13"/>
      <c r="S34" s="13">
        <f t="shared" si="6"/>
        <v>0</v>
      </c>
      <c r="T34" s="13">
        <v>535</v>
      </c>
      <c r="U34" s="13">
        <f t="shared" si="7"/>
        <v>1304865</v>
      </c>
      <c r="W34" s="13">
        <f t="shared" si="10"/>
        <v>463</v>
      </c>
      <c r="X34" s="13">
        <f t="shared" si="8"/>
        <v>1129257</v>
      </c>
      <c r="Z34" s="13">
        <f t="shared" si="11"/>
        <v>499.25</v>
      </c>
      <c r="AA34" s="13">
        <f t="shared" si="9"/>
        <v>1217670.75</v>
      </c>
    </row>
    <row r="35" spans="1:27" x14ac:dyDescent="0.2">
      <c r="A35" s="15" t="s">
        <v>425</v>
      </c>
      <c r="B35" s="15" t="s">
        <v>426</v>
      </c>
      <c r="C35" s="15" t="s">
        <v>28</v>
      </c>
      <c r="D35" s="15" t="s">
        <v>427</v>
      </c>
      <c r="E35" s="16">
        <v>159</v>
      </c>
      <c r="F35" s="13"/>
      <c r="G35" s="13">
        <f t="shared" si="0"/>
        <v>0</v>
      </c>
      <c r="H35" s="13">
        <v>150000</v>
      </c>
      <c r="I35" s="13">
        <f t="shared" si="1"/>
        <v>23850000</v>
      </c>
      <c r="J35" s="13"/>
      <c r="K35" s="13">
        <f t="shared" si="2"/>
        <v>0</v>
      </c>
      <c r="L35" s="13">
        <v>131976</v>
      </c>
      <c r="M35" s="13">
        <f t="shared" si="3"/>
        <v>20984184</v>
      </c>
      <c r="N35" s="13"/>
      <c r="O35" s="13">
        <f t="shared" si="4"/>
        <v>0</v>
      </c>
      <c r="P35" s="13">
        <v>93167</v>
      </c>
      <c r="Q35" s="13">
        <f t="shared" si="5"/>
        <v>14813553</v>
      </c>
      <c r="R35" s="13"/>
      <c r="S35" s="13">
        <f t="shared" si="6"/>
        <v>0</v>
      </c>
      <c r="T35" s="13"/>
      <c r="U35" s="13">
        <f t="shared" si="7"/>
        <v>0</v>
      </c>
      <c r="W35" s="13">
        <f t="shared" si="10"/>
        <v>93167</v>
      </c>
      <c r="X35" s="13">
        <f t="shared" si="8"/>
        <v>14813553</v>
      </c>
      <c r="Z35" s="13">
        <f t="shared" si="11"/>
        <v>125047.66666666667</v>
      </c>
      <c r="AA35" s="13">
        <f t="shared" si="9"/>
        <v>19882579</v>
      </c>
    </row>
    <row r="36" spans="1:27" x14ac:dyDescent="0.2">
      <c r="A36" s="15" t="s">
        <v>428</v>
      </c>
      <c r="B36" s="15" t="s">
        <v>429</v>
      </c>
      <c r="C36" s="15" t="s">
        <v>28</v>
      </c>
      <c r="D36" s="15" t="s">
        <v>53</v>
      </c>
      <c r="E36" s="16">
        <v>79</v>
      </c>
      <c r="F36" s="13"/>
      <c r="G36" s="13">
        <f t="shared" si="0"/>
        <v>0</v>
      </c>
      <c r="H36" s="13"/>
      <c r="I36" s="13">
        <f t="shared" si="1"/>
        <v>0</v>
      </c>
      <c r="J36" s="13">
        <v>294118</v>
      </c>
      <c r="K36" s="13">
        <f t="shared" si="2"/>
        <v>23235322</v>
      </c>
      <c r="L36" s="13">
        <v>279004</v>
      </c>
      <c r="M36" s="13">
        <f t="shared" si="3"/>
        <v>22041316</v>
      </c>
      <c r="N36" s="13"/>
      <c r="O36" s="13">
        <f t="shared" si="4"/>
        <v>0</v>
      </c>
      <c r="P36" s="13">
        <v>211111</v>
      </c>
      <c r="Q36" s="13">
        <f t="shared" si="5"/>
        <v>16677769</v>
      </c>
      <c r="R36" s="13"/>
      <c r="S36" s="13">
        <f t="shared" si="6"/>
        <v>0</v>
      </c>
      <c r="T36" s="13"/>
      <c r="U36" s="13">
        <f t="shared" si="7"/>
        <v>0</v>
      </c>
      <c r="W36" s="13">
        <f t="shared" si="10"/>
        <v>211111</v>
      </c>
      <c r="X36" s="13">
        <f t="shared" si="8"/>
        <v>16677769</v>
      </c>
      <c r="Z36" s="13">
        <f t="shared" si="11"/>
        <v>261411</v>
      </c>
      <c r="AA36" s="13">
        <f t="shared" si="9"/>
        <v>20651469</v>
      </c>
    </row>
    <row r="37" spans="1:27" x14ac:dyDescent="0.2">
      <c r="A37" s="15" t="s">
        <v>430</v>
      </c>
      <c r="B37" s="15" t="s">
        <v>431</v>
      </c>
      <c r="C37" s="15" t="s">
        <v>8</v>
      </c>
      <c r="D37" s="15" t="s">
        <v>372</v>
      </c>
      <c r="E37" s="16">
        <v>212</v>
      </c>
      <c r="F37" s="13"/>
      <c r="G37" s="13">
        <f t="shared" si="0"/>
        <v>0</v>
      </c>
      <c r="H37" s="13"/>
      <c r="I37" s="13">
        <f t="shared" si="1"/>
        <v>0</v>
      </c>
      <c r="J37" s="13">
        <v>54</v>
      </c>
      <c r="K37" s="13">
        <f t="shared" si="2"/>
        <v>11448</v>
      </c>
      <c r="L37" s="13">
        <v>58</v>
      </c>
      <c r="M37" s="13">
        <f t="shared" si="3"/>
        <v>12296</v>
      </c>
      <c r="N37" s="13"/>
      <c r="O37" s="13">
        <f t="shared" si="4"/>
        <v>0</v>
      </c>
      <c r="P37" s="13"/>
      <c r="Q37" s="13">
        <f t="shared" si="5"/>
        <v>0</v>
      </c>
      <c r="R37" s="13"/>
      <c r="S37" s="13">
        <f t="shared" si="6"/>
        <v>0</v>
      </c>
      <c r="T37" s="13"/>
      <c r="U37" s="13">
        <f t="shared" si="7"/>
        <v>0</v>
      </c>
      <c r="W37" s="13">
        <f t="shared" si="10"/>
        <v>54</v>
      </c>
      <c r="X37" s="13">
        <f t="shared" si="8"/>
        <v>11448</v>
      </c>
      <c r="Z37" s="13">
        <f t="shared" si="11"/>
        <v>56</v>
      </c>
      <c r="AA37" s="13">
        <f t="shared" si="9"/>
        <v>11872</v>
      </c>
    </row>
    <row r="38" spans="1:27" x14ac:dyDescent="0.2">
      <c r="A38" s="15" t="s">
        <v>432</v>
      </c>
      <c r="B38" s="15" t="s">
        <v>433</v>
      </c>
      <c r="C38" s="15" t="s">
        <v>8</v>
      </c>
      <c r="D38" s="15" t="s">
        <v>434</v>
      </c>
      <c r="E38" s="16">
        <v>6663</v>
      </c>
      <c r="F38" s="13"/>
      <c r="G38" s="13">
        <f t="shared" si="0"/>
        <v>0</v>
      </c>
      <c r="H38" s="13"/>
      <c r="I38" s="13">
        <f t="shared" si="1"/>
        <v>0</v>
      </c>
      <c r="J38" s="13">
        <v>306</v>
      </c>
      <c r="K38" s="13">
        <f t="shared" si="2"/>
        <v>2038878</v>
      </c>
      <c r="L38" s="13">
        <v>576</v>
      </c>
      <c r="M38" s="13">
        <f t="shared" si="3"/>
        <v>3837888</v>
      </c>
      <c r="N38" s="13"/>
      <c r="O38" s="13">
        <f t="shared" si="4"/>
        <v>0</v>
      </c>
      <c r="P38" s="13">
        <v>289</v>
      </c>
      <c r="Q38" s="13">
        <f t="shared" si="5"/>
        <v>1925607</v>
      </c>
      <c r="R38" s="13"/>
      <c r="S38" s="13">
        <f t="shared" si="6"/>
        <v>0</v>
      </c>
      <c r="T38" s="13"/>
      <c r="U38" s="13">
        <f t="shared" si="7"/>
        <v>0</v>
      </c>
      <c r="W38" s="13">
        <f t="shared" si="10"/>
        <v>289</v>
      </c>
      <c r="X38" s="13">
        <f t="shared" si="8"/>
        <v>1925607</v>
      </c>
      <c r="Z38" s="13">
        <f t="shared" si="11"/>
        <v>390.33333333333331</v>
      </c>
      <c r="AA38" s="13">
        <f t="shared" si="9"/>
        <v>2600791</v>
      </c>
    </row>
    <row r="39" spans="1:27" x14ac:dyDescent="0.2">
      <c r="A39" s="15" t="s">
        <v>435</v>
      </c>
      <c r="B39" s="15" t="s">
        <v>436</v>
      </c>
      <c r="C39" s="15" t="s">
        <v>8</v>
      </c>
      <c r="D39" s="15" t="s">
        <v>437</v>
      </c>
      <c r="E39" s="16">
        <v>12</v>
      </c>
      <c r="F39" s="13">
        <v>39686</v>
      </c>
      <c r="G39" s="13">
        <f t="shared" si="0"/>
        <v>476232</v>
      </c>
      <c r="H39" s="13"/>
      <c r="I39" s="13">
        <f t="shared" si="1"/>
        <v>0</v>
      </c>
      <c r="J39" s="13">
        <v>9412</v>
      </c>
      <c r="K39" s="13">
        <f t="shared" si="2"/>
        <v>112944</v>
      </c>
      <c r="L39" s="13">
        <v>12078</v>
      </c>
      <c r="M39" s="13">
        <f t="shared" si="3"/>
        <v>144936</v>
      </c>
      <c r="N39" s="13"/>
      <c r="O39" s="13">
        <f t="shared" si="4"/>
        <v>0</v>
      </c>
      <c r="P39" s="13">
        <v>9444</v>
      </c>
      <c r="Q39" s="13">
        <f t="shared" si="5"/>
        <v>113328</v>
      </c>
      <c r="R39" s="13"/>
      <c r="S39" s="13">
        <f t="shared" si="6"/>
        <v>0</v>
      </c>
      <c r="T39" s="13"/>
      <c r="U39" s="13">
        <f t="shared" si="7"/>
        <v>0</v>
      </c>
      <c r="W39" s="13">
        <f t="shared" si="10"/>
        <v>9412</v>
      </c>
      <c r="X39" s="13">
        <f t="shared" si="8"/>
        <v>112944</v>
      </c>
      <c r="Z39" s="13">
        <f t="shared" si="11"/>
        <v>17655</v>
      </c>
      <c r="AA39" s="13">
        <f t="shared" si="9"/>
        <v>211860</v>
      </c>
    </row>
    <row r="40" spans="1:27" x14ac:dyDescent="0.2">
      <c r="A40" s="15" t="s">
        <v>438</v>
      </c>
      <c r="B40" s="15" t="s">
        <v>439</v>
      </c>
      <c r="C40" s="15" t="s">
        <v>8</v>
      </c>
      <c r="D40" s="15" t="s">
        <v>440</v>
      </c>
      <c r="E40" s="16">
        <v>19665</v>
      </c>
      <c r="F40" s="13"/>
      <c r="G40" s="13">
        <f t="shared" si="0"/>
        <v>0</v>
      </c>
      <c r="H40" s="13"/>
      <c r="I40" s="13">
        <f t="shared" si="1"/>
        <v>0</v>
      </c>
      <c r="J40" s="13">
        <v>98</v>
      </c>
      <c r="K40" s="13">
        <f t="shared" si="2"/>
        <v>1927170</v>
      </c>
      <c r="L40" s="13">
        <v>115</v>
      </c>
      <c r="M40" s="13">
        <f t="shared" si="3"/>
        <v>2261475</v>
      </c>
      <c r="N40" s="13"/>
      <c r="O40" s="13">
        <f t="shared" si="4"/>
        <v>0</v>
      </c>
      <c r="P40" s="13">
        <v>111</v>
      </c>
      <c r="Q40" s="13">
        <f t="shared" si="5"/>
        <v>2182815</v>
      </c>
      <c r="R40" s="13"/>
      <c r="S40" s="13">
        <f t="shared" si="6"/>
        <v>0</v>
      </c>
      <c r="T40" s="13"/>
      <c r="U40" s="13">
        <f t="shared" si="7"/>
        <v>0</v>
      </c>
      <c r="W40" s="13">
        <f t="shared" si="10"/>
        <v>98</v>
      </c>
      <c r="X40" s="13">
        <f t="shared" si="8"/>
        <v>1927170</v>
      </c>
      <c r="Z40" s="13">
        <f t="shared" si="11"/>
        <v>108</v>
      </c>
      <c r="AA40" s="13">
        <f t="shared" si="9"/>
        <v>2123820</v>
      </c>
    </row>
    <row r="41" spans="1:27" x14ac:dyDescent="0.2">
      <c r="A41" s="15" t="s">
        <v>441</v>
      </c>
      <c r="B41" s="15" t="s">
        <v>442</v>
      </c>
      <c r="C41" s="15" t="s">
        <v>0</v>
      </c>
      <c r="D41" s="15" t="s">
        <v>1399</v>
      </c>
      <c r="E41" s="16">
        <v>1</v>
      </c>
      <c r="F41" s="13"/>
      <c r="G41" s="13">
        <f t="shared" si="0"/>
        <v>0</v>
      </c>
      <c r="H41" s="13"/>
      <c r="I41" s="13">
        <f t="shared" si="1"/>
        <v>0</v>
      </c>
      <c r="J41" s="13"/>
      <c r="K41" s="13">
        <f t="shared" si="2"/>
        <v>0</v>
      </c>
      <c r="L41" s="13"/>
      <c r="M41" s="13">
        <f t="shared" si="3"/>
        <v>0</v>
      </c>
      <c r="N41" s="13"/>
      <c r="O41" s="13">
        <f t="shared" si="4"/>
        <v>0</v>
      </c>
      <c r="P41" s="13"/>
      <c r="Q41" s="13">
        <f t="shared" si="5"/>
        <v>0</v>
      </c>
      <c r="R41" s="13"/>
      <c r="S41" s="13">
        <f t="shared" si="6"/>
        <v>0</v>
      </c>
      <c r="T41" s="13"/>
      <c r="U41" s="13">
        <f t="shared" si="7"/>
        <v>0</v>
      </c>
      <c r="W41" s="18"/>
      <c r="X41" s="13">
        <f t="shared" si="8"/>
        <v>0</v>
      </c>
      <c r="Z41" s="18"/>
      <c r="AA41" s="13">
        <f t="shared" si="9"/>
        <v>0</v>
      </c>
    </row>
    <row r="42" spans="1:27" x14ac:dyDescent="0.2">
      <c r="A42" s="15" t="s">
        <v>443</v>
      </c>
      <c r="B42" s="15" t="s">
        <v>444</v>
      </c>
      <c r="C42" s="15" t="s">
        <v>35</v>
      </c>
      <c r="D42" s="15" t="s">
        <v>445</v>
      </c>
      <c r="E42" s="16">
        <v>1</v>
      </c>
      <c r="F42" s="13"/>
      <c r="G42" s="13">
        <f t="shared" si="0"/>
        <v>0</v>
      </c>
      <c r="H42" s="13"/>
      <c r="I42" s="13">
        <f t="shared" si="1"/>
        <v>0</v>
      </c>
      <c r="J42" s="13">
        <v>58000</v>
      </c>
      <c r="K42" s="13">
        <f t="shared" si="2"/>
        <v>58000</v>
      </c>
      <c r="L42" s="13">
        <v>71162</v>
      </c>
      <c r="M42" s="13">
        <f t="shared" si="3"/>
        <v>71162</v>
      </c>
      <c r="N42" s="13"/>
      <c r="O42" s="13">
        <f t="shared" si="4"/>
        <v>0</v>
      </c>
      <c r="P42" s="13">
        <v>57778</v>
      </c>
      <c r="Q42" s="13">
        <f t="shared" si="5"/>
        <v>57778</v>
      </c>
      <c r="R42" s="13"/>
      <c r="S42" s="13">
        <f t="shared" si="6"/>
        <v>0</v>
      </c>
      <c r="T42" s="13"/>
      <c r="U42" s="13">
        <f t="shared" si="7"/>
        <v>0</v>
      </c>
      <c r="W42" s="13">
        <f t="shared" si="10"/>
        <v>57778</v>
      </c>
      <c r="X42" s="13">
        <f t="shared" si="8"/>
        <v>57778</v>
      </c>
      <c r="Z42" s="13">
        <f t="shared" si="11"/>
        <v>62313.333333333336</v>
      </c>
      <c r="AA42" s="13">
        <f t="shared" si="9"/>
        <v>62313.333333333336</v>
      </c>
    </row>
    <row r="43" spans="1:27" x14ac:dyDescent="0.2">
      <c r="A43" s="15" t="s">
        <v>446</v>
      </c>
      <c r="B43" s="15" t="s">
        <v>447</v>
      </c>
      <c r="C43" s="15" t="s">
        <v>35</v>
      </c>
      <c r="D43" s="15" t="s">
        <v>448</v>
      </c>
      <c r="E43" s="16">
        <v>80</v>
      </c>
      <c r="F43" s="13"/>
      <c r="G43" s="13">
        <f t="shared" si="0"/>
        <v>0</v>
      </c>
      <c r="H43" s="13"/>
      <c r="I43" s="13">
        <f t="shared" si="1"/>
        <v>0</v>
      </c>
      <c r="J43" s="13">
        <v>2118</v>
      </c>
      <c r="K43" s="13">
        <f t="shared" si="2"/>
        <v>169440</v>
      </c>
      <c r="L43" s="13">
        <v>2084</v>
      </c>
      <c r="M43" s="13">
        <f t="shared" si="3"/>
        <v>166720</v>
      </c>
      <c r="N43" s="13"/>
      <c r="O43" s="13">
        <f t="shared" si="4"/>
        <v>0</v>
      </c>
      <c r="P43" s="13"/>
      <c r="Q43" s="13">
        <f t="shared" si="5"/>
        <v>0</v>
      </c>
      <c r="R43" s="13"/>
      <c r="S43" s="13">
        <f t="shared" si="6"/>
        <v>0</v>
      </c>
      <c r="T43" s="13"/>
      <c r="U43" s="13">
        <f t="shared" si="7"/>
        <v>0</v>
      </c>
      <c r="W43" s="13">
        <f t="shared" si="10"/>
        <v>2084</v>
      </c>
      <c r="X43" s="13">
        <f t="shared" si="8"/>
        <v>166720</v>
      </c>
      <c r="Z43" s="13">
        <f t="shared" si="11"/>
        <v>2101</v>
      </c>
      <c r="AA43" s="13">
        <f t="shared" si="9"/>
        <v>168080</v>
      </c>
    </row>
    <row r="44" spans="1:27" x14ac:dyDescent="0.2">
      <c r="A44" s="15" t="s">
        <v>449</v>
      </c>
      <c r="B44" s="15" t="s">
        <v>450</v>
      </c>
      <c r="C44" s="15" t="s">
        <v>28</v>
      </c>
      <c r="D44" s="15" t="s">
        <v>451</v>
      </c>
      <c r="E44" s="16">
        <v>9</v>
      </c>
      <c r="F44" s="13"/>
      <c r="G44" s="13">
        <f t="shared" si="0"/>
        <v>0</v>
      </c>
      <c r="H44" s="13"/>
      <c r="I44" s="13">
        <f t="shared" si="1"/>
        <v>0</v>
      </c>
      <c r="J44" s="13">
        <v>1082353</v>
      </c>
      <c r="K44" s="13">
        <f t="shared" si="2"/>
        <v>9741177</v>
      </c>
      <c r="L44" s="13">
        <v>1172127</v>
      </c>
      <c r="M44" s="13">
        <f t="shared" si="3"/>
        <v>10549143</v>
      </c>
      <c r="N44" s="13"/>
      <c r="O44" s="13">
        <f t="shared" si="4"/>
        <v>0</v>
      </c>
      <c r="P44" s="13">
        <v>829859</v>
      </c>
      <c r="Q44" s="13">
        <f t="shared" si="5"/>
        <v>7468731</v>
      </c>
      <c r="R44" s="13"/>
      <c r="S44" s="13">
        <f t="shared" si="6"/>
        <v>0</v>
      </c>
      <c r="T44" s="13"/>
      <c r="U44" s="13">
        <f t="shared" si="7"/>
        <v>0</v>
      </c>
      <c r="W44" s="13">
        <f t="shared" si="10"/>
        <v>829859</v>
      </c>
      <c r="X44" s="13">
        <f t="shared" si="8"/>
        <v>7468731</v>
      </c>
      <c r="Z44" s="13">
        <f t="shared" si="11"/>
        <v>1028113</v>
      </c>
      <c r="AA44" s="13">
        <f t="shared" si="9"/>
        <v>9253017</v>
      </c>
    </row>
    <row r="45" spans="1:27" x14ac:dyDescent="0.2">
      <c r="A45" s="15" t="s">
        <v>452</v>
      </c>
      <c r="B45" s="15" t="s">
        <v>453</v>
      </c>
      <c r="C45" s="15" t="s">
        <v>34</v>
      </c>
      <c r="D45" s="15" t="s">
        <v>29</v>
      </c>
      <c r="E45" s="16">
        <v>568</v>
      </c>
      <c r="F45" s="13"/>
      <c r="G45" s="13">
        <f t="shared" si="0"/>
        <v>0</v>
      </c>
      <c r="H45" s="13"/>
      <c r="I45" s="13">
        <f t="shared" si="1"/>
        <v>0</v>
      </c>
      <c r="J45" s="13">
        <v>447</v>
      </c>
      <c r="K45" s="13">
        <f t="shared" si="2"/>
        <v>253896</v>
      </c>
      <c r="L45" s="13">
        <v>533</v>
      </c>
      <c r="M45" s="13">
        <f t="shared" si="3"/>
        <v>302744</v>
      </c>
      <c r="N45" s="13"/>
      <c r="O45" s="13">
        <f t="shared" si="4"/>
        <v>0</v>
      </c>
      <c r="P45" s="13">
        <v>422</v>
      </c>
      <c r="Q45" s="13">
        <f t="shared" si="5"/>
        <v>239696</v>
      </c>
      <c r="R45" s="13"/>
      <c r="S45" s="13">
        <f t="shared" si="6"/>
        <v>0</v>
      </c>
      <c r="T45" s="13">
        <v>428</v>
      </c>
      <c r="U45" s="13">
        <f t="shared" si="7"/>
        <v>243104</v>
      </c>
      <c r="W45" s="13">
        <f t="shared" si="10"/>
        <v>422</v>
      </c>
      <c r="X45" s="13">
        <f t="shared" si="8"/>
        <v>239696</v>
      </c>
      <c r="Z45" s="13">
        <f t="shared" si="11"/>
        <v>457.5</v>
      </c>
      <c r="AA45" s="13">
        <f t="shared" si="9"/>
        <v>259860</v>
      </c>
    </row>
    <row r="46" spans="1:27" x14ac:dyDescent="0.2">
      <c r="A46" s="15" t="s">
        <v>454</v>
      </c>
      <c r="B46" s="15" t="s">
        <v>455</v>
      </c>
      <c r="C46" s="15" t="s">
        <v>28</v>
      </c>
      <c r="D46" s="15" t="s">
        <v>347</v>
      </c>
      <c r="E46" s="16">
        <v>11460</v>
      </c>
      <c r="F46" s="13"/>
      <c r="G46" s="13">
        <f t="shared" si="0"/>
        <v>0</v>
      </c>
      <c r="H46" s="13"/>
      <c r="I46" s="13">
        <f t="shared" si="1"/>
        <v>0</v>
      </c>
      <c r="J46" s="13">
        <v>1706</v>
      </c>
      <c r="K46" s="13">
        <f t="shared" si="2"/>
        <v>19550760</v>
      </c>
      <c r="L46" s="13">
        <v>2119</v>
      </c>
      <c r="M46" s="13">
        <f t="shared" si="3"/>
        <v>24283740</v>
      </c>
      <c r="N46" s="13"/>
      <c r="O46" s="13">
        <f t="shared" si="4"/>
        <v>0</v>
      </c>
      <c r="P46" s="13">
        <v>1820</v>
      </c>
      <c r="Q46" s="13">
        <f t="shared" si="5"/>
        <v>20857200</v>
      </c>
      <c r="R46" s="13"/>
      <c r="S46" s="13">
        <f t="shared" si="6"/>
        <v>0</v>
      </c>
      <c r="T46" s="13">
        <v>1866</v>
      </c>
      <c r="U46" s="13">
        <f t="shared" si="7"/>
        <v>21384360</v>
      </c>
      <c r="W46" s="13">
        <f t="shared" si="10"/>
        <v>1706</v>
      </c>
      <c r="X46" s="13">
        <f t="shared" si="8"/>
        <v>19550760</v>
      </c>
      <c r="Z46" s="13">
        <f t="shared" si="11"/>
        <v>1877.75</v>
      </c>
      <c r="AA46" s="13">
        <f t="shared" si="9"/>
        <v>21519015</v>
      </c>
    </row>
    <row r="47" spans="1:27" x14ac:dyDescent="0.2">
      <c r="A47" s="15" t="s">
        <v>456</v>
      </c>
      <c r="B47" s="15" t="s">
        <v>457</v>
      </c>
      <c r="C47" s="15" t="s">
        <v>79</v>
      </c>
      <c r="D47" s="15" t="s">
        <v>458</v>
      </c>
      <c r="E47" s="16">
        <v>1</v>
      </c>
      <c r="F47" s="13"/>
      <c r="G47" s="13">
        <f t="shared" si="0"/>
        <v>0</v>
      </c>
      <c r="H47" s="13"/>
      <c r="I47" s="13">
        <f t="shared" si="1"/>
        <v>0</v>
      </c>
      <c r="J47" s="13"/>
      <c r="K47" s="13">
        <f t="shared" si="2"/>
        <v>0</v>
      </c>
      <c r="L47" s="13"/>
      <c r="M47" s="13">
        <f t="shared" si="3"/>
        <v>0</v>
      </c>
      <c r="N47" s="13"/>
      <c r="O47" s="13">
        <f t="shared" si="4"/>
        <v>0</v>
      </c>
      <c r="P47" s="13"/>
      <c r="Q47" s="13">
        <f t="shared" si="5"/>
        <v>0</v>
      </c>
      <c r="R47" s="13"/>
      <c r="S47" s="13">
        <f t="shared" si="6"/>
        <v>0</v>
      </c>
      <c r="T47" s="13"/>
      <c r="U47" s="13">
        <f t="shared" si="7"/>
        <v>0</v>
      </c>
      <c r="W47" s="18"/>
      <c r="X47" s="13">
        <f t="shared" si="8"/>
        <v>0</v>
      </c>
      <c r="Z47" s="18"/>
      <c r="AA47" s="13">
        <f t="shared" si="9"/>
        <v>0</v>
      </c>
    </row>
    <row r="48" spans="1:27" x14ac:dyDescent="0.2">
      <c r="A48" s="15" t="s">
        <v>459</v>
      </c>
      <c r="B48" s="15" t="s">
        <v>460</v>
      </c>
      <c r="C48" s="15" t="s">
        <v>8</v>
      </c>
      <c r="D48" s="15" t="s">
        <v>461</v>
      </c>
      <c r="E48" s="16">
        <v>1315</v>
      </c>
      <c r="F48" s="13"/>
      <c r="G48" s="13">
        <f t="shared" si="0"/>
        <v>0</v>
      </c>
      <c r="H48" s="13"/>
      <c r="I48" s="13">
        <f t="shared" si="1"/>
        <v>0</v>
      </c>
      <c r="J48" s="13">
        <v>1732</v>
      </c>
      <c r="K48" s="13">
        <f t="shared" si="2"/>
        <v>2277580</v>
      </c>
      <c r="L48" s="13">
        <v>1381</v>
      </c>
      <c r="M48" s="13">
        <f t="shared" si="3"/>
        <v>1816015</v>
      </c>
      <c r="N48" s="13"/>
      <c r="O48" s="13">
        <f t="shared" si="4"/>
        <v>0</v>
      </c>
      <c r="P48" s="13">
        <v>1230</v>
      </c>
      <c r="Q48" s="13">
        <f t="shared" si="5"/>
        <v>1617450</v>
      </c>
      <c r="R48" s="13"/>
      <c r="S48" s="13">
        <f t="shared" si="6"/>
        <v>0</v>
      </c>
      <c r="T48" s="13"/>
      <c r="U48" s="13">
        <f t="shared" si="7"/>
        <v>0</v>
      </c>
      <c r="W48" s="13">
        <f t="shared" si="10"/>
        <v>1230</v>
      </c>
      <c r="X48" s="13">
        <f t="shared" si="8"/>
        <v>1617450</v>
      </c>
      <c r="Z48" s="13">
        <f t="shared" si="11"/>
        <v>1447.6666666666667</v>
      </c>
      <c r="AA48" s="13">
        <f t="shared" si="9"/>
        <v>1903681.6666666667</v>
      </c>
    </row>
    <row r="49" spans="1:27" x14ac:dyDescent="0.2">
      <c r="A49" s="15" t="s">
        <v>462</v>
      </c>
      <c r="B49" s="15" t="s">
        <v>463</v>
      </c>
      <c r="C49" s="15" t="s">
        <v>28</v>
      </c>
      <c r="D49" s="15" t="s">
        <v>347</v>
      </c>
      <c r="E49" s="16">
        <v>154</v>
      </c>
      <c r="F49" s="13"/>
      <c r="G49" s="13">
        <f t="shared" si="0"/>
        <v>0</v>
      </c>
      <c r="H49" s="13"/>
      <c r="I49" s="13">
        <f t="shared" si="1"/>
        <v>0</v>
      </c>
      <c r="J49" s="13">
        <v>65882</v>
      </c>
      <c r="K49" s="13">
        <f t="shared" si="2"/>
        <v>10145828</v>
      </c>
      <c r="L49" s="13">
        <v>73733</v>
      </c>
      <c r="M49" s="13">
        <f t="shared" si="3"/>
        <v>11354882</v>
      </c>
      <c r="N49" s="13"/>
      <c r="O49" s="13">
        <f t="shared" si="4"/>
        <v>0</v>
      </c>
      <c r="P49" s="13">
        <v>64444</v>
      </c>
      <c r="Q49" s="13">
        <f t="shared" si="5"/>
        <v>9924376</v>
      </c>
      <c r="R49" s="13"/>
      <c r="S49" s="13">
        <f t="shared" si="6"/>
        <v>0</v>
      </c>
      <c r="T49" s="13"/>
      <c r="U49" s="13">
        <f t="shared" si="7"/>
        <v>0</v>
      </c>
      <c r="W49" s="13">
        <f t="shared" si="10"/>
        <v>64444</v>
      </c>
      <c r="X49" s="13">
        <f t="shared" si="8"/>
        <v>9924376</v>
      </c>
      <c r="Z49" s="13">
        <f t="shared" si="11"/>
        <v>68019.666666666672</v>
      </c>
      <c r="AA49" s="13">
        <f t="shared" si="9"/>
        <v>10475028.666666668</v>
      </c>
    </row>
    <row r="50" spans="1:27" x14ac:dyDescent="0.2">
      <c r="A50" s="15" t="s">
        <v>464</v>
      </c>
      <c r="B50" s="15" t="s">
        <v>465</v>
      </c>
      <c r="C50" s="15" t="s">
        <v>8</v>
      </c>
      <c r="D50" s="15" t="s">
        <v>466</v>
      </c>
      <c r="E50" s="16">
        <v>67795</v>
      </c>
      <c r="F50" s="13"/>
      <c r="G50" s="13">
        <f t="shared" si="0"/>
        <v>0</v>
      </c>
      <c r="H50" s="13"/>
      <c r="I50" s="13">
        <f t="shared" si="1"/>
        <v>0</v>
      </c>
      <c r="J50" s="13">
        <v>124</v>
      </c>
      <c r="K50" s="13">
        <f t="shared" si="2"/>
        <v>8406580</v>
      </c>
      <c r="L50" s="13">
        <v>201</v>
      </c>
      <c r="M50" s="13">
        <f t="shared" si="3"/>
        <v>13626795</v>
      </c>
      <c r="N50" s="13"/>
      <c r="O50" s="13">
        <f t="shared" si="4"/>
        <v>0</v>
      </c>
      <c r="P50" s="13">
        <v>178</v>
      </c>
      <c r="Q50" s="13">
        <f t="shared" si="5"/>
        <v>12067510</v>
      </c>
      <c r="R50" s="13"/>
      <c r="S50" s="13">
        <f t="shared" si="6"/>
        <v>0</v>
      </c>
      <c r="T50" s="13"/>
      <c r="U50" s="13">
        <f t="shared" si="7"/>
        <v>0</v>
      </c>
      <c r="W50" s="13">
        <f t="shared" si="10"/>
        <v>124</v>
      </c>
      <c r="X50" s="13">
        <f t="shared" si="8"/>
        <v>8406580</v>
      </c>
      <c r="Z50" s="13">
        <f t="shared" si="11"/>
        <v>167.66666666666666</v>
      </c>
      <c r="AA50" s="13">
        <f t="shared" si="9"/>
        <v>11366961.666666666</v>
      </c>
    </row>
    <row r="51" spans="1:27" x14ac:dyDescent="0.2">
      <c r="A51" s="15" t="s">
        <v>467</v>
      </c>
      <c r="B51" s="15" t="s">
        <v>468</v>
      </c>
      <c r="C51" s="15" t="s">
        <v>8</v>
      </c>
      <c r="D51" s="15" t="s">
        <v>30</v>
      </c>
      <c r="E51" s="16">
        <v>494</v>
      </c>
      <c r="F51" s="13"/>
      <c r="G51" s="13">
        <f t="shared" si="0"/>
        <v>0</v>
      </c>
      <c r="H51" s="13"/>
      <c r="I51" s="13">
        <f t="shared" si="1"/>
        <v>0</v>
      </c>
      <c r="J51" s="13">
        <v>588</v>
      </c>
      <c r="K51" s="13">
        <f t="shared" si="2"/>
        <v>290472</v>
      </c>
      <c r="L51" s="13">
        <v>577</v>
      </c>
      <c r="M51" s="13">
        <f t="shared" si="3"/>
        <v>285038</v>
      </c>
      <c r="N51" s="13"/>
      <c r="O51" s="13">
        <f t="shared" si="4"/>
        <v>0</v>
      </c>
      <c r="P51" s="13">
        <v>556</v>
      </c>
      <c r="Q51" s="13">
        <f t="shared" si="5"/>
        <v>274664</v>
      </c>
      <c r="R51" s="13"/>
      <c r="S51" s="13">
        <f t="shared" si="6"/>
        <v>0</v>
      </c>
      <c r="T51" s="13"/>
      <c r="U51" s="13">
        <f t="shared" si="7"/>
        <v>0</v>
      </c>
      <c r="W51" s="13">
        <f t="shared" si="10"/>
        <v>556</v>
      </c>
      <c r="X51" s="13">
        <f t="shared" si="8"/>
        <v>274664</v>
      </c>
      <c r="Z51" s="13">
        <f t="shared" si="11"/>
        <v>573.66666666666663</v>
      </c>
      <c r="AA51" s="13">
        <f t="shared" si="9"/>
        <v>283391.33333333331</v>
      </c>
    </row>
    <row r="52" spans="1:27" x14ac:dyDescent="0.2">
      <c r="A52" s="15" t="s">
        <v>469</v>
      </c>
      <c r="B52" s="15" t="s">
        <v>470</v>
      </c>
      <c r="C52" s="15" t="s">
        <v>34</v>
      </c>
      <c r="D52" s="15" t="s">
        <v>372</v>
      </c>
      <c r="E52" s="16">
        <v>53</v>
      </c>
      <c r="F52" s="13"/>
      <c r="G52" s="13">
        <f t="shared" si="0"/>
        <v>0</v>
      </c>
      <c r="H52" s="13"/>
      <c r="I52" s="13">
        <f t="shared" si="1"/>
        <v>0</v>
      </c>
      <c r="J52" s="13">
        <v>1556</v>
      </c>
      <c r="K52" s="13">
        <f t="shared" si="2"/>
        <v>82468</v>
      </c>
      <c r="L52" s="13">
        <v>1485</v>
      </c>
      <c r="M52" s="13">
        <f t="shared" si="3"/>
        <v>78705</v>
      </c>
      <c r="N52" s="13"/>
      <c r="O52" s="13">
        <f t="shared" si="4"/>
        <v>0</v>
      </c>
      <c r="P52" s="13">
        <v>1400</v>
      </c>
      <c r="Q52" s="13">
        <f t="shared" si="5"/>
        <v>74200</v>
      </c>
      <c r="R52" s="13"/>
      <c r="S52" s="13">
        <f t="shared" si="6"/>
        <v>0</v>
      </c>
      <c r="T52" s="13"/>
      <c r="U52" s="13">
        <f t="shared" si="7"/>
        <v>0</v>
      </c>
      <c r="W52" s="13">
        <f t="shared" si="10"/>
        <v>1400</v>
      </c>
      <c r="X52" s="13">
        <f t="shared" si="8"/>
        <v>74200</v>
      </c>
      <c r="Z52" s="13">
        <f t="shared" si="11"/>
        <v>1480.3333333333333</v>
      </c>
      <c r="AA52" s="13">
        <f t="shared" si="9"/>
        <v>78457.666666666657</v>
      </c>
    </row>
    <row r="53" spans="1:27" x14ac:dyDescent="0.2">
      <c r="A53" s="15" t="s">
        <v>471</v>
      </c>
      <c r="B53" s="15" t="s">
        <v>472</v>
      </c>
      <c r="C53" s="15" t="s">
        <v>35</v>
      </c>
      <c r="D53" s="15" t="s">
        <v>473</v>
      </c>
      <c r="E53" s="16">
        <v>10</v>
      </c>
      <c r="F53" s="13"/>
      <c r="G53" s="13">
        <f t="shared" si="0"/>
        <v>0</v>
      </c>
      <c r="H53" s="13"/>
      <c r="I53" s="13">
        <f t="shared" si="1"/>
        <v>0</v>
      </c>
      <c r="J53" s="13">
        <v>2500</v>
      </c>
      <c r="K53" s="13">
        <f t="shared" si="2"/>
        <v>25000</v>
      </c>
      <c r="L53" s="13">
        <v>2603</v>
      </c>
      <c r="M53" s="13">
        <f t="shared" si="3"/>
        <v>26030</v>
      </c>
      <c r="N53" s="13"/>
      <c r="O53" s="13">
        <f t="shared" si="4"/>
        <v>0</v>
      </c>
      <c r="P53" s="13">
        <v>2322</v>
      </c>
      <c r="Q53" s="13">
        <f t="shared" si="5"/>
        <v>23220</v>
      </c>
      <c r="R53" s="13"/>
      <c r="S53" s="13">
        <f t="shared" si="6"/>
        <v>0</v>
      </c>
      <c r="T53" s="13"/>
      <c r="U53" s="13">
        <f t="shared" si="7"/>
        <v>0</v>
      </c>
      <c r="W53" s="13">
        <f t="shared" si="10"/>
        <v>2322</v>
      </c>
      <c r="X53" s="13">
        <f t="shared" si="8"/>
        <v>23220</v>
      </c>
      <c r="Z53" s="13">
        <f t="shared" si="11"/>
        <v>2475</v>
      </c>
      <c r="AA53" s="13">
        <f t="shared" si="9"/>
        <v>24750</v>
      </c>
    </row>
    <row r="54" spans="1:27" x14ac:dyDescent="0.2">
      <c r="A54" s="15" t="s">
        <v>86</v>
      </c>
      <c r="B54" s="15" t="s">
        <v>87</v>
      </c>
      <c r="C54" s="15" t="s">
        <v>88</v>
      </c>
      <c r="D54" s="15" t="s">
        <v>89</v>
      </c>
      <c r="E54" s="16">
        <v>431</v>
      </c>
      <c r="F54" s="13"/>
      <c r="G54" s="13">
        <f t="shared" si="0"/>
        <v>0</v>
      </c>
      <c r="H54" s="13"/>
      <c r="I54" s="13">
        <f t="shared" si="1"/>
        <v>0</v>
      </c>
      <c r="J54" s="13">
        <v>103529</v>
      </c>
      <c r="K54" s="13">
        <f t="shared" si="2"/>
        <v>44620999</v>
      </c>
      <c r="L54" s="13">
        <v>143168.88309319178</v>
      </c>
      <c r="M54" s="13">
        <f t="shared" si="3"/>
        <v>61705788.613165654</v>
      </c>
      <c r="N54" s="13"/>
      <c r="O54" s="13">
        <f t="shared" si="4"/>
        <v>0</v>
      </c>
      <c r="P54" s="13">
        <v>94499</v>
      </c>
      <c r="Q54" s="13">
        <f t="shared" si="5"/>
        <v>40729069</v>
      </c>
      <c r="R54" s="13"/>
      <c r="S54" s="13">
        <f t="shared" si="6"/>
        <v>0</v>
      </c>
      <c r="T54" s="13"/>
      <c r="U54" s="13">
        <f t="shared" si="7"/>
        <v>0</v>
      </c>
      <c r="W54" s="13">
        <f t="shared" si="10"/>
        <v>94499</v>
      </c>
      <c r="X54" s="13">
        <f t="shared" si="8"/>
        <v>40729069</v>
      </c>
      <c r="Z54" s="13">
        <f t="shared" si="11"/>
        <v>113732.29436439725</v>
      </c>
      <c r="AA54" s="13">
        <f t="shared" si="9"/>
        <v>49018618.871055216</v>
      </c>
    </row>
    <row r="55" spans="1:27" x14ac:dyDescent="0.2">
      <c r="A55" s="15" t="s">
        <v>474</v>
      </c>
      <c r="B55" s="15" t="s">
        <v>475</v>
      </c>
      <c r="C55" s="15" t="s">
        <v>8</v>
      </c>
      <c r="D55" s="15" t="s">
        <v>476</v>
      </c>
      <c r="E55" s="16">
        <v>5717</v>
      </c>
      <c r="F55" s="13"/>
      <c r="G55" s="13">
        <f t="shared" si="0"/>
        <v>0</v>
      </c>
      <c r="H55" s="13"/>
      <c r="I55" s="13">
        <f t="shared" si="1"/>
        <v>0</v>
      </c>
      <c r="J55" s="13"/>
      <c r="K55" s="13">
        <f t="shared" si="2"/>
        <v>0</v>
      </c>
      <c r="L55" s="13">
        <v>159</v>
      </c>
      <c r="M55" s="13">
        <f t="shared" si="3"/>
        <v>909003</v>
      </c>
      <c r="N55" s="13"/>
      <c r="O55" s="13">
        <f t="shared" si="4"/>
        <v>0</v>
      </c>
      <c r="P55" s="13">
        <v>222</v>
      </c>
      <c r="Q55" s="13">
        <f t="shared" si="5"/>
        <v>1269174</v>
      </c>
      <c r="R55" s="13"/>
      <c r="S55" s="13">
        <f t="shared" si="6"/>
        <v>0</v>
      </c>
      <c r="T55" s="13"/>
      <c r="U55" s="13">
        <f t="shared" si="7"/>
        <v>0</v>
      </c>
      <c r="W55" s="13">
        <f t="shared" si="10"/>
        <v>159</v>
      </c>
      <c r="X55" s="13">
        <f t="shared" si="8"/>
        <v>909003</v>
      </c>
      <c r="Z55" s="13">
        <f t="shared" si="11"/>
        <v>190.5</v>
      </c>
      <c r="AA55" s="13">
        <f t="shared" si="9"/>
        <v>1089088.5</v>
      </c>
    </row>
    <row r="56" spans="1:27" x14ac:dyDescent="0.2">
      <c r="A56" s="15" t="s">
        <v>477</v>
      </c>
      <c r="B56" s="15" t="s">
        <v>478</v>
      </c>
      <c r="C56" s="15" t="s">
        <v>28</v>
      </c>
      <c r="D56" s="15" t="s">
        <v>479</v>
      </c>
      <c r="E56" s="16">
        <v>460</v>
      </c>
      <c r="F56" s="13"/>
      <c r="G56" s="13">
        <f t="shared" si="0"/>
        <v>0</v>
      </c>
      <c r="H56" s="13"/>
      <c r="I56" s="13">
        <f t="shared" si="1"/>
        <v>0</v>
      </c>
      <c r="J56" s="13">
        <v>2318</v>
      </c>
      <c r="K56" s="13">
        <f t="shared" si="2"/>
        <v>1066280</v>
      </c>
      <c r="L56" s="13">
        <v>3181</v>
      </c>
      <c r="M56" s="13">
        <f t="shared" si="3"/>
        <v>1463260</v>
      </c>
      <c r="N56" s="13"/>
      <c r="O56" s="13">
        <f t="shared" si="4"/>
        <v>0</v>
      </c>
      <c r="P56" s="13">
        <v>2327</v>
      </c>
      <c r="Q56" s="13">
        <f t="shared" si="5"/>
        <v>1070420</v>
      </c>
      <c r="R56" s="13"/>
      <c r="S56" s="13">
        <f t="shared" si="6"/>
        <v>0</v>
      </c>
      <c r="T56" s="13">
        <v>2504</v>
      </c>
      <c r="U56" s="13">
        <f t="shared" si="7"/>
        <v>1151840</v>
      </c>
      <c r="W56" s="13">
        <f t="shared" si="10"/>
        <v>2318</v>
      </c>
      <c r="X56" s="13">
        <f t="shared" si="8"/>
        <v>1066280</v>
      </c>
      <c r="Z56" s="13">
        <f t="shared" si="11"/>
        <v>2582.5</v>
      </c>
      <c r="AA56" s="13">
        <f t="shared" si="9"/>
        <v>1187950</v>
      </c>
    </row>
    <row r="57" spans="1:27" x14ac:dyDescent="0.2">
      <c r="A57" s="15" t="s">
        <v>480</v>
      </c>
      <c r="B57" s="15" t="s">
        <v>481</v>
      </c>
      <c r="C57" s="15" t="s">
        <v>0</v>
      </c>
      <c r="D57" s="15" t="s">
        <v>65</v>
      </c>
      <c r="E57" s="16">
        <v>1</v>
      </c>
      <c r="F57" s="13"/>
      <c r="G57" s="13">
        <f t="shared" si="0"/>
        <v>0</v>
      </c>
      <c r="H57" s="13"/>
      <c r="I57" s="13">
        <f t="shared" si="1"/>
        <v>0</v>
      </c>
      <c r="J57" s="13"/>
      <c r="K57" s="13">
        <f t="shared" si="2"/>
        <v>0</v>
      </c>
      <c r="L57" s="13">
        <v>104601</v>
      </c>
      <c r="M57" s="13">
        <f t="shared" si="3"/>
        <v>104601</v>
      </c>
      <c r="N57" s="13"/>
      <c r="O57" s="13">
        <f t="shared" si="4"/>
        <v>0</v>
      </c>
      <c r="P57" s="13"/>
      <c r="Q57" s="13">
        <f t="shared" si="5"/>
        <v>0</v>
      </c>
      <c r="R57" s="13"/>
      <c r="S57" s="13">
        <f t="shared" si="6"/>
        <v>0</v>
      </c>
      <c r="T57" s="13"/>
      <c r="U57" s="13">
        <f t="shared" si="7"/>
        <v>0</v>
      </c>
      <c r="W57" s="13">
        <f t="shared" si="10"/>
        <v>104601</v>
      </c>
      <c r="X57" s="13">
        <f t="shared" si="8"/>
        <v>104601</v>
      </c>
      <c r="Z57" s="13">
        <f t="shared" si="11"/>
        <v>104601</v>
      </c>
      <c r="AA57" s="13">
        <f t="shared" si="9"/>
        <v>104601</v>
      </c>
    </row>
    <row r="58" spans="1:27" x14ac:dyDescent="0.2">
      <c r="A58" s="15" t="s">
        <v>482</v>
      </c>
      <c r="B58" s="15" t="s">
        <v>483</v>
      </c>
      <c r="C58" s="15" t="s">
        <v>42</v>
      </c>
      <c r="D58" s="15" t="s">
        <v>484</v>
      </c>
      <c r="E58" s="16">
        <v>299</v>
      </c>
      <c r="F58" s="13"/>
      <c r="G58" s="13">
        <f t="shared" si="0"/>
        <v>0</v>
      </c>
      <c r="H58" s="13"/>
      <c r="I58" s="13">
        <f t="shared" si="1"/>
        <v>0</v>
      </c>
      <c r="J58" s="13">
        <v>28994</v>
      </c>
      <c r="K58" s="13">
        <f t="shared" si="2"/>
        <v>8669206</v>
      </c>
      <c r="L58" s="13"/>
      <c r="M58" s="13">
        <f t="shared" si="3"/>
        <v>0</v>
      </c>
      <c r="N58" s="13"/>
      <c r="O58" s="13">
        <f t="shared" si="4"/>
        <v>0</v>
      </c>
      <c r="P58" s="13">
        <v>27778</v>
      </c>
      <c r="Q58" s="13">
        <f t="shared" si="5"/>
        <v>8305622</v>
      </c>
      <c r="R58" s="13"/>
      <c r="S58" s="13">
        <f t="shared" si="6"/>
        <v>0</v>
      </c>
      <c r="T58" s="13"/>
      <c r="U58" s="13">
        <f t="shared" si="7"/>
        <v>0</v>
      </c>
      <c r="W58" s="13">
        <f t="shared" si="10"/>
        <v>27778</v>
      </c>
      <c r="X58" s="13">
        <f t="shared" si="8"/>
        <v>8305622</v>
      </c>
      <c r="Z58" s="13">
        <f t="shared" si="11"/>
        <v>28386</v>
      </c>
      <c r="AA58" s="13">
        <f t="shared" si="9"/>
        <v>8487414</v>
      </c>
    </row>
    <row r="59" spans="1:27" x14ac:dyDescent="0.2">
      <c r="A59" s="15" t="s">
        <v>485</v>
      </c>
      <c r="B59" s="15" t="s">
        <v>486</v>
      </c>
      <c r="C59" s="15" t="s">
        <v>8</v>
      </c>
      <c r="D59" s="15" t="s">
        <v>17</v>
      </c>
      <c r="E59" s="16">
        <v>14200</v>
      </c>
      <c r="F59" s="13"/>
      <c r="G59" s="13">
        <f t="shared" si="0"/>
        <v>0</v>
      </c>
      <c r="H59" s="13"/>
      <c r="I59" s="13">
        <f t="shared" si="1"/>
        <v>0</v>
      </c>
      <c r="J59" s="13">
        <v>482</v>
      </c>
      <c r="K59" s="13">
        <f t="shared" si="2"/>
        <v>6844400</v>
      </c>
      <c r="L59" s="13">
        <v>562</v>
      </c>
      <c r="M59" s="13">
        <f t="shared" si="3"/>
        <v>7980400</v>
      </c>
      <c r="N59" s="13"/>
      <c r="O59" s="13">
        <f t="shared" si="4"/>
        <v>0</v>
      </c>
      <c r="P59" s="13">
        <v>433</v>
      </c>
      <c r="Q59" s="13">
        <f t="shared" si="5"/>
        <v>6148600</v>
      </c>
      <c r="R59" s="13"/>
      <c r="S59" s="13">
        <f t="shared" si="6"/>
        <v>0</v>
      </c>
      <c r="T59" s="13"/>
      <c r="U59" s="13">
        <f t="shared" si="7"/>
        <v>0</v>
      </c>
      <c r="W59" s="13">
        <f t="shared" si="10"/>
        <v>433</v>
      </c>
      <c r="X59" s="13">
        <f t="shared" si="8"/>
        <v>6148600</v>
      </c>
      <c r="Z59" s="13">
        <f t="shared" si="11"/>
        <v>492.33333333333331</v>
      </c>
      <c r="AA59" s="13">
        <f t="shared" si="9"/>
        <v>6991133.333333333</v>
      </c>
    </row>
    <row r="60" spans="1:27" x14ac:dyDescent="0.2">
      <c r="A60" s="15" t="s">
        <v>83</v>
      </c>
      <c r="B60" s="15" t="s">
        <v>84</v>
      </c>
      <c r="C60" s="15" t="s">
        <v>28</v>
      </c>
      <c r="D60" s="15" t="s">
        <v>41</v>
      </c>
      <c r="E60" s="16">
        <v>191</v>
      </c>
      <c r="F60" s="13"/>
      <c r="G60" s="13">
        <f t="shared" si="0"/>
        <v>0</v>
      </c>
      <c r="H60" s="13"/>
      <c r="I60" s="13">
        <f t="shared" si="1"/>
        <v>0</v>
      </c>
      <c r="J60" s="13">
        <v>18824</v>
      </c>
      <c r="K60" s="13">
        <f t="shared" si="2"/>
        <v>3595384</v>
      </c>
      <c r="L60" s="13">
        <v>12870</v>
      </c>
      <c r="M60" s="13">
        <f t="shared" si="3"/>
        <v>2458170</v>
      </c>
      <c r="N60" s="13"/>
      <c r="O60" s="13">
        <f t="shared" si="4"/>
        <v>0</v>
      </c>
      <c r="P60" s="13">
        <v>10499</v>
      </c>
      <c r="Q60" s="13">
        <f t="shared" si="5"/>
        <v>2005309</v>
      </c>
      <c r="R60" s="13"/>
      <c r="S60" s="13">
        <f t="shared" si="6"/>
        <v>0</v>
      </c>
      <c r="T60" s="13">
        <v>10824</v>
      </c>
      <c r="U60" s="13">
        <f t="shared" si="7"/>
        <v>2067384</v>
      </c>
      <c r="W60" s="13">
        <f t="shared" si="10"/>
        <v>10499</v>
      </c>
      <c r="X60" s="13">
        <f t="shared" si="8"/>
        <v>2005309</v>
      </c>
      <c r="Z60" s="13">
        <f t="shared" si="11"/>
        <v>13254.25</v>
      </c>
      <c r="AA60" s="13">
        <f t="shared" si="9"/>
        <v>2531561.75</v>
      </c>
    </row>
    <row r="61" spans="1:27" x14ac:dyDescent="0.2">
      <c r="A61" s="15" t="s">
        <v>487</v>
      </c>
      <c r="B61" s="15" t="s">
        <v>488</v>
      </c>
      <c r="C61" s="15" t="s">
        <v>34</v>
      </c>
      <c r="D61" s="15" t="s">
        <v>489</v>
      </c>
      <c r="E61" s="16">
        <v>124</v>
      </c>
      <c r="F61" s="13"/>
      <c r="G61" s="13">
        <f t="shared" si="0"/>
        <v>0</v>
      </c>
      <c r="H61" s="13"/>
      <c r="I61" s="13">
        <f t="shared" si="1"/>
        <v>0</v>
      </c>
      <c r="J61" s="13">
        <v>8036</v>
      </c>
      <c r="K61" s="13">
        <f t="shared" si="2"/>
        <v>996464</v>
      </c>
      <c r="L61" s="13">
        <v>10390</v>
      </c>
      <c r="M61" s="13">
        <f t="shared" si="3"/>
        <v>1288360</v>
      </c>
      <c r="N61" s="13"/>
      <c r="O61" s="13">
        <f t="shared" si="4"/>
        <v>0</v>
      </c>
      <c r="P61" s="13">
        <v>6999</v>
      </c>
      <c r="Q61" s="13">
        <f t="shared" si="5"/>
        <v>867876</v>
      </c>
      <c r="R61" s="13"/>
      <c r="S61" s="13">
        <f t="shared" si="6"/>
        <v>0</v>
      </c>
      <c r="T61" s="13"/>
      <c r="U61" s="13">
        <f t="shared" si="7"/>
        <v>0</v>
      </c>
      <c r="W61" s="13">
        <f t="shared" si="10"/>
        <v>6999</v>
      </c>
      <c r="X61" s="13">
        <f t="shared" si="8"/>
        <v>867876</v>
      </c>
      <c r="Z61" s="13">
        <f t="shared" si="11"/>
        <v>8475</v>
      </c>
      <c r="AA61" s="13">
        <f t="shared" si="9"/>
        <v>1050900</v>
      </c>
    </row>
    <row r="62" spans="1:27" x14ac:dyDescent="0.2">
      <c r="A62" s="15" t="s">
        <v>490</v>
      </c>
      <c r="B62" s="15" t="s">
        <v>491</v>
      </c>
      <c r="C62" s="15" t="s">
        <v>35</v>
      </c>
      <c r="D62" s="15" t="s">
        <v>492</v>
      </c>
      <c r="E62" s="16">
        <v>150</v>
      </c>
      <c r="F62" s="13"/>
      <c r="G62" s="13">
        <f t="shared" si="0"/>
        <v>0</v>
      </c>
      <c r="H62" s="13"/>
      <c r="I62" s="13">
        <f t="shared" si="1"/>
        <v>0</v>
      </c>
      <c r="J62" s="13">
        <v>2471</v>
      </c>
      <c r="K62" s="13">
        <f t="shared" si="2"/>
        <v>370650</v>
      </c>
      <c r="L62" s="13">
        <v>2415</v>
      </c>
      <c r="M62" s="13">
        <f t="shared" si="3"/>
        <v>362250</v>
      </c>
      <c r="N62" s="13"/>
      <c r="O62" s="13">
        <f t="shared" si="4"/>
        <v>0</v>
      </c>
      <c r="P62" s="13">
        <v>2879</v>
      </c>
      <c r="Q62" s="13">
        <f t="shared" si="5"/>
        <v>431850</v>
      </c>
      <c r="R62" s="13"/>
      <c r="S62" s="13">
        <f t="shared" si="6"/>
        <v>0</v>
      </c>
      <c r="T62" s="13"/>
      <c r="U62" s="13">
        <f t="shared" si="7"/>
        <v>0</v>
      </c>
      <c r="W62" s="13">
        <f t="shared" si="10"/>
        <v>2415</v>
      </c>
      <c r="X62" s="13">
        <f t="shared" si="8"/>
        <v>362250</v>
      </c>
      <c r="Z62" s="13">
        <f t="shared" si="11"/>
        <v>2588.3333333333335</v>
      </c>
      <c r="AA62" s="13">
        <f t="shared" si="9"/>
        <v>388250</v>
      </c>
    </row>
    <row r="63" spans="1:27" x14ac:dyDescent="0.2">
      <c r="A63" s="15" t="s">
        <v>493</v>
      </c>
      <c r="B63" s="15" t="s">
        <v>494</v>
      </c>
      <c r="C63" s="15" t="s">
        <v>28</v>
      </c>
      <c r="D63" s="15" t="s">
        <v>59</v>
      </c>
      <c r="E63" s="16">
        <v>3</v>
      </c>
      <c r="F63" s="13"/>
      <c r="G63" s="13">
        <f t="shared" si="0"/>
        <v>0</v>
      </c>
      <c r="H63" s="13"/>
      <c r="I63" s="13">
        <f t="shared" si="1"/>
        <v>0</v>
      </c>
      <c r="J63" s="13">
        <v>101176</v>
      </c>
      <c r="K63" s="13">
        <f t="shared" si="2"/>
        <v>303528</v>
      </c>
      <c r="L63" s="13">
        <v>122372</v>
      </c>
      <c r="M63" s="13">
        <f t="shared" si="3"/>
        <v>367116</v>
      </c>
      <c r="N63" s="13"/>
      <c r="O63" s="13">
        <f t="shared" si="4"/>
        <v>0</v>
      </c>
      <c r="P63" s="13">
        <v>90000</v>
      </c>
      <c r="Q63" s="13">
        <f t="shared" si="5"/>
        <v>270000</v>
      </c>
      <c r="R63" s="13"/>
      <c r="S63" s="13">
        <f t="shared" si="6"/>
        <v>0</v>
      </c>
      <c r="T63" s="13"/>
      <c r="U63" s="13">
        <f t="shared" si="7"/>
        <v>0</v>
      </c>
      <c r="W63" s="13">
        <f t="shared" si="10"/>
        <v>90000</v>
      </c>
      <c r="X63" s="13">
        <f t="shared" si="8"/>
        <v>270000</v>
      </c>
      <c r="Z63" s="13">
        <f t="shared" si="11"/>
        <v>104516</v>
      </c>
      <c r="AA63" s="13">
        <f t="shared" si="9"/>
        <v>313548</v>
      </c>
    </row>
    <row r="64" spans="1:27" x14ac:dyDescent="0.2">
      <c r="A64" s="15" t="s">
        <v>495</v>
      </c>
      <c r="B64" s="15" t="s">
        <v>496</v>
      </c>
      <c r="C64" s="15" t="s">
        <v>0</v>
      </c>
      <c r="D64" s="15" t="s">
        <v>497</v>
      </c>
      <c r="E64" s="16">
        <v>53</v>
      </c>
      <c r="F64" s="13"/>
      <c r="G64" s="13">
        <f t="shared" si="0"/>
        <v>0</v>
      </c>
      <c r="H64" s="13"/>
      <c r="I64" s="13">
        <f t="shared" si="1"/>
        <v>0</v>
      </c>
      <c r="J64" s="13">
        <v>2612</v>
      </c>
      <c r="K64" s="13">
        <f t="shared" si="2"/>
        <v>138436</v>
      </c>
      <c r="L64" s="13">
        <v>4665</v>
      </c>
      <c r="M64" s="13">
        <f t="shared" si="3"/>
        <v>247245</v>
      </c>
      <c r="N64" s="13"/>
      <c r="O64" s="13">
        <f t="shared" si="4"/>
        <v>0</v>
      </c>
      <c r="P64" s="13">
        <v>3778</v>
      </c>
      <c r="Q64" s="13">
        <f t="shared" si="5"/>
        <v>200234</v>
      </c>
      <c r="R64" s="13"/>
      <c r="S64" s="13">
        <f t="shared" si="6"/>
        <v>0</v>
      </c>
      <c r="T64" s="13"/>
      <c r="U64" s="13">
        <f t="shared" si="7"/>
        <v>0</v>
      </c>
      <c r="W64" s="13">
        <f t="shared" si="10"/>
        <v>2612</v>
      </c>
      <c r="X64" s="13">
        <f t="shared" si="8"/>
        <v>138436</v>
      </c>
      <c r="Z64" s="13">
        <f t="shared" si="11"/>
        <v>3685</v>
      </c>
      <c r="AA64" s="13">
        <f t="shared" si="9"/>
        <v>195305</v>
      </c>
    </row>
    <row r="65" spans="1:27" x14ac:dyDescent="0.2">
      <c r="A65" s="15" t="s">
        <v>498</v>
      </c>
      <c r="B65" s="15" t="s">
        <v>499</v>
      </c>
      <c r="C65" s="15" t="s">
        <v>8</v>
      </c>
      <c r="D65" s="15" t="s">
        <v>41</v>
      </c>
      <c r="E65" s="16">
        <v>40</v>
      </c>
      <c r="F65" s="13"/>
      <c r="G65" s="13">
        <f t="shared" si="0"/>
        <v>0</v>
      </c>
      <c r="H65" s="13"/>
      <c r="I65" s="13">
        <f t="shared" si="1"/>
        <v>0</v>
      </c>
      <c r="J65" s="13">
        <v>247</v>
      </c>
      <c r="K65" s="13">
        <f t="shared" si="2"/>
        <v>9880</v>
      </c>
      <c r="L65" s="13">
        <v>1324</v>
      </c>
      <c r="M65" s="13">
        <f t="shared" si="3"/>
        <v>52960</v>
      </c>
      <c r="N65" s="13"/>
      <c r="O65" s="13">
        <f t="shared" si="4"/>
        <v>0</v>
      </c>
      <c r="P65" s="13">
        <v>463</v>
      </c>
      <c r="Q65" s="13">
        <f t="shared" si="5"/>
        <v>18520</v>
      </c>
      <c r="R65" s="13"/>
      <c r="S65" s="13">
        <f t="shared" si="6"/>
        <v>0</v>
      </c>
      <c r="T65" s="13"/>
      <c r="U65" s="13">
        <f t="shared" si="7"/>
        <v>0</v>
      </c>
      <c r="W65" s="13">
        <f t="shared" si="10"/>
        <v>247</v>
      </c>
      <c r="X65" s="13">
        <f t="shared" si="8"/>
        <v>9880</v>
      </c>
      <c r="Z65" s="13">
        <f t="shared" si="11"/>
        <v>678</v>
      </c>
      <c r="AA65" s="13">
        <f t="shared" si="9"/>
        <v>27120</v>
      </c>
    </row>
    <row r="66" spans="1:27" x14ac:dyDescent="0.2">
      <c r="A66" s="15" t="s">
        <v>500</v>
      </c>
      <c r="B66" s="15" t="s">
        <v>501</v>
      </c>
      <c r="C66" s="15" t="s">
        <v>8</v>
      </c>
      <c r="D66" s="15" t="s">
        <v>53</v>
      </c>
      <c r="E66" s="16">
        <v>10844</v>
      </c>
      <c r="F66" s="13"/>
      <c r="G66" s="13">
        <f t="shared" si="0"/>
        <v>0</v>
      </c>
      <c r="H66" s="13"/>
      <c r="I66" s="13">
        <f t="shared" si="1"/>
        <v>0</v>
      </c>
      <c r="J66" s="13">
        <v>35</v>
      </c>
      <c r="K66" s="13">
        <f t="shared" si="2"/>
        <v>379540</v>
      </c>
      <c r="L66" s="13">
        <v>36</v>
      </c>
      <c r="M66" s="13">
        <f t="shared" si="3"/>
        <v>390384</v>
      </c>
      <c r="N66" s="13"/>
      <c r="O66" s="13">
        <f t="shared" si="4"/>
        <v>0</v>
      </c>
      <c r="P66" s="13">
        <v>33</v>
      </c>
      <c r="Q66" s="13">
        <f t="shared" si="5"/>
        <v>357852</v>
      </c>
      <c r="R66" s="13"/>
      <c r="S66" s="13">
        <f t="shared" si="6"/>
        <v>0</v>
      </c>
      <c r="T66" s="13"/>
      <c r="U66" s="13">
        <f t="shared" si="7"/>
        <v>0</v>
      </c>
      <c r="W66" s="13">
        <f t="shared" si="10"/>
        <v>33</v>
      </c>
      <c r="X66" s="13">
        <f t="shared" si="8"/>
        <v>357852</v>
      </c>
      <c r="Z66" s="13">
        <f t="shared" si="11"/>
        <v>34.666666666666664</v>
      </c>
      <c r="AA66" s="13">
        <f t="shared" si="9"/>
        <v>375925.33333333331</v>
      </c>
    </row>
    <row r="67" spans="1:27" x14ac:dyDescent="0.2">
      <c r="A67" s="15" t="s">
        <v>502</v>
      </c>
      <c r="B67" s="15" t="s">
        <v>503</v>
      </c>
      <c r="C67" s="15" t="s">
        <v>0</v>
      </c>
      <c r="D67" s="15" t="s">
        <v>504</v>
      </c>
      <c r="E67" s="16">
        <v>428</v>
      </c>
      <c r="F67" s="13"/>
      <c r="G67" s="13">
        <f t="shared" si="0"/>
        <v>0</v>
      </c>
      <c r="H67" s="13"/>
      <c r="I67" s="13">
        <f t="shared" si="1"/>
        <v>0</v>
      </c>
      <c r="J67" s="13">
        <v>1524</v>
      </c>
      <c r="K67" s="13">
        <f t="shared" si="2"/>
        <v>652272</v>
      </c>
      <c r="L67" s="13">
        <v>1965</v>
      </c>
      <c r="M67" s="13">
        <f t="shared" si="3"/>
        <v>841020</v>
      </c>
      <c r="N67" s="13"/>
      <c r="O67" s="13">
        <f t="shared" si="4"/>
        <v>0</v>
      </c>
      <c r="P67" s="13">
        <v>1667</v>
      </c>
      <c r="Q67" s="13">
        <f t="shared" si="5"/>
        <v>713476</v>
      </c>
      <c r="R67" s="13"/>
      <c r="S67" s="13">
        <f t="shared" si="6"/>
        <v>0</v>
      </c>
      <c r="T67" s="13"/>
      <c r="U67" s="13">
        <f t="shared" si="7"/>
        <v>0</v>
      </c>
      <c r="W67" s="13">
        <f t="shared" si="10"/>
        <v>1524</v>
      </c>
      <c r="X67" s="13">
        <f t="shared" si="8"/>
        <v>652272</v>
      </c>
      <c r="Z67" s="13">
        <f t="shared" si="11"/>
        <v>1718.6666666666667</v>
      </c>
      <c r="AA67" s="13">
        <f t="shared" si="9"/>
        <v>735589.33333333337</v>
      </c>
    </row>
    <row r="68" spans="1:27" x14ac:dyDescent="0.2">
      <c r="A68" s="15" t="s">
        <v>505</v>
      </c>
      <c r="B68" s="15" t="s">
        <v>506</v>
      </c>
      <c r="C68" s="15" t="s">
        <v>34</v>
      </c>
      <c r="D68" s="15" t="s">
        <v>476</v>
      </c>
      <c r="E68" s="16">
        <v>459</v>
      </c>
      <c r="F68" s="13"/>
      <c r="G68" s="13">
        <f t="shared" ref="G68:G131" si="12">+F68*E68</f>
        <v>0</v>
      </c>
      <c r="H68" s="13"/>
      <c r="I68" s="13">
        <f t="shared" ref="I68:I131" si="13">+H68*E68</f>
        <v>0</v>
      </c>
      <c r="J68" s="13">
        <v>3882</v>
      </c>
      <c r="K68" s="13">
        <f t="shared" ref="K68:K131" si="14">+J68*E68</f>
        <v>1781838</v>
      </c>
      <c r="L68" s="13">
        <v>6254</v>
      </c>
      <c r="M68" s="13">
        <f t="shared" ref="M68:M131" si="15">+L68*E68</f>
        <v>2870586</v>
      </c>
      <c r="N68" s="13"/>
      <c r="O68" s="13">
        <f t="shared" ref="O68:O131" si="16">+N68*E68</f>
        <v>0</v>
      </c>
      <c r="P68" s="13">
        <v>3667</v>
      </c>
      <c r="Q68" s="13">
        <f t="shared" ref="Q68:Q131" si="17">+P68*E68</f>
        <v>1683153</v>
      </c>
      <c r="R68" s="13"/>
      <c r="S68" s="13">
        <f t="shared" ref="S68:S131" si="18">+R68*E68</f>
        <v>0</v>
      </c>
      <c r="T68" s="13"/>
      <c r="U68" s="13">
        <f t="shared" ref="U68:U131" si="19">+T68*E68</f>
        <v>0</v>
      </c>
      <c r="W68" s="13">
        <f t="shared" ref="W68:W131" si="20">MIN(F68,H68,J68,L68,N68,P68,R68,T68)</f>
        <v>3667</v>
      </c>
      <c r="X68" s="13">
        <f t="shared" ref="X68:X131" si="21">+W68*E68</f>
        <v>1683153</v>
      </c>
      <c r="Z68" s="13">
        <f t="shared" ref="Z68:Z131" si="22">AVERAGE(F68,H68,J68,L68,N68,P68,R68,T68)</f>
        <v>4601</v>
      </c>
      <c r="AA68" s="13">
        <f t="shared" ref="AA68:AA131" si="23">+Z68*E68</f>
        <v>2111859</v>
      </c>
    </row>
    <row r="69" spans="1:27" x14ac:dyDescent="0.2">
      <c r="A69" s="15" t="s">
        <v>507</v>
      </c>
      <c r="B69" s="15" t="s">
        <v>508</v>
      </c>
      <c r="C69" s="15" t="s">
        <v>34</v>
      </c>
      <c r="D69" s="15" t="s">
        <v>509</v>
      </c>
      <c r="E69" s="16">
        <v>196</v>
      </c>
      <c r="F69" s="13"/>
      <c r="G69" s="13">
        <f t="shared" si="12"/>
        <v>0</v>
      </c>
      <c r="H69" s="13"/>
      <c r="I69" s="13">
        <f t="shared" si="13"/>
        <v>0</v>
      </c>
      <c r="J69" s="13">
        <v>812</v>
      </c>
      <c r="K69" s="13">
        <f t="shared" si="14"/>
        <v>159152</v>
      </c>
      <c r="L69" s="13">
        <v>1310</v>
      </c>
      <c r="M69" s="13">
        <f t="shared" si="15"/>
        <v>256760</v>
      </c>
      <c r="N69" s="13"/>
      <c r="O69" s="13">
        <f t="shared" si="16"/>
        <v>0</v>
      </c>
      <c r="P69" s="13">
        <v>769</v>
      </c>
      <c r="Q69" s="13">
        <f t="shared" si="17"/>
        <v>150724</v>
      </c>
      <c r="R69" s="13"/>
      <c r="S69" s="13">
        <f t="shared" si="18"/>
        <v>0</v>
      </c>
      <c r="T69" s="13">
        <v>706</v>
      </c>
      <c r="U69" s="13">
        <f t="shared" si="19"/>
        <v>138376</v>
      </c>
      <c r="W69" s="13">
        <f t="shared" si="20"/>
        <v>706</v>
      </c>
      <c r="X69" s="13">
        <f t="shared" si="21"/>
        <v>138376</v>
      </c>
      <c r="Z69" s="13">
        <f t="shared" si="22"/>
        <v>899.25</v>
      </c>
      <c r="AA69" s="13">
        <f t="shared" si="23"/>
        <v>176253</v>
      </c>
    </row>
    <row r="70" spans="1:27" x14ac:dyDescent="0.2">
      <c r="A70" s="15" t="s">
        <v>510</v>
      </c>
      <c r="B70" s="15" t="s">
        <v>511</v>
      </c>
      <c r="C70" s="15" t="s">
        <v>8</v>
      </c>
      <c r="D70" s="15" t="s">
        <v>380</v>
      </c>
      <c r="E70" s="16">
        <v>36488</v>
      </c>
      <c r="F70" s="13"/>
      <c r="G70" s="13">
        <f t="shared" si="12"/>
        <v>0</v>
      </c>
      <c r="H70" s="13"/>
      <c r="I70" s="13">
        <f t="shared" si="13"/>
        <v>0</v>
      </c>
      <c r="J70" s="13">
        <v>99</v>
      </c>
      <c r="K70" s="13">
        <f t="shared" si="14"/>
        <v>3612312</v>
      </c>
      <c r="L70" s="13">
        <v>103</v>
      </c>
      <c r="M70" s="13">
        <f t="shared" si="15"/>
        <v>3758264</v>
      </c>
      <c r="N70" s="13"/>
      <c r="O70" s="13">
        <f t="shared" si="16"/>
        <v>0</v>
      </c>
      <c r="P70" s="13">
        <v>93</v>
      </c>
      <c r="Q70" s="13">
        <f t="shared" si="17"/>
        <v>3393384</v>
      </c>
      <c r="R70" s="13"/>
      <c r="S70" s="13">
        <f t="shared" si="18"/>
        <v>0</v>
      </c>
      <c r="T70" s="13"/>
      <c r="U70" s="13">
        <f t="shared" si="19"/>
        <v>0</v>
      </c>
      <c r="W70" s="13">
        <f t="shared" si="20"/>
        <v>93</v>
      </c>
      <c r="X70" s="13">
        <f t="shared" si="21"/>
        <v>3393384</v>
      </c>
      <c r="Z70" s="13">
        <f t="shared" si="22"/>
        <v>98.333333333333329</v>
      </c>
      <c r="AA70" s="13">
        <f t="shared" si="23"/>
        <v>3587986.6666666665</v>
      </c>
    </row>
    <row r="71" spans="1:27" x14ac:dyDescent="0.2">
      <c r="A71" s="15" t="s">
        <v>512</v>
      </c>
      <c r="B71" s="15" t="s">
        <v>513</v>
      </c>
      <c r="C71" s="15" t="s">
        <v>0</v>
      </c>
      <c r="D71" s="15" t="s">
        <v>514</v>
      </c>
      <c r="E71" s="16">
        <v>13</v>
      </c>
      <c r="F71" s="13"/>
      <c r="G71" s="13">
        <f t="shared" si="12"/>
        <v>0</v>
      </c>
      <c r="H71" s="13"/>
      <c r="I71" s="13">
        <f t="shared" si="13"/>
        <v>0</v>
      </c>
      <c r="J71" s="13">
        <v>2269</v>
      </c>
      <c r="K71" s="13">
        <f t="shared" si="14"/>
        <v>29497</v>
      </c>
      <c r="L71" s="13">
        <v>4035</v>
      </c>
      <c r="M71" s="13">
        <f t="shared" si="15"/>
        <v>52455</v>
      </c>
      <c r="N71" s="13"/>
      <c r="O71" s="13">
        <f t="shared" si="16"/>
        <v>0</v>
      </c>
      <c r="P71" s="13">
        <v>2143</v>
      </c>
      <c r="Q71" s="13">
        <f t="shared" si="17"/>
        <v>27859</v>
      </c>
      <c r="R71" s="13"/>
      <c r="S71" s="13">
        <f t="shared" si="18"/>
        <v>0</v>
      </c>
      <c r="T71" s="13"/>
      <c r="U71" s="13">
        <f t="shared" si="19"/>
        <v>0</v>
      </c>
      <c r="W71" s="13">
        <f t="shared" si="20"/>
        <v>2143</v>
      </c>
      <c r="X71" s="13">
        <f t="shared" si="21"/>
        <v>27859</v>
      </c>
      <c r="Z71" s="13">
        <f t="shared" si="22"/>
        <v>2815.6666666666665</v>
      </c>
      <c r="AA71" s="13">
        <f t="shared" si="23"/>
        <v>36603.666666666664</v>
      </c>
    </row>
    <row r="72" spans="1:27" x14ac:dyDescent="0.2">
      <c r="A72" s="15" t="s">
        <v>515</v>
      </c>
      <c r="B72" s="15" t="s">
        <v>516</v>
      </c>
      <c r="C72" s="15" t="s">
        <v>8</v>
      </c>
      <c r="D72" s="15" t="s">
        <v>517</v>
      </c>
      <c r="E72" s="16">
        <v>2153</v>
      </c>
      <c r="F72" s="13"/>
      <c r="G72" s="13">
        <f t="shared" si="12"/>
        <v>0</v>
      </c>
      <c r="H72" s="13"/>
      <c r="I72" s="13">
        <f t="shared" si="13"/>
        <v>0</v>
      </c>
      <c r="J72" s="13">
        <v>3262</v>
      </c>
      <c r="K72" s="13">
        <f t="shared" si="14"/>
        <v>7023086</v>
      </c>
      <c r="L72" s="13">
        <v>2572</v>
      </c>
      <c r="M72" s="13">
        <f t="shared" si="15"/>
        <v>5537516</v>
      </c>
      <c r="N72" s="13"/>
      <c r="O72" s="13">
        <f t="shared" si="16"/>
        <v>0</v>
      </c>
      <c r="P72" s="13">
        <v>3081</v>
      </c>
      <c r="Q72" s="13">
        <f t="shared" si="17"/>
        <v>6633393</v>
      </c>
      <c r="R72" s="13"/>
      <c r="S72" s="13">
        <f t="shared" si="18"/>
        <v>0</v>
      </c>
      <c r="T72" s="13"/>
      <c r="U72" s="13">
        <f t="shared" si="19"/>
        <v>0</v>
      </c>
      <c r="W72" s="13">
        <f t="shared" si="20"/>
        <v>2572</v>
      </c>
      <c r="X72" s="13">
        <f t="shared" si="21"/>
        <v>5537516</v>
      </c>
      <c r="Z72" s="13">
        <f t="shared" si="22"/>
        <v>2971.6666666666665</v>
      </c>
      <c r="AA72" s="13">
        <f t="shared" si="23"/>
        <v>6397998.333333333</v>
      </c>
    </row>
    <row r="73" spans="1:27" x14ac:dyDescent="0.2">
      <c r="A73" s="15" t="s">
        <v>518</v>
      </c>
      <c r="B73" s="15" t="s">
        <v>519</v>
      </c>
      <c r="C73" s="15" t="s">
        <v>28</v>
      </c>
      <c r="D73" s="15" t="s">
        <v>520</v>
      </c>
      <c r="E73" s="16">
        <v>8</v>
      </c>
      <c r="F73" s="13"/>
      <c r="G73" s="13">
        <f t="shared" si="12"/>
        <v>0</v>
      </c>
      <c r="H73" s="13"/>
      <c r="I73" s="13">
        <f t="shared" si="13"/>
        <v>0</v>
      </c>
      <c r="J73" s="13">
        <v>25259</v>
      </c>
      <c r="K73" s="13">
        <f t="shared" si="14"/>
        <v>202072</v>
      </c>
      <c r="L73" s="13"/>
      <c r="M73" s="13">
        <f t="shared" si="15"/>
        <v>0</v>
      </c>
      <c r="N73" s="13"/>
      <c r="O73" s="13">
        <f t="shared" si="16"/>
        <v>0</v>
      </c>
      <c r="P73" s="13">
        <v>23856</v>
      </c>
      <c r="Q73" s="13">
        <f t="shared" si="17"/>
        <v>190848</v>
      </c>
      <c r="R73" s="13"/>
      <c r="S73" s="13">
        <f t="shared" si="18"/>
        <v>0</v>
      </c>
      <c r="T73" s="13"/>
      <c r="U73" s="13">
        <f t="shared" si="19"/>
        <v>0</v>
      </c>
      <c r="W73" s="13">
        <f t="shared" si="20"/>
        <v>23856</v>
      </c>
      <c r="X73" s="13">
        <f t="shared" si="21"/>
        <v>190848</v>
      </c>
      <c r="Z73" s="13">
        <f t="shared" si="22"/>
        <v>24557.5</v>
      </c>
      <c r="AA73" s="13">
        <f t="shared" si="23"/>
        <v>196460</v>
      </c>
    </row>
    <row r="74" spans="1:27" x14ac:dyDescent="0.2">
      <c r="A74" s="15" t="s">
        <v>521</v>
      </c>
      <c r="B74" s="15" t="s">
        <v>522</v>
      </c>
      <c r="C74" s="15" t="s">
        <v>8</v>
      </c>
      <c r="D74" s="15" t="s">
        <v>89</v>
      </c>
      <c r="E74" s="16">
        <v>9869</v>
      </c>
      <c r="F74" s="13"/>
      <c r="G74" s="13">
        <f t="shared" si="12"/>
        <v>0</v>
      </c>
      <c r="H74" s="13"/>
      <c r="I74" s="13">
        <f t="shared" si="13"/>
        <v>0</v>
      </c>
      <c r="J74" s="13">
        <v>101</v>
      </c>
      <c r="K74" s="13">
        <f t="shared" si="14"/>
        <v>996769</v>
      </c>
      <c r="L74" s="13">
        <v>169</v>
      </c>
      <c r="M74" s="13">
        <f t="shared" si="15"/>
        <v>1667861</v>
      </c>
      <c r="N74" s="13"/>
      <c r="O74" s="13">
        <f t="shared" si="16"/>
        <v>0</v>
      </c>
      <c r="P74" s="13">
        <v>100</v>
      </c>
      <c r="Q74" s="13">
        <f t="shared" si="17"/>
        <v>986900</v>
      </c>
      <c r="R74" s="13"/>
      <c r="S74" s="13">
        <f t="shared" si="18"/>
        <v>0</v>
      </c>
      <c r="T74" s="13"/>
      <c r="U74" s="13">
        <f t="shared" si="19"/>
        <v>0</v>
      </c>
      <c r="W74" s="13">
        <f t="shared" si="20"/>
        <v>100</v>
      </c>
      <c r="X74" s="13">
        <f t="shared" si="21"/>
        <v>986900</v>
      </c>
      <c r="Z74" s="13">
        <f t="shared" si="22"/>
        <v>123.33333333333333</v>
      </c>
      <c r="AA74" s="13">
        <f t="shared" si="23"/>
        <v>1217176.6666666665</v>
      </c>
    </row>
    <row r="75" spans="1:27" x14ac:dyDescent="0.2">
      <c r="A75" s="15" t="s">
        <v>523</v>
      </c>
      <c r="B75" s="15" t="s">
        <v>524</v>
      </c>
      <c r="C75" s="15" t="s">
        <v>28</v>
      </c>
      <c r="D75" s="15" t="s">
        <v>17</v>
      </c>
      <c r="E75" s="16">
        <v>393</v>
      </c>
      <c r="F75" s="13"/>
      <c r="G75" s="13">
        <f t="shared" si="12"/>
        <v>0</v>
      </c>
      <c r="H75" s="13"/>
      <c r="I75" s="13">
        <f t="shared" si="13"/>
        <v>0</v>
      </c>
      <c r="J75" s="13">
        <v>1353</v>
      </c>
      <c r="K75" s="13">
        <f t="shared" si="14"/>
        <v>531729</v>
      </c>
      <c r="L75" s="13">
        <v>1716</v>
      </c>
      <c r="M75" s="13">
        <f t="shared" si="15"/>
        <v>674388</v>
      </c>
      <c r="N75" s="13"/>
      <c r="O75" s="13">
        <f t="shared" si="16"/>
        <v>0</v>
      </c>
      <c r="P75" s="13">
        <v>987</v>
      </c>
      <c r="Q75" s="13">
        <f t="shared" si="17"/>
        <v>387891</v>
      </c>
      <c r="R75" s="13"/>
      <c r="S75" s="13">
        <f t="shared" si="18"/>
        <v>0</v>
      </c>
      <c r="T75" s="13">
        <v>1391</v>
      </c>
      <c r="U75" s="13">
        <f t="shared" si="19"/>
        <v>546663</v>
      </c>
      <c r="W75" s="13">
        <f t="shared" si="20"/>
        <v>987</v>
      </c>
      <c r="X75" s="13">
        <f t="shared" si="21"/>
        <v>387891</v>
      </c>
      <c r="Z75" s="13">
        <f t="shared" si="22"/>
        <v>1361.75</v>
      </c>
      <c r="AA75" s="13">
        <f t="shared" si="23"/>
        <v>535167.75</v>
      </c>
    </row>
    <row r="76" spans="1:27" x14ac:dyDescent="0.2">
      <c r="A76" s="15" t="s">
        <v>525</v>
      </c>
      <c r="B76" s="15" t="s">
        <v>526</v>
      </c>
      <c r="C76" s="15" t="s">
        <v>8</v>
      </c>
      <c r="D76" s="15" t="s">
        <v>440</v>
      </c>
      <c r="E76" s="16">
        <v>247</v>
      </c>
      <c r="F76" s="13"/>
      <c r="G76" s="13">
        <f t="shared" si="12"/>
        <v>0</v>
      </c>
      <c r="H76" s="13"/>
      <c r="I76" s="13">
        <f t="shared" si="13"/>
        <v>0</v>
      </c>
      <c r="J76" s="13">
        <v>141</v>
      </c>
      <c r="K76" s="13">
        <f t="shared" si="14"/>
        <v>34827</v>
      </c>
      <c r="L76" s="13">
        <v>154</v>
      </c>
      <c r="M76" s="13">
        <f t="shared" si="15"/>
        <v>38038</v>
      </c>
      <c r="N76" s="13"/>
      <c r="O76" s="13">
        <f t="shared" si="16"/>
        <v>0</v>
      </c>
      <c r="P76" s="13"/>
      <c r="Q76" s="13">
        <f t="shared" si="17"/>
        <v>0</v>
      </c>
      <c r="R76" s="13"/>
      <c r="S76" s="13">
        <f t="shared" si="18"/>
        <v>0</v>
      </c>
      <c r="T76" s="13"/>
      <c r="U76" s="13">
        <f t="shared" si="19"/>
        <v>0</v>
      </c>
      <c r="W76" s="13">
        <f t="shared" si="20"/>
        <v>141</v>
      </c>
      <c r="X76" s="13">
        <f t="shared" si="21"/>
        <v>34827</v>
      </c>
      <c r="Z76" s="13">
        <f t="shared" si="22"/>
        <v>147.5</v>
      </c>
      <c r="AA76" s="13">
        <f t="shared" si="23"/>
        <v>36432.5</v>
      </c>
    </row>
    <row r="77" spans="1:27" x14ac:dyDescent="0.2">
      <c r="A77" s="15" t="s">
        <v>527</v>
      </c>
      <c r="B77" s="15" t="s">
        <v>528</v>
      </c>
      <c r="C77" s="15" t="s">
        <v>33</v>
      </c>
      <c r="D77" s="15" t="s">
        <v>529</v>
      </c>
      <c r="E77" s="16">
        <v>837</v>
      </c>
      <c r="F77" s="13"/>
      <c r="G77" s="13">
        <f t="shared" si="12"/>
        <v>0</v>
      </c>
      <c r="H77" s="13"/>
      <c r="I77" s="13">
        <f t="shared" si="13"/>
        <v>0</v>
      </c>
      <c r="J77" s="13">
        <v>645</v>
      </c>
      <c r="K77" s="13">
        <f t="shared" si="14"/>
        <v>539865</v>
      </c>
      <c r="L77" s="13">
        <v>738</v>
      </c>
      <c r="M77" s="13">
        <f t="shared" si="15"/>
        <v>617706</v>
      </c>
      <c r="N77" s="13"/>
      <c r="O77" s="13">
        <f t="shared" si="16"/>
        <v>0</v>
      </c>
      <c r="P77" s="13">
        <v>578</v>
      </c>
      <c r="Q77" s="13">
        <f t="shared" si="17"/>
        <v>483786</v>
      </c>
      <c r="R77" s="13"/>
      <c r="S77" s="13">
        <f t="shared" si="18"/>
        <v>0</v>
      </c>
      <c r="T77" s="13"/>
      <c r="U77" s="13">
        <f t="shared" si="19"/>
        <v>0</v>
      </c>
      <c r="W77" s="13">
        <f t="shared" si="20"/>
        <v>578</v>
      </c>
      <c r="X77" s="13">
        <f t="shared" si="21"/>
        <v>483786</v>
      </c>
      <c r="Z77" s="13">
        <f t="shared" si="22"/>
        <v>653.66666666666663</v>
      </c>
      <c r="AA77" s="13">
        <f t="shared" si="23"/>
        <v>547119</v>
      </c>
    </row>
    <row r="78" spans="1:27" x14ac:dyDescent="0.2">
      <c r="A78" s="15" t="s">
        <v>530</v>
      </c>
      <c r="B78" s="15" t="s">
        <v>531</v>
      </c>
      <c r="C78" s="15" t="s">
        <v>8</v>
      </c>
      <c r="D78" s="15" t="s">
        <v>532</v>
      </c>
      <c r="E78" s="16">
        <v>2522</v>
      </c>
      <c r="F78" s="13"/>
      <c r="G78" s="13">
        <f t="shared" si="12"/>
        <v>0</v>
      </c>
      <c r="H78" s="13"/>
      <c r="I78" s="13">
        <f t="shared" si="13"/>
        <v>0</v>
      </c>
      <c r="J78" s="13">
        <v>247</v>
      </c>
      <c r="K78" s="13">
        <f t="shared" si="14"/>
        <v>622934</v>
      </c>
      <c r="L78" s="13">
        <v>640</v>
      </c>
      <c r="M78" s="13">
        <f t="shared" si="15"/>
        <v>1614080</v>
      </c>
      <c r="N78" s="13"/>
      <c r="O78" s="13">
        <f t="shared" si="16"/>
        <v>0</v>
      </c>
      <c r="P78" s="13">
        <v>278</v>
      </c>
      <c r="Q78" s="13">
        <f t="shared" si="17"/>
        <v>701116</v>
      </c>
      <c r="R78" s="13"/>
      <c r="S78" s="13">
        <f t="shared" si="18"/>
        <v>0</v>
      </c>
      <c r="T78" s="13"/>
      <c r="U78" s="13">
        <f t="shared" si="19"/>
        <v>0</v>
      </c>
      <c r="W78" s="13">
        <f t="shared" si="20"/>
        <v>247</v>
      </c>
      <c r="X78" s="13">
        <f t="shared" si="21"/>
        <v>622934</v>
      </c>
      <c r="Z78" s="13">
        <f t="shared" si="22"/>
        <v>388.33333333333331</v>
      </c>
      <c r="AA78" s="13">
        <f t="shared" si="23"/>
        <v>979376.66666666663</v>
      </c>
    </row>
    <row r="79" spans="1:27" x14ac:dyDescent="0.2">
      <c r="A79" s="15" t="s">
        <v>533</v>
      </c>
      <c r="B79" s="15" t="s">
        <v>534</v>
      </c>
      <c r="C79" s="15" t="s">
        <v>34</v>
      </c>
      <c r="D79" s="15" t="s">
        <v>41</v>
      </c>
      <c r="E79" s="16">
        <v>4254</v>
      </c>
      <c r="F79" s="13"/>
      <c r="G79" s="13">
        <f t="shared" si="12"/>
        <v>0</v>
      </c>
      <c r="H79" s="13"/>
      <c r="I79" s="13">
        <f t="shared" si="13"/>
        <v>0</v>
      </c>
      <c r="J79" s="13">
        <v>341</v>
      </c>
      <c r="K79" s="13">
        <f t="shared" si="14"/>
        <v>1450614</v>
      </c>
      <c r="L79" s="13">
        <v>400</v>
      </c>
      <c r="M79" s="13">
        <f t="shared" si="15"/>
        <v>1701600</v>
      </c>
      <c r="N79" s="13"/>
      <c r="O79" s="13">
        <f t="shared" si="16"/>
        <v>0</v>
      </c>
      <c r="P79" s="13">
        <v>324</v>
      </c>
      <c r="Q79" s="13">
        <f t="shared" si="17"/>
        <v>1378296</v>
      </c>
      <c r="R79" s="13"/>
      <c r="S79" s="13">
        <f t="shared" si="18"/>
        <v>0</v>
      </c>
      <c r="T79" s="13">
        <v>330</v>
      </c>
      <c r="U79" s="13">
        <f t="shared" si="19"/>
        <v>1403820</v>
      </c>
      <c r="W79" s="13">
        <f t="shared" si="20"/>
        <v>324</v>
      </c>
      <c r="X79" s="13">
        <f t="shared" si="21"/>
        <v>1378296</v>
      </c>
      <c r="Z79" s="13">
        <f t="shared" si="22"/>
        <v>348.75</v>
      </c>
      <c r="AA79" s="13">
        <f t="shared" si="23"/>
        <v>1483582.5</v>
      </c>
    </row>
    <row r="80" spans="1:27" x14ac:dyDescent="0.2">
      <c r="A80" s="15" t="s">
        <v>535</v>
      </c>
      <c r="B80" s="15" t="s">
        <v>536</v>
      </c>
      <c r="C80" s="15" t="s">
        <v>8</v>
      </c>
      <c r="D80" s="15" t="s">
        <v>1</v>
      </c>
      <c r="E80" s="16">
        <v>15</v>
      </c>
      <c r="F80" s="13"/>
      <c r="G80" s="13">
        <f t="shared" si="12"/>
        <v>0</v>
      </c>
      <c r="H80" s="13"/>
      <c r="I80" s="13">
        <f t="shared" si="13"/>
        <v>0</v>
      </c>
      <c r="J80" s="13"/>
      <c r="K80" s="13">
        <f t="shared" si="14"/>
        <v>0</v>
      </c>
      <c r="L80" s="13"/>
      <c r="M80" s="13">
        <f t="shared" si="15"/>
        <v>0</v>
      </c>
      <c r="N80" s="13"/>
      <c r="O80" s="13">
        <f t="shared" si="16"/>
        <v>0</v>
      </c>
      <c r="P80" s="13">
        <v>21094</v>
      </c>
      <c r="Q80" s="13">
        <f t="shared" si="17"/>
        <v>316410</v>
      </c>
      <c r="R80" s="13"/>
      <c r="S80" s="13">
        <f t="shared" si="18"/>
        <v>0</v>
      </c>
      <c r="T80" s="13"/>
      <c r="U80" s="13">
        <f t="shared" si="19"/>
        <v>0</v>
      </c>
      <c r="W80" s="13">
        <f t="shared" si="20"/>
        <v>21094</v>
      </c>
      <c r="X80" s="13">
        <f t="shared" si="21"/>
        <v>316410</v>
      </c>
      <c r="Z80" s="13">
        <f t="shared" si="22"/>
        <v>21094</v>
      </c>
      <c r="AA80" s="13">
        <f t="shared" si="23"/>
        <v>316410</v>
      </c>
    </row>
    <row r="81" spans="1:27" x14ac:dyDescent="0.2">
      <c r="A81" s="15" t="s">
        <v>537</v>
      </c>
      <c r="B81" s="15" t="s">
        <v>538</v>
      </c>
      <c r="C81" s="15" t="s">
        <v>8</v>
      </c>
      <c r="D81" s="15" t="s">
        <v>1</v>
      </c>
      <c r="E81" s="16">
        <v>23960</v>
      </c>
      <c r="F81" s="13"/>
      <c r="G81" s="13">
        <f t="shared" si="12"/>
        <v>0</v>
      </c>
      <c r="H81" s="13"/>
      <c r="I81" s="13">
        <f t="shared" si="13"/>
        <v>0</v>
      </c>
      <c r="J81" s="13">
        <v>34</v>
      </c>
      <c r="K81" s="13">
        <f t="shared" si="14"/>
        <v>814640</v>
      </c>
      <c r="L81" s="13">
        <v>36</v>
      </c>
      <c r="M81" s="13">
        <f t="shared" si="15"/>
        <v>862560</v>
      </c>
      <c r="N81" s="13"/>
      <c r="O81" s="13">
        <f t="shared" si="16"/>
        <v>0</v>
      </c>
      <c r="P81" s="13">
        <v>33</v>
      </c>
      <c r="Q81" s="13">
        <f t="shared" si="17"/>
        <v>790680</v>
      </c>
      <c r="R81" s="13"/>
      <c r="S81" s="13">
        <f t="shared" si="18"/>
        <v>0</v>
      </c>
      <c r="T81" s="13"/>
      <c r="U81" s="13">
        <f t="shared" si="19"/>
        <v>0</v>
      </c>
      <c r="W81" s="13">
        <f t="shared" si="20"/>
        <v>33</v>
      </c>
      <c r="X81" s="13">
        <f t="shared" si="21"/>
        <v>790680</v>
      </c>
      <c r="Z81" s="13">
        <f t="shared" si="22"/>
        <v>34.333333333333336</v>
      </c>
      <c r="AA81" s="13">
        <f t="shared" si="23"/>
        <v>822626.66666666674</v>
      </c>
    </row>
    <row r="82" spans="1:27" x14ac:dyDescent="0.2">
      <c r="A82" s="15" t="s">
        <v>539</v>
      </c>
      <c r="B82" s="15" t="s">
        <v>540</v>
      </c>
      <c r="C82" s="15" t="s">
        <v>33</v>
      </c>
      <c r="D82" s="15" t="s">
        <v>541</v>
      </c>
      <c r="E82" s="16">
        <v>15</v>
      </c>
      <c r="F82" s="13"/>
      <c r="G82" s="13">
        <f t="shared" si="12"/>
        <v>0</v>
      </c>
      <c r="H82" s="13">
        <v>15260</v>
      </c>
      <c r="I82" s="13">
        <f t="shared" si="13"/>
        <v>228900</v>
      </c>
      <c r="J82" s="13">
        <v>17342</v>
      </c>
      <c r="K82" s="13">
        <f t="shared" si="14"/>
        <v>260130</v>
      </c>
      <c r="L82" s="13">
        <v>17341.400000000001</v>
      </c>
      <c r="M82" s="13">
        <f t="shared" si="15"/>
        <v>260121.00000000003</v>
      </c>
      <c r="N82" s="13"/>
      <c r="O82" s="13">
        <f t="shared" si="16"/>
        <v>0</v>
      </c>
      <c r="P82" s="13">
        <v>17342</v>
      </c>
      <c r="Q82" s="13">
        <f t="shared" si="17"/>
        <v>260130</v>
      </c>
      <c r="R82" s="13"/>
      <c r="S82" s="13">
        <f t="shared" si="18"/>
        <v>0</v>
      </c>
      <c r="T82" s="13"/>
      <c r="U82" s="13">
        <f t="shared" si="19"/>
        <v>0</v>
      </c>
      <c r="W82" s="13">
        <f t="shared" si="20"/>
        <v>15260</v>
      </c>
      <c r="X82" s="13">
        <f t="shared" si="21"/>
        <v>228900</v>
      </c>
      <c r="Z82" s="13">
        <f t="shared" si="22"/>
        <v>16821.349999999999</v>
      </c>
      <c r="AA82" s="13">
        <f t="shared" si="23"/>
        <v>252320.24999999997</v>
      </c>
    </row>
    <row r="83" spans="1:27" x14ac:dyDescent="0.2">
      <c r="A83" s="15" t="s">
        <v>542</v>
      </c>
      <c r="B83" s="15" t="s">
        <v>543</v>
      </c>
      <c r="C83" s="15" t="s">
        <v>34</v>
      </c>
      <c r="D83" s="15" t="s">
        <v>32</v>
      </c>
      <c r="E83" s="16">
        <v>237</v>
      </c>
      <c r="F83" s="13"/>
      <c r="G83" s="13">
        <f t="shared" si="12"/>
        <v>0</v>
      </c>
      <c r="H83" s="13"/>
      <c r="I83" s="13">
        <f t="shared" si="13"/>
        <v>0</v>
      </c>
      <c r="J83" s="13">
        <v>1132</v>
      </c>
      <c r="K83" s="13">
        <f t="shared" si="14"/>
        <v>268284</v>
      </c>
      <c r="L83" s="13">
        <v>1734</v>
      </c>
      <c r="M83" s="13">
        <f t="shared" si="15"/>
        <v>410958</v>
      </c>
      <c r="N83" s="13"/>
      <c r="O83" s="13">
        <f t="shared" si="16"/>
        <v>0</v>
      </c>
      <c r="P83" s="13">
        <v>1347</v>
      </c>
      <c r="Q83" s="13">
        <f t="shared" si="17"/>
        <v>319239</v>
      </c>
      <c r="R83" s="13"/>
      <c r="S83" s="13">
        <f t="shared" si="18"/>
        <v>0</v>
      </c>
      <c r="T83" s="13">
        <v>2675</v>
      </c>
      <c r="U83" s="13">
        <f t="shared" si="19"/>
        <v>633975</v>
      </c>
      <c r="W83" s="13">
        <f t="shared" si="20"/>
        <v>1132</v>
      </c>
      <c r="X83" s="13">
        <f t="shared" si="21"/>
        <v>268284</v>
      </c>
      <c r="Z83" s="13">
        <f t="shared" si="22"/>
        <v>1722</v>
      </c>
      <c r="AA83" s="13">
        <f t="shared" si="23"/>
        <v>408114</v>
      </c>
    </row>
    <row r="84" spans="1:27" x14ac:dyDescent="0.2">
      <c r="A84" s="15" t="s">
        <v>544</v>
      </c>
      <c r="B84" s="15" t="s">
        <v>545</v>
      </c>
      <c r="C84" s="15" t="s">
        <v>34</v>
      </c>
      <c r="D84" s="15" t="s">
        <v>380</v>
      </c>
      <c r="E84" s="16">
        <v>139</v>
      </c>
      <c r="F84" s="13"/>
      <c r="G84" s="13">
        <f t="shared" si="12"/>
        <v>0</v>
      </c>
      <c r="H84" s="13"/>
      <c r="I84" s="13">
        <f t="shared" si="13"/>
        <v>0</v>
      </c>
      <c r="J84" s="13">
        <v>13412</v>
      </c>
      <c r="K84" s="13">
        <f t="shared" si="14"/>
        <v>1864268</v>
      </c>
      <c r="L84" s="13">
        <v>15498</v>
      </c>
      <c r="M84" s="13">
        <f t="shared" si="15"/>
        <v>2154222</v>
      </c>
      <c r="N84" s="13"/>
      <c r="O84" s="13">
        <f t="shared" si="16"/>
        <v>0</v>
      </c>
      <c r="P84" s="13">
        <v>12667</v>
      </c>
      <c r="Q84" s="13">
        <f t="shared" si="17"/>
        <v>1760713</v>
      </c>
      <c r="R84" s="13"/>
      <c r="S84" s="13">
        <f t="shared" si="18"/>
        <v>0</v>
      </c>
      <c r="T84" s="13">
        <v>12198</v>
      </c>
      <c r="U84" s="13">
        <f t="shared" si="19"/>
        <v>1695522</v>
      </c>
      <c r="W84" s="13">
        <f t="shared" si="20"/>
        <v>12198</v>
      </c>
      <c r="X84" s="13">
        <f t="shared" si="21"/>
        <v>1695522</v>
      </c>
      <c r="Z84" s="13">
        <f t="shared" si="22"/>
        <v>13443.75</v>
      </c>
      <c r="AA84" s="13">
        <f t="shared" si="23"/>
        <v>1868681.25</v>
      </c>
    </row>
    <row r="85" spans="1:27" x14ac:dyDescent="0.2">
      <c r="A85" s="15" t="s">
        <v>546</v>
      </c>
      <c r="B85" s="15" t="s">
        <v>547</v>
      </c>
      <c r="C85" s="15" t="s">
        <v>8</v>
      </c>
      <c r="D85" s="15" t="s">
        <v>102</v>
      </c>
      <c r="E85" s="16">
        <v>90234</v>
      </c>
      <c r="F85" s="13"/>
      <c r="G85" s="13">
        <f t="shared" si="12"/>
        <v>0</v>
      </c>
      <c r="H85" s="13"/>
      <c r="I85" s="13">
        <f t="shared" si="13"/>
        <v>0</v>
      </c>
      <c r="J85" s="13">
        <v>129</v>
      </c>
      <c r="K85" s="13">
        <f t="shared" si="14"/>
        <v>11640186</v>
      </c>
      <c r="L85" s="13">
        <v>123</v>
      </c>
      <c r="M85" s="13">
        <f t="shared" si="15"/>
        <v>11098782</v>
      </c>
      <c r="N85" s="13"/>
      <c r="O85" s="13">
        <f t="shared" si="16"/>
        <v>0</v>
      </c>
      <c r="P85" s="13">
        <v>131</v>
      </c>
      <c r="Q85" s="13">
        <f t="shared" si="17"/>
        <v>11820654</v>
      </c>
      <c r="R85" s="13"/>
      <c r="S85" s="13">
        <f t="shared" si="18"/>
        <v>0</v>
      </c>
      <c r="T85" s="13"/>
      <c r="U85" s="13">
        <f t="shared" si="19"/>
        <v>0</v>
      </c>
      <c r="W85" s="13">
        <f t="shared" si="20"/>
        <v>123</v>
      </c>
      <c r="X85" s="13">
        <f t="shared" si="21"/>
        <v>11098782</v>
      </c>
      <c r="Z85" s="13">
        <f t="shared" si="22"/>
        <v>127.66666666666667</v>
      </c>
      <c r="AA85" s="13">
        <f t="shared" si="23"/>
        <v>11519874</v>
      </c>
    </row>
    <row r="86" spans="1:27" x14ac:dyDescent="0.2">
      <c r="A86" s="15" t="s">
        <v>548</v>
      </c>
      <c r="B86" s="15" t="s">
        <v>549</v>
      </c>
      <c r="C86" s="15" t="s">
        <v>8</v>
      </c>
      <c r="D86" s="15" t="s">
        <v>32</v>
      </c>
      <c r="E86" s="16">
        <v>5734</v>
      </c>
      <c r="F86" s="13"/>
      <c r="G86" s="13">
        <f t="shared" si="12"/>
        <v>0</v>
      </c>
      <c r="H86" s="13"/>
      <c r="I86" s="13">
        <f t="shared" si="13"/>
        <v>0</v>
      </c>
      <c r="J86" s="13">
        <v>96</v>
      </c>
      <c r="K86" s="13">
        <f t="shared" si="14"/>
        <v>550464</v>
      </c>
      <c r="L86" s="13">
        <v>91</v>
      </c>
      <c r="M86" s="13">
        <f t="shared" si="15"/>
        <v>521794</v>
      </c>
      <c r="N86" s="13"/>
      <c r="O86" s="13">
        <f t="shared" si="16"/>
        <v>0</v>
      </c>
      <c r="P86" s="13">
        <v>87</v>
      </c>
      <c r="Q86" s="13">
        <f t="shared" si="17"/>
        <v>498858</v>
      </c>
      <c r="R86" s="13"/>
      <c r="S86" s="13">
        <f t="shared" si="18"/>
        <v>0</v>
      </c>
      <c r="T86" s="13"/>
      <c r="U86" s="13">
        <f t="shared" si="19"/>
        <v>0</v>
      </c>
      <c r="W86" s="13">
        <f t="shared" si="20"/>
        <v>87</v>
      </c>
      <c r="X86" s="13">
        <f t="shared" si="21"/>
        <v>498858</v>
      </c>
      <c r="Z86" s="13">
        <f t="shared" si="22"/>
        <v>91.333333333333329</v>
      </c>
      <c r="AA86" s="13">
        <f t="shared" si="23"/>
        <v>523705.33333333331</v>
      </c>
    </row>
    <row r="87" spans="1:27" x14ac:dyDescent="0.2">
      <c r="A87" s="15" t="s">
        <v>550</v>
      </c>
      <c r="B87" s="15" t="s">
        <v>551</v>
      </c>
      <c r="C87" s="15" t="s">
        <v>36</v>
      </c>
      <c r="D87" s="15" t="s">
        <v>552</v>
      </c>
      <c r="E87" s="16">
        <v>28</v>
      </c>
      <c r="F87" s="13"/>
      <c r="G87" s="13">
        <f t="shared" si="12"/>
        <v>0</v>
      </c>
      <c r="H87" s="13"/>
      <c r="I87" s="13">
        <f t="shared" si="13"/>
        <v>0</v>
      </c>
      <c r="J87" s="13">
        <v>5659</v>
      </c>
      <c r="K87" s="13">
        <f t="shared" si="14"/>
        <v>158452</v>
      </c>
      <c r="L87" s="13">
        <v>2485</v>
      </c>
      <c r="M87" s="13">
        <f t="shared" si="15"/>
        <v>69580</v>
      </c>
      <c r="N87" s="13"/>
      <c r="O87" s="13">
        <f t="shared" si="16"/>
        <v>0</v>
      </c>
      <c r="P87" s="13">
        <v>9770</v>
      </c>
      <c r="Q87" s="13">
        <f t="shared" si="17"/>
        <v>273560</v>
      </c>
      <c r="R87" s="13"/>
      <c r="S87" s="13">
        <f t="shared" si="18"/>
        <v>0</v>
      </c>
      <c r="T87" s="13"/>
      <c r="U87" s="13">
        <f t="shared" si="19"/>
        <v>0</v>
      </c>
      <c r="W87" s="13">
        <f t="shared" si="20"/>
        <v>2485</v>
      </c>
      <c r="X87" s="13">
        <f t="shared" si="21"/>
        <v>69580</v>
      </c>
      <c r="Z87" s="13">
        <f t="shared" si="22"/>
        <v>5971.333333333333</v>
      </c>
      <c r="AA87" s="13">
        <f t="shared" si="23"/>
        <v>167197.33333333331</v>
      </c>
    </row>
    <row r="88" spans="1:27" x14ac:dyDescent="0.2">
      <c r="A88" s="15" t="s">
        <v>553</v>
      </c>
      <c r="B88" s="15" t="s">
        <v>554</v>
      </c>
      <c r="C88" s="15" t="s">
        <v>35</v>
      </c>
      <c r="D88" s="15" t="s">
        <v>73</v>
      </c>
      <c r="E88" s="16">
        <v>40</v>
      </c>
      <c r="F88" s="13"/>
      <c r="G88" s="13">
        <f t="shared" si="12"/>
        <v>0</v>
      </c>
      <c r="H88" s="13"/>
      <c r="I88" s="13">
        <f t="shared" si="13"/>
        <v>0</v>
      </c>
      <c r="J88" s="13"/>
      <c r="K88" s="13">
        <f t="shared" si="14"/>
        <v>0</v>
      </c>
      <c r="L88" s="13">
        <v>16202</v>
      </c>
      <c r="M88" s="13">
        <f t="shared" si="15"/>
        <v>648080</v>
      </c>
      <c r="N88" s="13"/>
      <c r="O88" s="13">
        <f t="shared" si="16"/>
        <v>0</v>
      </c>
      <c r="P88" s="13"/>
      <c r="Q88" s="13">
        <f t="shared" si="17"/>
        <v>0</v>
      </c>
      <c r="R88" s="13"/>
      <c r="S88" s="13">
        <f t="shared" si="18"/>
        <v>0</v>
      </c>
      <c r="T88" s="13"/>
      <c r="U88" s="13">
        <f t="shared" si="19"/>
        <v>0</v>
      </c>
      <c r="W88" s="13">
        <f t="shared" si="20"/>
        <v>16202</v>
      </c>
      <c r="X88" s="13">
        <f t="shared" si="21"/>
        <v>648080</v>
      </c>
      <c r="Z88" s="13">
        <f t="shared" si="22"/>
        <v>16202</v>
      </c>
      <c r="AA88" s="13">
        <f t="shared" si="23"/>
        <v>648080</v>
      </c>
    </row>
    <row r="89" spans="1:27" x14ac:dyDescent="0.2">
      <c r="A89" s="15" t="s">
        <v>555</v>
      </c>
      <c r="B89" s="15" t="s">
        <v>556</v>
      </c>
      <c r="C89" s="15" t="s">
        <v>8</v>
      </c>
      <c r="D89" s="15" t="s">
        <v>17</v>
      </c>
      <c r="E89" s="16">
        <v>10</v>
      </c>
      <c r="F89" s="13">
        <v>6348</v>
      </c>
      <c r="G89" s="13">
        <f t="shared" si="12"/>
        <v>63480</v>
      </c>
      <c r="H89" s="13"/>
      <c r="I89" s="13">
        <f t="shared" si="13"/>
        <v>0</v>
      </c>
      <c r="J89" s="13">
        <v>1294</v>
      </c>
      <c r="K89" s="13">
        <f t="shared" si="14"/>
        <v>12940</v>
      </c>
      <c r="L89" s="13">
        <v>1125</v>
      </c>
      <c r="M89" s="13">
        <f t="shared" si="15"/>
        <v>11250</v>
      </c>
      <c r="N89" s="13"/>
      <c r="O89" s="13">
        <f t="shared" si="16"/>
        <v>0</v>
      </c>
      <c r="P89" s="13">
        <v>944</v>
      </c>
      <c r="Q89" s="13">
        <f t="shared" si="17"/>
        <v>9440</v>
      </c>
      <c r="R89" s="13"/>
      <c r="S89" s="13">
        <f t="shared" si="18"/>
        <v>0</v>
      </c>
      <c r="T89" s="13"/>
      <c r="U89" s="13">
        <f t="shared" si="19"/>
        <v>0</v>
      </c>
      <c r="W89" s="13">
        <f t="shared" si="20"/>
        <v>944</v>
      </c>
      <c r="X89" s="13">
        <f t="shared" si="21"/>
        <v>9440</v>
      </c>
      <c r="Z89" s="13">
        <f t="shared" si="22"/>
        <v>2427.75</v>
      </c>
      <c r="AA89" s="13">
        <f t="shared" si="23"/>
        <v>24277.5</v>
      </c>
    </row>
    <row r="90" spans="1:27" x14ac:dyDescent="0.2">
      <c r="A90" s="15" t="s">
        <v>557</v>
      </c>
      <c r="B90" s="15" t="s">
        <v>558</v>
      </c>
      <c r="C90" s="15" t="s">
        <v>8</v>
      </c>
      <c r="D90" s="15" t="s">
        <v>29</v>
      </c>
      <c r="E90" s="16">
        <v>5055</v>
      </c>
      <c r="F90" s="13"/>
      <c r="G90" s="13">
        <f t="shared" si="12"/>
        <v>0</v>
      </c>
      <c r="H90" s="13"/>
      <c r="I90" s="13">
        <f t="shared" si="13"/>
        <v>0</v>
      </c>
      <c r="J90" s="13">
        <v>28</v>
      </c>
      <c r="K90" s="13">
        <f t="shared" si="14"/>
        <v>141540</v>
      </c>
      <c r="L90" s="13">
        <v>26</v>
      </c>
      <c r="M90" s="13">
        <f t="shared" si="15"/>
        <v>131430</v>
      </c>
      <c r="N90" s="13"/>
      <c r="O90" s="13">
        <f t="shared" si="16"/>
        <v>0</v>
      </c>
      <c r="P90" s="13">
        <v>1633</v>
      </c>
      <c r="Q90" s="13">
        <f t="shared" si="17"/>
        <v>8254815</v>
      </c>
      <c r="R90" s="13"/>
      <c r="S90" s="13">
        <f t="shared" si="18"/>
        <v>0</v>
      </c>
      <c r="T90" s="13"/>
      <c r="U90" s="13">
        <f t="shared" si="19"/>
        <v>0</v>
      </c>
      <c r="W90" s="13">
        <f t="shared" si="20"/>
        <v>26</v>
      </c>
      <c r="X90" s="13">
        <f t="shared" si="21"/>
        <v>131430</v>
      </c>
      <c r="Z90" s="13">
        <f t="shared" si="22"/>
        <v>562.33333333333337</v>
      </c>
      <c r="AA90" s="13">
        <f t="shared" si="23"/>
        <v>2842595</v>
      </c>
    </row>
    <row r="91" spans="1:27" x14ac:dyDescent="0.2">
      <c r="A91" s="15" t="s">
        <v>559</v>
      </c>
      <c r="B91" s="15" t="s">
        <v>560</v>
      </c>
      <c r="C91" s="15" t="s">
        <v>22</v>
      </c>
      <c r="D91" s="15" t="s">
        <v>561</v>
      </c>
      <c r="E91" s="16">
        <v>3098</v>
      </c>
      <c r="F91" s="13"/>
      <c r="G91" s="13">
        <f t="shared" si="12"/>
        <v>0</v>
      </c>
      <c r="H91" s="13"/>
      <c r="I91" s="13">
        <f t="shared" si="13"/>
        <v>0</v>
      </c>
      <c r="J91" s="13">
        <v>475</v>
      </c>
      <c r="K91" s="13">
        <f t="shared" si="14"/>
        <v>1471550</v>
      </c>
      <c r="L91" s="13">
        <v>266</v>
      </c>
      <c r="M91" s="13">
        <f t="shared" si="15"/>
        <v>824068</v>
      </c>
      <c r="N91" s="13"/>
      <c r="O91" s="13">
        <f t="shared" si="16"/>
        <v>0</v>
      </c>
      <c r="P91" s="13">
        <v>289</v>
      </c>
      <c r="Q91" s="13">
        <f t="shared" si="17"/>
        <v>895322</v>
      </c>
      <c r="R91" s="13"/>
      <c r="S91" s="13">
        <f t="shared" si="18"/>
        <v>0</v>
      </c>
      <c r="T91" s="13"/>
      <c r="U91" s="13">
        <f t="shared" si="19"/>
        <v>0</v>
      </c>
      <c r="W91" s="13">
        <f t="shared" si="20"/>
        <v>266</v>
      </c>
      <c r="X91" s="13">
        <f t="shared" si="21"/>
        <v>824068</v>
      </c>
      <c r="Z91" s="13">
        <f t="shared" si="22"/>
        <v>343.33333333333331</v>
      </c>
      <c r="AA91" s="13">
        <f t="shared" si="23"/>
        <v>1063646.6666666665</v>
      </c>
    </row>
    <row r="92" spans="1:27" x14ac:dyDescent="0.2">
      <c r="A92" s="15" t="s">
        <v>562</v>
      </c>
      <c r="B92" s="15" t="s">
        <v>563</v>
      </c>
      <c r="C92" s="15" t="s">
        <v>0</v>
      </c>
      <c r="D92" s="15" t="s">
        <v>85</v>
      </c>
      <c r="E92" s="16">
        <v>71</v>
      </c>
      <c r="F92" s="13"/>
      <c r="G92" s="13">
        <f t="shared" si="12"/>
        <v>0</v>
      </c>
      <c r="H92" s="13"/>
      <c r="I92" s="13">
        <f t="shared" si="13"/>
        <v>0</v>
      </c>
      <c r="J92" s="13">
        <v>5347</v>
      </c>
      <c r="K92" s="13">
        <f t="shared" si="14"/>
        <v>379637</v>
      </c>
      <c r="L92" s="13">
        <v>5663</v>
      </c>
      <c r="M92" s="13">
        <f t="shared" si="15"/>
        <v>402073</v>
      </c>
      <c r="N92" s="13"/>
      <c r="O92" s="13">
        <f t="shared" si="16"/>
        <v>0</v>
      </c>
      <c r="P92" s="13"/>
      <c r="Q92" s="13">
        <f t="shared" si="17"/>
        <v>0</v>
      </c>
      <c r="R92" s="13"/>
      <c r="S92" s="13">
        <f t="shared" si="18"/>
        <v>0</v>
      </c>
      <c r="T92" s="13"/>
      <c r="U92" s="13">
        <f t="shared" si="19"/>
        <v>0</v>
      </c>
      <c r="W92" s="13">
        <f t="shared" si="20"/>
        <v>5347</v>
      </c>
      <c r="X92" s="13">
        <f t="shared" si="21"/>
        <v>379637</v>
      </c>
      <c r="Z92" s="13">
        <f t="shared" si="22"/>
        <v>5505</v>
      </c>
      <c r="AA92" s="13">
        <f t="shared" si="23"/>
        <v>390855</v>
      </c>
    </row>
    <row r="93" spans="1:27" x14ac:dyDescent="0.2">
      <c r="A93" s="15" t="s">
        <v>2</v>
      </c>
      <c r="B93" s="15" t="s">
        <v>3</v>
      </c>
      <c r="C93" s="15" t="s">
        <v>35</v>
      </c>
      <c r="D93" s="15" t="s">
        <v>102</v>
      </c>
      <c r="E93" s="16">
        <v>3</v>
      </c>
      <c r="F93" s="13"/>
      <c r="G93" s="13">
        <f t="shared" si="12"/>
        <v>0</v>
      </c>
      <c r="H93" s="13"/>
      <c r="I93" s="13">
        <f t="shared" si="13"/>
        <v>0</v>
      </c>
      <c r="J93" s="13"/>
      <c r="K93" s="13">
        <f t="shared" si="14"/>
        <v>0</v>
      </c>
      <c r="L93" s="13"/>
      <c r="M93" s="13">
        <f t="shared" si="15"/>
        <v>0</v>
      </c>
      <c r="N93" s="13"/>
      <c r="O93" s="13">
        <f t="shared" si="16"/>
        <v>0</v>
      </c>
      <c r="P93" s="13"/>
      <c r="Q93" s="13">
        <f t="shared" si="17"/>
        <v>0</v>
      </c>
      <c r="R93" s="13"/>
      <c r="S93" s="13">
        <f t="shared" si="18"/>
        <v>0</v>
      </c>
      <c r="T93" s="13"/>
      <c r="U93" s="13">
        <f t="shared" si="19"/>
        <v>0</v>
      </c>
      <c r="W93" s="18"/>
      <c r="X93" s="13">
        <f t="shared" si="21"/>
        <v>0</v>
      </c>
      <c r="Z93" s="18"/>
      <c r="AA93" s="13">
        <f t="shared" si="23"/>
        <v>0</v>
      </c>
    </row>
    <row r="94" spans="1:27" x14ac:dyDescent="0.2">
      <c r="A94" s="15" t="s">
        <v>564</v>
      </c>
      <c r="B94" s="15" t="s">
        <v>565</v>
      </c>
      <c r="C94" s="15" t="s">
        <v>8</v>
      </c>
      <c r="D94" s="15" t="s">
        <v>53</v>
      </c>
      <c r="E94" s="16">
        <v>8263</v>
      </c>
      <c r="F94" s="13"/>
      <c r="G94" s="13">
        <f t="shared" si="12"/>
        <v>0</v>
      </c>
      <c r="H94" s="13"/>
      <c r="I94" s="13">
        <f t="shared" si="13"/>
        <v>0</v>
      </c>
      <c r="J94" s="13">
        <v>52</v>
      </c>
      <c r="K94" s="13">
        <f t="shared" si="14"/>
        <v>429676</v>
      </c>
      <c r="L94" s="13">
        <v>59</v>
      </c>
      <c r="M94" s="13">
        <f t="shared" si="15"/>
        <v>487517</v>
      </c>
      <c r="N94" s="13"/>
      <c r="O94" s="13">
        <f t="shared" si="16"/>
        <v>0</v>
      </c>
      <c r="P94" s="13">
        <v>56</v>
      </c>
      <c r="Q94" s="13">
        <f t="shared" si="17"/>
        <v>462728</v>
      </c>
      <c r="R94" s="13"/>
      <c r="S94" s="13">
        <f t="shared" si="18"/>
        <v>0</v>
      </c>
      <c r="T94" s="13"/>
      <c r="U94" s="13">
        <f t="shared" si="19"/>
        <v>0</v>
      </c>
      <c r="W94" s="13">
        <f t="shared" si="20"/>
        <v>52</v>
      </c>
      <c r="X94" s="13">
        <f t="shared" si="21"/>
        <v>429676</v>
      </c>
      <c r="Z94" s="13">
        <f t="shared" si="22"/>
        <v>55.666666666666664</v>
      </c>
      <c r="AA94" s="13">
        <f t="shared" si="23"/>
        <v>459973.66666666663</v>
      </c>
    </row>
    <row r="95" spans="1:27" x14ac:dyDescent="0.2">
      <c r="A95" s="15" t="s">
        <v>566</v>
      </c>
      <c r="B95" s="15" t="s">
        <v>567</v>
      </c>
      <c r="C95" s="15" t="s">
        <v>8</v>
      </c>
      <c r="D95" s="15" t="s">
        <v>568</v>
      </c>
      <c r="E95" s="16">
        <v>7991</v>
      </c>
      <c r="F95" s="13"/>
      <c r="G95" s="13">
        <f t="shared" si="12"/>
        <v>0</v>
      </c>
      <c r="H95" s="13"/>
      <c r="I95" s="13">
        <f t="shared" si="13"/>
        <v>0</v>
      </c>
      <c r="J95" s="13">
        <v>82</v>
      </c>
      <c r="K95" s="13">
        <f t="shared" si="14"/>
        <v>655262</v>
      </c>
      <c r="L95" s="13">
        <v>100</v>
      </c>
      <c r="M95" s="13">
        <f t="shared" si="15"/>
        <v>799100</v>
      </c>
      <c r="N95" s="13"/>
      <c r="O95" s="13">
        <f t="shared" si="16"/>
        <v>0</v>
      </c>
      <c r="P95" s="13">
        <v>117</v>
      </c>
      <c r="Q95" s="13">
        <f t="shared" si="17"/>
        <v>934947</v>
      </c>
      <c r="R95" s="13"/>
      <c r="S95" s="13">
        <f t="shared" si="18"/>
        <v>0</v>
      </c>
      <c r="T95" s="13"/>
      <c r="U95" s="13">
        <f t="shared" si="19"/>
        <v>0</v>
      </c>
      <c r="W95" s="13">
        <f t="shared" si="20"/>
        <v>82</v>
      </c>
      <c r="X95" s="13">
        <f t="shared" si="21"/>
        <v>655262</v>
      </c>
      <c r="Z95" s="13">
        <f t="shared" si="22"/>
        <v>99.666666666666671</v>
      </c>
      <c r="AA95" s="13">
        <f t="shared" si="23"/>
        <v>796436.33333333337</v>
      </c>
    </row>
    <row r="96" spans="1:27" x14ac:dyDescent="0.2">
      <c r="A96" s="15" t="s">
        <v>569</v>
      </c>
      <c r="B96" s="15" t="s">
        <v>570</v>
      </c>
      <c r="C96" s="15" t="s">
        <v>34</v>
      </c>
      <c r="D96" s="15" t="s">
        <v>56</v>
      </c>
      <c r="E96" s="16">
        <v>293</v>
      </c>
      <c r="F96" s="13"/>
      <c r="G96" s="13">
        <f t="shared" si="12"/>
        <v>0</v>
      </c>
      <c r="H96" s="13"/>
      <c r="I96" s="13">
        <f t="shared" si="13"/>
        <v>0</v>
      </c>
      <c r="J96" s="13">
        <v>741</v>
      </c>
      <c r="K96" s="13">
        <f t="shared" si="14"/>
        <v>217113</v>
      </c>
      <c r="L96" s="13">
        <v>2340</v>
      </c>
      <c r="M96" s="13">
        <f t="shared" si="15"/>
        <v>685620</v>
      </c>
      <c r="N96" s="13"/>
      <c r="O96" s="13">
        <f t="shared" si="16"/>
        <v>0</v>
      </c>
      <c r="P96" s="13">
        <v>670</v>
      </c>
      <c r="Q96" s="13">
        <f t="shared" si="17"/>
        <v>196310</v>
      </c>
      <c r="R96" s="13"/>
      <c r="S96" s="13">
        <f t="shared" si="18"/>
        <v>0</v>
      </c>
      <c r="T96" s="13">
        <v>749</v>
      </c>
      <c r="U96" s="13">
        <f t="shared" si="19"/>
        <v>219457</v>
      </c>
      <c r="W96" s="13">
        <f t="shared" si="20"/>
        <v>670</v>
      </c>
      <c r="X96" s="13">
        <f t="shared" si="21"/>
        <v>196310</v>
      </c>
      <c r="Z96" s="13">
        <f t="shared" si="22"/>
        <v>1125</v>
      </c>
      <c r="AA96" s="13">
        <f t="shared" si="23"/>
        <v>329625</v>
      </c>
    </row>
    <row r="97" spans="1:27" x14ac:dyDescent="0.2">
      <c r="A97" s="15" t="s">
        <v>57</v>
      </c>
      <c r="B97" s="15" t="s">
        <v>58</v>
      </c>
      <c r="C97" s="15" t="s">
        <v>35</v>
      </c>
      <c r="D97" s="15" t="s">
        <v>59</v>
      </c>
      <c r="E97" s="16">
        <v>8</v>
      </c>
      <c r="F97" s="13"/>
      <c r="G97" s="13">
        <f t="shared" si="12"/>
        <v>0</v>
      </c>
      <c r="H97" s="13"/>
      <c r="I97" s="13">
        <f t="shared" si="13"/>
        <v>0</v>
      </c>
      <c r="J97" s="13">
        <v>6588</v>
      </c>
      <c r="K97" s="13">
        <f t="shared" si="14"/>
        <v>52704</v>
      </c>
      <c r="L97" s="13">
        <v>7157</v>
      </c>
      <c r="M97" s="13">
        <f t="shared" si="15"/>
        <v>57256</v>
      </c>
      <c r="N97" s="13"/>
      <c r="O97" s="13">
        <f t="shared" si="16"/>
        <v>0</v>
      </c>
      <c r="P97" s="13">
        <v>6222</v>
      </c>
      <c r="Q97" s="13">
        <f t="shared" si="17"/>
        <v>49776</v>
      </c>
      <c r="R97" s="13"/>
      <c r="S97" s="13">
        <f t="shared" si="18"/>
        <v>0</v>
      </c>
      <c r="T97" s="13">
        <v>6439.9999999999991</v>
      </c>
      <c r="U97" s="13">
        <f t="shared" si="19"/>
        <v>51519.999999999993</v>
      </c>
      <c r="W97" s="13">
        <f t="shared" si="20"/>
        <v>6222</v>
      </c>
      <c r="X97" s="13">
        <f t="shared" si="21"/>
        <v>49776</v>
      </c>
      <c r="Z97" s="13">
        <f t="shared" si="22"/>
        <v>6601.75</v>
      </c>
      <c r="AA97" s="13">
        <f t="shared" si="23"/>
        <v>52814</v>
      </c>
    </row>
    <row r="98" spans="1:27" x14ac:dyDescent="0.2">
      <c r="A98" s="15" t="s">
        <v>571</v>
      </c>
      <c r="B98" s="15" t="s">
        <v>572</v>
      </c>
      <c r="C98" s="15" t="s">
        <v>35</v>
      </c>
      <c r="D98" s="15" t="s">
        <v>43</v>
      </c>
      <c r="E98" s="16">
        <v>307</v>
      </c>
      <c r="F98" s="13"/>
      <c r="G98" s="13">
        <f t="shared" si="12"/>
        <v>0</v>
      </c>
      <c r="H98" s="13"/>
      <c r="I98" s="13">
        <f t="shared" si="13"/>
        <v>0</v>
      </c>
      <c r="J98" s="13">
        <v>6588</v>
      </c>
      <c r="K98" s="13">
        <f t="shared" si="14"/>
        <v>2022516</v>
      </c>
      <c r="L98" s="13">
        <v>7392</v>
      </c>
      <c r="M98" s="13">
        <f t="shared" si="15"/>
        <v>2269344</v>
      </c>
      <c r="N98" s="13"/>
      <c r="O98" s="13">
        <f t="shared" si="16"/>
        <v>0</v>
      </c>
      <c r="P98" s="13">
        <v>6222</v>
      </c>
      <c r="Q98" s="13">
        <f t="shared" si="17"/>
        <v>1910154</v>
      </c>
      <c r="R98" s="13"/>
      <c r="S98" s="13">
        <f t="shared" si="18"/>
        <v>0</v>
      </c>
      <c r="T98" s="13">
        <v>6500</v>
      </c>
      <c r="U98" s="13">
        <f t="shared" si="19"/>
        <v>1995500</v>
      </c>
      <c r="W98" s="13">
        <f t="shared" si="20"/>
        <v>6222</v>
      </c>
      <c r="X98" s="13">
        <f t="shared" si="21"/>
        <v>1910154</v>
      </c>
      <c r="Z98" s="13">
        <f t="shared" si="22"/>
        <v>6675.5</v>
      </c>
      <c r="AA98" s="13">
        <f t="shared" si="23"/>
        <v>2049378.5</v>
      </c>
    </row>
    <row r="99" spans="1:27" x14ac:dyDescent="0.2">
      <c r="A99" s="15" t="s">
        <v>573</v>
      </c>
      <c r="B99" s="15" t="s">
        <v>574</v>
      </c>
      <c r="C99" s="15" t="s">
        <v>8</v>
      </c>
      <c r="D99" s="15" t="s">
        <v>575</v>
      </c>
      <c r="E99" s="16">
        <v>10</v>
      </c>
      <c r="F99" s="13"/>
      <c r="G99" s="13">
        <f t="shared" si="12"/>
        <v>0</v>
      </c>
      <c r="H99" s="13"/>
      <c r="I99" s="13">
        <f t="shared" si="13"/>
        <v>0</v>
      </c>
      <c r="J99" s="13">
        <v>1294</v>
      </c>
      <c r="K99" s="13">
        <f t="shared" si="14"/>
        <v>12940</v>
      </c>
      <c r="L99" s="13">
        <v>4593</v>
      </c>
      <c r="M99" s="13">
        <f t="shared" si="15"/>
        <v>45930</v>
      </c>
      <c r="N99" s="13"/>
      <c r="O99" s="13">
        <f t="shared" si="16"/>
        <v>0</v>
      </c>
      <c r="P99" s="13">
        <v>1667</v>
      </c>
      <c r="Q99" s="13">
        <f t="shared" si="17"/>
        <v>16670</v>
      </c>
      <c r="R99" s="13"/>
      <c r="S99" s="13">
        <f t="shared" si="18"/>
        <v>0</v>
      </c>
      <c r="T99" s="13"/>
      <c r="U99" s="13">
        <f t="shared" si="19"/>
        <v>0</v>
      </c>
      <c r="W99" s="13">
        <f t="shared" si="20"/>
        <v>1294</v>
      </c>
      <c r="X99" s="13">
        <f t="shared" si="21"/>
        <v>12940</v>
      </c>
      <c r="Z99" s="13">
        <f t="shared" si="22"/>
        <v>2518</v>
      </c>
      <c r="AA99" s="13">
        <f t="shared" si="23"/>
        <v>25180</v>
      </c>
    </row>
    <row r="100" spans="1:27" x14ac:dyDescent="0.2">
      <c r="A100" s="15" t="s">
        <v>576</v>
      </c>
      <c r="B100" s="15" t="s">
        <v>577</v>
      </c>
      <c r="C100" s="15" t="s">
        <v>35</v>
      </c>
      <c r="D100" s="15" t="s">
        <v>461</v>
      </c>
      <c r="E100" s="16">
        <v>80</v>
      </c>
      <c r="F100" s="13"/>
      <c r="G100" s="13">
        <f t="shared" si="12"/>
        <v>0</v>
      </c>
      <c r="H100" s="13"/>
      <c r="I100" s="13">
        <f t="shared" si="13"/>
        <v>0</v>
      </c>
      <c r="J100" s="13">
        <v>4320</v>
      </c>
      <c r="K100" s="13">
        <f t="shared" si="14"/>
        <v>345600</v>
      </c>
      <c r="L100" s="13">
        <v>4873</v>
      </c>
      <c r="M100" s="13">
        <f t="shared" si="15"/>
        <v>389840</v>
      </c>
      <c r="N100" s="13"/>
      <c r="O100" s="13">
        <f t="shared" si="16"/>
        <v>0</v>
      </c>
      <c r="P100" s="13">
        <v>3222</v>
      </c>
      <c r="Q100" s="13">
        <f t="shared" si="17"/>
        <v>257760</v>
      </c>
      <c r="R100" s="13"/>
      <c r="S100" s="13">
        <f t="shared" si="18"/>
        <v>0</v>
      </c>
      <c r="T100" s="13"/>
      <c r="U100" s="13">
        <f t="shared" si="19"/>
        <v>0</v>
      </c>
      <c r="W100" s="13">
        <f t="shared" si="20"/>
        <v>3222</v>
      </c>
      <c r="X100" s="13">
        <f t="shared" si="21"/>
        <v>257760</v>
      </c>
      <c r="Z100" s="13">
        <f t="shared" si="22"/>
        <v>4138.333333333333</v>
      </c>
      <c r="AA100" s="13">
        <f t="shared" si="23"/>
        <v>331066.66666666663</v>
      </c>
    </row>
    <row r="101" spans="1:27" x14ac:dyDescent="0.2">
      <c r="A101" s="15" t="s">
        <v>578</v>
      </c>
      <c r="B101" s="15" t="s">
        <v>579</v>
      </c>
      <c r="C101" s="15" t="s">
        <v>35</v>
      </c>
      <c r="D101" s="15" t="s">
        <v>580</v>
      </c>
      <c r="E101" s="16">
        <v>78</v>
      </c>
      <c r="F101" s="13"/>
      <c r="G101" s="13">
        <f t="shared" si="12"/>
        <v>0</v>
      </c>
      <c r="H101" s="13"/>
      <c r="I101" s="13">
        <f t="shared" si="13"/>
        <v>0</v>
      </c>
      <c r="J101" s="13">
        <v>2471</v>
      </c>
      <c r="K101" s="13">
        <f t="shared" si="14"/>
        <v>192738</v>
      </c>
      <c r="L101" s="13">
        <v>4545</v>
      </c>
      <c r="M101" s="13">
        <f t="shared" si="15"/>
        <v>354510</v>
      </c>
      <c r="N101" s="13"/>
      <c r="O101" s="13">
        <f t="shared" si="16"/>
        <v>0</v>
      </c>
      <c r="P101" s="13">
        <v>3444</v>
      </c>
      <c r="Q101" s="13">
        <f t="shared" si="17"/>
        <v>268632</v>
      </c>
      <c r="R101" s="13"/>
      <c r="S101" s="13">
        <f t="shared" si="18"/>
        <v>0</v>
      </c>
      <c r="T101" s="13"/>
      <c r="U101" s="13">
        <f t="shared" si="19"/>
        <v>0</v>
      </c>
      <c r="W101" s="13">
        <f t="shared" si="20"/>
        <v>2471</v>
      </c>
      <c r="X101" s="13">
        <f t="shared" si="21"/>
        <v>192738</v>
      </c>
      <c r="Z101" s="13">
        <f t="shared" si="22"/>
        <v>3486.6666666666665</v>
      </c>
      <c r="AA101" s="13">
        <f t="shared" si="23"/>
        <v>271960</v>
      </c>
    </row>
    <row r="102" spans="1:27" x14ac:dyDescent="0.2">
      <c r="A102" s="15" t="s">
        <v>581</v>
      </c>
      <c r="B102" s="15" t="s">
        <v>582</v>
      </c>
      <c r="C102" s="15" t="s">
        <v>8</v>
      </c>
      <c r="D102" s="15" t="s">
        <v>32</v>
      </c>
      <c r="E102" s="16">
        <v>138491</v>
      </c>
      <c r="F102" s="13"/>
      <c r="G102" s="13">
        <f t="shared" si="12"/>
        <v>0</v>
      </c>
      <c r="H102" s="13"/>
      <c r="I102" s="13">
        <f t="shared" si="13"/>
        <v>0</v>
      </c>
      <c r="J102" s="13">
        <v>27</v>
      </c>
      <c r="K102" s="13">
        <f t="shared" si="14"/>
        <v>3739257</v>
      </c>
      <c r="L102" s="13">
        <v>28</v>
      </c>
      <c r="M102" s="13">
        <f t="shared" si="15"/>
        <v>3877748</v>
      </c>
      <c r="N102" s="13"/>
      <c r="O102" s="13">
        <f t="shared" si="16"/>
        <v>0</v>
      </c>
      <c r="P102" s="13">
        <v>26</v>
      </c>
      <c r="Q102" s="13">
        <f t="shared" si="17"/>
        <v>3600766</v>
      </c>
      <c r="R102" s="13"/>
      <c r="S102" s="13">
        <f t="shared" si="18"/>
        <v>0</v>
      </c>
      <c r="T102" s="13"/>
      <c r="U102" s="13">
        <f t="shared" si="19"/>
        <v>0</v>
      </c>
      <c r="W102" s="13">
        <f t="shared" si="20"/>
        <v>26</v>
      </c>
      <c r="X102" s="13">
        <f t="shared" si="21"/>
        <v>3600766</v>
      </c>
      <c r="Z102" s="13">
        <f t="shared" si="22"/>
        <v>27</v>
      </c>
      <c r="AA102" s="13">
        <f t="shared" si="23"/>
        <v>3739257</v>
      </c>
    </row>
    <row r="103" spans="1:27" x14ac:dyDescent="0.2">
      <c r="A103" s="15" t="s">
        <v>583</v>
      </c>
      <c r="B103" s="15" t="s">
        <v>584</v>
      </c>
      <c r="C103" s="15" t="s">
        <v>8</v>
      </c>
      <c r="D103" s="15" t="s">
        <v>101</v>
      </c>
      <c r="E103" s="16">
        <v>15</v>
      </c>
      <c r="F103" s="13"/>
      <c r="G103" s="13">
        <f t="shared" si="12"/>
        <v>0</v>
      </c>
      <c r="H103" s="13"/>
      <c r="I103" s="13">
        <f t="shared" si="13"/>
        <v>0</v>
      </c>
      <c r="J103" s="13">
        <v>1647</v>
      </c>
      <c r="K103" s="13">
        <f t="shared" si="14"/>
        <v>24705</v>
      </c>
      <c r="L103" s="13">
        <v>1703</v>
      </c>
      <c r="M103" s="13">
        <f t="shared" si="15"/>
        <v>25545</v>
      </c>
      <c r="N103" s="13"/>
      <c r="O103" s="13">
        <f t="shared" si="16"/>
        <v>0</v>
      </c>
      <c r="P103" s="13">
        <v>556</v>
      </c>
      <c r="Q103" s="13">
        <f t="shared" si="17"/>
        <v>8340</v>
      </c>
      <c r="R103" s="13"/>
      <c r="S103" s="13">
        <f t="shared" si="18"/>
        <v>0</v>
      </c>
      <c r="T103" s="13"/>
      <c r="U103" s="13">
        <f t="shared" si="19"/>
        <v>0</v>
      </c>
      <c r="W103" s="13">
        <f t="shared" si="20"/>
        <v>556</v>
      </c>
      <c r="X103" s="13">
        <f t="shared" si="21"/>
        <v>8340</v>
      </c>
      <c r="Z103" s="13">
        <f t="shared" si="22"/>
        <v>1302</v>
      </c>
      <c r="AA103" s="13">
        <f t="shared" si="23"/>
        <v>19530</v>
      </c>
    </row>
    <row r="104" spans="1:27" x14ac:dyDescent="0.2">
      <c r="A104" s="15" t="s">
        <v>4</v>
      </c>
      <c r="B104" s="15" t="s">
        <v>5</v>
      </c>
      <c r="C104" s="15" t="s">
        <v>0</v>
      </c>
      <c r="D104" s="15" t="s">
        <v>585</v>
      </c>
      <c r="E104" s="16">
        <v>2</v>
      </c>
      <c r="F104" s="13"/>
      <c r="G104" s="13">
        <f t="shared" si="12"/>
        <v>0</v>
      </c>
      <c r="H104" s="13"/>
      <c r="I104" s="13">
        <f t="shared" si="13"/>
        <v>0</v>
      </c>
      <c r="J104" s="13"/>
      <c r="K104" s="13">
        <f t="shared" si="14"/>
        <v>0</v>
      </c>
      <c r="L104" s="13">
        <v>10646</v>
      </c>
      <c r="M104" s="13">
        <f t="shared" si="15"/>
        <v>21292</v>
      </c>
      <c r="N104" s="13"/>
      <c r="O104" s="13">
        <f t="shared" si="16"/>
        <v>0</v>
      </c>
      <c r="P104" s="13"/>
      <c r="Q104" s="13">
        <f t="shared" si="17"/>
        <v>0</v>
      </c>
      <c r="R104" s="13"/>
      <c r="S104" s="13">
        <f t="shared" si="18"/>
        <v>0</v>
      </c>
      <c r="T104" s="13"/>
      <c r="U104" s="13">
        <f t="shared" si="19"/>
        <v>0</v>
      </c>
      <c r="W104" s="13">
        <f t="shared" si="20"/>
        <v>10646</v>
      </c>
      <c r="X104" s="13">
        <f t="shared" si="21"/>
        <v>21292</v>
      </c>
      <c r="Z104" s="13">
        <f t="shared" si="22"/>
        <v>10646</v>
      </c>
      <c r="AA104" s="13">
        <f t="shared" si="23"/>
        <v>21292</v>
      </c>
    </row>
    <row r="105" spans="1:27" x14ac:dyDescent="0.2">
      <c r="A105" s="15" t="s">
        <v>586</v>
      </c>
      <c r="B105" s="15" t="s">
        <v>587</v>
      </c>
      <c r="C105" s="15" t="s">
        <v>34</v>
      </c>
      <c r="D105" s="15" t="s">
        <v>31</v>
      </c>
      <c r="E105" s="16">
        <v>74</v>
      </c>
      <c r="F105" s="13"/>
      <c r="G105" s="13">
        <f t="shared" si="12"/>
        <v>0</v>
      </c>
      <c r="H105" s="13"/>
      <c r="I105" s="13">
        <f t="shared" si="13"/>
        <v>0</v>
      </c>
      <c r="J105" s="13">
        <v>4118</v>
      </c>
      <c r="K105" s="13">
        <f t="shared" si="14"/>
        <v>304732</v>
      </c>
      <c r="L105" s="13">
        <v>4481</v>
      </c>
      <c r="M105" s="13">
        <f t="shared" si="15"/>
        <v>331594</v>
      </c>
      <c r="N105" s="13"/>
      <c r="O105" s="13">
        <f t="shared" si="16"/>
        <v>0</v>
      </c>
      <c r="P105" s="13">
        <v>3999</v>
      </c>
      <c r="Q105" s="13">
        <f t="shared" si="17"/>
        <v>295926</v>
      </c>
      <c r="R105" s="13"/>
      <c r="S105" s="13">
        <f t="shared" si="18"/>
        <v>0</v>
      </c>
      <c r="T105" s="13">
        <v>6695</v>
      </c>
      <c r="U105" s="13">
        <f t="shared" si="19"/>
        <v>495430</v>
      </c>
      <c r="W105" s="13">
        <f t="shared" si="20"/>
        <v>3999</v>
      </c>
      <c r="X105" s="13">
        <f t="shared" si="21"/>
        <v>295926</v>
      </c>
      <c r="Z105" s="13">
        <f t="shared" si="22"/>
        <v>4823.25</v>
      </c>
      <c r="AA105" s="13">
        <f t="shared" si="23"/>
        <v>356920.5</v>
      </c>
    </row>
    <row r="106" spans="1:27" x14ac:dyDescent="0.2">
      <c r="A106" s="15" t="s">
        <v>588</v>
      </c>
      <c r="B106" s="15" t="s">
        <v>589</v>
      </c>
      <c r="C106" s="15" t="s">
        <v>34</v>
      </c>
      <c r="D106" s="15" t="s">
        <v>32</v>
      </c>
      <c r="E106" s="16">
        <v>1</v>
      </c>
      <c r="F106" s="13"/>
      <c r="G106" s="13">
        <f t="shared" si="12"/>
        <v>0</v>
      </c>
      <c r="H106" s="13"/>
      <c r="I106" s="13">
        <f t="shared" si="13"/>
        <v>0</v>
      </c>
      <c r="J106" s="13"/>
      <c r="K106" s="13">
        <f t="shared" si="14"/>
        <v>0</v>
      </c>
      <c r="L106" s="13">
        <v>916300</v>
      </c>
      <c r="M106" s="13">
        <f t="shared" si="15"/>
        <v>916300</v>
      </c>
      <c r="N106" s="13"/>
      <c r="O106" s="13">
        <f t="shared" si="16"/>
        <v>0</v>
      </c>
      <c r="P106" s="13">
        <v>388889</v>
      </c>
      <c r="Q106" s="13">
        <f t="shared" si="17"/>
        <v>388889</v>
      </c>
      <c r="R106" s="13"/>
      <c r="S106" s="13">
        <f t="shared" si="18"/>
        <v>0</v>
      </c>
      <c r="T106" s="13"/>
      <c r="U106" s="13">
        <f t="shared" si="19"/>
        <v>0</v>
      </c>
      <c r="W106" s="13">
        <f t="shared" si="20"/>
        <v>388889</v>
      </c>
      <c r="X106" s="13">
        <f t="shared" si="21"/>
        <v>388889</v>
      </c>
      <c r="Z106" s="13">
        <f t="shared" si="22"/>
        <v>652594.5</v>
      </c>
      <c r="AA106" s="13">
        <f t="shared" si="23"/>
        <v>652594.5</v>
      </c>
    </row>
    <row r="107" spans="1:27" x14ac:dyDescent="0.2">
      <c r="A107" s="15" t="s">
        <v>590</v>
      </c>
      <c r="B107" s="15" t="s">
        <v>591</v>
      </c>
      <c r="C107" s="15" t="s">
        <v>0</v>
      </c>
      <c r="D107" s="15" t="s">
        <v>592</v>
      </c>
      <c r="E107" s="16">
        <v>42</v>
      </c>
      <c r="F107" s="13"/>
      <c r="G107" s="13">
        <f t="shared" si="12"/>
        <v>0</v>
      </c>
      <c r="H107" s="13"/>
      <c r="I107" s="13">
        <f t="shared" si="13"/>
        <v>0</v>
      </c>
      <c r="J107" s="13"/>
      <c r="K107" s="13">
        <f t="shared" si="14"/>
        <v>0</v>
      </c>
      <c r="L107" s="13">
        <v>6601</v>
      </c>
      <c r="M107" s="13">
        <f t="shared" si="15"/>
        <v>277242</v>
      </c>
      <c r="N107" s="13"/>
      <c r="O107" s="13">
        <f t="shared" si="16"/>
        <v>0</v>
      </c>
      <c r="P107" s="13">
        <v>9600</v>
      </c>
      <c r="Q107" s="13">
        <f t="shared" si="17"/>
        <v>403200</v>
      </c>
      <c r="R107" s="13"/>
      <c r="S107" s="13">
        <f t="shared" si="18"/>
        <v>0</v>
      </c>
      <c r="T107" s="13"/>
      <c r="U107" s="13">
        <f t="shared" si="19"/>
        <v>0</v>
      </c>
      <c r="W107" s="13">
        <f t="shared" si="20"/>
        <v>6601</v>
      </c>
      <c r="X107" s="13">
        <f t="shared" si="21"/>
        <v>277242</v>
      </c>
      <c r="Z107" s="13">
        <f t="shared" si="22"/>
        <v>8100.5</v>
      </c>
      <c r="AA107" s="13">
        <f t="shared" si="23"/>
        <v>340221</v>
      </c>
    </row>
    <row r="108" spans="1:27" x14ac:dyDescent="0.2">
      <c r="A108" s="15" t="s">
        <v>71</v>
      </c>
      <c r="B108" s="15" t="s">
        <v>72</v>
      </c>
      <c r="C108" s="15" t="s">
        <v>35</v>
      </c>
      <c r="D108" s="15" t="s">
        <v>73</v>
      </c>
      <c r="E108" s="16">
        <v>8</v>
      </c>
      <c r="F108" s="13"/>
      <c r="G108" s="13">
        <f t="shared" si="12"/>
        <v>0</v>
      </c>
      <c r="H108" s="13"/>
      <c r="I108" s="13">
        <f t="shared" si="13"/>
        <v>0</v>
      </c>
      <c r="J108" s="13"/>
      <c r="K108" s="13">
        <f t="shared" si="14"/>
        <v>0</v>
      </c>
      <c r="L108" s="13">
        <v>21434</v>
      </c>
      <c r="M108" s="13">
        <f t="shared" si="15"/>
        <v>171472</v>
      </c>
      <c r="N108" s="13"/>
      <c r="O108" s="13">
        <f t="shared" si="16"/>
        <v>0</v>
      </c>
      <c r="P108" s="13"/>
      <c r="Q108" s="13">
        <f t="shared" si="17"/>
        <v>0</v>
      </c>
      <c r="R108" s="13"/>
      <c r="S108" s="13">
        <f t="shared" si="18"/>
        <v>0</v>
      </c>
      <c r="T108" s="13"/>
      <c r="U108" s="13">
        <f t="shared" si="19"/>
        <v>0</v>
      </c>
      <c r="W108" s="13">
        <f t="shared" si="20"/>
        <v>21434</v>
      </c>
      <c r="X108" s="13">
        <f t="shared" si="21"/>
        <v>171472</v>
      </c>
      <c r="Z108" s="13">
        <f t="shared" si="22"/>
        <v>21434</v>
      </c>
      <c r="AA108" s="13">
        <f t="shared" si="23"/>
        <v>171472</v>
      </c>
    </row>
    <row r="109" spans="1:27" x14ac:dyDescent="0.2">
      <c r="A109" s="15" t="s">
        <v>593</v>
      </c>
      <c r="B109" s="15" t="s">
        <v>594</v>
      </c>
      <c r="C109" s="15" t="s">
        <v>22</v>
      </c>
      <c r="D109" s="15" t="s">
        <v>380</v>
      </c>
      <c r="E109" s="16">
        <v>64379</v>
      </c>
      <c r="F109" s="13"/>
      <c r="G109" s="13">
        <f t="shared" si="12"/>
        <v>0</v>
      </c>
      <c r="H109" s="13"/>
      <c r="I109" s="13">
        <f t="shared" si="13"/>
        <v>0</v>
      </c>
      <c r="J109" s="13">
        <v>188</v>
      </c>
      <c r="K109" s="13">
        <f t="shared" si="14"/>
        <v>12103252</v>
      </c>
      <c r="L109" s="13">
        <v>188</v>
      </c>
      <c r="M109" s="13">
        <f t="shared" si="15"/>
        <v>12103252</v>
      </c>
      <c r="N109" s="13"/>
      <c r="O109" s="13">
        <f t="shared" si="16"/>
        <v>0</v>
      </c>
      <c r="P109" s="13">
        <v>179</v>
      </c>
      <c r="Q109" s="13">
        <f t="shared" si="17"/>
        <v>11523841</v>
      </c>
      <c r="R109" s="13"/>
      <c r="S109" s="13">
        <f t="shared" si="18"/>
        <v>0</v>
      </c>
      <c r="T109" s="13"/>
      <c r="U109" s="13">
        <f t="shared" si="19"/>
        <v>0</v>
      </c>
      <c r="W109" s="13">
        <f t="shared" si="20"/>
        <v>179</v>
      </c>
      <c r="X109" s="13">
        <f t="shared" si="21"/>
        <v>11523841</v>
      </c>
      <c r="Z109" s="13">
        <f t="shared" si="22"/>
        <v>185</v>
      </c>
      <c r="AA109" s="13">
        <f t="shared" si="23"/>
        <v>11910115</v>
      </c>
    </row>
    <row r="110" spans="1:27" x14ac:dyDescent="0.2">
      <c r="A110" s="15" t="s">
        <v>595</v>
      </c>
      <c r="B110" s="15" t="s">
        <v>596</v>
      </c>
      <c r="C110" s="15" t="s">
        <v>33</v>
      </c>
      <c r="D110" s="15" t="s">
        <v>102</v>
      </c>
      <c r="E110" s="16">
        <v>1</v>
      </c>
      <c r="F110" s="13"/>
      <c r="G110" s="13">
        <f t="shared" si="12"/>
        <v>0</v>
      </c>
      <c r="H110" s="13"/>
      <c r="I110" s="13">
        <f t="shared" si="13"/>
        <v>0</v>
      </c>
      <c r="J110" s="13">
        <v>1882</v>
      </c>
      <c r="K110" s="13">
        <f t="shared" si="14"/>
        <v>1882</v>
      </c>
      <c r="L110" s="13">
        <v>2147</v>
      </c>
      <c r="M110" s="13">
        <f t="shared" si="15"/>
        <v>2147</v>
      </c>
      <c r="N110" s="13"/>
      <c r="O110" s="13">
        <f t="shared" si="16"/>
        <v>0</v>
      </c>
      <c r="P110" s="13">
        <v>1591</v>
      </c>
      <c r="Q110" s="13">
        <f t="shared" si="17"/>
        <v>1591</v>
      </c>
      <c r="R110" s="13"/>
      <c r="S110" s="13">
        <f t="shared" si="18"/>
        <v>0</v>
      </c>
      <c r="T110" s="13"/>
      <c r="U110" s="13">
        <f t="shared" si="19"/>
        <v>0</v>
      </c>
      <c r="W110" s="13">
        <f t="shared" si="20"/>
        <v>1591</v>
      </c>
      <c r="X110" s="13">
        <f t="shared" si="21"/>
        <v>1591</v>
      </c>
      <c r="Z110" s="13">
        <f t="shared" si="22"/>
        <v>1873.3333333333333</v>
      </c>
      <c r="AA110" s="13">
        <f t="shared" si="23"/>
        <v>1873.3333333333333</v>
      </c>
    </row>
    <row r="111" spans="1:27" x14ac:dyDescent="0.2">
      <c r="A111" s="15" t="s">
        <v>597</v>
      </c>
      <c r="B111" s="15" t="s">
        <v>598</v>
      </c>
      <c r="C111" s="15" t="s">
        <v>28</v>
      </c>
      <c r="D111" s="15" t="s">
        <v>53</v>
      </c>
      <c r="E111" s="16">
        <v>282</v>
      </c>
      <c r="F111" s="13"/>
      <c r="G111" s="13">
        <f t="shared" si="12"/>
        <v>0</v>
      </c>
      <c r="H111" s="13"/>
      <c r="I111" s="13">
        <f t="shared" si="13"/>
        <v>0</v>
      </c>
      <c r="J111" s="13">
        <v>52941</v>
      </c>
      <c r="K111" s="13">
        <f t="shared" si="14"/>
        <v>14929362</v>
      </c>
      <c r="L111" s="13">
        <v>62924</v>
      </c>
      <c r="M111" s="13">
        <f t="shared" si="15"/>
        <v>17744568</v>
      </c>
      <c r="N111" s="13"/>
      <c r="O111" s="13">
        <f t="shared" si="16"/>
        <v>0</v>
      </c>
      <c r="P111" s="13">
        <v>48889</v>
      </c>
      <c r="Q111" s="13">
        <f t="shared" si="17"/>
        <v>13786698</v>
      </c>
      <c r="R111" s="13"/>
      <c r="S111" s="13">
        <f t="shared" si="18"/>
        <v>0</v>
      </c>
      <c r="T111" s="13"/>
      <c r="U111" s="13">
        <f t="shared" si="19"/>
        <v>0</v>
      </c>
      <c r="W111" s="13">
        <f t="shared" si="20"/>
        <v>48889</v>
      </c>
      <c r="X111" s="13">
        <f t="shared" si="21"/>
        <v>13786698</v>
      </c>
      <c r="Z111" s="13">
        <f t="shared" si="22"/>
        <v>54918</v>
      </c>
      <c r="AA111" s="13">
        <f t="shared" si="23"/>
        <v>15486876</v>
      </c>
    </row>
    <row r="112" spans="1:27" x14ac:dyDescent="0.2">
      <c r="A112" s="15" t="s">
        <v>599</v>
      </c>
      <c r="B112" s="15" t="s">
        <v>600</v>
      </c>
      <c r="C112" s="15" t="s">
        <v>8</v>
      </c>
      <c r="D112" s="15" t="s">
        <v>101</v>
      </c>
      <c r="E112" s="16">
        <v>5</v>
      </c>
      <c r="F112" s="13"/>
      <c r="G112" s="13">
        <f t="shared" si="12"/>
        <v>0</v>
      </c>
      <c r="H112" s="13"/>
      <c r="I112" s="13">
        <f t="shared" si="13"/>
        <v>0</v>
      </c>
      <c r="J112" s="13"/>
      <c r="K112" s="13">
        <f t="shared" si="14"/>
        <v>0</v>
      </c>
      <c r="L112" s="13">
        <v>25111</v>
      </c>
      <c r="M112" s="13">
        <f t="shared" si="15"/>
        <v>125555</v>
      </c>
      <c r="N112" s="13"/>
      <c r="O112" s="13">
        <f t="shared" si="16"/>
        <v>0</v>
      </c>
      <c r="P112" s="13">
        <v>51108</v>
      </c>
      <c r="Q112" s="13">
        <f t="shared" si="17"/>
        <v>255540</v>
      </c>
      <c r="R112" s="13"/>
      <c r="S112" s="13">
        <f t="shared" si="18"/>
        <v>0</v>
      </c>
      <c r="T112" s="13"/>
      <c r="U112" s="13">
        <f t="shared" si="19"/>
        <v>0</v>
      </c>
      <c r="W112" s="13">
        <f t="shared" si="20"/>
        <v>25111</v>
      </c>
      <c r="X112" s="13">
        <f t="shared" si="21"/>
        <v>125555</v>
      </c>
      <c r="Z112" s="13">
        <f t="shared" si="22"/>
        <v>38109.5</v>
      </c>
      <c r="AA112" s="13">
        <f t="shared" si="23"/>
        <v>190547.5</v>
      </c>
    </row>
    <row r="113" spans="1:27" x14ac:dyDescent="0.2">
      <c r="A113" s="15" t="s">
        <v>601</v>
      </c>
      <c r="B113" s="15" t="s">
        <v>602</v>
      </c>
      <c r="C113" s="15" t="s">
        <v>8</v>
      </c>
      <c r="D113" s="15" t="s">
        <v>380</v>
      </c>
      <c r="E113" s="16">
        <v>929</v>
      </c>
      <c r="F113" s="13"/>
      <c r="G113" s="13">
        <f t="shared" si="12"/>
        <v>0</v>
      </c>
      <c r="H113" s="13"/>
      <c r="I113" s="13">
        <f t="shared" si="13"/>
        <v>0</v>
      </c>
      <c r="J113" s="13">
        <v>1142</v>
      </c>
      <c r="K113" s="13">
        <f t="shared" si="14"/>
        <v>1060918</v>
      </c>
      <c r="L113" s="13">
        <v>1259</v>
      </c>
      <c r="M113" s="13">
        <f t="shared" si="15"/>
        <v>1169611</v>
      </c>
      <c r="N113" s="13"/>
      <c r="O113" s="13">
        <f t="shared" si="16"/>
        <v>0</v>
      </c>
      <c r="P113" s="13">
        <v>1133</v>
      </c>
      <c r="Q113" s="13">
        <f t="shared" si="17"/>
        <v>1052557</v>
      </c>
      <c r="R113" s="13"/>
      <c r="S113" s="13">
        <f t="shared" si="18"/>
        <v>0</v>
      </c>
      <c r="T113" s="13"/>
      <c r="U113" s="13">
        <f t="shared" si="19"/>
        <v>0</v>
      </c>
      <c r="W113" s="13">
        <f t="shared" si="20"/>
        <v>1133</v>
      </c>
      <c r="X113" s="13">
        <f t="shared" si="21"/>
        <v>1052557</v>
      </c>
      <c r="Z113" s="13">
        <f t="shared" si="22"/>
        <v>1178</v>
      </c>
      <c r="AA113" s="13">
        <f t="shared" si="23"/>
        <v>1094362</v>
      </c>
    </row>
    <row r="114" spans="1:27" x14ac:dyDescent="0.2">
      <c r="A114" s="15" t="s">
        <v>603</v>
      </c>
      <c r="B114" s="15" t="s">
        <v>604</v>
      </c>
      <c r="C114" s="15" t="s">
        <v>8</v>
      </c>
      <c r="D114" s="15" t="s">
        <v>17</v>
      </c>
      <c r="E114" s="16">
        <v>1773</v>
      </c>
      <c r="F114" s="13"/>
      <c r="G114" s="13">
        <f t="shared" si="12"/>
        <v>0</v>
      </c>
      <c r="H114" s="13"/>
      <c r="I114" s="13">
        <f t="shared" si="13"/>
        <v>0</v>
      </c>
      <c r="J114" s="13">
        <v>172</v>
      </c>
      <c r="K114" s="13">
        <f t="shared" si="14"/>
        <v>304956</v>
      </c>
      <c r="L114" s="13">
        <v>234</v>
      </c>
      <c r="M114" s="13">
        <f t="shared" si="15"/>
        <v>414882</v>
      </c>
      <c r="N114" s="13"/>
      <c r="O114" s="13">
        <f t="shared" si="16"/>
        <v>0</v>
      </c>
      <c r="P114" s="13">
        <v>228</v>
      </c>
      <c r="Q114" s="13">
        <f t="shared" si="17"/>
        <v>404244</v>
      </c>
      <c r="R114" s="13"/>
      <c r="S114" s="13">
        <f t="shared" si="18"/>
        <v>0</v>
      </c>
      <c r="T114" s="13"/>
      <c r="U114" s="13">
        <f t="shared" si="19"/>
        <v>0</v>
      </c>
      <c r="W114" s="13">
        <f t="shared" si="20"/>
        <v>172</v>
      </c>
      <c r="X114" s="13">
        <f t="shared" si="21"/>
        <v>304956</v>
      </c>
      <c r="Z114" s="13">
        <f t="shared" si="22"/>
        <v>211.33333333333334</v>
      </c>
      <c r="AA114" s="13">
        <f t="shared" si="23"/>
        <v>374694</v>
      </c>
    </row>
    <row r="115" spans="1:27" x14ac:dyDescent="0.2">
      <c r="A115" s="15" t="s">
        <v>605</v>
      </c>
      <c r="B115" s="15" t="s">
        <v>606</v>
      </c>
      <c r="C115" s="15" t="s">
        <v>391</v>
      </c>
      <c r="D115" s="15" t="s">
        <v>607</v>
      </c>
      <c r="E115" s="16">
        <v>2</v>
      </c>
      <c r="F115" s="13"/>
      <c r="G115" s="13">
        <f t="shared" si="12"/>
        <v>0</v>
      </c>
      <c r="H115" s="13"/>
      <c r="I115" s="13">
        <f t="shared" si="13"/>
        <v>0</v>
      </c>
      <c r="J115" s="13">
        <v>28588</v>
      </c>
      <c r="K115" s="13">
        <f t="shared" si="14"/>
        <v>57176</v>
      </c>
      <c r="L115" s="13">
        <v>32725</v>
      </c>
      <c r="M115" s="13">
        <f t="shared" si="15"/>
        <v>65450</v>
      </c>
      <c r="N115" s="13"/>
      <c r="O115" s="13">
        <f t="shared" si="16"/>
        <v>0</v>
      </c>
      <c r="P115" s="13"/>
      <c r="Q115" s="13">
        <f t="shared" si="17"/>
        <v>0</v>
      </c>
      <c r="R115" s="13"/>
      <c r="S115" s="13">
        <f t="shared" si="18"/>
        <v>0</v>
      </c>
      <c r="T115" s="13"/>
      <c r="U115" s="13">
        <f t="shared" si="19"/>
        <v>0</v>
      </c>
      <c r="W115" s="13">
        <f t="shared" si="20"/>
        <v>28588</v>
      </c>
      <c r="X115" s="13">
        <f t="shared" si="21"/>
        <v>57176</v>
      </c>
      <c r="Z115" s="13">
        <f t="shared" si="22"/>
        <v>30656.5</v>
      </c>
      <c r="AA115" s="13">
        <f t="shared" si="23"/>
        <v>61313</v>
      </c>
    </row>
    <row r="116" spans="1:27" x14ac:dyDescent="0.2">
      <c r="A116" s="15" t="s">
        <v>608</v>
      </c>
      <c r="B116" s="15" t="s">
        <v>609</v>
      </c>
      <c r="C116" s="15" t="s">
        <v>36</v>
      </c>
      <c r="D116" s="15" t="s">
        <v>610</v>
      </c>
      <c r="E116" s="16">
        <v>1</v>
      </c>
      <c r="F116" s="13"/>
      <c r="G116" s="13">
        <f t="shared" si="12"/>
        <v>0</v>
      </c>
      <c r="H116" s="13"/>
      <c r="I116" s="13">
        <f t="shared" si="13"/>
        <v>0</v>
      </c>
      <c r="J116" s="13"/>
      <c r="K116" s="13">
        <f t="shared" si="14"/>
        <v>0</v>
      </c>
      <c r="L116" s="13"/>
      <c r="M116" s="13">
        <f t="shared" si="15"/>
        <v>0</v>
      </c>
      <c r="N116" s="13"/>
      <c r="O116" s="13">
        <f t="shared" si="16"/>
        <v>0</v>
      </c>
      <c r="P116" s="13">
        <v>101667</v>
      </c>
      <c r="Q116" s="13">
        <f t="shared" si="17"/>
        <v>101667</v>
      </c>
      <c r="R116" s="13"/>
      <c r="S116" s="13">
        <f t="shared" si="18"/>
        <v>0</v>
      </c>
      <c r="T116" s="13"/>
      <c r="U116" s="13">
        <f t="shared" si="19"/>
        <v>0</v>
      </c>
      <c r="W116" s="13">
        <f t="shared" si="20"/>
        <v>101667</v>
      </c>
      <c r="X116" s="13">
        <f t="shared" si="21"/>
        <v>101667</v>
      </c>
      <c r="Z116" s="13">
        <f t="shared" si="22"/>
        <v>101667</v>
      </c>
      <c r="AA116" s="13">
        <f t="shared" si="23"/>
        <v>101667</v>
      </c>
    </row>
    <row r="117" spans="1:27" x14ac:dyDescent="0.2">
      <c r="A117" s="15" t="s">
        <v>611</v>
      </c>
      <c r="B117" s="15" t="s">
        <v>612</v>
      </c>
      <c r="C117" s="15" t="s">
        <v>0</v>
      </c>
      <c r="D117" s="15" t="s">
        <v>613</v>
      </c>
      <c r="E117" s="16">
        <v>4548</v>
      </c>
      <c r="F117" s="13"/>
      <c r="G117" s="13">
        <f t="shared" si="12"/>
        <v>0</v>
      </c>
      <c r="H117" s="13"/>
      <c r="I117" s="13">
        <f t="shared" si="13"/>
        <v>0</v>
      </c>
      <c r="J117" s="13">
        <v>7059</v>
      </c>
      <c r="K117" s="13">
        <f t="shared" si="14"/>
        <v>32104332</v>
      </c>
      <c r="L117" s="13">
        <v>8835</v>
      </c>
      <c r="M117" s="13">
        <f t="shared" si="15"/>
        <v>40181580</v>
      </c>
      <c r="N117" s="13"/>
      <c r="O117" s="13">
        <f t="shared" si="16"/>
        <v>0</v>
      </c>
      <c r="P117" s="13">
        <v>5648</v>
      </c>
      <c r="Q117" s="13">
        <f t="shared" si="17"/>
        <v>25687104</v>
      </c>
      <c r="R117" s="13"/>
      <c r="S117" s="13">
        <f t="shared" si="18"/>
        <v>0</v>
      </c>
      <c r="T117" s="13">
        <v>8560</v>
      </c>
      <c r="U117" s="13">
        <f t="shared" si="19"/>
        <v>38930880</v>
      </c>
      <c r="W117" s="13">
        <f t="shared" si="20"/>
        <v>5648</v>
      </c>
      <c r="X117" s="13">
        <f t="shared" si="21"/>
        <v>25687104</v>
      </c>
      <c r="Z117" s="13">
        <f t="shared" si="22"/>
        <v>7525.5</v>
      </c>
      <c r="AA117" s="13">
        <f t="shared" si="23"/>
        <v>34225974</v>
      </c>
    </row>
    <row r="118" spans="1:27" x14ac:dyDescent="0.2">
      <c r="A118" s="15" t="s">
        <v>614</v>
      </c>
      <c r="B118" s="15" t="s">
        <v>615</v>
      </c>
      <c r="C118" s="15" t="s">
        <v>34</v>
      </c>
      <c r="D118" s="15" t="s">
        <v>41</v>
      </c>
      <c r="E118" s="16">
        <v>6</v>
      </c>
      <c r="F118" s="13"/>
      <c r="G118" s="13">
        <f t="shared" si="12"/>
        <v>0</v>
      </c>
      <c r="H118" s="13"/>
      <c r="I118" s="13">
        <f t="shared" si="13"/>
        <v>0</v>
      </c>
      <c r="J118" s="13">
        <v>11239</v>
      </c>
      <c r="K118" s="13">
        <f t="shared" si="14"/>
        <v>67434</v>
      </c>
      <c r="L118" s="13">
        <v>14419</v>
      </c>
      <c r="M118" s="13">
        <f t="shared" si="15"/>
        <v>86514</v>
      </c>
      <c r="N118" s="13"/>
      <c r="O118" s="13">
        <f t="shared" si="16"/>
        <v>0</v>
      </c>
      <c r="P118" s="13">
        <v>11794</v>
      </c>
      <c r="Q118" s="13">
        <f t="shared" si="17"/>
        <v>70764</v>
      </c>
      <c r="R118" s="13"/>
      <c r="S118" s="13">
        <f t="shared" si="18"/>
        <v>0</v>
      </c>
      <c r="T118" s="13"/>
      <c r="U118" s="13">
        <f t="shared" si="19"/>
        <v>0</v>
      </c>
      <c r="W118" s="13">
        <f t="shared" si="20"/>
        <v>11239</v>
      </c>
      <c r="X118" s="13">
        <f t="shared" si="21"/>
        <v>67434</v>
      </c>
      <c r="Z118" s="13">
        <f t="shared" si="22"/>
        <v>12484</v>
      </c>
      <c r="AA118" s="13">
        <f t="shared" si="23"/>
        <v>74904</v>
      </c>
    </row>
    <row r="119" spans="1:27" x14ac:dyDescent="0.2">
      <c r="A119" s="15" t="s">
        <v>616</v>
      </c>
      <c r="B119" s="15" t="s">
        <v>617</v>
      </c>
      <c r="C119" s="15" t="s">
        <v>8</v>
      </c>
      <c r="D119" s="15" t="s">
        <v>43</v>
      </c>
      <c r="E119" s="16">
        <v>22196</v>
      </c>
      <c r="F119" s="13"/>
      <c r="G119" s="13">
        <f t="shared" si="12"/>
        <v>0</v>
      </c>
      <c r="H119" s="13"/>
      <c r="I119" s="13">
        <f t="shared" si="13"/>
        <v>0</v>
      </c>
      <c r="J119" s="13">
        <v>53</v>
      </c>
      <c r="K119" s="13">
        <f t="shared" si="14"/>
        <v>1176388</v>
      </c>
      <c r="L119" s="13">
        <v>73</v>
      </c>
      <c r="M119" s="13">
        <f t="shared" si="15"/>
        <v>1620308</v>
      </c>
      <c r="N119" s="13"/>
      <c r="O119" s="13">
        <f t="shared" si="16"/>
        <v>0</v>
      </c>
      <c r="P119" s="13">
        <v>51</v>
      </c>
      <c r="Q119" s="13">
        <f t="shared" si="17"/>
        <v>1131996</v>
      </c>
      <c r="R119" s="13"/>
      <c r="S119" s="13">
        <f t="shared" si="18"/>
        <v>0</v>
      </c>
      <c r="T119" s="13"/>
      <c r="U119" s="13">
        <f t="shared" si="19"/>
        <v>0</v>
      </c>
      <c r="W119" s="13">
        <f t="shared" si="20"/>
        <v>51</v>
      </c>
      <c r="X119" s="13">
        <f t="shared" si="21"/>
        <v>1131996</v>
      </c>
      <c r="Z119" s="13">
        <f t="shared" si="22"/>
        <v>59</v>
      </c>
      <c r="AA119" s="13">
        <f t="shared" si="23"/>
        <v>1309564</v>
      </c>
    </row>
    <row r="120" spans="1:27" x14ac:dyDescent="0.2">
      <c r="A120" s="15" t="s">
        <v>618</v>
      </c>
      <c r="B120" s="15" t="s">
        <v>619</v>
      </c>
      <c r="C120" s="15" t="s">
        <v>0</v>
      </c>
      <c r="D120" s="15" t="s">
        <v>620</v>
      </c>
      <c r="E120" s="16">
        <v>276</v>
      </c>
      <c r="F120" s="13"/>
      <c r="G120" s="13">
        <f t="shared" si="12"/>
        <v>0</v>
      </c>
      <c r="H120" s="13"/>
      <c r="I120" s="13">
        <f t="shared" si="13"/>
        <v>0</v>
      </c>
      <c r="J120" s="13">
        <v>1765</v>
      </c>
      <c r="K120" s="13">
        <f t="shared" si="14"/>
        <v>487140</v>
      </c>
      <c r="L120" s="13">
        <v>2009</v>
      </c>
      <c r="M120" s="13">
        <f t="shared" si="15"/>
        <v>554484</v>
      </c>
      <c r="N120" s="13"/>
      <c r="O120" s="13">
        <f t="shared" si="16"/>
        <v>0</v>
      </c>
      <c r="P120" s="13">
        <v>1717</v>
      </c>
      <c r="Q120" s="13">
        <f t="shared" si="17"/>
        <v>473892</v>
      </c>
      <c r="R120" s="13"/>
      <c r="S120" s="13">
        <f t="shared" si="18"/>
        <v>0</v>
      </c>
      <c r="T120" s="13"/>
      <c r="U120" s="13">
        <f t="shared" si="19"/>
        <v>0</v>
      </c>
      <c r="W120" s="13">
        <f t="shared" si="20"/>
        <v>1717</v>
      </c>
      <c r="X120" s="13">
        <f t="shared" si="21"/>
        <v>473892</v>
      </c>
      <c r="Z120" s="13">
        <f t="shared" si="22"/>
        <v>1830.3333333333333</v>
      </c>
      <c r="AA120" s="13">
        <f t="shared" si="23"/>
        <v>505172</v>
      </c>
    </row>
    <row r="121" spans="1:27" x14ac:dyDescent="0.2">
      <c r="A121" s="15" t="s">
        <v>621</v>
      </c>
      <c r="B121" s="15" t="s">
        <v>622</v>
      </c>
      <c r="C121" s="15" t="s">
        <v>0</v>
      </c>
      <c r="D121" s="15" t="s">
        <v>623</v>
      </c>
      <c r="E121" s="16">
        <v>1</v>
      </c>
      <c r="F121" s="13"/>
      <c r="G121" s="13">
        <f t="shared" si="12"/>
        <v>0</v>
      </c>
      <c r="H121" s="13"/>
      <c r="I121" s="13">
        <f t="shared" si="13"/>
        <v>0</v>
      </c>
      <c r="J121" s="13">
        <v>2235</v>
      </c>
      <c r="K121" s="13">
        <f t="shared" si="14"/>
        <v>2235</v>
      </c>
      <c r="L121" s="13">
        <v>3297</v>
      </c>
      <c r="M121" s="13">
        <f t="shared" si="15"/>
        <v>3297</v>
      </c>
      <c r="N121" s="13"/>
      <c r="O121" s="13">
        <f t="shared" si="16"/>
        <v>0</v>
      </c>
      <c r="P121" s="13">
        <v>2174</v>
      </c>
      <c r="Q121" s="13">
        <f t="shared" si="17"/>
        <v>2174</v>
      </c>
      <c r="R121" s="13"/>
      <c r="S121" s="13">
        <f t="shared" si="18"/>
        <v>0</v>
      </c>
      <c r="T121" s="13"/>
      <c r="U121" s="13">
        <f t="shared" si="19"/>
        <v>0</v>
      </c>
      <c r="W121" s="13">
        <f t="shared" si="20"/>
        <v>2174</v>
      </c>
      <c r="X121" s="13">
        <f t="shared" si="21"/>
        <v>2174</v>
      </c>
      <c r="Z121" s="13">
        <f t="shared" si="22"/>
        <v>2568.6666666666665</v>
      </c>
      <c r="AA121" s="13">
        <f t="shared" si="23"/>
        <v>2568.6666666666665</v>
      </c>
    </row>
    <row r="122" spans="1:27" x14ac:dyDescent="0.2">
      <c r="A122" s="15" t="s">
        <v>624</v>
      </c>
      <c r="B122" s="15" t="s">
        <v>625</v>
      </c>
      <c r="C122" s="15" t="s">
        <v>36</v>
      </c>
      <c r="D122" s="15" t="s">
        <v>32</v>
      </c>
      <c r="E122" s="16">
        <v>11</v>
      </c>
      <c r="F122" s="13"/>
      <c r="G122" s="13">
        <f t="shared" si="12"/>
        <v>0</v>
      </c>
      <c r="H122" s="13"/>
      <c r="I122" s="13">
        <f t="shared" si="13"/>
        <v>0</v>
      </c>
      <c r="J122" s="13"/>
      <c r="K122" s="13">
        <f t="shared" si="14"/>
        <v>0</v>
      </c>
      <c r="L122" s="13"/>
      <c r="M122" s="13">
        <f t="shared" si="15"/>
        <v>0</v>
      </c>
      <c r="N122" s="13"/>
      <c r="O122" s="13">
        <f t="shared" si="16"/>
        <v>0</v>
      </c>
      <c r="P122" s="13">
        <v>14444</v>
      </c>
      <c r="Q122" s="13">
        <f t="shared" si="17"/>
        <v>158884</v>
      </c>
      <c r="R122" s="13"/>
      <c r="S122" s="13">
        <f t="shared" si="18"/>
        <v>0</v>
      </c>
      <c r="T122" s="13"/>
      <c r="U122" s="13">
        <f t="shared" si="19"/>
        <v>0</v>
      </c>
      <c r="W122" s="13">
        <f t="shared" si="20"/>
        <v>14444</v>
      </c>
      <c r="X122" s="13">
        <f t="shared" si="21"/>
        <v>158884</v>
      </c>
      <c r="Z122" s="13">
        <f t="shared" si="22"/>
        <v>14444</v>
      </c>
      <c r="AA122" s="13">
        <f t="shared" si="23"/>
        <v>158884</v>
      </c>
    </row>
    <row r="123" spans="1:27" x14ac:dyDescent="0.2">
      <c r="A123" s="15" t="s">
        <v>626</v>
      </c>
      <c r="B123" s="15" t="s">
        <v>627</v>
      </c>
      <c r="C123" s="15" t="s">
        <v>8</v>
      </c>
      <c r="D123" s="15" t="s">
        <v>1</v>
      </c>
      <c r="E123" s="16">
        <v>1674</v>
      </c>
      <c r="F123" s="13"/>
      <c r="G123" s="13">
        <f t="shared" si="12"/>
        <v>0</v>
      </c>
      <c r="H123" s="13"/>
      <c r="I123" s="13">
        <f t="shared" si="13"/>
        <v>0</v>
      </c>
      <c r="J123" s="13">
        <v>34</v>
      </c>
      <c r="K123" s="13">
        <f t="shared" si="14"/>
        <v>56916</v>
      </c>
      <c r="L123" s="13">
        <v>41</v>
      </c>
      <c r="M123" s="13">
        <f t="shared" si="15"/>
        <v>68634</v>
      </c>
      <c r="N123" s="13"/>
      <c r="O123" s="13">
        <f t="shared" si="16"/>
        <v>0</v>
      </c>
      <c r="P123" s="13">
        <v>33</v>
      </c>
      <c r="Q123" s="13">
        <f t="shared" si="17"/>
        <v>55242</v>
      </c>
      <c r="R123" s="13"/>
      <c r="S123" s="13">
        <f t="shared" si="18"/>
        <v>0</v>
      </c>
      <c r="T123" s="13"/>
      <c r="U123" s="13">
        <f t="shared" si="19"/>
        <v>0</v>
      </c>
      <c r="W123" s="13">
        <f t="shared" si="20"/>
        <v>33</v>
      </c>
      <c r="X123" s="13">
        <f t="shared" si="21"/>
        <v>55242</v>
      </c>
      <c r="Z123" s="13">
        <f t="shared" si="22"/>
        <v>36</v>
      </c>
      <c r="AA123" s="13">
        <f t="shared" si="23"/>
        <v>60264</v>
      </c>
    </row>
    <row r="124" spans="1:27" x14ac:dyDescent="0.2">
      <c r="A124" s="15" t="s">
        <v>628</v>
      </c>
      <c r="B124" s="15" t="s">
        <v>629</v>
      </c>
      <c r="C124" s="15" t="s">
        <v>8</v>
      </c>
      <c r="D124" s="15" t="s">
        <v>53</v>
      </c>
      <c r="E124" s="16">
        <v>713292</v>
      </c>
      <c r="F124" s="13"/>
      <c r="G124" s="13">
        <f t="shared" si="12"/>
        <v>0</v>
      </c>
      <c r="H124" s="13"/>
      <c r="I124" s="13">
        <f t="shared" si="13"/>
        <v>0</v>
      </c>
      <c r="J124" s="13">
        <v>51</v>
      </c>
      <c r="K124" s="13">
        <f t="shared" si="14"/>
        <v>36377892</v>
      </c>
      <c r="L124" s="13">
        <v>44</v>
      </c>
      <c r="M124" s="13">
        <f t="shared" si="15"/>
        <v>31384848</v>
      </c>
      <c r="N124" s="13"/>
      <c r="O124" s="13">
        <f t="shared" si="16"/>
        <v>0</v>
      </c>
      <c r="P124" s="13">
        <v>48</v>
      </c>
      <c r="Q124" s="13">
        <f t="shared" si="17"/>
        <v>34238016</v>
      </c>
      <c r="R124" s="13"/>
      <c r="S124" s="13">
        <f t="shared" si="18"/>
        <v>0</v>
      </c>
      <c r="T124" s="13"/>
      <c r="U124" s="13">
        <f t="shared" si="19"/>
        <v>0</v>
      </c>
      <c r="W124" s="13">
        <f t="shared" si="20"/>
        <v>44</v>
      </c>
      <c r="X124" s="13">
        <f t="shared" si="21"/>
        <v>31384848</v>
      </c>
      <c r="Z124" s="13">
        <f t="shared" si="22"/>
        <v>47.666666666666664</v>
      </c>
      <c r="AA124" s="13">
        <f t="shared" si="23"/>
        <v>34000252</v>
      </c>
    </row>
    <row r="125" spans="1:27" x14ac:dyDescent="0.2">
      <c r="A125" s="15" t="s">
        <v>630</v>
      </c>
      <c r="B125" s="15" t="s">
        <v>631</v>
      </c>
      <c r="C125" s="15" t="s">
        <v>8</v>
      </c>
      <c r="D125" s="15" t="s">
        <v>632</v>
      </c>
      <c r="E125" s="16">
        <v>53698</v>
      </c>
      <c r="F125" s="13"/>
      <c r="G125" s="13">
        <f t="shared" si="12"/>
        <v>0</v>
      </c>
      <c r="H125" s="13"/>
      <c r="I125" s="13">
        <f t="shared" si="13"/>
        <v>0</v>
      </c>
      <c r="J125" s="13">
        <v>88</v>
      </c>
      <c r="K125" s="13">
        <f t="shared" si="14"/>
        <v>4725424</v>
      </c>
      <c r="L125" s="13">
        <v>107</v>
      </c>
      <c r="M125" s="13">
        <f t="shared" si="15"/>
        <v>5745686</v>
      </c>
      <c r="N125" s="13"/>
      <c r="O125" s="13">
        <f t="shared" si="16"/>
        <v>0</v>
      </c>
      <c r="P125" s="13">
        <v>86</v>
      </c>
      <c r="Q125" s="13">
        <f t="shared" si="17"/>
        <v>4618028</v>
      </c>
      <c r="R125" s="13"/>
      <c r="S125" s="13">
        <f t="shared" si="18"/>
        <v>0</v>
      </c>
      <c r="T125" s="13"/>
      <c r="U125" s="13">
        <f t="shared" si="19"/>
        <v>0</v>
      </c>
      <c r="W125" s="13">
        <f t="shared" si="20"/>
        <v>86</v>
      </c>
      <c r="X125" s="13">
        <f t="shared" si="21"/>
        <v>4618028</v>
      </c>
      <c r="Z125" s="13">
        <f t="shared" si="22"/>
        <v>93.666666666666671</v>
      </c>
      <c r="AA125" s="13">
        <f t="shared" si="23"/>
        <v>5029712.666666667</v>
      </c>
    </row>
    <row r="126" spans="1:27" x14ac:dyDescent="0.2">
      <c r="A126" s="15" t="s">
        <v>68</v>
      </c>
      <c r="B126" s="15" t="s">
        <v>69</v>
      </c>
      <c r="C126" s="15" t="s">
        <v>35</v>
      </c>
      <c r="D126" s="15" t="s">
        <v>59</v>
      </c>
      <c r="E126" s="16">
        <v>1</v>
      </c>
      <c r="F126" s="13"/>
      <c r="G126" s="13">
        <f t="shared" si="12"/>
        <v>0</v>
      </c>
      <c r="H126" s="13"/>
      <c r="I126" s="13">
        <f t="shared" si="13"/>
        <v>0</v>
      </c>
      <c r="J126" s="13">
        <v>14412</v>
      </c>
      <c r="K126" s="13">
        <f t="shared" si="14"/>
        <v>14412</v>
      </c>
      <c r="L126" s="13">
        <v>16828</v>
      </c>
      <c r="M126" s="13">
        <f t="shared" si="15"/>
        <v>16828</v>
      </c>
      <c r="N126" s="13"/>
      <c r="O126" s="13">
        <f t="shared" si="16"/>
        <v>0</v>
      </c>
      <c r="P126" s="13"/>
      <c r="Q126" s="13">
        <f t="shared" si="17"/>
        <v>0</v>
      </c>
      <c r="R126" s="13"/>
      <c r="S126" s="13">
        <f t="shared" si="18"/>
        <v>0</v>
      </c>
      <c r="T126" s="13"/>
      <c r="U126" s="13">
        <f t="shared" si="19"/>
        <v>0</v>
      </c>
      <c r="W126" s="13">
        <f t="shared" si="20"/>
        <v>14412</v>
      </c>
      <c r="X126" s="13">
        <f t="shared" si="21"/>
        <v>14412</v>
      </c>
      <c r="Z126" s="13">
        <f t="shared" si="22"/>
        <v>15620</v>
      </c>
      <c r="AA126" s="13">
        <f t="shared" si="23"/>
        <v>15620</v>
      </c>
    </row>
    <row r="127" spans="1:27" x14ac:dyDescent="0.2">
      <c r="A127" s="15" t="s">
        <v>633</v>
      </c>
      <c r="B127" s="15" t="s">
        <v>634</v>
      </c>
      <c r="C127" s="15" t="s">
        <v>34</v>
      </c>
      <c r="D127" s="15" t="s">
        <v>85</v>
      </c>
      <c r="E127" s="16">
        <v>236</v>
      </c>
      <c r="F127" s="13"/>
      <c r="G127" s="13">
        <f t="shared" si="12"/>
        <v>0</v>
      </c>
      <c r="H127" s="13"/>
      <c r="I127" s="13">
        <f t="shared" si="13"/>
        <v>0</v>
      </c>
      <c r="J127" s="13"/>
      <c r="K127" s="13">
        <f t="shared" si="14"/>
        <v>0</v>
      </c>
      <c r="L127" s="13">
        <v>124385</v>
      </c>
      <c r="M127" s="13">
        <f t="shared" si="15"/>
        <v>29354860</v>
      </c>
      <c r="N127" s="13"/>
      <c r="O127" s="13">
        <f t="shared" si="16"/>
        <v>0</v>
      </c>
      <c r="P127" s="13">
        <v>105018</v>
      </c>
      <c r="Q127" s="13">
        <f t="shared" si="17"/>
        <v>24784248</v>
      </c>
      <c r="R127" s="13"/>
      <c r="S127" s="13">
        <f t="shared" si="18"/>
        <v>0</v>
      </c>
      <c r="T127" s="13"/>
      <c r="U127" s="13">
        <f t="shared" si="19"/>
        <v>0</v>
      </c>
      <c r="W127" s="13">
        <f t="shared" si="20"/>
        <v>105018</v>
      </c>
      <c r="X127" s="13">
        <f t="shared" si="21"/>
        <v>24784248</v>
      </c>
      <c r="Z127" s="13">
        <f t="shared" si="22"/>
        <v>114701.5</v>
      </c>
      <c r="AA127" s="13">
        <f t="shared" si="23"/>
        <v>27069554</v>
      </c>
    </row>
    <row r="128" spans="1:27" x14ac:dyDescent="0.2">
      <c r="A128" s="15" t="s">
        <v>635</v>
      </c>
      <c r="B128" s="15" t="s">
        <v>636</v>
      </c>
      <c r="C128" s="15" t="s">
        <v>8</v>
      </c>
      <c r="D128" s="15" t="s">
        <v>53</v>
      </c>
      <c r="E128" s="16">
        <v>1571</v>
      </c>
      <c r="F128" s="13"/>
      <c r="G128" s="13">
        <f t="shared" si="12"/>
        <v>0</v>
      </c>
      <c r="H128" s="13"/>
      <c r="I128" s="13">
        <f t="shared" si="13"/>
        <v>0</v>
      </c>
      <c r="J128" s="13">
        <v>471</v>
      </c>
      <c r="K128" s="13">
        <f t="shared" si="14"/>
        <v>739941</v>
      </c>
      <c r="L128" s="13">
        <v>497</v>
      </c>
      <c r="M128" s="13">
        <f t="shared" si="15"/>
        <v>780787</v>
      </c>
      <c r="N128" s="13"/>
      <c r="O128" s="13">
        <f t="shared" si="16"/>
        <v>0</v>
      </c>
      <c r="P128" s="13">
        <v>500</v>
      </c>
      <c r="Q128" s="13">
        <f t="shared" si="17"/>
        <v>785500</v>
      </c>
      <c r="R128" s="13"/>
      <c r="S128" s="13">
        <f t="shared" si="18"/>
        <v>0</v>
      </c>
      <c r="T128" s="13"/>
      <c r="U128" s="13">
        <f t="shared" si="19"/>
        <v>0</v>
      </c>
      <c r="W128" s="13">
        <f t="shared" si="20"/>
        <v>471</v>
      </c>
      <c r="X128" s="13">
        <f t="shared" si="21"/>
        <v>739941</v>
      </c>
      <c r="Z128" s="13">
        <f t="shared" si="22"/>
        <v>489.33333333333331</v>
      </c>
      <c r="AA128" s="13">
        <f t="shared" si="23"/>
        <v>768742.66666666663</v>
      </c>
    </row>
    <row r="129" spans="1:27" x14ac:dyDescent="0.2">
      <c r="A129" s="15" t="s">
        <v>6</v>
      </c>
      <c r="B129" s="15" t="s">
        <v>7</v>
      </c>
      <c r="C129" s="15" t="s">
        <v>8</v>
      </c>
      <c r="D129" s="15" t="s">
        <v>32</v>
      </c>
      <c r="E129" s="16">
        <v>54</v>
      </c>
      <c r="F129" s="13"/>
      <c r="G129" s="13">
        <f t="shared" si="12"/>
        <v>0</v>
      </c>
      <c r="H129" s="13"/>
      <c r="I129" s="13">
        <f t="shared" si="13"/>
        <v>0</v>
      </c>
      <c r="J129" s="13"/>
      <c r="K129" s="13">
        <f t="shared" si="14"/>
        <v>0</v>
      </c>
      <c r="L129" s="13"/>
      <c r="M129" s="13">
        <f t="shared" si="15"/>
        <v>0</v>
      </c>
      <c r="N129" s="13"/>
      <c r="O129" s="13">
        <f t="shared" si="16"/>
        <v>0</v>
      </c>
      <c r="P129" s="13"/>
      <c r="Q129" s="13">
        <f t="shared" si="17"/>
        <v>0</v>
      </c>
      <c r="R129" s="13"/>
      <c r="S129" s="13">
        <f t="shared" si="18"/>
        <v>0</v>
      </c>
      <c r="T129" s="13"/>
      <c r="U129" s="13">
        <f t="shared" si="19"/>
        <v>0</v>
      </c>
      <c r="W129" s="18"/>
      <c r="X129" s="13">
        <f t="shared" si="21"/>
        <v>0</v>
      </c>
      <c r="Z129" s="18"/>
      <c r="AA129" s="13">
        <f t="shared" si="23"/>
        <v>0</v>
      </c>
    </row>
    <row r="130" spans="1:27" x14ac:dyDescent="0.2">
      <c r="A130" s="15" t="s">
        <v>637</v>
      </c>
      <c r="B130" s="15" t="s">
        <v>638</v>
      </c>
      <c r="C130" s="15" t="s">
        <v>34</v>
      </c>
      <c r="D130" s="15" t="s">
        <v>53</v>
      </c>
      <c r="E130" s="16">
        <v>563</v>
      </c>
      <c r="F130" s="13"/>
      <c r="G130" s="13">
        <f t="shared" si="12"/>
        <v>0</v>
      </c>
      <c r="H130" s="13"/>
      <c r="I130" s="13">
        <f t="shared" si="13"/>
        <v>0</v>
      </c>
      <c r="J130" s="13">
        <v>612</v>
      </c>
      <c r="K130" s="13">
        <f t="shared" si="14"/>
        <v>344556</v>
      </c>
      <c r="L130" s="13">
        <v>634</v>
      </c>
      <c r="M130" s="13">
        <f t="shared" si="15"/>
        <v>356942</v>
      </c>
      <c r="N130" s="13"/>
      <c r="O130" s="13">
        <f t="shared" si="16"/>
        <v>0</v>
      </c>
      <c r="P130" s="13">
        <v>578</v>
      </c>
      <c r="Q130" s="13">
        <f t="shared" si="17"/>
        <v>325414</v>
      </c>
      <c r="R130" s="13"/>
      <c r="S130" s="13">
        <f t="shared" si="18"/>
        <v>0</v>
      </c>
      <c r="T130" s="13">
        <v>556</v>
      </c>
      <c r="U130" s="13">
        <f t="shared" si="19"/>
        <v>313028</v>
      </c>
      <c r="W130" s="13">
        <f t="shared" si="20"/>
        <v>556</v>
      </c>
      <c r="X130" s="13">
        <f t="shared" si="21"/>
        <v>313028</v>
      </c>
      <c r="Z130" s="13">
        <f t="shared" si="22"/>
        <v>595</v>
      </c>
      <c r="AA130" s="13">
        <f t="shared" si="23"/>
        <v>334985</v>
      </c>
    </row>
    <row r="131" spans="1:27" x14ac:dyDescent="0.2">
      <c r="A131" s="15" t="s">
        <v>639</v>
      </c>
      <c r="B131" s="15" t="s">
        <v>640</v>
      </c>
      <c r="C131" s="15" t="s">
        <v>34</v>
      </c>
      <c r="D131" s="15" t="s">
        <v>9</v>
      </c>
      <c r="E131" s="16">
        <v>371</v>
      </c>
      <c r="F131" s="13"/>
      <c r="G131" s="13">
        <f t="shared" si="12"/>
        <v>0</v>
      </c>
      <c r="H131" s="13"/>
      <c r="I131" s="13">
        <f t="shared" si="13"/>
        <v>0</v>
      </c>
      <c r="J131" s="13">
        <v>13529</v>
      </c>
      <c r="K131" s="13">
        <f t="shared" si="14"/>
        <v>5019259</v>
      </c>
      <c r="L131" s="13">
        <v>15311</v>
      </c>
      <c r="M131" s="13">
        <f t="shared" si="15"/>
        <v>5680381</v>
      </c>
      <c r="N131" s="13"/>
      <c r="O131" s="13">
        <f t="shared" si="16"/>
        <v>0</v>
      </c>
      <c r="P131" s="13">
        <v>11111</v>
      </c>
      <c r="Q131" s="13">
        <f t="shared" si="17"/>
        <v>4122181</v>
      </c>
      <c r="R131" s="13"/>
      <c r="S131" s="13">
        <f t="shared" si="18"/>
        <v>0</v>
      </c>
      <c r="T131" s="13"/>
      <c r="U131" s="13">
        <f t="shared" si="19"/>
        <v>0</v>
      </c>
      <c r="W131" s="13">
        <f t="shared" si="20"/>
        <v>11111</v>
      </c>
      <c r="X131" s="13">
        <f t="shared" si="21"/>
        <v>4122181</v>
      </c>
      <c r="Z131" s="13">
        <f t="shared" si="22"/>
        <v>13317</v>
      </c>
      <c r="AA131" s="13">
        <f t="shared" si="23"/>
        <v>4940607</v>
      </c>
    </row>
    <row r="132" spans="1:27" x14ac:dyDescent="0.2">
      <c r="A132" s="15" t="s">
        <v>641</v>
      </c>
      <c r="B132" s="15" t="s">
        <v>642</v>
      </c>
      <c r="C132" s="15" t="s">
        <v>643</v>
      </c>
      <c r="D132" s="15" t="s">
        <v>644</v>
      </c>
      <c r="E132" s="16">
        <v>45</v>
      </c>
      <c r="F132" s="13"/>
      <c r="G132" s="13">
        <f t="shared" ref="G132:G195" si="24">+F132*E132</f>
        <v>0</v>
      </c>
      <c r="H132" s="13"/>
      <c r="I132" s="13">
        <f t="shared" ref="I132:I195" si="25">+H132*E132</f>
        <v>0</v>
      </c>
      <c r="J132" s="13">
        <v>6941</v>
      </c>
      <c r="K132" s="13">
        <f t="shared" ref="K132:K195" si="26">+J132*E132</f>
        <v>312345</v>
      </c>
      <c r="L132" s="13">
        <v>9810</v>
      </c>
      <c r="M132" s="13">
        <f t="shared" ref="M132:M195" si="27">+L132*E132</f>
        <v>441450</v>
      </c>
      <c r="N132" s="13"/>
      <c r="O132" s="13">
        <f t="shared" ref="O132:O195" si="28">+N132*E132</f>
        <v>0</v>
      </c>
      <c r="P132" s="13">
        <v>8627</v>
      </c>
      <c r="Q132" s="13">
        <f t="shared" ref="Q132:Q195" si="29">+P132*E132</f>
        <v>388215</v>
      </c>
      <c r="R132" s="13"/>
      <c r="S132" s="13">
        <f t="shared" ref="S132:S195" si="30">+R132*E132</f>
        <v>0</v>
      </c>
      <c r="T132" s="13"/>
      <c r="U132" s="13">
        <f t="shared" ref="U132:U195" si="31">+T132*E132</f>
        <v>0</v>
      </c>
      <c r="W132" s="13">
        <f t="shared" ref="W132:W195" si="32">MIN(F132,H132,J132,L132,N132,P132,R132,T132)</f>
        <v>6941</v>
      </c>
      <c r="X132" s="13">
        <f t="shared" ref="X132:X195" si="33">+W132*E132</f>
        <v>312345</v>
      </c>
      <c r="Z132" s="13">
        <f t="shared" ref="Z132:Z195" si="34">AVERAGE(F132,H132,J132,L132,N132,P132,R132,T132)</f>
        <v>8459.3333333333339</v>
      </c>
      <c r="AA132" s="13">
        <f t="shared" ref="AA132:AA195" si="35">+Z132*E132</f>
        <v>380670</v>
      </c>
    </row>
    <row r="133" spans="1:27" x14ac:dyDescent="0.2">
      <c r="A133" s="15" t="s">
        <v>645</v>
      </c>
      <c r="B133" s="15" t="s">
        <v>646</v>
      </c>
      <c r="C133" s="15" t="s">
        <v>28</v>
      </c>
      <c r="D133" s="15" t="s">
        <v>647</v>
      </c>
      <c r="E133" s="16">
        <v>652</v>
      </c>
      <c r="F133" s="13"/>
      <c r="G133" s="13">
        <f t="shared" si="24"/>
        <v>0</v>
      </c>
      <c r="H133" s="13"/>
      <c r="I133" s="13">
        <f t="shared" si="25"/>
        <v>0</v>
      </c>
      <c r="J133" s="13">
        <v>2424</v>
      </c>
      <c r="K133" s="13">
        <f t="shared" si="26"/>
        <v>1580448</v>
      </c>
      <c r="L133" s="13">
        <v>3087</v>
      </c>
      <c r="M133" s="13">
        <f t="shared" si="27"/>
        <v>2012724</v>
      </c>
      <c r="N133" s="13"/>
      <c r="O133" s="13">
        <f t="shared" si="28"/>
        <v>0</v>
      </c>
      <c r="P133" s="13">
        <v>1848</v>
      </c>
      <c r="Q133" s="13">
        <f t="shared" si="29"/>
        <v>1204896</v>
      </c>
      <c r="R133" s="13"/>
      <c r="S133" s="13">
        <f t="shared" si="30"/>
        <v>0</v>
      </c>
      <c r="T133" s="13">
        <v>2611</v>
      </c>
      <c r="U133" s="13">
        <f t="shared" si="31"/>
        <v>1702372</v>
      </c>
      <c r="W133" s="13">
        <f t="shared" si="32"/>
        <v>1848</v>
      </c>
      <c r="X133" s="13">
        <f t="shared" si="33"/>
        <v>1204896</v>
      </c>
      <c r="Z133" s="13">
        <f t="shared" si="34"/>
        <v>2492.5</v>
      </c>
      <c r="AA133" s="13">
        <f t="shared" si="35"/>
        <v>1625110</v>
      </c>
    </row>
    <row r="134" spans="1:27" x14ac:dyDescent="0.2">
      <c r="A134" s="15" t="s">
        <v>648</v>
      </c>
      <c r="B134" s="15" t="s">
        <v>649</v>
      </c>
      <c r="C134" s="15" t="s">
        <v>67</v>
      </c>
      <c r="D134" s="15" t="s">
        <v>650</v>
      </c>
      <c r="E134" s="16">
        <v>3</v>
      </c>
      <c r="F134" s="13"/>
      <c r="G134" s="13">
        <f t="shared" si="24"/>
        <v>0</v>
      </c>
      <c r="H134" s="13"/>
      <c r="I134" s="13">
        <f t="shared" si="25"/>
        <v>0</v>
      </c>
      <c r="J134" s="13">
        <v>42941</v>
      </c>
      <c r="K134" s="13">
        <f t="shared" si="26"/>
        <v>128823</v>
      </c>
      <c r="L134" s="13"/>
      <c r="M134" s="13">
        <f t="shared" si="27"/>
        <v>0</v>
      </c>
      <c r="N134" s="13"/>
      <c r="O134" s="13">
        <f t="shared" si="28"/>
        <v>0</v>
      </c>
      <c r="P134" s="13">
        <v>40000</v>
      </c>
      <c r="Q134" s="13">
        <f t="shared" si="29"/>
        <v>120000</v>
      </c>
      <c r="R134" s="13"/>
      <c r="S134" s="13">
        <f t="shared" si="30"/>
        <v>0</v>
      </c>
      <c r="T134" s="13"/>
      <c r="U134" s="13">
        <f t="shared" si="31"/>
        <v>0</v>
      </c>
      <c r="W134" s="13">
        <f t="shared" si="32"/>
        <v>40000</v>
      </c>
      <c r="X134" s="13">
        <f t="shared" si="33"/>
        <v>120000</v>
      </c>
      <c r="Z134" s="13">
        <f t="shared" si="34"/>
        <v>41470.5</v>
      </c>
      <c r="AA134" s="13">
        <f t="shared" si="35"/>
        <v>124411.5</v>
      </c>
    </row>
    <row r="135" spans="1:27" x14ac:dyDescent="0.2">
      <c r="A135" s="15" t="s">
        <v>651</v>
      </c>
      <c r="B135" s="15" t="s">
        <v>652</v>
      </c>
      <c r="C135" s="15" t="s">
        <v>34</v>
      </c>
      <c r="D135" s="15" t="s">
        <v>653</v>
      </c>
      <c r="E135" s="16">
        <v>3390</v>
      </c>
      <c r="F135" s="13"/>
      <c r="G135" s="13">
        <f t="shared" si="24"/>
        <v>0</v>
      </c>
      <c r="H135" s="13"/>
      <c r="I135" s="13">
        <f t="shared" si="25"/>
        <v>0</v>
      </c>
      <c r="J135" s="13"/>
      <c r="K135" s="13">
        <f t="shared" si="26"/>
        <v>0</v>
      </c>
      <c r="L135" s="13">
        <v>6125</v>
      </c>
      <c r="M135" s="13">
        <f t="shared" si="27"/>
        <v>20763750</v>
      </c>
      <c r="N135" s="13"/>
      <c r="O135" s="13">
        <f t="shared" si="28"/>
        <v>0</v>
      </c>
      <c r="P135" s="13">
        <v>4400</v>
      </c>
      <c r="Q135" s="13">
        <f t="shared" si="29"/>
        <v>14916000</v>
      </c>
      <c r="R135" s="13"/>
      <c r="S135" s="13">
        <f t="shared" si="30"/>
        <v>0</v>
      </c>
      <c r="T135" s="13"/>
      <c r="U135" s="13">
        <f t="shared" si="31"/>
        <v>0</v>
      </c>
      <c r="W135" s="13">
        <f t="shared" si="32"/>
        <v>4400</v>
      </c>
      <c r="X135" s="13">
        <f t="shared" si="33"/>
        <v>14916000</v>
      </c>
      <c r="Z135" s="13">
        <f t="shared" si="34"/>
        <v>5262.5</v>
      </c>
      <c r="AA135" s="13">
        <f t="shared" si="35"/>
        <v>17839875</v>
      </c>
    </row>
    <row r="136" spans="1:27" x14ac:dyDescent="0.2">
      <c r="A136" s="15" t="s">
        <v>654</v>
      </c>
      <c r="B136" s="15" t="s">
        <v>655</v>
      </c>
      <c r="C136" s="15" t="s">
        <v>8</v>
      </c>
      <c r="D136" s="15" t="s">
        <v>95</v>
      </c>
      <c r="E136" s="16">
        <v>367</v>
      </c>
      <c r="F136" s="13"/>
      <c r="G136" s="13">
        <f t="shared" si="24"/>
        <v>0</v>
      </c>
      <c r="H136" s="13"/>
      <c r="I136" s="13">
        <f t="shared" si="25"/>
        <v>0</v>
      </c>
      <c r="J136" s="13">
        <v>5126</v>
      </c>
      <c r="K136" s="13">
        <f t="shared" si="26"/>
        <v>1881242</v>
      </c>
      <c r="L136" s="13">
        <v>4934</v>
      </c>
      <c r="M136" s="13">
        <f t="shared" si="27"/>
        <v>1810778</v>
      </c>
      <c r="N136" s="13"/>
      <c r="O136" s="13">
        <f t="shared" si="28"/>
        <v>0</v>
      </c>
      <c r="P136" s="13">
        <v>4735</v>
      </c>
      <c r="Q136" s="13">
        <f t="shared" si="29"/>
        <v>1737745</v>
      </c>
      <c r="R136" s="13"/>
      <c r="S136" s="13">
        <f t="shared" si="30"/>
        <v>0</v>
      </c>
      <c r="T136" s="13"/>
      <c r="U136" s="13">
        <f t="shared" si="31"/>
        <v>0</v>
      </c>
      <c r="W136" s="13">
        <f t="shared" si="32"/>
        <v>4735</v>
      </c>
      <c r="X136" s="13">
        <f t="shared" si="33"/>
        <v>1737745</v>
      </c>
      <c r="Z136" s="13">
        <f t="shared" si="34"/>
        <v>4931.666666666667</v>
      </c>
      <c r="AA136" s="13">
        <f t="shared" si="35"/>
        <v>1809921.6666666667</v>
      </c>
    </row>
    <row r="137" spans="1:27" x14ac:dyDescent="0.2">
      <c r="A137" s="15" t="s">
        <v>656</v>
      </c>
      <c r="B137" s="15" t="s">
        <v>657</v>
      </c>
      <c r="C137" s="15" t="s">
        <v>34</v>
      </c>
      <c r="D137" s="15" t="s">
        <v>658</v>
      </c>
      <c r="E137" s="16">
        <v>1732</v>
      </c>
      <c r="F137" s="13"/>
      <c r="G137" s="13">
        <f t="shared" si="24"/>
        <v>0</v>
      </c>
      <c r="H137" s="13"/>
      <c r="I137" s="13">
        <f t="shared" si="25"/>
        <v>0</v>
      </c>
      <c r="J137" s="13">
        <v>3765</v>
      </c>
      <c r="K137" s="13">
        <f t="shared" si="26"/>
        <v>6520980</v>
      </c>
      <c r="L137" s="13">
        <v>5082</v>
      </c>
      <c r="M137" s="13">
        <f t="shared" si="27"/>
        <v>8802024</v>
      </c>
      <c r="N137" s="13"/>
      <c r="O137" s="13">
        <f t="shared" si="28"/>
        <v>0</v>
      </c>
      <c r="P137" s="13">
        <v>3199</v>
      </c>
      <c r="Q137" s="13">
        <f t="shared" si="29"/>
        <v>5540668</v>
      </c>
      <c r="R137" s="13"/>
      <c r="S137" s="13">
        <f t="shared" si="30"/>
        <v>0</v>
      </c>
      <c r="T137" s="13">
        <v>4280</v>
      </c>
      <c r="U137" s="13">
        <f t="shared" si="31"/>
        <v>7412960</v>
      </c>
      <c r="W137" s="13">
        <f t="shared" si="32"/>
        <v>3199</v>
      </c>
      <c r="X137" s="13">
        <f t="shared" si="33"/>
        <v>5540668</v>
      </c>
      <c r="Z137" s="13">
        <f t="shared" si="34"/>
        <v>4081.5</v>
      </c>
      <c r="AA137" s="13">
        <f t="shared" si="35"/>
        <v>7069158</v>
      </c>
    </row>
    <row r="138" spans="1:27" x14ac:dyDescent="0.2">
      <c r="A138" s="15" t="s">
        <v>659</v>
      </c>
      <c r="B138" s="15" t="s">
        <v>660</v>
      </c>
      <c r="C138" s="15" t="s">
        <v>8</v>
      </c>
      <c r="D138" s="15" t="s">
        <v>101</v>
      </c>
      <c r="E138" s="16">
        <v>7</v>
      </c>
      <c r="F138" s="13"/>
      <c r="G138" s="13">
        <f t="shared" si="24"/>
        <v>0</v>
      </c>
      <c r="H138" s="13"/>
      <c r="I138" s="13">
        <f t="shared" si="25"/>
        <v>0</v>
      </c>
      <c r="J138" s="13">
        <v>447</v>
      </c>
      <c r="K138" s="13">
        <f t="shared" si="26"/>
        <v>3129</v>
      </c>
      <c r="L138" s="13">
        <v>507</v>
      </c>
      <c r="M138" s="13">
        <f t="shared" si="27"/>
        <v>3549</v>
      </c>
      <c r="N138" s="13"/>
      <c r="O138" s="13">
        <f t="shared" si="28"/>
        <v>0</v>
      </c>
      <c r="P138" s="13">
        <v>500</v>
      </c>
      <c r="Q138" s="13">
        <f t="shared" si="29"/>
        <v>3500</v>
      </c>
      <c r="R138" s="13"/>
      <c r="S138" s="13">
        <f t="shared" si="30"/>
        <v>0</v>
      </c>
      <c r="T138" s="13"/>
      <c r="U138" s="13">
        <f t="shared" si="31"/>
        <v>0</v>
      </c>
      <c r="W138" s="13">
        <f t="shared" si="32"/>
        <v>447</v>
      </c>
      <c r="X138" s="13">
        <f t="shared" si="33"/>
        <v>3129</v>
      </c>
      <c r="Z138" s="13">
        <f t="shared" si="34"/>
        <v>484.66666666666669</v>
      </c>
      <c r="AA138" s="13">
        <f t="shared" si="35"/>
        <v>3392.666666666667</v>
      </c>
    </row>
    <row r="139" spans="1:27" x14ac:dyDescent="0.2">
      <c r="A139" s="15" t="s">
        <v>661</v>
      </c>
      <c r="B139" s="15" t="s">
        <v>662</v>
      </c>
      <c r="C139" s="15" t="s">
        <v>34</v>
      </c>
      <c r="D139" s="15" t="s">
        <v>663</v>
      </c>
      <c r="E139" s="16">
        <v>14</v>
      </c>
      <c r="F139" s="13"/>
      <c r="G139" s="13">
        <f t="shared" si="24"/>
        <v>0</v>
      </c>
      <c r="H139" s="13"/>
      <c r="I139" s="13">
        <f t="shared" si="25"/>
        <v>0</v>
      </c>
      <c r="J139" s="13">
        <v>185930</v>
      </c>
      <c r="K139" s="13">
        <f t="shared" si="26"/>
        <v>2603020</v>
      </c>
      <c r="L139" s="13"/>
      <c r="M139" s="13">
        <f t="shared" si="27"/>
        <v>0</v>
      </c>
      <c r="N139" s="13"/>
      <c r="O139" s="13">
        <f t="shared" si="28"/>
        <v>0</v>
      </c>
      <c r="P139" s="13">
        <v>172516</v>
      </c>
      <c r="Q139" s="13">
        <f t="shared" si="29"/>
        <v>2415224</v>
      </c>
      <c r="R139" s="13"/>
      <c r="S139" s="13">
        <f t="shared" si="30"/>
        <v>0</v>
      </c>
      <c r="T139" s="13"/>
      <c r="U139" s="13">
        <f t="shared" si="31"/>
        <v>0</v>
      </c>
      <c r="W139" s="13">
        <f t="shared" si="32"/>
        <v>172516</v>
      </c>
      <c r="X139" s="13">
        <f t="shared" si="33"/>
        <v>2415224</v>
      </c>
      <c r="Z139" s="13">
        <f t="shared" si="34"/>
        <v>179223</v>
      </c>
      <c r="AA139" s="13">
        <f t="shared" si="35"/>
        <v>2509122</v>
      </c>
    </row>
    <row r="140" spans="1:27" x14ac:dyDescent="0.2">
      <c r="A140" s="15" t="s">
        <v>664</v>
      </c>
      <c r="B140" s="15" t="s">
        <v>665</v>
      </c>
      <c r="C140" s="15" t="s">
        <v>0</v>
      </c>
      <c r="D140" s="15" t="s">
        <v>666</v>
      </c>
      <c r="E140" s="16">
        <v>21</v>
      </c>
      <c r="F140" s="13"/>
      <c r="G140" s="13">
        <f t="shared" si="24"/>
        <v>0</v>
      </c>
      <c r="H140" s="13"/>
      <c r="I140" s="13">
        <f t="shared" si="25"/>
        <v>0</v>
      </c>
      <c r="J140" s="13">
        <v>6241</v>
      </c>
      <c r="K140" s="13">
        <f t="shared" si="26"/>
        <v>131061</v>
      </c>
      <c r="L140" s="13">
        <v>6729</v>
      </c>
      <c r="M140" s="13">
        <f t="shared" si="27"/>
        <v>141309</v>
      </c>
      <c r="N140" s="13"/>
      <c r="O140" s="13">
        <f t="shared" si="28"/>
        <v>0</v>
      </c>
      <c r="P140" s="13">
        <v>5603</v>
      </c>
      <c r="Q140" s="13">
        <f t="shared" si="29"/>
        <v>117663</v>
      </c>
      <c r="R140" s="13"/>
      <c r="S140" s="13">
        <f t="shared" si="30"/>
        <v>0</v>
      </c>
      <c r="T140" s="13"/>
      <c r="U140" s="13">
        <f t="shared" si="31"/>
        <v>0</v>
      </c>
      <c r="W140" s="13">
        <f t="shared" si="32"/>
        <v>5603</v>
      </c>
      <c r="X140" s="13">
        <f t="shared" si="33"/>
        <v>117663</v>
      </c>
      <c r="Z140" s="13">
        <f t="shared" si="34"/>
        <v>6191</v>
      </c>
      <c r="AA140" s="13">
        <f t="shared" si="35"/>
        <v>130011</v>
      </c>
    </row>
    <row r="141" spans="1:27" x14ac:dyDescent="0.2">
      <c r="A141" s="15" t="s">
        <v>667</v>
      </c>
      <c r="B141" s="15" t="s">
        <v>668</v>
      </c>
      <c r="C141" s="15" t="s">
        <v>391</v>
      </c>
      <c r="D141" s="15" t="s">
        <v>669</v>
      </c>
      <c r="E141" s="16">
        <v>44</v>
      </c>
      <c r="F141" s="13"/>
      <c r="G141" s="13">
        <f t="shared" si="24"/>
        <v>0</v>
      </c>
      <c r="H141" s="13"/>
      <c r="I141" s="13">
        <f t="shared" si="25"/>
        <v>0</v>
      </c>
      <c r="J141" s="13"/>
      <c r="K141" s="13">
        <f t="shared" si="26"/>
        <v>0</v>
      </c>
      <c r="L141" s="13"/>
      <c r="M141" s="13">
        <f t="shared" si="27"/>
        <v>0</v>
      </c>
      <c r="N141" s="13"/>
      <c r="O141" s="13">
        <f t="shared" si="28"/>
        <v>0</v>
      </c>
      <c r="P141" s="13">
        <v>37589</v>
      </c>
      <c r="Q141" s="13">
        <f t="shared" si="29"/>
        <v>1653916</v>
      </c>
      <c r="R141" s="13"/>
      <c r="S141" s="13">
        <f t="shared" si="30"/>
        <v>0</v>
      </c>
      <c r="T141" s="13"/>
      <c r="U141" s="13">
        <f t="shared" si="31"/>
        <v>0</v>
      </c>
      <c r="W141" s="13">
        <f t="shared" si="32"/>
        <v>37589</v>
      </c>
      <c r="X141" s="13">
        <f t="shared" si="33"/>
        <v>1653916</v>
      </c>
      <c r="Z141" s="13">
        <f t="shared" si="34"/>
        <v>37589</v>
      </c>
      <c r="AA141" s="13">
        <f t="shared" si="35"/>
        <v>1653916</v>
      </c>
    </row>
    <row r="142" spans="1:27" x14ac:dyDescent="0.2">
      <c r="A142" s="15" t="s">
        <v>670</v>
      </c>
      <c r="B142" s="15" t="s">
        <v>671</v>
      </c>
      <c r="C142" s="15" t="s">
        <v>8</v>
      </c>
      <c r="D142" s="15" t="s">
        <v>95</v>
      </c>
      <c r="E142" s="16">
        <v>26200</v>
      </c>
      <c r="F142" s="13"/>
      <c r="G142" s="13">
        <f t="shared" si="24"/>
        <v>0</v>
      </c>
      <c r="H142" s="13"/>
      <c r="I142" s="13">
        <f t="shared" si="25"/>
        <v>0</v>
      </c>
      <c r="J142" s="13">
        <v>102</v>
      </c>
      <c r="K142" s="13">
        <f t="shared" si="26"/>
        <v>2672400</v>
      </c>
      <c r="L142" s="13">
        <v>90</v>
      </c>
      <c r="M142" s="13">
        <f t="shared" si="27"/>
        <v>2358000</v>
      </c>
      <c r="N142" s="13"/>
      <c r="O142" s="13">
        <f t="shared" si="28"/>
        <v>0</v>
      </c>
      <c r="P142" s="13">
        <v>86</v>
      </c>
      <c r="Q142" s="13">
        <f t="shared" si="29"/>
        <v>2253200</v>
      </c>
      <c r="R142" s="13"/>
      <c r="S142" s="13">
        <f t="shared" si="30"/>
        <v>0</v>
      </c>
      <c r="T142" s="13"/>
      <c r="U142" s="13">
        <f t="shared" si="31"/>
        <v>0</v>
      </c>
      <c r="W142" s="13">
        <f t="shared" si="32"/>
        <v>86</v>
      </c>
      <c r="X142" s="13">
        <f t="shared" si="33"/>
        <v>2253200</v>
      </c>
      <c r="Z142" s="13">
        <f t="shared" si="34"/>
        <v>92.666666666666671</v>
      </c>
      <c r="AA142" s="13">
        <f t="shared" si="35"/>
        <v>2427866.666666667</v>
      </c>
    </row>
    <row r="143" spans="1:27" x14ac:dyDescent="0.2">
      <c r="A143" s="15" t="s">
        <v>672</v>
      </c>
      <c r="B143" s="15" t="s">
        <v>673</v>
      </c>
      <c r="C143" s="15" t="s">
        <v>8</v>
      </c>
      <c r="D143" s="15" t="s">
        <v>95</v>
      </c>
      <c r="E143" s="16">
        <v>29486</v>
      </c>
      <c r="F143" s="13"/>
      <c r="G143" s="13">
        <f t="shared" si="24"/>
        <v>0</v>
      </c>
      <c r="H143" s="13"/>
      <c r="I143" s="13">
        <f t="shared" si="25"/>
        <v>0</v>
      </c>
      <c r="J143" s="13">
        <v>88</v>
      </c>
      <c r="K143" s="13">
        <f t="shared" si="26"/>
        <v>2594768</v>
      </c>
      <c r="L143" s="13">
        <v>99</v>
      </c>
      <c r="M143" s="13">
        <f t="shared" si="27"/>
        <v>2919114</v>
      </c>
      <c r="N143" s="13"/>
      <c r="O143" s="13">
        <f t="shared" si="28"/>
        <v>0</v>
      </c>
      <c r="P143" s="13">
        <v>83</v>
      </c>
      <c r="Q143" s="13">
        <f t="shared" si="29"/>
        <v>2447338</v>
      </c>
      <c r="R143" s="13"/>
      <c r="S143" s="13">
        <f t="shared" si="30"/>
        <v>0</v>
      </c>
      <c r="T143" s="13"/>
      <c r="U143" s="13">
        <f t="shared" si="31"/>
        <v>0</v>
      </c>
      <c r="W143" s="13">
        <f t="shared" si="32"/>
        <v>83</v>
      </c>
      <c r="X143" s="13">
        <f t="shared" si="33"/>
        <v>2447338</v>
      </c>
      <c r="Z143" s="13">
        <f t="shared" si="34"/>
        <v>90</v>
      </c>
      <c r="AA143" s="13">
        <f t="shared" si="35"/>
        <v>2653740</v>
      </c>
    </row>
    <row r="144" spans="1:27" x14ac:dyDescent="0.2">
      <c r="A144" s="15" t="s">
        <v>674</v>
      </c>
      <c r="B144" s="15" t="s">
        <v>675</v>
      </c>
      <c r="C144" s="15" t="s">
        <v>8</v>
      </c>
      <c r="D144" s="15" t="s">
        <v>30</v>
      </c>
      <c r="E144" s="16">
        <v>255</v>
      </c>
      <c r="F144" s="13"/>
      <c r="G144" s="13">
        <f t="shared" si="24"/>
        <v>0</v>
      </c>
      <c r="H144" s="13"/>
      <c r="I144" s="13">
        <f t="shared" si="25"/>
        <v>0</v>
      </c>
      <c r="J144" s="13"/>
      <c r="K144" s="13">
        <f t="shared" si="26"/>
        <v>0</v>
      </c>
      <c r="L144" s="13">
        <v>160</v>
      </c>
      <c r="M144" s="13">
        <f t="shared" si="27"/>
        <v>40800</v>
      </c>
      <c r="N144" s="13"/>
      <c r="O144" s="13">
        <f t="shared" si="28"/>
        <v>0</v>
      </c>
      <c r="P144" s="13">
        <v>138</v>
      </c>
      <c r="Q144" s="13">
        <f t="shared" si="29"/>
        <v>35190</v>
      </c>
      <c r="R144" s="13"/>
      <c r="S144" s="13">
        <f t="shared" si="30"/>
        <v>0</v>
      </c>
      <c r="T144" s="13"/>
      <c r="U144" s="13">
        <f t="shared" si="31"/>
        <v>0</v>
      </c>
      <c r="W144" s="13">
        <f t="shared" si="32"/>
        <v>138</v>
      </c>
      <c r="X144" s="13">
        <f t="shared" si="33"/>
        <v>35190</v>
      </c>
      <c r="Z144" s="13">
        <f t="shared" si="34"/>
        <v>149</v>
      </c>
      <c r="AA144" s="13">
        <f t="shared" si="35"/>
        <v>37995</v>
      </c>
    </row>
    <row r="145" spans="1:27" x14ac:dyDescent="0.2">
      <c r="A145" s="15" t="s">
        <v>676</v>
      </c>
      <c r="B145" s="15" t="s">
        <v>677</v>
      </c>
      <c r="C145" s="15" t="s">
        <v>0</v>
      </c>
      <c r="D145" s="15" t="s">
        <v>678</v>
      </c>
      <c r="E145" s="16">
        <v>76</v>
      </c>
      <c r="F145" s="13"/>
      <c r="G145" s="13">
        <f t="shared" si="24"/>
        <v>0</v>
      </c>
      <c r="H145" s="13"/>
      <c r="I145" s="13">
        <f t="shared" si="25"/>
        <v>0</v>
      </c>
      <c r="J145" s="13">
        <v>4784</v>
      </c>
      <c r="K145" s="13">
        <f t="shared" si="26"/>
        <v>363584</v>
      </c>
      <c r="L145" s="13"/>
      <c r="M145" s="13">
        <f t="shared" si="27"/>
        <v>0</v>
      </c>
      <c r="N145" s="13"/>
      <c r="O145" s="13">
        <f t="shared" si="28"/>
        <v>0</v>
      </c>
      <c r="P145" s="13">
        <v>4067</v>
      </c>
      <c r="Q145" s="13">
        <f t="shared" si="29"/>
        <v>309092</v>
      </c>
      <c r="R145" s="13"/>
      <c r="S145" s="13">
        <f t="shared" si="30"/>
        <v>0</v>
      </c>
      <c r="T145" s="13"/>
      <c r="U145" s="13">
        <f t="shared" si="31"/>
        <v>0</v>
      </c>
      <c r="W145" s="13">
        <f t="shared" si="32"/>
        <v>4067</v>
      </c>
      <c r="X145" s="13">
        <f t="shared" si="33"/>
        <v>309092</v>
      </c>
      <c r="Z145" s="13">
        <f t="shared" si="34"/>
        <v>4425.5</v>
      </c>
      <c r="AA145" s="13">
        <f t="shared" si="35"/>
        <v>336338</v>
      </c>
    </row>
    <row r="146" spans="1:27" x14ac:dyDescent="0.2">
      <c r="A146" s="15" t="s">
        <v>679</v>
      </c>
      <c r="B146" s="15" t="s">
        <v>680</v>
      </c>
      <c r="C146" s="15" t="s">
        <v>643</v>
      </c>
      <c r="D146" s="15" t="s">
        <v>681</v>
      </c>
      <c r="E146" s="16">
        <v>139</v>
      </c>
      <c r="F146" s="13"/>
      <c r="G146" s="13">
        <f t="shared" si="24"/>
        <v>0</v>
      </c>
      <c r="H146" s="13"/>
      <c r="I146" s="13">
        <f t="shared" si="25"/>
        <v>0</v>
      </c>
      <c r="J146" s="13">
        <v>28218</v>
      </c>
      <c r="K146" s="13">
        <f t="shared" si="26"/>
        <v>3922302</v>
      </c>
      <c r="L146" s="13">
        <v>18788</v>
      </c>
      <c r="M146" s="13">
        <f t="shared" si="27"/>
        <v>2611532</v>
      </c>
      <c r="N146" s="13"/>
      <c r="O146" s="13">
        <f t="shared" si="28"/>
        <v>0</v>
      </c>
      <c r="P146" s="13">
        <v>16399</v>
      </c>
      <c r="Q146" s="13">
        <f t="shared" si="29"/>
        <v>2279461</v>
      </c>
      <c r="R146" s="13"/>
      <c r="S146" s="13">
        <f t="shared" si="30"/>
        <v>0</v>
      </c>
      <c r="T146" s="13"/>
      <c r="U146" s="13">
        <f t="shared" si="31"/>
        <v>0</v>
      </c>
      <c r="W146" s="13">
        <f t="shared" si="32"/>
        <v>16399</v>
      </c>
      <c r="X146" s="13">
        <f t="shared" si="33"/>
        <v>2279461</v>
      </c>
      <c r="Z146" s="13">
        <f t="shared" si="34"/>
        <v>21135</v>
      </c>
      <c r="AA146" s="13">
        <f t="shared" si="35"/>
        <v>2937765</v>
      </c>
    </row>
    <row r="147" spans="1:27" x14ac:dyDescent="0.2">
      <c r="A147" s="15" t="s">
        <v>682</v>
      </c>
      <c r="B147" s="15" t="s">
        <v>683</v>
      </c>
      <c r="C147" s="15" t="s">
        <v>8</v>
      </c>
      <c r="D147" s="15" t="s">
        <v>41</v>
      </c>
      <c r="E147" s="16">
        <v>8136</v>
      </c>
      <c r="F147" s="13"/>
      <c r="G147" s="13">
        <f t="shared" si="24"/>
        <v>0</v>
      </c>
      <c r="H147" s="13"/>
      <c r="I147" s="13">
        <f t="shared" si="25"/>
        <v>0</v>
      </c>
      <c r="J147" s="13">
        <v>192</v>
      </c>
      <c r="K147" s="13">
        <f t="shared" si="26"/>
        <v>1562112</v>
      </c>
      <c r="L147" s="13">
        <v>249</v>
      </c>
      <c r="M147" s="13">
        <f t="shared" si="27"/>
        <v>2025864</v>
      </c>
      <c r="N147" s="13"/>
      <c r="O147" s="13">
        <f t="shared" si="28"/>
        <v>0</v>
      </c>
      <c r="P147" s="13">
        <v>297</v>
      </c>
      <c r="Q147" s="13">
        <f t="shared" si="29"/>
        <v>2416392</v>
      </c>
      <c r="R147" s="13"/>
      <c r="S147" s="13">
        <f t="shared" si="30"/>
        <v>0</v>
      </c>
      <c r="T147" s="13"/>
      <c r="U147" s="13">
        <f t="shared" si="31"/>
        <v>0</v>
      </c>
      <c r="W147" s="13">
        <f t="shared" si="32"/>
        <v>192</v>
      </c>
      <c r="X147" s="13">
        <f t="shared" si="33"/>
        <v>1562112</v>
      </c>
      <c r="Z147" s="13">
        <f t="shared" si="34"/>
        <v>246</v>
      </c>
      <c r="AA147" s="13">
        <f t="shared" si="35"/>
        <v>2001456</v>
      </c>
    </row>
    <row r="148" spans="1:27" x14ac:dyDescent="0.2">
      <c r="A148" s="15" t="s">
        <v>684</v>
      </c>
      <c r="B148" s="15" t="s">
        <v>685</v>
      </c>
      <c r="C148" s="15" t="s">
        <v>0</v>
      </c>
      <c r="D148" s="15" t="s">
        <v>686</v>
      </c>
      <c r="E148" s="16">
        <v>1</v>
      </c>
      <c r="F148" s="13"/>
      <c r="G148" s="13">
        <f t="shared" si="24"/>
        <v>0</v>
      </c>
      <c r="H148" s="13"/>
      <c r="I148" s="13">
        <f t="shared" si="25"/>
        <v>0</v>
      </c>
      <c r="J148" s="13"/>
      <c r="K148" s="13">
        <f t="shared" si="26"/>
        <v>0</v>
      </c>
      <c r="L148" s="13"/>
      <c r="M148" s="13">
        <f t="shared" si="27"/>
        <v>0</v>
      </c>
      <c r="N148" s="13"/>
      <c r="O148" s="13">
        <f t="shared" si="28"/>
        <v>0</v>
      </c>
      <c r="P148" s="13">
        <v>10556</v>
      </c>
      <c r="Q148" s="13">
        <f t="shared" si="29"/>
        <v>10556</v>
      </c>
      <c r="R148" s="13"/>
      <c r="S148" s="13">
        <f t="shared" si="30"/>
        <v>0</v>
      </c>
      <c r="T148" s="13"/>
      <c r="U148" s="13">
        <f t="shared" si="31"/>
        <v>0</v>
      </c>
      <c r="W148" s="13">
        <f t="shared" si="32"/>
        <v>10556</v>
      </c>
      <c r="X148" s="13">
        <f t="shared" si="33"/>
        <v>10556</v>
      </c>
      <c r="Z148" s="13">
        <f t="shared" si="34"/>
        <v>10556</v>
      </c>
      <c r="AA148" s="13">
        <f t="shared" si="35"/>
        <v>10556</v>
      </c>
    </row>
    <row r="149" spans="1:27" x14ac:dyDescent="0.2">
      <c r="A149" s="15" t="s">
        <v>687</v>
      </c>
      <c r="B149" s="15" t="s">
        <v>688</v>
      </c>
      <c r="C149" s="15" t="s">
        <v>42</v>
      </c>
      <c r="D149" s="15" t="s">
        <v>347</v>
      </c>
      <c r="E149" s="16">
        <v>168</v>
      </c>
      <c r="F149" s="13"/>
      <c r="G149" s="13">
        <f t="shared" si="24"/>
        <v>0</v>
      </c>
      <c r="H149" s="13"/>
      <c r="I149" s="13">
        <f t="shared" si="25"/>
        <v>0</v>
      </c>
      <c r="J149" s="13">
        <v>4706</v>
      </c>
      <c r="K149" s="13">
        <f t="shared" si="26"/>
        <v>790608</v>
      </c>
      <c r="L149" s="13">
        <v>2781</v>
      </c>
      <c r="M149" s="13">
        <f t="shared" si="27"/>
        <v>467208</v>
      </c>
      <c r="N149" s="13"/>
      <c r="O149" s="13">
        <f t="shared" si="28"/>
        <v>0</v>
      </c>
      <c r="P149" s="13">
        <v>4222</v>
      </c>
      <c r="Q149" s="13">
        <f t="shared" si="29"/>
        <v>709296</v>
      </c>
      <c r="R149" s="13"/>
      <c r="S149" s="13">
        <f t="shared" si="30"/>
        <v>0</v>
      </c>
      <c r="T149" s="13"/>
      <c r="U149" s="13">
        <f t="shared" si="31"/>
        <v>0</v>
      </c>
      <c r="W149" s="13">
        <f t="shared" si="32"/>
        <v>2781</v>
      </c>
      <c r="X149" s="13">
        <f t="shared" si="33"/>
        <v>467208</v>
      </c>
      <c r="Z149" s="13">
        <f t="shared" si="34"/>
        <v>3903</v>
      </c>
      <c r="AA149" s="13">
        <f t="shared" si="35"/>
        <v>655704</v>
      </c>
    </row>
    <row r="150" spans="1:27" x14ac:dyDescent="0.2">
      <c r="A150" s="15" t="s">
        <v>689</v>
      </c>
      <c r="B150" s="15" t="s">
        <v>690</v>
      </c>
      <c r="C150" s="15" t="s">
        <v>0</v>
      </c>
      <c r="D150" s="15" t="s">
        <v>666</v>
      </c>
      <c r="E150" s="16">
        <v>6287</v>
      </c>
      <c r="F150" s="13"/>
      <c r="G150" s="13">
        <f t="shared" si="24"/>
        <v>0</v>
      </c>
      <c r="H150" s="13"/>
      <c r="I150" s="13">
        <f t="shared" si="25"/>
        <v>0</v>
      </c>
      <c r="J150" s="13">
        <v>3480</v>
      </c>
      <c r="K150" s="13">
        <f t="shared" si="26"/>
        <v>21878760</v>
      </c>
      <c r="L150" s="13">
        <v>3806</v>
      </c>
      <c r="M150" s="13">
        <f t="shared" si="27"/>
        <v>23928322</v>
      </c>
      <c r="N150" s="13"/>
      <c r="O150" s="13">
        <f t="shared" si="28"/>
        <v>0</v>
      </c>
      <c r="P150" s="13">
        <v>5853</v>
      </c>
      <c r="Q150" s="13">
        <f t="shared" si="29"/>
        <v>36797811</v>
      </c>
      <c r="R150" s="13"/>
      <c r="S150" s="13">
        <f t="shared" si="30"/>
        <v>0</v>
      </c>
      <c r="T150" s="13"/>
      <c r="U150" s="13">
        <f t="shared" si="31"/>
        <v>0</v>
      </c>
      <c r="W150" s="13">
        <f t="shared" si="32"/>
        <v>3480</v>
      </c>
      <c r="X150" s="13">
        <f t="shared" si="33"/>
        <v>21878760</v>
      </c>
      <c r="Z150" s="13">
        <f t="shared" si="34"/>
        <v>4379.666666666667</v>
      </c>
      <c r="AA150" s="13">
        <f t="shared" si="35"/>
        <v>27534964.333333336</v>
      </c>
    </row>
    <row r="151" spans="1:27" x14ac:dyDescent="0.2">
      <c r="A151" s="15" t="s">
        <v>691</v>
      </c>
      <c r="B151" s="15" t="s">
        <v>692</v>
      </c>
      <c r="C151" s="15" t="s">
        <v>8</v>
      </c>
      <c r="D151" s="15" t="s">
        <v>31</v>
      </c>
      <c r="E151" s="16">
        <v>746</v>
      </c>
      <c r="F151" s="13"/>
      <c r="G151" s="13">
        <f t="shared" si="24"/>
        <v>0</v>
      </c>
      <c r="H151" s="13"/>
      <c r="I151" s="13">
        <f t="shared" si="25"/>
        <v>0</v>
      </c>
      <c r="J151" s="13">
        <v>124</v>
      </c>
      <c r="K151" s="13">
        <f t="shared" si="26"/>
        <v>92504</v>
      </c>
      <c r="L151" s="13">
        <v>150</v>
      </c>
      <c r="M151" s="13">
        <f t="shared" si="27"/>
        <v>111900</v>
      </c>
      <c r="N151" s="13"/>
      <c r="O151" s="13">
        <f t="shared" si="28"/>
        <v>0</v>
      </c>
      <c r="P151" s="13">
        <v>138</v>
      </c>
      <c r="Q151" s="13">
        <f t="shared" si="29"/>
        <v>102948</v>
      </c>
      <c r="R151" s="13"/>
      <c r="S151" s="13">
        <f t="shared" si="30"/>
        <v>0</v>
      </c>
      <c r="T151" s="13"/>
      <c r="U151" s="13">
        <f t="shared" si="31"/>
        <v>0</v>
      </c>
      <c r="W151" s="13">
        <f t="shared" si="32"/>
        <v>124</v>
      </c>
      <c r="X151" s="13">
        <f t="shared" si="33"/>
        <v>92504</v>
      </c>
      <c r="Z151" s="13">
        <f t="shared" si="34"/>
        <v>137.33333333333334</v>
      </c>
      <c r="AA151" s="13">
        <f t="shared" si="35"/>
        <v>102450.66666666667</v>
      </c>
    </row>
    <row r="152" spans="1:27" x14ac:dyDescent="0.2">
      <c r="A152" s="15" t="s">
        <v>693</v>
      </c>
      <c r="B152" s="15" t="s">
        <v>694</v>
      </c>
      <c r="C152" s="15" t="s">
        <v>8</v>
      </c>
      <c r="D152" s="15" t="s">
        <v>56</v>
      </c>
      <c r="E152" s="16">
        <v>1793</v>
      </c>
      <c r="F152" s="13"/>
      <c r="G152" s="13">
        <f t="shared" si="24"/>
        <v>0</v>
      </c>
      <c r="H152" s="13"/>
      <c r="I152" s="13">
        <f t="shared" si="25"/>
        <v>0</v>
      </c>
      <c r="J152" s="13">
        <v>64</v>
      </c>
      <c r="K152" s="13">
        <f t="shared" si="26"/>
        <v>114752</v>
      </c>
      <c r="L152" s="13">
        <v>68</v>
      </c>
      <c r="M152" s="13">
        <f t="shared" si="27"/>
        <v>121924</v>
      </c>
      <c r="N152" s="13"/>
      <c r="O152" s="13">
        <f t="shared" si="28"/>
        <v>0</v>
      </c>
      <c r="P152" s="13">
        <v>69</v>
      </c>
      <c r="Q152" s="13">
        <f t="shared" si="29"/>
        <v>123717</v>
      </c>
      <c r="R152" s="13"/>
      <c r="S152" s="13">
        <f t="shared" si="30"/>
        <v>0</v>
      </c>
      <c r="T152" s="13"/>
      <c r="U152" s="13">
        <f t="shared" si="31"/>
        <v>0</v>
      </c>
      <c r="W152" s="13">
        <f t="shared" si="32"/>
        <v>64</v>
      </c>
      <c r="X152" s="13">
        <f t="shared" si="33"/>
        <v>114752</v>
      </c>
      <c r="Z152" s="13">
        <f t="shared" si="34"/>
        <v>67</v>
      </c>
      <c r="AA152" s="13">
        <f t="shared" si="35"/>
        <v>120131</v>
      </c>
    </row>
    <row r="153" spans="1:27" x14ac:dyDescent="0.2">
      <c r="A153" s="15" t="s">
        <v>695</v>
      </c>
      <c r="B153" s="15" t="s">
        <v>696</v>
      </c>
      <c r="C153" s="15" t="s">
        <v>8</v>
      </c>
      <c r="D153" s="15" t="s">
        <v>53</v>
      </c>
      <c r="E153" s="16">
        <v>225</v>
      </c>
      <c r="F153" s="13"/>
      <c r="G153" s="13">
        <f t="shared" si="24"/>
        <v>0</v>
      </c>
      <c r="H153" s="13"/>
      <c r="I153" s="13">
        <f t="shared" si="25"/>
        <v>0</v>
      </c>
      <c r="J153" s="13">
        <v>15647</v>
      </c>
      <c r="K153" s="13">
        <f t="shared" si="26"/>
        <v>3520575</v>
      </c>
      <c r="L153" s="13">
        <v>15955</v>
      </c>
      <c r="M153" s="13">
        <f t="shared" si="27"/>
        <v>3589875</v>
      </c>
      <c r="N153" s="13"/>
      <c r="O153" s="13">
        <f t="shared" si="28"/>
        <v>0</v>
      </c>
      <c r="P153" s="13">
        <v>13703</v>
      </c>
      <c r="Q153" s="13">
        <f t="shared" si="29"/>
        <v>3083175</v>
      </c>
      <c r="R153" s="13"/>
      <c r="S153" s="13">
        <f t="shared" si="30"/>
        <v>0</v>
      </c>
      <c r="T153" s="13"/>
      <c r="U153" s="13">
        <f t="shared" si="31"/>
        <v>0</v>
      </c>
      <c r="W153" s="13">
        <f t="shared" si="32"/>
        <v>13703</v>
      </c>
      <c r="X153" s="13">
        <f t="shared" si="33"/>
        <v>3083175</v>
      </c>
      <c r="Z153" s="13">
        <f t="shared" si="34"/>
        <v>15101.666666666666</v>
      </c>
      <c r="AA153" s="13">
        <f t="shared" si="35"/>
        <v>3397875</v>
      </c>
    </row>
    <row r="154" spans="1:27" x14ac:dyDescent="0.2">
      <c r="A154" s="15" t="s">
        <v>697</v>
      </c>
      <c r="B154" s="15" t="s">
        <v>698</v>
      </c>
      <c r="C154" s="15" t="s">
        <v>28</v>
      </c>
      <c r="D154" s="15" t="s">
        <v>699</v>
      </c>
      <c r="E154" s="16">
        <v>29</v>
      </c>
      <c r="F154" s="13"/>
      <c r="G154" s="13">
        <f t="shared" si="24"/>
        <v>0</v>
      </c>
      <c r="H154" s="13"/>
      <c r="I154" s="13">
        <f t="shared" si="25"/>
        <v>0</v>
      </c>
      <c r="J154" s="13">
        <v>105882</v>
      </c>
      <c r="K154" s="13">
        <f t="shared" si="26"/>
        <v>3070578</v>
      </c>
      <c r="L154" s="13">
        <v>150495.04399999999</v>
      </c>
      <c r="M154" s="13">
        <f t="shared" si="27"/>
        <v>4364356.2759999996</v>
      </c>
      <c r="N154" s="13"/>
      <c r="O154" s="13">
        <f t="shared" si="28"/>
        <v>0</v>
      </c>
      <c r="P154" s="13">
        <v>98890</v>
      </c>
      <c r="Q154" s="13">
        <f t="shared" si="29"/>
        <v>2867810</v>
      </c>
      <c r="R154" s="13"/>
      <c r="S154" s="13">
        <f t="shared" si="30"/>
        <v>0</v>
      </c>
      <c r="T154" s="13"/>
      <c r="U154" s="13">
        <f t="shared" si="31"/>
        <v>0</v>
      </c>
      <c r="W154" s="13">
        <f t="shared" si="32"/>
        <v>98890</v>
      </c>
      <c r="X154" s="13">
        <f t="shared" si="33"/>
        <v>2867810</v>
      </c>
      <c r="Z154" s="13">
        <f t="shared" si="34"/>
        <v>118422.348</v>
      </c>
      <c r="AA154" s="13">
        <f t="shared" si="35"/>
        <v>3434248.0920000002</v>
      </c>
    </row>
    <row r="155" spans="1:27" x14ac:dyDescent="0.2">
      <c r="A155" s="15" t="s">
        <v>700</v>
      </c>
      <c r="B155" s="15" t="s">
        <v>701</v>
      </c>
      <c r="C155" s="15" t="s">
        <v>8</v>
      </c>
      <c r="D155" s="15" t="s">
        <v>1</v>
      </c>
      <c r="E155" s="16">
        <v>6428</v>
      </c>
      <c r="F155" s="13"/>
      <c r="G155" s="13">
        <f t="shared" si="24"/>
        <v>0</v>
      </c>
      <c r="H155" s="13"/>
      <c r="I155" s="13">
        <f t="shared" si="25"/>
        <v>0</v>
      </c>
      <c r="J155" s="13">
        <v>153</v>
      </c>
      <c r="K155" s="13">
        <f t="shared" si="26"/>
        <v>983484</v>
      </c>
      <c r="L155" s="13">
        <v>165</v>
      </c>
      <c r="M155" s="13">
        <f t="shared" si="27"/>
        <v>1060620</v>
      </c>
      <c r="N155" s="13"/>
      <c r="O155" s="13">
        <f t="shared" si="28"/>
        <v>0</v>
      </c>
      <c r="P155" s="13">
        <v>203</v>
      </c>
      <c r="Q155" s="13">
        <f t="shared" si="29"/>
        <v>1304884</v>
      </c>
      <c r="R155" s="13"/>
      <c r="S155" s="13">
        <f t="shared" si="30"/>
        <v>0</v>
      </c>
      <c r="T155" s="13"/>
      <c r="U155" s="13">
        <f t="shared" si="31"/>
        <v>0</v>
      </c>
      <c r="W155" s="13">
        <f t="shared" si="32"/>
        <v>153</v>
      </c>
      <c r="X155" s="13">
        <f t="shared" si="33"/>
        <v>983484</v>
      </c>
      <c r="Z155" s="13">
        <f t="shared" si="34"/>
        <v>173.66666666666666</v>
      </c>
      <c r="AA155" s="13">
        <f t="shared" si="35"/>
        <v>1116329.3333333333</v>
      </c>
    </row>
    <row r="156" spans="1:27" x14ac:dyDescent="0.2">
      <c r="A156" s="15" t="s">
        <v>702</v>
      </c>
      <c r="B156" s="15" t="s">
        <v>703</v>
      </c>
      <c r="C156" s="15" t="s">
        <v>35</v>
      </c>
      <c r="D156" s="15" t="s">
        <v>704</v>
      </c>
      <c r="E156" s="16">
        <v>541</v>
      </c>
      <c r="F156" s="13"/>
      <c r="G156" s="13">
        <f t="shared" si="24"/>
        <v>0</v>
      </c>
      <c r="H156" s="13"/>
      <c r="I156" s="13">
        <f t="shared" si="25"/>
        <v>0</v>
      </c>
      <c r="J156" s="13">
        <v>8941</v>
      </c>
      <c r="K156" s="13">
        <f t="shared" si="26"/>
        <v>4837081</v>
      </c>
      <c r="L156" s="13">
        <v>9071</v>
      </c>
      <c r="M156" s="13">
        <f t="shared" si="27"/>
        <v>4907411</v>
      </c>
      <c r="N156" s="13"/>
      <c r="O156" s="13">
        <f t="shared" si="28"/>
        <v>0</v>
      </c>
      <c r="P156" s="13">
        <v>6822</v>
      </c>
      <c r="Q156" s="13">
        <f t="shared" si="29"/>
        <v>3690702</v>
      </c>
      <c r="R156" s="13"/>
      <c r="S156" s="13">
        <f t="shared" si="30"/>
        <v>0</v>
      </c>
      <c r="T156" s="13"/>
      <c r="U156" s="13">
        <f t="shared" si="31"/>
        <v>0</v>
      </c>
      <c r="W156" s="13">
        <f t="shared" si="32"/>
        <v>6822</v>
      </c>
      <c r="X156" s="13">
        <f t="shared" si="33"/>
        <v>3690702</v>
      </c>
      <c r="Z156" s="13">
        <f t="shared" si="34"/>
        <v>8278</v>
      </c>
      <c r="AA156" s="13">
        <f t="shared" si="35"/>
        <v>4478398</v>
      </c>
    </row>
    <row r="157" spans="1:27" x14ac:dyDescent="0.2">
      <c r="A157" s="15" t="s">
        <v>705</v>
      </c>
      <c r="B157" s="15" t="s">
        <v>706</v>
      </c>
      <c r="C157" s="15" t="s">
        <v>8</v>
      </c>
      <c r="D157" s="15" t="s">
        <v>56</v>
      </c>
      <c r="E157" s="16">
        <v>20</v>
      </c>
      <c r="F157" s="13"/>
      <c r="G157" s="13">
        <f t="shared" si="24"/>
        <v>0</v>
      </c>
      <c r="H157" s="13"/>
      <c r="I157" s="13">
        <f t="shared" si="25"/>
        <v>0</v>
      </c>
      <c r="J157" s="13">
        <v>2447</v>
      </c>
      <c r="K157" s="13">
        <f t="shared" si="26"/>
        <v>48940</v>
      </c>
      <c r="L157" s="13">
        <v>2466</v>
      </c>
      <c r="M157" s="13">
        <f t="shared" si="27"/>
        <v>49320</v>
      </c>
      <c r="N157" s="13"/>
      <c r="O157" s="13">
        <f t="shared" si="28"/>
        <v>0</v>
      </c>
      <c r="P157" s="13">
        <v>2698</v>
      </c>
      <c r="Q157" s="13">
        <f t="shared" si="29"/>
        <v>53960</v>
      </c>
      <c r="R157" s="13"/>
      <c r="S157" s="13">
        <f t="shared" si="30"/>
        <v>0</v>
      </c>
      <c r="T157" s="13"/>
      <c r="U157" s="13">
        <f t="shared" si="31"/>
        <v>0</v>
      </c>
      <c r="W157" s="13">
        <f t="shared" si="32"/>
        <v>2447</v>
      </c>
      <c r="X157" s="13">
        <f t="shared" si="33"/>
        <v>48940</v>
      </c>
      <c r="Z157" s="13">
        <f t="shared" si="34"/>
        <v>2537</v>
      </c>
      <c r="AA157" s="13">
        <f t="shared" si="35"/>
        <v>50740</v>
      </c>
    </row>
    <row r="158" spans="1:27" x14ac:dyDescent="0.2">
      <c r="A158" s="15" t="s">
        <v>707</v>
      </c>
      <c r="B158" s="15" t="s">
        <v>708</v>
      </c>
      <c r="C158" s="15" t="s">
        <v>8</v>
      </c>
      <c r="D158" s="15" t="s">
        <v>32</v>
      </c>
      <c r="E158" s="16">
        <v>2345</v>
      </c>
      <c r="F158" s="13"/>
      <c r="G158" s="13">
        <f t="shared" si="24"/>
        <v>0</v>
      </c>
      <c r="H158" s="13"/>
      <c r="I158" s="13">
        <f t="shared" si="25"/>
        <v>0</v>
      </c>
      <c r="J158" s="13">
        <v>529</v>
      </c>
      <c r="K158" s="13">
        <f t="shared" si="26"/>
        <v>1240505</v>
      </c>
      <c r="L158" s="13">
        <v>509</v>
      </c>
      <c r="M158" s="13">
        <f t="shared" si="27"/>
        <v>1193605</v>
      </c>
      <c r="N158" s="13"/>
      <c r="O158" s="13">
        <f t="shared" si="28"/>
        <v>0</v>
      </c>
      <c r="P158" s="13"/>
      <c r="Q158" s="13">
        <f t="shared" si="29"/>
        <v>0</v>
      </c>
      <c r="R158" s="13"/>
      <c r="S158" s="13">
        <f t="shared" si="30"/>
        <v>0</v>
      </c>
      <c r="T158" s="13"/>
      <c r="U158" s="13">
        <f t="shared" si="31"/>
        <v>0</v>
      </c>
      <c r="W158" s="13">
        <f t="shared" si="32"/>
        <v>509</v>
      </c>
      <c r="X158" s="13">
        <f t="shared" si="33"/>
        <v>1193605</v>
      </c>
      <c r="Z158" s="13">
        <f t="shared" si="34"/>
        <v>519</v>
      </c>
      <c r="AA158" s="13">
        <f t="shared" si="35"/>
        <v>1217055</v>
      </c>
    </row>
    <row r="159" spans="1:27" x14ac:dyDescent="0.2">
      <c r="A159" s="15" t="s">
        <v>709</v>
      </c>
      <c r="B159" s="15" t="s">
        <v>710</v>
      </c>
      <c r="C159" s="15" t="s">
        <v>8</v>
      </c>
      <c r="D159" s="15" t="s">
        <v>711</v>
      </c>
      <c r="E159" s="16">
        <v>5332</v>
      </c>
      <c r="F159" s="13"/>
      <c r="G159" s="13">
        <f t="shared" si="24"/>
        <v>0</v>
      </c>
      <c r="H159" s="13"/>
      <c r="I159" s="13">
        <f t="shared" si="25"/>
        <v>0</v>
      </c>
      <c r="J159" s="13">
        <v>45</v>
      </c>
      <c r="K159" s="13">
        <f t="shared" si="26"/>
        <v>239940</v>
      </c>
      <c r="L159" s="13">
        <v>49</v>
      </c>
      <c r="M159" s="13">
        <f t="shared" si="27"/>
        <v>261268</v>
      </c>
      <c r="N159" s="13"/>
      <c r="O159" s="13">
        <f t="shared" si="28"/>
        <v>0</v>
      </c>
      <c r="P159" s="13">
        <v>44</v>
      </c>
      <c r="Q159" s="13">
        <f t="shared" si="29"/>
        <v>234608</v>
      </c>
      <c r="R159" s="13"/>
      <c r="S159" s="13">
        <f t="shared" si="30"/>
        <v>0</v>
      </c>
      <c r="T159" s="13"/>
      <c r="U159" s="13">
        <f t="shared" si="31"/>
        <v>0</v>
      </c>
      <c r="W159" s="13">
        <f t="shared" si="32"/>
        <v>44</v>
      </c>
      <c r="X159" s="13">
        <f t="shared" si="33"/>
        <v>234608</v>
      </c>
      <c r="Z159" s="13">
        <f t="shared" si="34"/>
        <v>46</v>
      </c>
      <c r="AA159" s="13">
        <f t="shared" si="35"/>
        <v>245272</v>
      </c>
    </row>
    <row r="160" spans="1:27" x14ac:dyDescent="0.2">
      <c r="A160" s="15" t="s">
        <v>712</v>
      </c>
      <c r="B160" s="15" t="s">
        <v>713</v>
      </c>
      <c r="C160" s="15" t="s">
        <v>8</v>
      </c>
      <c r="D160" s="15" t="s">
        <v>714</v>
      </c>
      <c r="E160" s="16">
        <v>76</v>
      </c>
      <c r="F160" s="13"/>
      <c r="G160" s="13">
        <f t="shared" si="24"/>
        <v>0</v>
      </c>
      <c r="H160" s="13"/>
      <c r="I160" s="13">
        <f t="shared" si="25"/>
        <v>0</v>
      </c>
      <c r="J160" s="13">
        <v>201</v>
      </c>
      <c r="K160" s="13">
        <f t="shared" si="26"/>
        <v>15276</v>
      </c>
      <c r="L160" s="13"/>
      <c r="M160" s="13">
        <f t="shared" si="27"/>
        <v>0</v>
      </c>
      <c r="N160" s="13"/>
      <c r="O160" s="13">
        <f t="shared" si="28"/>
        <v>0</v>
      </c>
      <c r="P160" s="13"/>
      <c r="Q160" s="13">
        <f t="shared" si="29"/>
        <v>0</v>
      </c>
      <c r="R160" s="13"/>
      <c r="S160" s="13">
        <f t="shared" si="30"/>
        <v>0</v>
      </c>
      <c r="T160" s="13"/>
      <c r="U160" s="13">
        <f t="shared" si="31"/>
        <v>0</v>
      </c>
      <c r="W160" s="13">
        <f t="shared" si="32"/>
        <v>201</v>
      </c>
      <c r="X160" s="13">
        <f t="shared" si="33"/>
        <v>15276</v>
      </c>
      <c r="Z160" s="13">
        <f t="shared" si="34"/>
        <v>201</v>
      </c>
      <c r="AA160" s="13">
        <f t="shared" si="35"/>
        <v>15276</v>
      </c>
    </row>
    <row r="161" spans="1:27" x14ac:dyDescent="0.2">
      <c r="A161" s="15" t="s">
        <v>715</v>
      </c>
      <c r="B161" s="15" t="s">
        <v>716</v>
      </c>
      <c r="C161" s="15" t="s">
        <v>34</v>
      </c>
      <c r="D161" s="15" t="s">
        <v>717</v>
      </c>
      <c r="E161" s="16">
        <v>25</v>
      </c>
      <c r="F161" s="13"/>
      <c r="G161" s="13">
        <f t="shared" si="24"/>
        <v>0</v>
      </c>
      <c r="H161" s="13"/>
      <c r="I161" s="13">
        <f t="shared" si="25"/>
        <v>0</v>
      </c>
      <c r="J161" s="13">
        <v>2118</v>
      </c>
      <c r="K161" s="13">
        <f t="shared" si="26"/>
        <v>52950</v>
      </c>
      <c r="L161" s="13">
        <v>2082</v>
      </c>
      <c r="M161" s="13">
        <f t="shared" si="27"/>
        <v>52050</v>
      </c>
      <c r="N161" s="13"/>
      <c r="O161" s="13">
        <f t="shared" si="28"/>
        <v>0</v>
      </c>
      <c r="P161" s="13">
        <v>1922</v>
      </c>
      <c r="Q161" s="13">
        <f t="shared" si="29"/>
        <v>48050</v>
      </c>
      <c r="R161" s="13"/>
      <c r="S161" s="13">
        <f t="shared" si="30"/>
        <v>0</v>
      </c>
      <c r="T161" s="13"/>
      <c r="U161" s="13">
        <f t="shared" si="31"/>
        <v>0</v>
      </c>
      <c r="W161" s="13">
        <f t="shared" si="32"/>
        <v>1922</v>
      </c>
      <c r="X161" s="13">
        <f t="shared" si="33"/>
        <v>48050</v>
      </c>
      <c r="Z161" s="13">
        <f t="shared" si="34"/>
        <v>2040.6666666666667</v>
      </c>
      <c r="AA161" s="13">
        <f t="shared" si="35"/>
        <v>51016.666666666672</v>
      </c>
    </row>
    <row r="162" spans="1:27" x14ac:dyDescent="0.2">
      <c r="A162" s="15" t="s">
        <v>718</v>
      </c>
      <c r="B162" s="15" t="s">
        <v>719</v>
      </c>
      <c r="C162" s="15" t="s">
        <v>35</v>
      </c>
      <c r="D162" s="15" t="s">
        <v>720</v>
      </c>
      <c r="E162" s="16">
        <v>7</v>
      </c>
      <c r="F162" s="13"/>
      <c r="G162" s="13">
        <f t="shared" si="24"/>
        <v>0</v>
      </c>
      <c r="H162" s="13"/>
      <c r="I162" s="13">
        <f t="shared" si="25"/>
        <v>0</v>
      </c>
      <c r="J162" s="13"/>
      <c r="K162" s="13">
        <f t="shared" si="26"/>
        <v>0</v>
      </c>
      <c r="L162" s="13">
        <v>5269</v>
      </c>
      <c r="M162" s="13">
        <f t="shared" si="27"/>
        <v>36883</v>
      </c>
      <c r="N162" s="13"/>
      <c r="O162" s="13">
        <f t="shared" si="28"/>
        <v>0</v>
      </c>
      <c r="P162" s="13"/>
      <c r="Q162" s="13">
        <f t="shared" si="29"/>
        <v>0</v>
      </c>
      <c r="R162" s="13"/>
      <c r="S162" s="13">
        <f t="shared" si="30"/>
        <v>0</v>
      </c>
      <c r="T162" s="13"/>
      <c r="U162" s="13">
        <f t="shared" si="31"/>
        <v>0</v>
      </c>
      <c r="W162" s="13">
        <f t="shared" si="32"/>
        <v>5269</v>
      </c>
      <c r="X162" s="13">
        <f t="shared" si="33"/>
        <v>36883</v>
      </c>
      <c r="Z162" s="13">
        <f t="shared" si="34"/>
        <v>5269</v>
      </c>
      <c r="AA162" s="13">
        <f t="shared" si="35"/>
        <v>36883</v>
      </c>
    </row>
    <row r="163" spans="1:27" x14ac:dyDescent="0.2">
      <c r="A163" s="15" t="s">
        <v>721</v>
      </c>
      <c r="B163" s="15" t="s">
        <v>722</v>
      </c>
      <c r="C163" s="15" t="s">
        <v>8</v>
      </c>
      <c r="D163" s="15" t="s">
        <v>53</v>
      </c>
      <c r="E163" s="16">
        <v>3305</v>
      </c>
      <c r="F163" s="13"/>
      <c r="G163" s="13">
        <f t="shared" si="24"/>
        <v>0</v>
      </c>
      <c r="H163" s="13"/>
      <c r="I163" s="13">
        <f t="shared" si="25"/>
        <v>0</v>
      </c>
      <c r="J163" s="13">
        <v>376</v>
      </c>
      <c r="K163" s="13">
        <f t="shared" si="26"/>
        <v>1242680</v>
      </c>
      <c r="L163" s="13">
        <v>409</v>
      </c>
      <c r="M163" s="13">
        <f t="shared" si="27"/>
        <v>1351745</v>
      </c>
      <c r="N163" s="13"/>
      <c r="O163" s="13">
        <f t="shared" si="28"/>
        <v>0</v>
      </c>
      <c r="P163" s="13">
        <v>348</v>
      </c>
      <c r="Q163" s="13">
        <f t="shared" si="29"/>
        <v>1150140</v>
      </c>
      <c r="R163" s="13"/>
      <c r="S163" s="13">
        <f t="shared" si="30"/>
        <v>0</v>
      </c>
      <c r="T163" s="13"/>
      <c r="U163" s="13">
        <f t="shared" si="31"/>
        <v>0</v>
      </c>
      <c r="W163" s="13">
        <f t="shared" si="32"/>
        <v>348</v>
      </c>
      <c r="X163" s="13">
        <f t="shared" si="33"/>
        <v>1150140</v>
      </c>
      <c r="Z163" s="13">
        <f t="shared" si="34"/>
        <v>377.66666666666669</v>
      </c>
      <c r="AA163" s="13">
        <f t="shared" si="35"/>
        <v>1248188.3333333335</v>
      </c>
    </row>
    <row r="164" spans="1:27" x14ac:dyDescent="0.2">
      <c r="A164" s="15" t="s">
        <v>723</v>
      </c>
      <c r="B164" s="15" t="s">
        <v>724</v>
      </c>
      <c r="C164" s="15" t="s">
        <v>8</v>
      </c>
      <c r="D164" s="15" t="s">
        <v>95</v>
      </c>
      <c r="E164" s="16">
        <v>1982</v>
      </c>
      <c r="F164" s="13"/>
      <c r="G164" s="13">
        <f t="shared" si="24"/>
        <v>0</v>
      </c>
      <c r="H164" s="13"/>
      <c r="I164" s="13">
        <f t="shared" si="25"/>
        <v>0</v>
      </c>
      <c r="J164" s="13">
        <v>325</v>
      </c>
      <c r="K164" s="13">
        <f t="shared" si="26"/>
        <v>644150</v>
      </c>
      <c r="L164" s="13">
        <v>293</v>
      </c>
      <c r="M164" s="13">
        <f t="shared" si="27"/>
        <v>580726</v>
      </c>
      <c r="N164" s="13"/>
      <c r="O164" s="13">
        <f t="shared" si="28"/>
        <v>0</v>
      </c>
      <c r="P164" s="13">
        <v>250</v>
      </c>
      <c r="Q164" s="13">
        <f t="shared" si="29"/>
        <v>495500</v>
      </c>
      <c r="R164" s="13"/>
      <c r="S164" s="13">
        <f t="shared" si="30"/>
        <v>0</v>
      </c>
      <c r="T164" s="13"/>
      <c r="U164" s="13">
        <f t="shared" si="31"/>
        <v>0</v>
      </c>
      <c r="W164" s="13">
        <f t="shared" si="32"/>
        <v>250</v>
      </c>
      <c r="X164" s="13">
        <f t="shared" si="33"/>
        <v>495500</v>
      </c>
      <c r="Z164" s="13">
        <f t="shared" si="34"/>
        <v>289.33333333333331</v>
      </c>
      <c r="AA164" s="13">
        <f t="shared" si="35"/>
        <v>573458.66666666663</v>
      </c>
    </row>
    <row r="165" spans="1:27" x14ac:dyDescent="0.2">
      <c r="A165" s="15" t="s">
        <v>725</v>
      </c>
      <c r="B165" s="15" t="s">
        <v>726</v>
      </c>
      <c r="C165" s="15" t="s">
        <v>8</v>
      </c>
      <c r="D165" s="15" t="s">
        <v>32</v>
      </c>
      <c r="E165" s="16">
        <v>470</v>
      </c>
      <c r="F165" s="13"/>
      <c r="G165" s="13">
        <f t="shared" si="24"/>
        <v>0</v>
      </c>
      <c r="H165" s="13"/>
      <c r="I165" s="13">
        <f t="shared" si="25"/>
        <v>0</v>
      </c>
      <c r="J165" s="13">
        <v>639</v>
      </c>
      <c r="K165" s="13">
        <f t="shared" si="26"/>
        <v>300330</v>
      </c>
      <c r="L165" s="13">
        <v>636</v>
      </c>
      <c r="M165" s="13">
        <f t="shared" si="27"/>
        <v>298920</v>
      </c>
      <c r="N165" s="13"/>
      <c r="O165" s="13">
        <f t="shared" si="28"/>
        <v>0</v>
      </c>
      <c r="P165" s="13">
        <v>571</v>
      </c>
      <c r="Q165" s="13">
        <f t="shared" si="29"/>
        <v>268370</v>
      </c>
      <c r="R165" s="13"/>
      <c r="S165" s="13">
        <f t="shared" si="30"/>
        <v>0</v>
      </c>
      <c r="T165" s="13"/>
      <c r="U165" s="13">
        <f t="shared" si="31"/>
        <v>0</v>
      </c>
      <c r="W165" s="13">
        <f t="shared" si="32"/>
        <v>571</v>
      </c>
      <c r="X165" s="13">
        <f t="shared" si="33"/>
        <v>268370</v>
      </c>
      <c r="Z165" s="13">
        <f t="shared" si="34"/>
        <v>615.33333333333337</v>
      </c>
      <c r="AA165" s="13">
        <f t="shared" si="35"/>
        <v>289206.66666666669</v>
      </c>
    </row>
    <row r="166" spans="1:27" x14ac:dyDescent="0.2">
      <c r="A166" s="15" t="s">
        <v>727</v>
      </c>
      <c r="B166" s="15" t="s">
        <v>728</v>
      </c>
      <c r="C166" s="15" t="s">
        <v>8</v>
      </c>
      <c r="D166" s="15" t="s">
        <v>53</v>
      </c>
      <c r="E166" s="16">
        <v>33</v>
      </c>
      <c r="F166" s="13"/>
      <c r="G166" s="13">
        <f t="shared" si="24"/>
        <v>0</v>
      </c>
      <c r="H166" s="13"/>
      <c r="I166" s="13">
        <f t="shared" si="25"/>
        <v>0</v>
      </c>
      <c r="J166" s="13">
        <v>498</v>
      </c>
      <c r="K166" s="13">
        <f t="shared" si="26"/>
        <v>16434</v>
      </c>
      <c r="L166" s="13">
        <v>532</v>
      </c>
      <c r="M166" s="13">
        <f t="shared" si="27"/>
        <v>17556</v>
      </c>
      <c r="N166" s="13"/>
      <c r="O166" s="13">
        <f t="shared" si="28"/>
        <v>0</v>
      </c>
      <c r="P166" s="13">
        <v>478</v>
      </c>
      <c r="Q166" s="13">
        <f t="shared" si="29"/>
        <v>15774</v>
      </c>
      <c r="R166" s="13"/>
      <c r="S166" s="13">
        <f t="shared" si="30"/>
        <v>0</v>
      </c>
      <c r="T166" s="13"/>
      <c r="U166" s="13">
        <f t="shared" si="31"/>
        <v>0</v>
      </c>
      <c r="W166" s="13">
        <f t="shared" si="32"/>
        <v>478</v>
      </c>
      <c r="X166" s="13">
        <f t="shared" si="33"/>
        <v>15774</v>
      </c>
      <c r="Z166" s="13">
        <f t="shared" si="34"/>
        <v>502.66666666666669</v>
      </c>
      <c r="AA166" s="13">
        <f t="shared" si="35"/>
        <v>16588</v>
      </c>
    </row>
    <row r="167" spans="1:27" x14ac:dyDescent="0.2">
      <c r="A167" s="15" t="s">
        <v>729</v>
      </c>
      <c r="B167" s="15" t="s">
        <v>730</v>
      </c>
      <c r="C167" s="15" t="s">
        <v>79</v>
      </c>
      <c r="D167" s="15" t="s">
        <v>102</v>
      </c>
      <c r="E167" s="16">
        <v>8601</v>
      </c>
      <c r="F167" s="13"/>
      <c r="G167" s="13">
        <f t="shared" si="24"/>
        <v>0</v>
      </c>
      <c r="H167" s="13"/>
      <c r="I167" s="13">
        <f t="shared" si="25"/>
        <v>0</v>
      </c>
      <c r="J167" s="13">
        <v>10471</v>
      </c>
      <c r="K167" s="13">
        <f t="shared" si="26"/>
        <v>90061071</v>
      </c>
      <c r="L167" s="13"/>
      <c r="M167" s="13">
        <f t="shared" si="27"/>
        <v>0</v>
      </c>
      <c r="N167" s="13"/>
      <c r="O167" s="13">
        <f t="shared" si="28"/>
        <v>0</v>
      </c>
      <c r="P167" s="13">
        <v>9170</v>
      </c>
      <c r="Q167" s="13">
        <f t="shared" si="29"/>
        <v>78871170</v>
      </c>
      <c r="R167" s="13"/>
      <c r="S167" s="13">
        <f t="shared" si="30"/>
        <v>0</v>
      </c>
      <c r="T167" s="13"/>
      <c r="U167" s="13">
        <f t="shared" si="31"/>
        <v>0</v>
      </c>
      <c r="W167" s="13">
        <f t="shared" si="32"/>
        <v>9170</v>
      </c>
      <c r="X167" s="13">
        <f t="shared" si="33"/>
        <v>78871170</v>
      </c>
      <c r="Z167" s="13">
        <f t="shared" si="34"/>
        <v>9820.5</v>
      </c>
      <c r="AA167" s="13">
        <f t="shared" si="35"/>
        <v>84466120.5</v>
      </c>
    </row>
    <row r="168" spans="1:27" x14ac:dyDescent="0.2">
      <c r="A168" s="15" t="s">
        <v>731</v>
      </c>
      <c r="B168" s="15" t="s">
        <v>732</v>
      </c>
      <c r="C168" s="15" t="s">
        <v>79</v>
      </c>
      <c r="D168" s="15" t="s">
        <v>360</v>
      </c>
      <c r="E168" s="16">
        <v>3255</v>
      </c>
      <c r="F168" s="13"/>
      <c r="G168" s="13">
        <f t="shared" si="24"/>
        <v>0</v>
      </c>
      <c r="H168" s="13"/>
      <c r="I168" s="13">
        <f t="shared" si="25"/>
        <v>0</v>
      </c>
      <c r="J168" s="13">
        <v>9412</v>
      </c>
      <c r="K168" s="13">
        <f t="shared" si="26"/>
        <v>30636060</v>
      </c>
      <c r="L168" s="13"/>
      <c r="M168" s="13">
        <f t="shared" si="27"/>
        <v>0</v>
      </c>
      <c r="N168" s="13"/>
      <c r="O168" s="13">
        <f t="shared" si="28"/>
        <v>0</v>
      </c>
      <c r="P168" s="13">
        <v>11120</v>
      </c>
      <c r="Q168" s="13">
        <f t="shared" si="29"/>
        <v>36195600</v>
      </c>
      <c r="R168" s="13"/>
      <c r="S168" s="13">
        <f t="shared" si="30"/>
        <v>0</v>
      </c>
      <c r="T168" s="13"/>
      <c r="U168" s="13">
        <f t="shared" si="31"/>
        <v>0</v>
      </c>
      <c r="W168" s="13">
        <f t="shared" si="32"/>
        <v>9412</v>
      </c>
      <c r="X168" s="13">
        <f t="shared" si="33"/>
        <v>30636060</v>
      </c>
      <c r="Z168" s="13">
        <f t="shared" si="34"/>
        <v>10266</v>
      </c>
      <c r="AA168" s="13">
        <f t="shared" si="35"/>
        <v>33415830</v>
      </c>
    </row>
    <row r="169" spans="1:27" x14ac:dyDescent="0.2">
      <c r="A169" s="15" t="s">
        <v>733</v>
      </c>
      <c r="B169" s="15" t="s">
        <v>734</v>
      </c>
      <c r="C169" s="15" t="s">
        <v>34</v>
      </c>
      <c r="D169" s="15" t="s">
        <v>440</v>
      </c>
      <c r="E169" s="16">
        <v>428</v>
      </c>
      <c r="F169" s="13"/>
      <c r="G169" s="13">
        <f t="shared" si="24"/>
        <v>0</v>
      </c>
      <c r="H169" s="13"/>
      <c r="I169" s="13">
        <f t="shared" si="25"/>
        <v>0</v>
      </c>
      <c r="J169" s="13">
        <v>12824</v>
      </c>
      <c r="K169" s="13">
        <f t="shared" si="26"/>
        <v>5488672</v>
      </c>
      <c r="L169" s="13"/>
      <c r="M169" s="13">
        <f t="shared" si="27"/>
        <v>0</v>
      </c>
      <c r="N169" s="13"/>
      <c r="O169" s="13">
        <f t="shared" si="28"/>
        <v>0</v>
      </c>
      <c r="P169" s="13">
        <v>13390</v>
      </c>
      <c r="Q169" s="13">
        <f t="shared" si="29"/>
        <v>5730920</v>
      </c>
      <c r="R169" s="13"/>
      <c r="S169" s="13">
        <f t="shared" si="30"/>
        <v>0</v>
      </c>
      <c r="T169" s="13"/>
      <c r="U169" s="13">
        <f t="shared" si="31"/>
        <v>0</v>
      </c>
      <c r="W169" s="13">
        <f t="shared" si="32"/>
        <v>12824</v>
      </c>
      <c r="X169" s="13">
        <f t="shared" si="33"/>
        <v>5488672</v>
      </c>
      <c r="Z169" s="13">
        <f t="shared" si="34"/>
        <v>13107</v>
      </c>
      <c r="AA169" s="13">
        <f t="shared" si="35"/>
        <v>5609796</v>
      </c>
    </row>
    <row r="170" spans="1:27" x14ac:dyDescent="0.2">
      <c r="A170" s="15" t="s">
        <v>735</v>
      </c>
      <c r="B170" s="15" t="s">
        <v>736</v>
      </c>
      <c r="C170" s="15" t="s">
        <v>8</v>
      </c>
      <c r="D170" s="15" t="s">
        <v>41</v>
      </c>
      <c r="E170" s="16">
        <v>4963</v>
      </c>
      <c r="F170" s="13"/>
      <c r="G170" s="13">
        <f t="shared" si="24"/>
        <v>0</v>
      </c>
      <c r="H170" s="13"/>
      <c r="I170" s="13">
        <f t="shared" si="25"/>
        <v>0</v>
      </c>
      <c r="J170" s="13">
        <v>218</v>
      </c>
      <c r="K170" s="13">
        <f t="shared" si="26"/>
        <v>1081934</v>
      </c>
      <c r="L170" s="13"/>
      <c r="M170" s="13">
        <f t="shared" si="27"/>
        <v>0</v>
      </c>
      <c r="N170" s="13"/>
      <c r="O170" s="13">
        <f t="shared" si="28"/>
        <v>0</v>
      </c>
      <c r="P170" s="13">
        <v>232</v>
      </c>
      <c r="Q170" s="13">
        <f t="shared" si="29"/>
        <v>1151416</v>
      </c>
      <c r="R170" s="13"/>
      <c r="S170" s="13">
        <f t="shared" si="30"/>
        <v>0</v>
      </c>
      <c r="T170" s="13"/>
      <c r="U170" s="13">
        <f t="shared" si="31"/>
        <v>0</v>
      </c>
      <c r="W170" s="13">
        <f t="shared" si="32"/>
        <v>218</v>
      </c>
      <c r="X170" s="13">
        <f t="shared" si="33"/>
        <v>1081934</v>
      </c>
      <c r="Z170" s="13">
        <f t="shared" si="34"/>
        <v>225</v>
      </c>
      <c r="AA170" s="13">
        <f t="shared" si="35"/>
        <v>1116675</v>
      </c>
    </row>
    <row r="171" spans="1:27" x14ac:dyDescent="0.2">
      <c r="A171" s="15" t="s">
        <v>737</v>
      </c>
      <c r="B171" s="15" t="s">
        <v>738</v>
      </c>
      <c r="C171" s="15" t="s">
        <v>8</v>
      </c>
      <c r="D171" s="15" t="s">
        <v>561</v>
      </c>
      <c r="E171" s="16">
        <v>26</v>
      </c>
      <c r="F171" s="13"/>
      <c r="G171" s="13">
        <f t="shared" si="24"/>
        <v>0</v>
      </c>
      <c r="H171" s="13"/>
      <c r="I171" s="13">
        <f t="shared" si="25"/>
        <v>0</v>
      </c>
      <c r="J171" s="13">
        <v>20499</v>
      </c>
      <c r="K171" s="13">
        <f t="shared" si="26"/>
        <v>532974</v>
      </c>
      <c r="L171" s="13"/>
      <c r="M171" s="13">
        <f t="shared" si="27"/>
        <v>0</v>
      </c>
      <c r="N171" s="13"/>
      <c r="O171" s="13">
        <f t="shared" si="28"/>
        <v>0</v>
      </c>
      <c r="P171" s="13">
        <v>11333</v>
      </c>
      <c r="Q171" s="13">
        <f t="shared" si="29"/>
        <v>294658</v>
      </c>
      <c r="R171" s="13"/>
      <c r="S171" s="13">
        <f t="shared" si="30"/>
        <v>0</v>
      </c>
      <c r="T171" s="13"/>
      <c r="U171" s="13">
        <f t="shared" si="31"/>
        <v>0</v>
      </c>
      <c r="W171" s="13">
        <f t="shared" si="32"/>
        <v>11333</v>
      </c>
      <c r="X171" s="13">
        <f t="shared" si="33"/>
        <v>294658</v>
      </c>
      <c r="Z171" s="13">
        <f t="shared" si="34"/>
        <v>15916</v>
      </c>
      <c r="AA171" s="13">
        <f t="shared" si="35"/>
        <v>413816</v>
      </c>
    </row>
    <row r="172" spans="1:27" x14ac:dyDescent="0.2">
      <c r="A172" s="15" t="s">
        <v>739</v>
      </c>
      <c r="B172" s="15" t="s">
        <v>740</v>
      </c>
      <c r="C172" s="15" t="s">
        <v>8</v>
      </c>
      <c r="D172" s="15" t="s">
        <v>73</v>
      </c>
      <c r="E172" s="16">
        <v>8214</v>
      </c>
      <c r="F172" s="13"/>
      <c r="G172" s="13">
        <f t="shared" si="24"/>
        <v>0</v>
      </c>
      <c r="H172" s="13"/>
      <c r="I172" s="13">
        <f t="shared" si="25"/>
        <v>0</v>
      </c>
      <c r="J172" s="13">
        <v>212</v>
      </c>
      <c r="K172" s="13">
        <f t="shared" si="26"/>
        <v>1741368</v>
      </c>
      <c r="L172" s="13">
        <v>353</v>
      </c>
      <c r="M172" s="13">
        <f t="shared" si="27"/>
        <v>2899542</v>
      </c>
      <c r="N172" s="13"/>
      <c r="O172" s="13">
        <f t="shared" si="28"/>
        <v>0</v>
      </c>
      <c r="P172" s="13">
        <v>222</v>
      </c>
      <c r="Q172" s="13">
        <f t="shared" si="29"/>
        <v>1823508</v>
      </c>
      <c r="R172" s="13"/>
      <c r="S172" s="13">
        <f t="shared" si="30"/>
        <v>0</v>
      </c>
      <c r="T172" s="13"/>
      <c r="U172" s="13">
        <f t="shared" si="31"/>
        <v>0</v>
      </c>
      <c r="W172" s="13">
        <f t="shared" si="32"/>
        <v>212</v>
      </c>
      <c r="X172" s="13">
        <f t="shared" si="33"/>
        <v>1741368</v>
      </c>
      <c r="Z172" s="13">
        <f t="shared" si="34"/>
        <v>262.33333333333331</v>
      </c>
      <c r="AA172" s="13">
        <f t="shared" si="35"/>
        <v>2154806</v>
      </c>
    </row>
    <row r="173" spans="1:27" x14ac:dyDescent="0.2">
      <c r="A173" s="15" t="s">
        <v>741</v>
      </c>
      <c r="B173" s="15" t="s">
        <v>742</v>
      </c>
      <c r="C173" s="15" t="s">
        <v>8</v>
      </c>
      <c r="D173" s="15" t="s">
        <v>372</v>
      </c>
      <c r="E173" s="16">
        <v>17141</v>
      </c>
      <c r="F173" s="13"/>
      <c r="G173" s="13">
        <f t="shared" si="24"/>
        <v>0</v>
      </c>
      <c r="H173" s="13"/>
      <c r="I173" s="13">
        <f t="shared" si="25"/>
        <v>0</v>
      </c>
      <c r="J173" s="13">
        <v>176</v>
      </c>
      <c r="K173" s="13">
        <f t="shared" si="26"/>
        <v>3016816</v>
      </c>
      <c r="L173" s="13">
        <v>204</v>
      </c>
      <c r="M173" s="13">
        <f t="shared" si="27"/>
        <v>3496764</v>
      </c>
      <c r="N173" s="13"/>
      <c r="O173" s="13">
        <f t="shared" si="28"/>
        <v>0</v>
      </c>
      <c r="P173" s="13">
        <v>142</v>
      </c>
      <c r="Q173" s="13">
        <f t="shared" si="29"/>
        <v>2434022</v>
      </c>
      <c r="R173" s="13"/>
      <c r="S173" s="13">
        <f t="shared" si="30"/>
        <v>0</v>
      </c>
      <c r="T173" s="13"/>
      <c r="U173" s="13">
        <f t="shared" si="31"/>
        <v>0</v>
      </c>
      <c r="W173" s="13">
        <f t="shared" si="32"/>
        <v>142</v>
      </c>
      <c r="X173" s="13">
        <f t="shared" si="33"/>
        <v>2434022</v>
      </c>
      <c r="Z173" s="13">
        <f t="shared" si="34"/>
        <v>174</v>
      </c>
      <c r="AA173" s="13">
        <f t="shared" si="35"/>
        <v>2982534</v>
      </c>
    </row>
    <row r="174" spans="1:27" x14ac:dyDescent="0.2">
      <c r="A174" s="15" t="s">
        <v>743</v>
      </c>
      <c r="B174" s="15" t="s">
        <v>744</v>
      </c>
      <c r="C174" s="15" t="s">
        <v>28</v>
      </c>
      <c r="D174" s="15" t="s">
        <v>745</v>
      </c>
      <c r="E174" s="16">
        <v>2</v>
      </c>
      <c r="F174" s="13"/>
      <c r="G174" s="13">
        <f t="shared" si="24"/>
        <v>0</v>
      </c>
      <c r="H174" s="13"/>
      <c r="I174" s="13">
        <f t="shared" si="25"/>
        <v>0</v>
      </c>
      <c r="J174" s="13"/>
      <c r="K174" s="13">
        <f t="shared" si="26"/>
        <v>0</v>
      </c>
      <c r="L174" s="13"/>
      <c r="M174" s="13">
        <f t="shared" si="27"/>
        <v>0</v>
      </c>
      <c r="N174" s="13"/>
      <c r="O174" s="13">
        <f t="shared" si="28"/>
        <v>0</v>
      </c>
      <c r="P174" s="13">
        <v>843995</v>
      </c>
      <c r="Q174" s="13">
        <f t="shared" si="29"/>
        <v>1687990</v>
      </c>
      <c r="R174" s="13"/>
      <c r="S174" s="13">
        <f t="shared" si="30"/>
        <v>0</v>
      </c>
      <c r="T174" s="13"/>
      <c r="U174" s="13">
        <f t="shared" si="31"/>
        <v>0</v>
      </c>
      <c r="W174" s="13">
        <f t="shared" si="32"/>
        <v>843995</v>
      </c>
      <c r="X174" s="13">
        <f t="shared" si="33"/>
        <v>1687990</v>
      </c>
      <c r="Z174" s="13">
        <f t="shared" si="34"/>
        <v>843995</v>
      </c>
      <c r="AA174" s="13">
        <f t="shared" si="35"/>
        <v>1687990</v>
      </c>
    </row>
    <row r="175" spans="1:27" x14ac:dyDescent="0.2">
      <c r="A175" s="15" t="s">
        <v>746</v>
      </c>
      <c r="B175" s="15" t="s">
        <v>747</v>
      </c>
      <c r="C175" s="15" t="s">
        <v>0</v>
      </c>
      <c r="D175" s="15" t="s">
        <v>748</v>
      </c>
      <c r="E175" s="16">
        <v>1</v>
      </c>
      <c r="F175" s="13"/>
      <c r="G175" s="13">
        <f t="shared" si="24"/>
        <v>0</v>
      </c>
      <c r="H175" s="13"/>
      <c r="I175" s="13">
        <f t="shared" si="25"/>
        <v>0</v>
      </c>
      <c r="J175" s="13">
        <v>11176</v>
      </c>
      <c r="K175" s="13">
        <f t="shared" si="26"/>
        <v>11176</v>
      </c>
      <c r="L175" s="13"/>
      <c r="M175" s="13">
        <f t="shared" si="27"/>
        <v>0</v>
      </c>
      <c r="N175" s="13"/>
      <c r="O175" s="13">
        <f t="shared" si="28"/>
        <v>0</v>
      </c>
      <c r="P175" s="13">
        <v>10556</v>
      </c>
      <c r="Q175" s="13">
        <f t="shared" si="29"/>
        <v>10556</v>
      </c>
      <c r="R175" s="13"/>
      <c r="S175" s="13">
        <f t="shared" si="30"/>
        <v>0</v>
      </c>
      <c r="T175" s="13"/>
      <c r="U175" s="13">
        <f t="shared" si="31"/>
        <v>0</v>
      </c>
      <c r="W175" s="13">
        <f t="shared" si="32"/>
        <v>10556</v>
      </c>
      <c r="X175" s="13">
        <f t="shared" si="33"/>
        <v>10556</v>
      </c>
      <c r="Z175" s="13">
        <f t="shared" si="34"/>
        <v>10866</v>
      </c>
      <c r="AA175" s="13">
        <f t="shared" si="35"/>
        <v>10866</v>
      </c>
    </row>
    <row r="176" spans="1:27" x14ac:dyDescent="0.2">
      <c r="A176" s="15" t="s">
        <v>749</v>
      </c>
      <c r="B176" s="15" t="s">
        <v>750</v>
      </c>
      <c r="C176" s="15" t="s">
        <v>34</v>
      </c>
      <c r="D176" s="15" t="s">
        <v>751</v>
      </c>
      <c r="E176" s="16">
        <v>3200</v>
      </c>
      <c r="F176" s="13"/>
      <c r="G176" s="13">
        <f t="shared" si="24"/>
        <v>0</v>
      </c>
      <c r="H176" s="13"/>
      <c r="I176" s="13">
        <f t="shared" si="25"/>
        <v>0</v>
      </c>
      <c r="J176" s="13"/>
      <c r="K176" s="13">
        <f t="shared" si="26"/>
        <v>0</v>
      </c>
      <c r="L176" s="13">
        <v>975</v>
      </c>
      <c r="M176" s="13">
        <f t="shared" si="27"/>
        <v>3120000</v>
      </c>
      <c r="N176" s="13"/>
      <c r="O176" s="13">
        <f t="shared" si="28"/>
        <v>0</v>
      </c>
      <c r="P176" s="13">
        <v>810</v>
      </c>
      <c r="Q176" s="13">
        <f t="shared" si="29"/>
        <v>2592000</v>
      </c>
      <c r="R176" s="13"/>
      <c r="S176" s="13">
        <f t="shared" si="30"/>
        <v>0</v>
      </c>
      <c r="T176" s="13"/>
      <c r="U176" s="13">
        <f t="shared" si="31"/>
        <v>0</v>
      </c>
      <c r="W176" s="13">
        <f t="shared" si="32"/>
        <v>810</v>
      </c>
      <c r="X176" s="13">
        <f t="shared" si="33"/>
        <v>2592000</v>
      </c>
      <c r="Z176" s="13">
        <f t="shared" si="34"/>
        <v>892.5</v>
      </c>
      <c r="AA176" s="13">
        <f t="shared" si="35"/>
        <v>2856000</v>
      </c>
    </row>
    <row r="177" spans="1:27" x14ac:dyDescent="0.2">
      <c r="A177" s="15" t="s">
        <v>752</v>
      </c>
      <c r="B177" s="15" t="s">
        <v>753</v>
      </c>
      <c r="C177" s="15" t="s">
        <v>353</v>
      </c>
      <c r="D177" s="15" t="s">
        <v>754</v>
      </c>
      <c r="E177" s="16">
        <v>4</v>
      </c>
      <c r="F177" s="13"/>
      <c r="G177" s="13">
        <f t="shared" si="24"/>
        <v>0</v>
      </c>
      <c r="H177" s="13"/>
      <c r="I177" s="13">
        <f t="shared" si="25"/>
        <v>0</v>
      </c>
      <c r="J177" s="13"/>
      <c r="K177" s="13">
        <f t="shared" si="26"/>
        <v>0</v>
      </c>
      <c r="L177" s="13"/>
      <c r="M177" s="13">
        <f t="shared" si="27"/>
        <v>0</v>
      </c>
      <c r="N177" s="13"/>
      <c r="O177" s="13">
        <f t="shared" si="28"/>
        <v>0</v>
      </c>
      <c r="P177" s="13">
        <v>97809</v>
      </c>
      <c r="Q177" s="13">
        <f t="shared" si="29"/>
        <v>391236</v>
      </c>
      <c r="R177" s="13"/>
      <c r="S177" s="13">
        <f t="shared" si="30"/>
        <v>0</v>
      </c>
      <c r="T177" s="13"/>
      <c r="U177" s="13">
        <f t="shared" si="31"/>
        <v>0</v>
      </c>
      <c r="W177" s="13">
        <f t="shared" si="32"/>
        <v>97809</v>
      </c>
      <c r="X177" s="13">
        <f t="shared" si="33"/>
        <v>391236</v>
      </c>
      <c r="Z177" s="13">
        <f t="shared" si="34"/>
        <v>97809</v>
      </c>
      <c r="AA177" s="13">
        <f t="shared" si="35"/>
        <v>391236</v>
      </c>
    </row>
    <row r="178" spans="1:27" x14ac:dyDescent="0.2">
      <c r="A178" s="15" t="s">
        <v>755</v>
      </c>
      <c r="B178" s="15" t="s">
        <v>756</v>
      </c>
      <c r="C178" s="15" t="s">
        <v>28</v>
      </c>
      <c r="D178" s="15" t="s">
        <v>53</v>
      </c>
      <c r="E178" s="16">
        <v>17</v>
      </c>
      <c r="F178" s="13"/>
      <c r="G178" s="13">
        <f t="shared" si="24"/>
        <v>0</v>
      </c>
      <c r="H178" s="13"/>
      <c r="I178" s="13">
        <f t="shared" si="25"/>
        <v>0</v>
      </c>
      <c r="J178" s="13">
        <v>42733</v>
      </c>
      <c r="K178" s="13">
        <f t="shared" si="26"/>
        <v>726461</v>
      </c>
      <c r="L178" s="13">
        <v>12614</v>
      </c>
      <c r="M178" s="13">
        <f t="shared" si="27"/>
        <v>214438</v>
      </c>
      <c r="N178" s="13"/>
      <c r="O178" s="13">
        <f t="shared" si="28"/>
        <v>0</v>
      </c>
      <c r="P178" s="13">
        <v>9444</v>
      </c>
      <c r="Q178" s="13">
        <f t="shared" si="29"/>
        <v>160548</v>
      </c>
      <c r="R178" s="13"/>
      <c r="S178" s="13">
        <f t="shared" si="30"/>
        <v>0</v>
      </c>
      <c r="T178" s="13"/>
      <c r="U178" s="13">
        <f t="shared" si="31"/>
        <v>0</v>
      </c>
      <c r="W178" s="13">
        <f t="shared" si="32"/>
        <v>9444</v>
      </c>
      <c r="X178" s="13">
        <f t="shared" si="33"/>
        <v>160548</v>
      </c>
      <c r="Z178" s="13">
        <f t="shared" si="34"/>
        <v>21597</v>
      </c>
      <c r="AA178" s="13">
        <f t="shared" si="35"/>
        <v>367149</v>
      </c>
    </row>
    <row r="179" spans="1:27" x14ac:dyDescent="0.2">
      <c r="A179" s="15" t="s">
        <v>757</v>
      </c>
      <c r="B179" s="15" t="s">
        <v>758</v>
      </c>
      <c r="C179" s="15" t="s">
        <v>0</v>
      </c>
      <c r="D179" s="15" t="s">
        <v>759</v>
      </c>
      <c r="E179" s="16">
        <v>6</v>
      </c>
      <c r="F179" s="13"/>
      <c r="G179" s="13">
        <f t="shared" si="24"/>
        <v>0</v>
      </c>
      <c r="H179" s="13"/>
      <c r="I179" s="13">
        <f t="shared" si="25"/>
        <v>0</v>
      </c>
      <c r="J179" s="13">
        <v>4119</v>
      </c>
      <c r="K179" s="13">
        <f t="shared" si="26"/>
        <v>24714</v>
      </c>
      <c r="L179" s="13">
        <v>4572</v>
      </c>
      <c r="M179" s="13">
        <f t="shared" si="27"/>
        <v>27432</v>
      </c>
      <c r="N179" s="13"/>
      <c r="O179" s="13">
        <f t="shared" si="28"/>
        <v>0</v>
      </c>
      <c r="P179" s="13"/>
      <c r="Q179" s="13">
        <f t="shared" si="29"/>
        <v>0</v>
      </c>
      <c r="R179" s="13"/>
      <c r="S179" s="13">
        <f t="shared" si="30"/>
        <v>0</v>
      </c>
      <c r="T179" s="13"/>
      <c r="U179" s="13">
        <f t="shared" si="31"/>
        <v>0</v>
      </c>
      <c r="W179" s="13">
        <f t="shared" si="32"/>
        <v>4119</v>
      </c>
      <c r="X179" s="13">
        <f t="shared" si="33"/>
        <v>24714</v>
      </c>
      <c r="Z179" s="13">
        <f t="shared" si="34"/>
        <v>4345.5</v>
      </c>
      <c r="AA179" s="13">
        <f t="shared" si="35"/>
        <v>26073</v>
      </c>
    </row>
    <row r="180" spans="1:27" x14ac:dyDescent="0.2">
      <c r="A180" s="15" t="s">
        <v>760</v>
      </c>
      <c r="B180" s="15" t="s">
        <v>761</v>
      </c>
      <c r="C180" s="15" t="s">
        <v>8</v>
      </c>
      <c r="D180" s="15" t="s">
        <v>41</v>
      </c>
      <c r="E180" s="16">
        <v>383</v>
      </c>
      <c r="F180" s="13"/>
      <c r="G180" s="13">
        <f t="shared" si="24"/>
        <v>0</v>
      </c>
      <c r="H180" s="13"/>
      <c r="I180" s="13">
        <f t="shared" si="25"/>
        <v>0</v>
      </c>
      <c r="J180" s="13">
        <v>412</v>
      </c>
      <c r="K180" s="13">
        <f t="shared" si="26"/>
        <v>157796</v>
      </c>
      <c r="L180" s="13"/>
      <c r="M180" s="13">
        <f t="shared" si="27"/>
        <v>0</v>
      </c>
      <c r="N180" s="13"/>
      <c r="O180" s="13">
        <f t="shared" si="28"/>
        <v>0</v>
      </c>
      <c r="P180" s="13"/>
      <c r="Q180" s="13">
        <f t="shared" si="29"/>
        <v>0</v>
      </c>
      <c r="R180" s="13"/>
      <c r="S180" s="13">
        <f t="shared" si="30"/>
        <v>0</v>
      </c>
      <c r="T180" s="13"/>
      <c r="U180" s="13">
        <f t="shared" si="31"/>
        <v>0</v>
      </c>
      <c r="W180" s="13">
        <f t="shared" si="32"/>
        <v>412</v>
      </c>
      <c r="X180" s="13">
        <f t="shared" si="33"/>
        <v>157796</v>
      </c>
      <c r="Z180" s="13">
        <f t="shared" si="34"/>
        <v>412</v>
      </c>
      <c r="AA180" s="13">
        <f t="shared" si="35"/>
        <v>157796</v>
      </c>
    </row>
    <row r="181" spans="1:27" x14ac:dyDescent="0.2">
      <c r="A181" s="15" t="s">
        <v>81</v>
      </c>
      <c r="B181" s="15" t="s">
        <v>82</v>
      </c>
      <c r="C181" s="15" t="s">
        <v>34</v>
      </c>
      <c r="D181" s="15" t="s">
        <v>17</v>
      </c>
      <c r="E181" s="16">
        <v>13</v>
      </c>
      <c r="F181" s="13"/>
      <c r="G181" s="13">
        <f t="shared" si="24"/>
        <v>0</v>
      </c>
      <c r="H181" s="13"/>
      <c r="I181" s="13">
        <f t="shared" si="25"/>
        <v>0</v>
      </c>
      <c r="J181" s="13">
        <v>41765</v>
      </c>
      <c r="K181" s="13">
        <f t="shared" si="26"/>
        <v>542945</v>
      </c>
      <c r="L181" s="13"/>
      <c r="M181" s="13">
        <f t="shared" si="27"/>
        <v>0</v>
      </c>
      <c r="N181" s="13"/>
      <c r="O181" s="13">
        <f t="shared" si="28"/>
        <v>0</v>
      </c>
      <c r="P181" s="13">
        <v>37778</v>
      </c>
      <c r="Q181" s="13">
        <f t="shared" si="29"/>
        <v>491114</v>
      </c>
      <c r="R181" s="13"/>
      <c r="S181" s="13">
        <f t="shared" si="30"/>
        <v>0</v>
      </c>
      <c r="T181" s="13"/>
      <c r="U181" s="13">
        <f t="shared" si="31"/>
        <v>0</v>
      </c>
      <c r="W181" s="13">
        <f t="shared" si="32"/>
        <v>37778</v>
      </c>
      <c r="X181" s="13">
        <f t="shared" si="33"/>
        <v>491114</v>
      </c>
      <c r="Z181" s="13">
        <f t="shared" si="34"/>
        <v>39771.5</v>
      </c>
      <c r="AA181" s="13">
        <f t="shared" si="35"/>
        <v>517029.5</v>
      </c>
    </row>
    <row r="182" spans="1:27" x14ac:dyDescent="0.2">
      <c r="A182" s="15" t="s">
        <v>762</v>
      </c>
      <c r="B182" s="15" t="s">
        <v>763</v>
      </c>
      <c r="C182" s="15" t="s">
        <v>34</v>
      </c>
      <c r="D182" s="15" t="s">
        <v>764</v>
      </c>
      <c r="E182" s="16">
        <v>34</v>
      </c>
      <c r="F182" s="13"/>
      <c r="G182" s="13">
        <f t="shared" si="24"/>
        <v>0</v>
      </c>
      <c r="H182" s="13"/>
      <c r="I182" s="13">
        <f t="shared" si="25"/>
        <v>0</v>
      </c>
      <c r="J182" s="13"/>
      <c r="K182" s="13">
        <f t="shared" si="26"/>
        <v>0</v>
      </c>
      <c r="L182" s="13">
        <v>6817</v>
      </c>
      <c r="M182" s="13">
        <f t="shared" si="27"/>
        <v>231778</v>
      </c>
      <c r="N182" s="13"/>
      <c r="O182" s="13">
        <f t="shared" si="28"/>
        <v>0</v>
      </c>
      <c r="P182" s="13">
        <v>5556</v>
      </c>
      <c r="Q182" s="13">
        <f t="shared" si="29"/>
        <v>188904</v>
      </c>
      <c r="R182" s="13"/>
      <c r="S182" s="13">
        <f t="shared" si="30"/>
        <v>0</v>
      </c>
      <c r="T182" s="13"/>
      <c r="U182" s="13">
        <f t="shared" si="31"/>
        <v>0</v>
      </c>
      <c r="W182" s="13">
        <f t="shared" si="32"/>
        <v>5556</v>
      </c>
      <c r="X182" s="13">
        <f t="shared" si="33"/>
        <v>188904</v>
      </c>
      <c r="Z182" s="13">
        <f t="shared" si="34"/>
        <v>6186.5</v>
      </c>
      <c r="AA182" s="13">
        <f t="shared" si="35"/>
        <v>210341</v>
      </c>
    </row>
    <row r="183" spans="1:27" x14ac:dyDescent="0.2">
      <c r="A183" s="15" t="s">
        <v>765</v>
      </c>
      <c r="B183" s="15" t="s">
        <v>766</v>
      </c>
      <c r="C183" s="15" t="s">
        <v>28</v>
      </c>
      <c r="D183" s="15" t="s">
        <v>17</v>
      </c>
      <c r="E183" s="16">
        <v>1249</v>
      </c>
      <c r="F183" s="13"/>
      <c r="G183" s="13">
        <f t="shared" si="24"/>
        <v>0</v>
      </c>
      <c r="H183" s="13"/>
      <c r="I183" s="13">
        <f t="shared" si="25"/>
        <v>0</v>
      </c>
      <c r="J183" s="13">
        <v>12941</v>
      </c>
      <c r="K183" s="13">
        <f t="shared" si="26"/>
        <v>16163309</v>
      </c>
      <c r="L183" s="13">
        <v>14072</v>
      </c>
      <c r="M183" s="13">
        <f t="shared" si="27"/>
        <v>17575928</v>
      </c>
      <c r="N183" s="13"/>
      <c r="O183" s="13">
        <f t="shared" si="28"/>
        <v>0</v>
      </c>
      <c r="P183" s="13">
        <v>12111</v>
      </c>
      <c r="Q183" s="13">
        <f t="shared" si="29"/>
        <v>15126639</v>
      </c>
      <c r="R183" s="13"/>
      <c r="S183" s="13">
        <f t="shared" si="30"/>
        <v>0</v>
      </c>
      <c r="T183" s="13">
        <v>12466</v>
      </c>
      <c r="U183" s="13">
        <f t="shared" si="31"/>
        <v>15570034</v>
      </c>
      <c r="W183" s="13">
        <f t="shared" si="32"/>
        <v>12111</v>
      </c>
      <c r="X183" s="13">
        <f t="shared" si="33"/>
        <v>15126639</v>
      </c>
      <c r="Z183" s="13">
        <f t="shared" si="34"/>
        <v>12897.5</v>
      </c>
      <c r="AA183" s="13">
        <f t="shared" si="35"/>
        <v>16108977.5</v>
      </c>
    </row>
    <row r="184" spans="1:27" x14ac:dyDescent="0.2">
      <c r="A184" s="15" t="s">
        <v>767</v>
      </c>
      <c r="B184" s="15" t="s">
        <v>768</v>
      </c>
      <c r="C184" s="15" t="s">
        <v>8</v>
      </c>
      <c r="D184" s="15" t="s">
        <v>32</v>
      </c>
      <c r="E184" s="16">
        <v>13642</v>
      </c>
      <c r="F184" s="13"/>
      <c r="G184" s="13">
        <f t="shared" si="24"/>
        <v>0</v>
      </c>
      <c r="H184" s="13"/>
      <c r="I184" s="13">
        <f t="shared" si="25"/>
        <v>0</v>
      </c>
      <c r="J184" s="13">
        <v>159</v>
      </c>
      <c r="K184" s="13">
        <f t="shared" si="26"/>
        <v>2169078</v>
      </c>
      <c r="L184" s="13">
        <v>325</v>
      </c>
      <c r="M184" s="13">
        <f t="shared" si="27"/>
        <v>4433650</v>
      </c>
      <c r="N184" s="13"/>
      <c r="O184" s="13">
        <f t="shared" si="28"/>
        <v>0</v>
      </c>
      <c r="P184" s="13">
        <v>289</v>
      </c>
      <c r="Q184" s="13">
        <f t="shared" si="29"/>
        <v>3942538</v>
      </c>
      <c r="R184" s="13"/>
      <c r="S184" s="13">
        <f t="shared" si="30"/>
        <v>0</v>
      </c>
      <c r="T184" s="13"/>
      <c r="U184" s="13">
        <f t="shared" si="31"/>
        <v>0</v>
      </c>
      <c r="W184" s="13">
        <f t="shared" si="32"/>
        <v>159</v>
      </c>
      <c r="X184" s="13">
        <f t="shared" si="33"/>
        <v>2169078</v>
      </c>
      <c r="Z184" s="13">
        <f t="shared" si="34"/>
        <v>257.66666666666669</v>
      </c>
      <c r="AA184" s="13">
        <f t="shared" si="35"/>
        <v>3515088.666666667</v>
      </c>
    </row>
    <row r="185" spans="1:27" x14ac:dyDescent="0.2">
      <c r="A185" s="15" t="s">
        <v>769</v>
      </c>
      <c r="B185" s="15" t="s">
        <v>770</v>
      </c>
      <c r="C185" s="15" t="s">
        <v>42</v>
      </c>
      <c r="D185" s="15" t="s">
        <v>347</v>
      </c>
      <c r="E185" s="16">
        <v>48</v>
      </c>
      <c r="F185" s="13"/>
      <c r="G185" s="13">
        <f t="shared" si="24"/>
        <v>0</v>
      </c>
      <c r="H185" s="13"/>
      <c r="I185" s="13">
        <f t="shared" si="25"/>
        <v>0</v>
      </c>
      <c r="J185" s="13">
        <v>2646</v>
      </c>
      <c r="K185" s="13">
        <f t="shared" si="26"/>
        <v>127008</v>
      </c>
      <c r="L185" s="13"/>
      <c r="M185" s="13">
        <f t="shared" si="27"/>
        <v>0</v>
      </c>
      <c r="N185" s="13"/>
      <c r="O185" s="13">
        <f t="shared" si="28"/>
        <v>0</v>
      </c>
      <c r="P185" s="13">
        <v>3776</v>
      </c>
      <c r="Q185" s="13">
        <f t="shared" si="29"/>
        <v>181248</v>
      </c>
      <c r="R185" s="13"/>
      <c r="S185" s="13">
        <f t="shared" si="30"/>
        <v>0</v>
      </c>
      <c r="T185" s="13"/>
      <c r="U185" s="13">
        <f t="shared" si="31"/>
        <v>0</v>
      </c>
      <c r="W185" s="13">
        <f t="shared" si="32"/>
        <v>2646</v>
      </c>
      <c r="X185" s="13">
        <f t="shared" si="33"/>
        <v>127008</v>
      </c>
      <c r="Z185" s="13">
        <f t="shared" si="34"/>
        <v>3211</v>
      </c>
      <c r="AA185" s="13">
        <f t="shared" si="35"/>
        <v>154128</v>
      </c>
    </row>
    <row r="186" spans="1:27" x14ac:dyDescent="0.2">
      <c r="A186" s="15" t="s">
        <v>771</v>
      </c>
      <c r="B186" s="15" t="s">
        <v>772</v>
      </c>
      <c r="C186" s="15" t="s">
        <v>8</v>
      </c>
      <c r="D186" s="15" t="s">
        <v>53</v>
      </c>
      <c r="E186" s="16">
        <v>517</v>
      </c>
      <c r="F186" s="13"/>
      <c r="G186" s="13">
        <f t="shared" si="24"/>
        <v>0</v>
      </c>
      <c r="H186" s="13"/>
      <c r="I186" s="13">
        <f t="shared" si="25"/>
        <v>0</v>
      </c>
      <c r="J186" s="13">
        <v>65</v>
      </c>
      <c r="K186" s="13">
        <f t="shared" si="26"/>
        <v>33605</v>
      </c>
      <c r="L186" s="13">
        <v>71</v>
      </c>
      <c r="M186" s="13">
        <f t="shared" si="27"/>
        <v>36707</v>
      </c>
      <c r="N186" s="13"/>
      <c r="O186" s="13">
        <f t="shared" si="28"/>
        <v>0</v>
      </c>
      <c r="P186" s="13">
        <v>67</v>
      </c>
      <c r="Q186" s="13">
        <f t="shared" si="29"/>
        <v>34639</v>
      </c>
      <c r="R186" s="13"/>
      <c r="S186" s="13">
        <f t="shared" si="30"/>
        <v>0</v>
      </c>
      <c r="T186" s="13"/>
      <c r="U186" s="13">
        <f t="shared" si="31"/>
        <v>0</v>
      </c>
      <c r="W186" s="13">
        <f t="shared" si="32"/>
        <v>65</v>
      </c>
      <c r="X186" s="13">
        <f t="shared" si="33"/>
        <v>33605</v>
      </c>
      <c r="Z186" s="13">
        <f t="shared" si="34"/>
        <v>67.666666666666671</v>
      </c>
      <c r="AA186" s="13">
        <f t="shared" si="35"/>
        <v>34983.666666666672</v>
      </c>
    </row>
    <row r="187" spans="1:27" x14ac:dyDescent="0.2">
      <c r="A187" s="15" t="s">
        <v>773</v>
      </c>
      <c r="B187" s="15" t="s">
        <v>774</v>
      </c>
      <c r="C187" s="15" t="s">
        <v>35</v>
      </c>
      <c r="D187" s="15" t="s">
        <v>775</v>
      </c>
      <c r="E187" s="16">
        <v>1</v>
      </c>
      <c r="F187" s="13"/>
      <c r="G187" s="13">
        <f t="shared" si="24"/>
        <v>0</v>
      </c>
      <c r="H187" s="13"/>
      <c r="I187" s="13">
        <f t="shared" si="25"/>
        <v>0</v>
      </c>
      <c r="J187" s="13"/>
      <c r="K187" s="13">
        <f t="shared" si="26"/>
        <v>0</v>
      </c>
      <c r="L187" s="13"/>
      <c r="M187" s="13">
        <f t="shared" si="27"/>
        <v>0</v>
      </c>
      <c r="N187" s="13"/>
      <c r="O187" s="13">
        <f t="shared" si="28"/>
        <v>0</v>
      </c>
      <c r="P187" s="13"/>
      <c r="Q187" s="13">
        <f t="shared" si="29"/>
        <v>0</v>
      </c>
      <c r="R187" s="13"/>
      <c r="S187" s="13">
        <f t="shared" si="30"/>
        <v>0</v>
      </c>
      <c r="T187" s="13"/>
      <c r="U187" s="13">
        <f t="shared" si="31"/>
        <v>0</v>
      </c>
      <c r="W187" s="18"/>
      <c r="X187" s="13">
        <f t="shared" si="33"/>
        <v>0</v>
      </c>
      <c r="Z187" s="18"/>
      <c r="AA187" s="13">
        <f t="shared" si="35"/>
        <v>0</v>
      </c>
    </row>
    <row r="188" spans="1:27" x14ac:dyDescent="0.2">
      <c r="A188" s="15" t="s">
        <v>776</v>
      </c>
      <c r="B188" s="15" t="s">
        <v>777</v>
      </c>
      <c r="C188" s="15" t="s">
        <v>8</v>
      </c>
      <c r="D188" s="15" t="s">
        <v>778</v>
      </c>
      <c r="E188" s="16">
        <v>150</v>
      </c>
      <c r="F188" s="13"/>
      <c r="G188" s="13">
        <f t="shared" si="24"/>
        <v>0</v>
      </c>
      <c r="H188" s="13"/>
      <c r="I188" s="13">
        <f t="shared" si="25"/>
        <v>0</v>
      </c>
      <c r="J188" s="13"/>
      <c r="K188" s="13">
        <f t="shared" si="26"/>
        <v>0</v>
      </c>
      <c r="L188" s="13"/>
      <c r="M188" s="13">
        <f t="shared" si="27"/>
        <v>0</v>
      </c>
      <c r="N188" s="13"/>
      <c r="O188" s="13">
        <f t="shared" si="28"/>
        <v>0</v>
      </c>
      <c r="P188" s="13"/>
      <c r="Q188" s="13">
        <f t="shared" si="29"/>
        <v>0</v>
      </c>
      <c r="R188" s="13"/>
      <c r="S188" s="13">
        <f t="shared" si="30"/>
        <v>0</v>
      </c>
      <c r="T188" s="13"/>
      <c r="U188" s="13">
        <f t="shared" si="31"/>
        <v>0</v>
      </c>
      <c r="W188" s="18"/>
      <c r="X188" s="13">
        <f t="shared" si="33"/>
        <v>0</v>
      </c>
      <c r="Z188" s="18"/>
      <c r="AA188" s="13">
        <f t="shared" si="35"/>
        <v>0</v>
      </c>
    </row>
    <row r="189" spans="1:27" x14ac:dyDescent="0.2">
      <c r="A189" s="15" t="s">
        <v>90</v>
      </c>
      <c r="B189" s="15" t="s">
        <v>91</v>
      </c>
      <c r="C189" s="15" t="s">
        <v>0</v>
      </c>
      <c r="D189" s="15" t="s">
        <v>92</v>
      </c>
      <c r="E189" s="16">
        <v>217</v>
      </c>
      <c r="F189" s="13"/>
      <c r="G189" s="13">
        <f t="shared" si="24"/>
        <v>0</v>
      </c>
      <c r="H189" s="13"/>
      <c r="I189" s="13">
        <f t="shared" si="25"/>
        <v>0</v>
      </c>
      <c r="J189" s="13"/>
      <c r="K189" s="13">
        <f t="shared" si="26"/>
        <v>0</v>
      </c>
      <c r="L189" s="13"/>
      <c r="M189" s="13">
        <f t="shared" si="27"/>
        <v>0</v>
      </c>
      <c r="N189" s="13"/>
      <c r="O189" s="13">
        <f t="shared" si="28"/>
        <v>0</v>
      </c>
      <c r="P189" s="13">
        <v>59995</v>
      </c>
      <c r="Q189" s="13">
        <f t="shared" si="29"/>
        <v>13018915</v>
      </c>
      <c r="R189" s="13"/>
      <c r="S189" s="13">
        <f t="shared" si="30"/>
        <v>0</v>
      </c>
      <c r="T189" s="13"/>
      <c r="U189" s="13">
        <f t="shared" si="31"/>
        <v>0</v>
      </c>
      <c r="W189" s="13">
        <f t="shared" si="32"/>
        <v>59995</v>
      </c>
      <c r="X189" s="13">
        <f t="shared" si="33"/>
        <v>13018915</v>
      </c>
      <c r="Z189" s="13">
        <f t="shared" si="34"/>
        <v>59995</v>
      </c>
      <c r="AA189" s="13">
        <f t="shared" si="35"/>
        <v>13018915</v>
      </c>
    </row>
    <row r="190" spans="1:27" x14ac:dyDescent="0.2">
      <c r="A190" s="15" t="s">
        <v>779</v>
      </c>
      <c r="B190" s="15" t="s">
        <v>780</v>
      </c>
      <c r="C190" s="15" t="s">
        <v>8</v>
      </c>
      <c r="D190" s="15" t="s">
        <v>1</v>
      </c>
      <c r="E190" s="16">
        <v>1449</v>
      </c>
      <c r="F190" s="13"/>
      <c r="G190" s="13">
        <f t="shared" si="24"/>
        <v>0</v>
      </c>
      <c r="H190" s="13"/>
      <c r="I190" s="13">
        <f t="shared" si="25"/>
        <v>0</v>
      </c>
      <c r="J190" s="13">
        <v>274</v>
      </c>
      <c r="K190" s="13">
        <f t="shared" si="26"/>
        <v>397026</v>
      </c>
      <c r="L190" s="13">
        <v>247</v>
      </c>
      <c r="M190" s="13">
        <f t="shared" si="27"/>
        <v>357903</v>
      </c>
      <c r="N190" s="13"/>
      <c r="O190" s="13">
        <f t="shared" si="28"/>
        <v>0</v>
      </c>
      <c r="P190" s="13">
        <v>226</v>
      </c>
      <c r="Q190" s="13">
        <f t="shared" si="29"/>
        <v>327474</v>
      </c>
      <c r="R190" s="13"/>
      <c r="S190" s="13">
        <f t="shared" si="30"/>
        <v>0</v>
      </c>
      <c r="T190" s="13"/>
      <c r="U190" s="13">
        <f t="shared" si="31"/>
        <v>0</v>
      </c>
      <c r="W190" s="13">
        <f t="shared" si="32"/>
        <v>226</v>
      </c>
      <c r="X190" s="13">
        <f t="shared" si="33"/>
        <v>327474</v>
      </c>
      <c r="Z190" s="13">
        <f t="shared" si="34"/>
        <v>249</v>
      </c>
      <c r="AA190" s="13">
        <f t="shared" si="35"/>
        <v>360801</v>
      </c>
    </row>
    <row r="191" spans="1:27" x14ac:dyDescent="0.2">
      <c r="A191" s="15" t="s">
        <v>781</v>
      </c>
      <c r="B191" s="15" t="s">
        <v>782</v>
      </c>
      <c r="C191" s="15" t="s">
        <v>34</v>
      </c>
      <c r="D191" s="15" t="s">
        <v>17</v>
      </c>
      <c r="E191" s="16">
        <v>1880</v>
      </c>
      <c r="F191" s="13"/>
      <c r="G191" s="13">
        <f t="shared" si="24"/>
        <v>0</v>
      </c>
      <c r="H191" s="13"/>
      <c r="I191" s="13">
        <f t="shared" si="25"/>
        <v>0</v>
      </c>
      <c r="J191" s="13">
        <v>24706</v>
      </c>
      <c r="K191" s="13">
        <f t="shared" si="26"/>
        <v>46447280</v>
      </c>
      <c r="L191" s="13">
        <v>28328</v>
      </c>
      <c r="M191" s="13">
        <f t="shared" si="27"/>
        <v>53256640</v>
      </c>
      <c r="N191" s="13"/>
      <c r="O191" s="13">
        <f t="shared" si="28"/>
        <v>0</v>
      </c>
      <c r="P191" s="13">
        <v>21956</v>
      </c>
      <c r="Q191" s="13">
        <f t="shared" si="29"/>
        <v>41277280</v>
      </c>
      <c r="R191" s="13"/>
      <c r="S191" s="13">
        <f t="shared" si="30"/>
        <v>0</v>
      </c>
      <c r="T191" s="13"/>
      <c r="U191" s="13">
        <f t="shared" si="31"/>
        <v>0</v>
      </c>
      <c r="W191" s="13">
        <f t="shared" si="32"/>
        <v>21956</v>
      </c>
      <c r="X191" s="13">
        <f t="shared" si="33"/>
        <v>41277280</v>
      </c>
      <c r="Z191" s="13">
        <f t="shared" si="34"/>
        <v>24996.666666666668</v>
      </c>
      <c r="AA191" s="13">
        <f t="shared" si="35"/>
        <v>46993733.333333336</v>
      </c>
    </row>
    <row r="192" spans="1:27" x14ac:dyDescent="0.2">
      <c r="A192" s="15" t="s">
        <v>783</v>
      </c>
      <c r="B192" s="15" t="s">
        <v>784</v>
      </c>
      <c r="C192" s="15" t="s">
        <v>8</v>
      </c>
      <c r="D192" s="15" t="s">
        <v>17</v>
      </c>
      <c r="E192" s="16">
        <v>1599</v>
      </c>
      <c r="F192" s="13"/>
      <c r="G192" s="13">
        <f t="shared" si="24"/>
        <v>0</v>
      </c>
      <c r="H192" s="13"/>
      <c r="I192" s="13">
        <f t="shared" si="25"/>
        <v>0</v>
      </c>
      <c r="J192" s="13">
        <v>471</v>
      </c>
      <c r="K192" s="13">
        <f t="shared" si="26"/>
        <v>753129</v>
      </c>
      <c r="L192" s="13">
        <v>370</v>
      </c>
      <c r="M192" s="13">
        <f t="shared" si="27"/>
        <v>591630</v>
      </c>
      <c r="N192" s="13"/>
      <c r="O192" s="13">
        <f t="shared" si="28"/>
        <v>0</v>
      </c>
      <c r="P192" s="13">
        <v>444</v>
      </c>
      <c r="Q192" s="13">
        <f t="shared" si="29"/>
        <v>709956</v>
      </c>
      <c r="R192" s="13"/>
      <c r="S192" s="13">
        <f t="shared" si="30"/>
        <v>0</v>
      </c>
      <c r="T192" s="13"/>
      <c r="U192" s="13">
        <f t="shared" si="31"/>
        <v>0</v>
      </c>
      <c r="W192" s="13">
        <f t="shared" si="32"/>
        <v>370</v>
      </c>
      <c r="X192" s="13">
        <f t="shared" si="33"/>
        <v>591630</v>
      </c>
      <c r="Z192" s="13">
        <f t="shared" si="34"/>
        <v>428.33333333333331</v>
      </c>
      <c r="AA192" s="13">
        <f t="shared" si="35"/>
        <v>684905</v>
      </c>
    </row>
    <row r="193" spans="1:27" x14ac:dyDescent="0.2">
      <c r="A193" s="15" t="s">
        <v>785</v>
      </c>
      <c r="B193" s="15" t="s">
        <v>786</v>
      </c>
      <c r="C193" s="15" t="s">
        <v>8</v>
      </c>
      <c r="D193" s="15" t="s">
        <v>53</v>
      </c>
      <c r="E193" s="16">
        <v>1339</v>
      </c>
      <c r="F193" s="13"/>
      <c r="G193" s="13">
        <f t="shared" si="24"/>
        <v>0</v>
      </c>
      <c r="H193" s="13"/>
      <c r="I193" s="13">
        <f t="shared" si="25"/>
        <v>0</v>
      </c>
      <c r="J193" s="13">
        <v>159</v>
      </c>
      <c r="K193" s="13">
        <f t="shared" si="26"/>
        <v>212901</v>
      </c>
      <c r="L193" s="13">
        <v>153</v>
      </c>
      <c r="M193" s="13">
        <f t="shared" si="27"/>
        <v>204867</v>
      </c>
      <c r="N193" s="13"/>
      <c r="O193" s="13">
        <f t="shared" si="28"/>
        <v>0</v>
      </c>
      <c r="P193" s="13">
        <v>150</v>
      </c>
      <c r="Q193" s="13">
        <f t="shared" si="29"/>
        <v>200850</v>
      </c>
      <c r="R193" s="13"/>
      <c r="S193" s="13">
        <f t="shared" si="30"/>
        <v>0</v>
      </c>
      <c r="T193" s="13"/>
      <c r="U193" s="13">
        <f t="shared" si="31"/>
        <v>0</v>
      </c>
      <c r="W193" s="13">
        <f t="shared" si="32"/>
        <v>150</v>
      </c>
      <c r="X193" s="13">
        <f t="shared" si="33"/>
        <v>200850</v>
      </c>
      <c r="Z193" s="13">
        <f t="shared" si="34"/>
        <v>154</v>
      </c>
      <c r="AA193" s="13">
        <f t="shared" si="35"/>
        <v>206206</v>
      </c>
    </row>
    <row r="194" spans="1:27" x14ac:dyDescent="0.2">
      <c r="A194" s="15" t="s">
        <v>787</v>
      </c>
      <c r="B194" s="15" t="s">
        <v>788</v>
      </c>
      <c r="C194" s="15" t="s">
        <v>34</v>
      </c>
      <c r="D194" s="15" t="s">
        <v>789</v>
      </c>
      <c r="E194" s="16">
        <v>48</v>
      </c>
      <c r="F194" s="13"/>
      <c r="G194" s="13">
        <f t="shared" si="24"/>
        <v>0</v>
      </c>
      <c r="H194" s="13"/>
      <c r="I194" s="13">
        <f t="shared" si="25"/>
        <v>0</v>
      </c>
      <c r="J194" s="13"/>
      <c r="K194" s="13">
        <f t="shared" si="26"/>
        <v>0</v>
      </c>
      <c r="L194" s="13"/>
      <c r="M194" s="13">
        <f t="shared" si="27"/>
        <v>0</v>
      </c>
      <c r="N194" s="13"/>
      <c r="O194" s="13">
        <f t="shared" si="28"/>
        <v>0</v>
      </c>
      <c r="P194" s="13">
        <v>4444</v>
      </c>
      <c r="Q194" s="13">
        <f t="shared" si="29"/>
        <v>213312</v>
      </c>
      <c r="R194" s="13"/>
      <c r="S194" s="13">
        <f t="shared" si="30"/>
        <v>0</v>
      </c>
      <c r="T194" s="13"/>
      <c r="U194" s="13">
        <f t="shared" si="31"/>
        <v>0</v>
      </c>
      <c r="W194" s="13">
        <f t="shared" si="32"/>
        <v>4444</v>
      </c>
      <c r="X194" s="13">
        <f t="shared" si="33"/>
        <v>213312</v>
      </c>
      <c r="Z194" s="13">
        <f t="shared" si="34"/>
        <v>4444</v>
      </c>
      <c r="AA194" s="13">
        <f t="shared" si="35"/>
        <v>213312</v>
      </c>
    </row>
    <row r="195" spans="1:27" x14ac:dyDescent="0.2">
      <c r="A195" s="15" t="s">
        <v>790</v>
      </c>
      <c r="B195" s="15" t="s">
        <v>791</v>
      </c>
      <c r="C195" s="15" t="s">
        <v>34</v>
      </c>
      <c r="D195" s="15" t="s">
        <v>792</v>
      </c>
      <c r="E195" s="16">
        <v>294</v>
      </c>
      <c r="F195" s="13"/>
      <c r="G195" s="13">
        <f t="shared" si="24"/>
        <v>0</v>
      </c>
      <c r="H195" s="13"/>
      <c r="I195" s="13">
        <f t="shared" si="25"/>
        <v>0</v>
      </c>
      <c r="J195" s="13">
        <v>5294</v>
      </c>
      <c r="K195" s="13">
        <f t="shared" si="26"/>
        <v>1556436</v>
      </c>
      <c r="L195" s="13">
        <v>5972</v>
      </c>
      <c r="M195" s="13">
        <f t="shared" si="27"/>
        <v>1755768</v>
      </c>
      <c r="N195" s="13"/>
      <c r="O195" s="13">
        <f t="shared" si="28"/>
        <v>0</v>
      </c>
      <c r="P195" s="13">
        <v>5250</v>
      </c>
      <c r="Q195" s="13">
        <f t="shared" si="29"/>
        <v>1543500</v>
      </c>
      <c r="R195" s="13"/>
      <c r="S195" s="13">
        <f t="shared" si="30"/>
        <v>0</v>
      </c>
      <c r="T195" s="13"/>
      <c r="U195" s="13">
        <f t="shared" si="31"/>
        <v>0</v>
      </c>
      <c r="W195" s="13">
        <f t="shared" si="32"/>
        <v>5250</v>
      </c>
      <c r="X195" s="13">
        <f t="shared" si="33"/>
        <v>1543500</v>
      </c>
      <c r="Z195" s="13">
        <f t="shared" si="34"/>
        <v>5505.333333333333</v>
      </c>
      <c r="AA195" s="13">
        <f t="shared" si="35"/>
        <v>1618568</v>
      </c>
    </row>
    <row r="196" spans="1:27" x14ac:dyDescent="0.2">
      <c r="A196" s="15" t="s">
        <v>793</v>
      </c>
      <c r="B196" s="15" t="s">
        <v>794</v>
      </c>
      <c r="C196" s="15" t="s">
        <v>35</v>
      </c>
      <c r="D196" s="15" t="s">
        <v>1</v>
      </c>
      <c r="E196" s="16">
        <v>3</v>
      </c>
      <c r="F196" s="13"/>
      <c r="G196" s="13">
        <f t="shared" ref="G196:G259" si="36">+F196*E196</f>
        <v>0</v>
      </c>
      <c r="H196" s="13"/>
      <c r="I196" s="13">
        <f t="shared" ref="I196:I259" si="37">+H196*E196</f>
        <v>0</v>
      </c>
      <c r="J196" s="13"/>
      <c r="K196" s="13">
        <f t="shared" ref="K196:K259" si="38">+J196*E196</f>
        <v>0</v>
      </c>
      <c r="L196" s="13"/>
      <c r="M196" s="13">
        <f t="shared" ref="M196:M259" si="39">+L196*E196</f>
        <v>0</v>
      </c>
      <c r="N196" s="13"/>
      <c r="O196" s="13">
        <f t="shared" ref="O196:O259" si="40">+N196*E196</f>
        <v>0</v>
      </c>
      <c r="P196" s="13">
        <v>4889</v>
      </c>
      <c r="Q196" s="13">
        <f t="shared" ref="Q196:Q259" si="41">+P196*E196</f>
        <v>14667</v>
      </c>
      <c r="R196" s="13"/>
      <c r="S196" s="13">
        <f t="shared" ref="S196:S259" si="42">+R196*E196</f>
        <v>0</v>
      </c>
      <c r="T196" s="13">
        <v>4708</v>
      </c>
      <c r="U196" s="13">
        <f t="shared" ref="U196:U259" si="43">+T196*E196</f>
        <v>14124</v>
      </c>
      <c r="W196" s="13">
        <f t="shared" ref="W196:W259" si="44">MIN(F196,H196,J196,L196,N196,P196,R196,T196)</f>
        <v>4708</v>
      </c>
      <c r="X196" s="13">
        <f t="shared" ref="X196:X259" si="45">+W196*E196</f>
        <v>14124</v>
      </c>
      <c r="Z196" s="13">
        <f t="shared" ref="Z196:Z259" si="46">AVERAGE(F196,H196,J196,L196,N196,P196,R196,T196)</f>
        <v>4798.5</v>
      </c>
      <c r="AA196" s="13">
        <f t="shared" ref="AA196:AA259" si="47">+Z196*E196</f>
        <v>14395.5</v>
      </c>
    </row>
    <row r="197" spans="1:27" x14ac:dyDescent="0.2">
      <c r="A197" s="15" t="s">
        <v>795</v>
      </c>
      <c r="B197" s="15" t="s">
        <v>796</v>
      </c>
      <c r="C197" s="15" t="s">
        <v>8</v>
      </c>
      <c r="D197" s="15" t="s">
        <v>451</v>
      </c>
      <c r="E197" s="16">
        <v>35314</v>
      </c>
      <c r="F197" s="13"/>
      <c r="G197" s="13">
        <f t="shared" si="36"/>
        <v>0</v>
      </c>
      <c r="H197" s="13"/>
      <c r="I197" s="13">
        <f t="shared" si="37"/>
        <v>0</v>
      </c>
      <c r="J197" s="13">
        <v>62</v>
      </c>
      <c r="K197" s="13">
        <f t="shared" si="38"/>
        <v>2189468</v>
      </c>
      <c r="L197" s="13">
        <v>63</v>
      </c>
      <c r="M197" s="13">
        <f t="shared" si="39"/>
        <v>2224782</v>
      </c>
      <c r="N197" s="13"/>
      <c r="O197" s="13">
        <f t="shared" si="40"/>
        <v>0</v>
      </c>
      <c r="P197" s="13">
        <v>68</v>
      </c>
      <c r="Q197" s="13">
        <f t="shared" si="41"/>
        <v>2401352</v>
      </c>
      <c r="R197" s="13"/>
      <c r="S197" s="13">
        <f t="shared" si="42"/>
        <v>0</v>
      </c>
      <c r="T197" s="13"/>
      <c r="U197" s="13">
        <f t="shared" si="43"/>
        <v>0</v>
      </c>
      <c r="W197" s="13">
        <f t="shared" si="44"/>
        <v>62</v>
      </c>
      <c r="X197" s="13">
        <f t="shared" si="45"/>
        <v>2189468</v>
      </c>
      <c r="Z197" s="13">
        <f t="shared" si="46"/>
        <v>64.333333333333329</v>
      </c>
      <c r="AA197" s="13">
        <f t="shared" si="47"/>
        <v>2271867.333333333</v>
      </c>
    </row>
    <row r="198" spans="1:27" x14ac:dyDescent="0.2">
      <c r="A198" s="15" t="s">
        <v>797</v>
      </c>
      <c r="B198" s="15" t="s">
        <v>798</v>
      </c>
      <c r="C198" s="15" t="s">
        <v>8</v>
      </c>
      <c r="D198" s="15" t="s">
        <v>799</v>
      </c>
      <c r="E198" s="16">
        <v>54584</v>
      </c>
      <c r="F198" s="13"/>
      <c r="G198" s="13">
        <f t="shared" si="36"/>
        <v>0</v>
      </c>
      <c r="H198" s="13"/>
      <c r="I198" s="13">
        <f t="shared" si="37"/>
        <v>0</v>
      </c>
      <c r="J198" s="13">
        <v>44</v>
      </c>
      <c r="K198" s="13">
        <f t="shared" si="38"/>
        <v>2401696</v>
      </c>
      <c r="L198" s="13">
        <v>49</v>
      </c>
      <c r="M198" s="13">
        <f t="shared" si="39"/>
        <v>2674616</v>
      </c>
      <c r="N198" s="13"/>
      <c r="O198" s="13">
        <f t="shared" si="40"/>
        <v>0</v>
      </c>
      <c r="P198" s="13">
        <v>57</v>
      </c>
      <c r="Q198" s="13">
        <f t="shared" si="41"/>
        <v>3111288</v>
      </c>
      <c r="R198" s="13"/>
      <c r="S198" s="13">
        <f t="shared" si="42"/>
        <v>0</v>
      </c>
      <c r="T198" s="13"/>
      <c r="U198" s="13">
        <f t="shared" si="43"/>
        <v>0</v>
      </c>
      <c r="W198" s="13">
        <f t="shared" si="44"/>
        <v>44</v>
      </c>
      <c r="X198" s="13">
        <f t="shared" si="45"/>
        <v>2401696</v>
      </c>
      <c r="Z198" s="13">
        <f t="shared" si="46"/>
        <v>50</v>
      </c>
      <c r="AA198" s="13">
        <f t="shared" si="47"/>
        <v>2729200</v>
      </c>
    </row>
    <row r="199" spans="1:27" x14ac:dyDescent="0.2">
      <c r="A199" s="15" t="s">
        <v>800</v>
      </c>
      <c r="B199" s="15" t="s">
        <v>801</v>
      </c>
      <c r="C199" s="15" t="s">
        <v>34</v>
      </c>
      <c r="D199" s="15" t="s">
        <v>41</v>
      </c>
      <c r="E199" s="16">
        <v>341</v>
      </c>
      <c r="F199" s="13"/>
      <c r="G199" s="13">
        <f t="shared" si="36"/>
        <v>0</v>
      </c>
      <c r="H199" s="13"/>
      <c r="I199" s="13">
        <f t="shared" si="37"/>
        <v>0</v>
      </c>
      <c r="J199" s="13">
        <v>10353</v>
      </c>
      <c r="K199" s="13">
        <f t="shared" si="38"/>
        <v>3530373</v>
      </c>
      <c r="L199" s="13">
        <v>11115</v>
      </c>
      <c r="M199" s="13">
        <f t="shared" si="39"/>
        <v>3790215</v>
      </c>
      <c r="N199" s="13"/>
      <c r="O199" s="13">
        <f t="shared" si="40"/>
        <v>0</v>
      </c>
      <c r="P199" s="13">
        <v>9775</v>
      </c>
      <c r="Q199" s="13">
        <f t="shared" si="41"/>
        <v>3333275</v>
      </c>
      <c r="R199" s="13"/>
      <c r="S199" s="13">
        <f t="shared" si="42"/>
        <v>0</v>
      </c>
      <c r="T199" s="13">
        <v>12840</v>
      </c>
      <c r="U199" s="13">
        <f t="shared" si="43"/>
        <v>4378440</v>
      </c>
      <c r="W199" s="13">
        <f t="shared" si="44"/>
        <v>9775</v>
      </c>
      <c r="X199" s="13">
        <f t="shared" si="45"/>
        <v>3333275</v>
      </c>
      <c r="Z199" s="13">
        <f t="shared" si="46"/>
        <v>11020.75</v>
      </c>
      <c r="AA199" s="13">
        <f t="shared" si="47"/>
        <v>3758075.75</v>
      </c>
    </row>
    <row r="200" spans="1:27" x14ac:dyDescent="0.2">
      <c r="A200" s="15" t="s">
        <v>802</v>
      </c>
      <c r="B200" s="15" t="s">
        <v>803</v>
      </c>
      <c r="C200" s="15" t="s">
        <v>8</v>
      </c>
      <c r="D200" s="15" t="s">
        <v>647</v>
      </c>
      <c r="E200" s="16">
        <v>14477</v>
      </c>
      <c r="F200" s="13"/>
      <c r="G200" s="13">
        <f t="shared" si="36"/>
        <v>0</v>
      </c>
      <c r="H200" s="13"/>
      <c r="I200" s="13">
        <f t="shared" si="37"/>
        <v>0</v>
      </c>
      <c r="J200" s="13">
        <v>761</v>
      </c>
      <c r="K200" s="13">
        <f t="shared" si="38"/>
        <v>11016997</v>
      </c>
      <c r="L200" s="13">
        <v>832</v>
      </c>
      <c r="M200" s="13">
        <f t="shared" si="39"/>
        <v>12044864</v>
      </c>
      <c r="N200" s="13"/>
      <c r="O200" s="13">
        <f t="shared" si="40"/>
        <v>0</v>
      </c>
      <c r="P200" s="13">
        <v>710</v>
      </c>
      <c r="Q200" s="13">
        <f t="shared" si="41"/>
        <v>10278670</v>
      </c>
      <c r="R200" s="13"/>
      <c r="S200" s="13">
        <f t="shared" si="42"/>
        <v>0</v>
      </c>
      <c r="T200" s="13"/>
      <c r="U200" s="13">
        <f t="shared" si="43"/>
        <v>0</v>
      </c>
      <c r="W200" s="13">
        <f t="shared" si="44"/>
        <v>710</v>
      </c>
      <c r="X200" s="13">
        <f t="shared" si="45"/>
        <v>10278670</v>
      </c>
      <c r="Z200" s="13">
        <f t="shared" si="46"/>
        <v>767.66666666666663</v>
      </c>
      <c r="AA200" s="13">
        <f t="shared" si="47"/>
        <v>11113510.333333332</v>
      </c>
    </row>
    <row r="201" spans="1:27" x14ac:dyDescent="0.2">
      <c r="A201" s="15" t="s">
        <v>804</v>
      </c>
      <c r="B201" s="15" t="s">
        <v>805</v>
      </c>
      <c r="C201" s="15" t="s">
        <v>8</v>
      </c>
      <c r="D201" s="15" t="s">
        <v>43</v>
      </c>
      <c r="E201" s="16">
        <v>2531</v>
      </c>
      <c r="F201" s="13"/>
      <c r="G201" s="13">
        <f t="shared" si="36"/>
        <v>0</v>
      </c>
      <c r="H201" s="13"/>
      <c r="I201" s="13">
        <f t="shared" si="37"/>
        <v>0</v>
      </c>
      <c r="J201" s="13">
        <v>865</v>
      </c>
      <c r="K201" s="13">
        <f t="shared" si="38"/>
        <v>2189315</v>
      </c>
      <c r="L201" s="13">
        <v>686</v>
      </c>
      <c r="M201" s="13">
        <f t="shared" si="39"/>
        <v>1736266</v>
      </c>
      <c r="N201" s="13"/>
      <c r="O201" s="13">
        <f t="shared" si="40"/>
        <v>0</v>
      </c>
      <c r="P201" s="13"/>
      <c r="Q201" s="13">
        <f t="shared" si="41"/>
        <v>0</v>
      </c>
      <c r="R201" s="13"/>
      <c r="S201" s="13">
        <f t="shared" si="42"/>
        <v>0</v>
      </c>
      <c r="T201" s="13"/>
      <c r="U201" s="13">
        <f t="shared" si="43"/>
        <v>0</v>
      </c>
      <c r="W201" s="13">
        <f t="shared" si="44"/>
        <v>686</v>
      </c>
      <c r="X201" s="13">
        <f t="shared" si="45"/>
        <v>1736266</v>
      </c>
      <c r="Z201" s="13">
        <f t="shared" si="46"/>
        <v>775.5</v>
      </c>
      <c r="AA201" s="13">
        <f t="shared" si="47"/>
        <v>1962790.5</v>
      </c>
    </row>
    <row r="202" spans="1:27" x14ac:dyDescent="0.2">
      <c r="A202" s="15" t="s">
        <v>806</v>
      </c>
      <c r="B202" s="15" t="s">
        <v>807</v>
      </c>
      <c r="C202" s="15" t="s">
        <v>28</v>
      </c>
      <c r="D202" s="15" t="s">
        <v>17</v>
      </c>
      <c r="E202" s="16">
        <v>1700</v>
      </c>
      <c r="F202" s="13"/>
      <c r="G202" s="13">
        <f t="shared" si="36"/>
        <v>0</v>
      </c>
      <c r="H202" s="13"/>
      <c r="I202" s="13">
        <f t="shared" si="37"/>
        <v>0</v>
      </c>
      <c r="J202" s="13">
        <v>5294</v>
      </c>
      <c r="K202" s="13">
        <f t="shared" si="38"/>
        <v>8999800</v>
      </c>
      <c r="L202" s="13">
        <v>9113</v>
      </c>
      <c r="M202" s="13">
        <f t="shared" si="39"/>
        <v>15492100</v>
      </c>
      <c r="N202" s="13"/>
      <c r="O202" s="13">
        <f t="shared" si="40"/>
        <v>0</v>
      </c>
      <c r="P202" s="13">
        <v>5645</v>
      </c>
      <c r="Q202" s="13">
        <f t="shared" si="41"/>
        <v>9596500</v>
      </c>
      <c r="R202" s="13"/>
      <c r="S202" s="13">
        <f t="shared" si="42"/>
        <v>0</v>
      </c>
      <c r="T202" s="13">
        <v>7720</v>
      </c>
      <c r="U202" s="13">
        <f t="shared" si="43"/>
        <v>13124000</v>
      </c>
      <c r="W202" s="13">
        <f t="shared" si="44"/>
        <v>5294</v>
      </c>
      <c r="X202" s="13">
        <f t="shared" si="45"/>
        <v>8999800</v>
      </c>
      <c r="Z202" s="13">
        <f t="shared" si="46"/>
        <v>6943</v>
      </c>
      <c r="AA202" s="13">
        <f t="shared" si="47"/>
        <v>11803100</v>
      </c>
    </row>
    <row r="203" spans="1:27" x14ac:dyDescent="0.2">
      <c r="A203" s="15" t="s">
        <v>808</v>
      </c>
      <c r="B203" s="15" t="s">
        <v>809</v>
      </c>
      <c r="C203" s="15" t="s">
        <v>8</v>
      </c>
      <c r="D203" s="15" t="s">
        <v>810</v>
      </c>
      <c r="E203" s="16">
        <v>17</v>
      </c>
      <c r="F203" s="13"/>
      <c r="G203" s="13">
        <f t="shared" si="36"/>
        <v>0</v>
      </c>
      <c r="H203" s="13"/>
      <c r="I203" s="13">
        <f t="shared" si="37"/>
        <v>0</v>
      </c>
      <c r="J203" s="13">
        <v>265</v>
      </c>
      <c r="K203" s="13">
        <f t="shared" si="38"/>
        <v>4505</v>
      </c>
      <c r="L203" s="13">
        <v>298</v>
      </c>
      <c r="M203" s="13">
        <f t="shared" si="39"/>
        <v>5066</v>
      </c>
      <c r="N203" s="13"/>
      <c r="O203" s="13">
        <f t="shared" si="40"/>
        <v>0</v>
      </c>
      <c r="P203" s="13"/>
      <c r="Q203" s="13">
        <f t="shared" si="41"/>
        <v>0</v>
      </c>
      <c r="R203" s="13"/>
      <c r="S203" s="13">
        <f t="shared" si="42"/>
        <v>0</v>
      </c>
      <c r="T203" s="13"/>
      <c r="U203" s="13">
        <f t="shared" si="43"/>
        <v>0</v>
      </c>
      <c r="W203" s="13">
        <f t="shared" si="44"/>
        <v>265</v>
      </c>
      <c r="X203" s="13">
        <f t="shared" si="45"/>
        <v>4505</v>
      </c>
      <c r="Z203" s="13">
        <f t="shared" si="46"/>
        <v>281.5</v>
      </c>
      <c r="AA203" s="13">
        <f t="shared" si="47"/>
        <v>4785.5</v>
      </c>
    </row>
    <row r="204" spans="1:27" x14ac:dyDescent="0.2">
      <c r="A204" s="15" t="s">
        <v>811</v>
      </c>
      <c r="B204" s="15" t="s">
        <v>812</v>
      </c>
      <c r="C204" s="15" t="s">
        <v>8</v>
      </c>
      <c r="D204" s="15" t="s">
        <v>17</v>
      </c>
      <c r="E204" s="16">
        <v>13582</v>
      </c>
      <c r="F204" s="13"/>
      <c r="G204" s="13">
        <f t="shared" si="36"/>
        <v>0</v>
      </c>
      <c r="H204" s="13"/>
      <c r="I204" s="13">
        <f t="shared" si="37"/>
        <v>0</v>
      </c>
      <c r="J204" s="13">
        <v>247</v>
      </c>
      <c r="K204" s="13">
        <f t="shared" si="38"/>
        <v>3354754</v>
      </c>
      <c r="L204" s="13">
        <v>315</v>
      </c>
      <c r="M204" s="13">
        <f t="shared" si="39"/>
        <v>4278330</v>
      </c>
      <c r="N204" s="13"/>
      <c r="O204" s="13">
        <f t="shared" si="40"/>
        <v>0</v>
      </c>
      <c r="P204" s="13">
        <v>304</v>
      </c>
      <c r="Q204" s="13">
        <f t="shared" si="41"/>
        <v>4128928</v>
      </c>
      <c r="R204" s="13"/>
      <c r="S204" s="13">
        <f t="shared" si="42"/>
        <v>0</v>
      </c>
      <c r="T204" s="13"/>
      <c r="U204" s="13">
        <f t="shared" si="43"/>
        <v>0</v>
      </c>
      <c r="W204" s="13">
        <f t="shared" si="44"/>
        <v>247</v>
      </c>
      <c r="X204" s="13">
        <f t="shared" si="45"/>
        <v>3354754</v>
      </c>
      <c r="Z204" s="13">
        <f t="shared" si="46"/>
        <v>288.66666666666669</v>
      </c>
      <c r="AA204" s="13">
        <f t="shared" si="47"/>
        <v>3920670.666666667</v>
      </c>
    </row>
    <row r="205" spans="1:27" x14ac:dyDescent="0.2">
      <c r="A205" s="15" t="s">
        <v>813</v>
      </c>
      <c r="B205" s="15" t="s">
        <v>814</v>
      </c>
      <c r="C205" s="15" t="s">
        <v>8</v>
      </c>
      <c r="D205" s="15" t="s">
        <v>32</v>
      </c>
      <c r="E205" s="16">
        <v>15701</v>
      </c>
      <c r="F205" s="13"/>
      <c r="G205" s="13">
        <f t="shared" si="36"/>
        <v>0</v>
      </c>
      <c r="H205" s="13"/>
      <c r="I205" s="13">
        <f t="shared" si="37"/>
        <v>0</v>
      </c>
      <c r="J205" s="13">
        <v>765</v>
      </c>
      <c r="K205" s="13">
        <f t="shared" si="38"/>
        <v>12011265</v>
      </c>
      <c r="L205" s="13">
        <v>933</v>
      </c>
      <c r="M205" s="13">
        <f t="shared" si="39"/>
        <v>14649033</v>
      </c>
      <c r="N205" s="13"/>
      <c r="O205" s="13">
        <f t="shared" si="40"/>
        <v>0</v>
      </c>
      <c r="P205" s="13">
        <v>926</v>
      </c>
      <c r="Q205" s="13">
        <f t="shared" si="41"/>
        <v>14539126</v>
      </c>
      <c r="R205" s="13"/>
      <c r="S205" s="13">
        <f t="shared" si="42"/>
        <v>0</v>
      </c>
      <c r="T205" s="13"/>
      <c r="U205" s="13">
        <f t="shared" si="43"/>
        <v>0</v>
      </c>
      <c r="W205" s="13">
        <f t="shared" si="44"/>
        <v>765</v>
      </c>
      <c r="X205" s="13">
        <f t="shared" si="45"/>
        <v>12011265</v>
      </c>
      <c r="Z205" s="13">
        <f t="shared" si="46"/>
        <v>874.66666666666663</v>
      </c>
      <c r="AA205" s="13">
        <f t="shared" si="47"/>
        <v>13733141.333333332</v>
      </c>
    </row>
    <row r="206" spans="1:27" x14ac:dyDescent="0.2">
      <c r="A206" s="15" t="s">
        <v>815</v>
      </c>
      <c r="B206" s="15" t="s">
        <v>816</v>
      </c>
      <c r="C206" s="15" t="s">
        <v>22</v>
      </c>
      <c r="D206" s="15" t="s">
        <v>32</v>
      </c>
      <c r="E206" s="16">
        <v>8</v>
      </c>
      <c r="F206" s="13"/>
      <c r="G206" s="13">
        <f t="shared" si="36"/>
        <v>0</v>
      </c>
      <c r="H206" s="13"/>
      <c r="I206" s="13">
        <f t="shared" si="37"/>
        <v>0</v>
      </c>
      <c r="J206" s="13">
        <v>906</v>
      </c>
      <c r="K206" s="13">
        <f t="shared" si="38"/>
        <v>7248</v>
      </c>
      <c r="L206" s="13"/>
      <c r="M206" s="13">
        <f t="shared" si="39"/>
        <v>0</v>
      </c>
      <c r="N206" s="13"/>
      <c r="O206" s="13">
        <f t="shared" si="40"/>
        <v>0</v>
      </c>
      <c r="P206" s="13">
        <v>1056</v>
      </c>
      <c r="Q206" s="13">
        <f t="shared" si="41"/>
        <v>8448</v>
      </c>
      <c r="R206" s="13"/>
      <c r="S206" s="13">
        <f t="shared" si="42"/>
        <v>0</v>
      </c>
      <c r="T206" s="13"/>
      <c r="U206" s="13">
        <f t="shared" si="43"/>
        <v>0</v>
      </c>
      <c r="W206" s="13">
        <f t="shared" si="44"/>
        <v>906</v>
      </c>
      <c r="X206" s="13">
        <f t="shared" si="45"/>
        <v>7248</v>
      </c>
      <c r="Z206" s="13">
        <f t="shared" si="46"/>
        <v>981</v>
      </c>
      <c r="AA206" s="13">
        <f t="shared" si="47"/>
        <v>7848</v>
      </c>
    </row>
    <row r="207" spans="1:27" x14ac:dyDescent="0.2">
      <c r="A207" s="15" t="s">
        <v>817</v>
      </c>
      <c r="B207" s="15" t="s">
        <v>818</v>
      </c>
      <c r="C207" s="15" t="s">
        <v>0</v>
      </c>
      <c r="D207" s="15" t="s">
        <v>819</v>
      </c>
      <c r="E207" s="16">
        <v>157</v>
      </c>
      <c r="F207" s="13"/>
      <c r="G207" s="13">
        <f t="shared" si="36"/>
        <v>0</v>
      </c>
      <c r="H207" s="13"/>
      <c r="I207" s="13">
        <f t="shared" si="37"/>
        <v>0</v>
      </c>
      <c r="J207" s="13">
        <v>3412</v>
      </c>
      <c r="K207" s="13">
        <f t="shared" si="38"/>
        <v>535684</v>
      </c>
      <c r="L207" s="13">
        <v>4107</v>
      </c>
      <c r="M207" s="13">
        <f t="shared" si="39"/>
        <v>644799</v>
      </c>
      <c r="N207" s="13"/>
      <c r="O207" s="13">
        <f t="shared" si="40"/>
        <v>0</v>
      </c>
      <c r="P207" s="13">
        <v>3456</v>
      </c>
      <c r="Q207" s="13">
        <f t="shared" si="41"/>
        <v>542592</v>
      </c>
      <c r="R207" s="13"/>
      <c r="S207" s="13">
        <f t="shared" si="42"/>
        <v>0</v>
      </c>
      <c r="T207" s="13"/>
      <c r="U207" s="13">
        <f t="shared" si="43"/>
        <v>0</v>
      </c>
      <c r="W207" s="13">
        <f t="shared" si="44"/>
        <v>3412</v>
      </c>
      <c r="X207" s="13">
        <f t="shared" si="45"/>
        <v>535684</v>
      </c>
      <c r="Z207" s="13">
        <f t="shared" si="46"/>
        <v>3658.3333333333335</v>
      </c>
      <c r="AA207" s="13">
        <f t="shared" si="47"/>
        <v>574358.33333333337</v>
      </c>
    </row>
    <row r="208" spans="1:27" x14ac:dyDescent="0.2">
      <c r="A208" s="15" t="s">
        <v>820</v>
      </c>
      <c r="B208" s="15" t="s">
        <v>821</v>
      </c>
      <c r="C208" s="15" t="s">
        <v>0</v>
      </c>
      <c r="D208" s="15" t="s">
        <v>819</v>
      </c>
      <c r="E208" s="16">
        <v>156</v>
      </c>
      <c r="F208" s="13"/>
      <c r="G208" s="13">
        <f t="shared" si="36"/>
        <v>0</v>
      </c>
      <c r="H208" s="13"/>
      <c r="I208" s="13">
        <f t="shared" si="37"/>
        <v>0</v>
      </c>
      <c r="J208" s="13">
        <v>3412</v>
      </c>
      <c r="K208" s="13">
        <f t="shared" si="38"/>
        <v>532272</v>
      </c>
      <c r="L208" s="13">
        <v>4387</v>
      </c>
      <c r="M208" s="13">
        <f t="shared" si="39"/>
        <v>684372</v>
      </c>
      <c r="N208" s="13"/>
      <c r="O208" s="13">
        <f t="shared" si="40"/>
        <v>0</v>
      </c>
      <c r="P208" s="13">
        <v>3333</v>
      </c>
      <c r="Q208" s="13">
        <f t="shared" si="41"/>
        <v>519948</v>
      </c>
      <c r="R208" s="13"/>
      <c r="S208" s="13">
        <f t="shared" si="42"/>
        <v>0</v>
      </c>
      <c r="T208" s="13"/>
      <c r="U208" s="13">
        <f t="shared" si="43"/>
        <v>0</v>
      </c>
      <c r="W208" s="13">
        <f t="shared" si="44"/>
        <v>3333</v>
      </c>
      <c r="X208" s="13">
        <f t="shared" si="45"/>
        <v>519948</v>
      </c>
      <c r="Z208" s="13">
        <f t="shared" si="46"/>
        <v>3710.6666666666665</v>
      </c>
      <c r="AA208" s="13">
        <f t="shared" si="47"/>
        <v>578864</v>
      </c>
    </row>
    <row r="209" spans="1:27" x14ac:dyDescent="0.2">
      <c r="A209" s="15" t="s">
        <v>10</v>
      </c>
      <c r="B209" s="15" t="s">
        <v>11</v>
      </c>
      <c r="C209" s="15" t="s">
        <v>22</v>
      </c>
      <c r="D209" s="15" t="s">
        <v>822</v>
      </c>
      <c r="E209" s="16">
        <v>12</v>
      </c>
      <c r="F209" s="13"/>
      <c r="G209" s="13">
        <f t="shared" si="36"/>
        <v>0</v>
      </c>
      <c r="H209" s="13"/>
      <c r="I209" s="13">
        <f t="shared" si="37"/>
        <v>0</v>
      </c>
      <c r="J209" s="13"/>
      <c r="K209" s="13">
        <f t="shared" si="38"/>
        <v>0</v>
      </c>
      <c r="L209" s="13"/>
      <c r="M209" s="13">
        <f t="shared" si="39"/>
        <v>0</v>
      </c>
      <c r="N209" s="13"/>
      <c r="O209" s="13">
        <f t="shared" si="40"/>
        <v>0</v>
      </c>
      <c r="P209" s="13"/>
      <c r="Q209" s="13">
        <f t="shared" si="41"/>
        <v>0</v>
      </c>
      <c r="R209" s="13"/>
      <c r="S209" s="13">
        <f t="shared" si="42"/>
        <v>0</v>
      </c>
      <c r="T209" s="13"/>
      <c r="U209" s="13">
        <f t="shared" si="43"/>
        <v>0</v>
      </c>
      <c r="W209" s="18"/>
      <c r="X209" s="13">
        <f t="shared" si="45"/>
        <v>0</v>
      </c>
      <c r="Z209" s="18"/>
      <c r="AA209" s="13">
        <f t="shared" si="47"/>
        <v>0</v>
      </c>
    </row>
    <row r="210" spans="1:27" x14ac:dyDescent="0.2">
      <c r="A210" s="15" t="s">
        <v>823</v>
      </c>
      <c r="B210" s="15" t="s">
        <v>824</v>
      </c>
      <c r="C210" s="15" t="s">
        <v>34</v>
      </c>
      <c r="D210" s="15" t="s">
        <v>29</v>
      </c>
      <c r="E210" s="16">
        <v>1923</v>
      </c>
      <c r="F210" s="13"/>
      <c r="G210" s="13">
        <f t="shared" si="36"/>
        <v>0</v>
      </c>
      <c r="H210" s="13"/>
      <c r="I210" s="13">
        <f t="shared" si="37"/>
        <v>0</v>
      </c>
      <c r="J210" s="13">
        <v>2471</v>
      </c>
      <c r="K210" s="13">
        <f t="shared" si="38"/>
        <v>4751733</v>
      </c>
      <c r="L210" s="13"/>
      <c r="M210" s="13">
        <f t="shared" si="39"/>
        <v>0</v>
      </c>
      <c r="N210" s="13"/>
      <c r="O210" s="13">
        <f t="shared" si="40"/>
        <v>0</v>
      </c>
      <c r="P210" s="13">
        <v>2727</v>
      </c>
      <c r="Q210" s="13">
        <f t="shared" si="41"/>
        <v>5244021</v>
      </c>
      <c r="R210" s="13"/>
      <c r="S210" s="13">
        <f t="shared" si="42"/>
        <v>0</v>
      </c>
      <c r="T210" s="13"/>
      <c r="U210" s="13">
        <f t="shared" si="43"/>
        <v>0</v>
      </c>
      <c r="W210" s="13">
        <f t="shared" si="44"/>
        <v>2471</v>
      </c>
      <c r="X210" s="13">
        <f t="shared" si="45"/>
        <v>4751733</v>
      </c>
      <c r="Z210" s="13">
        <f t="shared" si="46"/>
        <v>2599</v>
      </c>
      <c r="AA210" s="13">
        <f t="shared" si="47"/>
        <v>4997877</v>
      </c>
    </row>
    <row r="211" spans="1:27" x14ac:dyDescent="0.2">
      <c r="A211" s="15" t="s">
        <v>825</v>
      </c>
      <c r="B211" s="15" t="s">
        <v>826</v>
      </c>
      <c r="C211" s="15" t="s">
        <v>35</v>
      </c>
      <c r="D211" s="15" t="s">
        <v>827</v>
      </c>
      <c r="E211" s="16">
        <v>83</v>
      </c>
      <c r="F211" s="13"/>
      <c r="G211" s="13">
        <f t="shared" si="36"/>
        <v>0</v>
      </c>
      <c r="H211" s="13"/>
      <c r="I211" s="13">
        <f t="shared" si="37"/>
        <v>0</v>
      </c>
      <c r="J211" s="13"/>
      <c r="K211" s="13">
        <f t="shared" si="38"/>
        <v>0</v>
      </c>
      <c r="L211" s="13">
        <v>9781</v>
      </c>
      <c r="M211" s="13">
        <f t="shared" si="39"/>
        <v>811823</v>
      </c>
      <c r="N211" s="13"/>
      <c r="O211" s="13">
        <f t="shared" si="40"/>
        <v>0</v>
      </c>
      <c r="P211" s="13"/>
      <c r="Q211" s="13">
        <f t="shared" si="41"/>
        <v>0</v>
      </c>
      <c r="R211" s="13"/>
      <c r="S211" s="13">
        <f t="shared" si="42"/>
        <v>0</v>
      </c>
      <c r="T211" s="13"/>
      <c r="U211" s="13">
        <f t="shared" si="43"/>
        <v>0</v>
      </c>
      <c r="W211" s="13">
        <f t="shared" si="44"/>
        <v>9781</v>
      </c>
      <c r="X211" s="13">
        <f t="shared" si="45"/>
        <v>811823</v>
      </c>
      <c r="Z211" s="13">
        <f t="shared" si="46"/>
        <v>9781</v>
      </c>
      <c r="AA211" s="13">
        <f t="shared" si="47"/>
        <v>811823</v>
      </c>
    </row>
    <row r="212" spans="1:27" x14ac:dyDescent="0.2">
      <c r="A212" s="15" t="s">
        <v>828</v>
      </c>
      <c r="B212" s="15" t="s">
        <v>829</v>
      </c>
      <c r="C212" s="15" t="s">
        <v>8</v>
      </c>
      <c r="D212" s="15" t="s">
        <v>95</v>
      </c>
      <c r="E212" s="16">
        <v>29606</v>
      </c>
      <c r="F212" s="13"/>
      <c r="G212" s="13">
        <f t="shared" si="36"/>
        <v>0</v>
      </c>
      <c r="H212" s="13"/>
      <c r="I212" s="13">
        <f t="shared" si="37"/>
        <v>0</v>
      </c>
      <c r="J212" s="13">
        <v>118</v>
      </c>
      <c r="K212" s="13">
        <f t="shared" si="38"/>
        <v>3493508</v>
      </c>
      <c r="L212" s="13">
        <v>160</v>
      </c>
      <c r="M212" s="13">
        <f t="shared" si="39"/>
        <v>4736960</v>
      </c>
      <c r="N212" s="13"/>
      <c r="O212" s="13">
        <f t="shared" si="40"/>
        <v>0</v>
      </c>
      <c r="P212" s="13">
        <v>178</v>
      </c>
      <c r="Q212" s="13">
        <f t="shared" si="41"/>
        <v>5269868</v>
      </c>
      <c r="R212" s="13"/>
      <c r="S212" s="13">
        <f t="shared" si="42"/>
        <v>0</v>
      </c>
      <c r="T212" s="13"/>
      <c r="U212" s="13">
        <f t="shared" si="43"/>
        <v>0</v>
      </c>
      <c r="W212" s="13">
        <f t="shared" si="44"/>
        <v>118</v>
      </c>
      <c r="X212" s="13">
        <f t="shared" si="45"/>
        <v>3493508</v>
      </c>
      <c r="Z212" s="13">
        <f t="shared" si="46"/>
        <v>152</v>
      </c>
      <c r="AA212" s="13">
        <f t="shared" si="47"/>
        <v>4500112</v>
      </c>
    </row>
    <row r="213" spans="1:27" x14ac:dyDescent="0.2">
      <c r="A213" s="15" t="s">
        <v>830</v>
      </c>
      <c r="B213" s="15" t="s">
        <v>831</v>
      </c>
      <c r="C213" s="15" t="s">
        <v>34</v>
      </c>
      <c r="D213" s="15" t="s">
        <v>832</v>
      </c>
      <c r="E213" s="16">
        <v>3269</v>
      </c>
      <c r="F213" s="13"/>
      <c r="G213" s="13">
        <f t="shared" si="36"/>
        <v>0</v>
      </c>
      <c r="H213" s="13"/>
      <c r="I213" s="13">
        <f t="shared" si="37"/>
        <v>0</v>
      </c>
      <c r="J213" s="13">
        <v>2071</v>
      </c>
      <c r="K213" s="13">
        <f t="shared" si="38"/>
        <v>6770099</v>
      </c>
      <c r="L213" s="13">
        <v>2621</v>
      </c>
      <c r="M213" s="13">
        <f t="shared" si="39"/>
        <v>8568049</v>
      </c>
      <c r="N213" s="13"/>
      <c r="O213" s="13">
        <f t="shared" si="40"/>
        <v>0</v>
      </c>
      <c r="P213" s="13">
        <v>2222</v>
      </c>
      <c r="Q213" s="13">
        <f t="shared" si="41"/>
        <v>7263718</v>
      </c>
      <c r="R213" s="13"/>
      <c r="S213" s="13">
        <f t="shared" si="42"/>
        <v>0</v>
      </c>
      <c r="T213" s="13">
        <v>2140</v>
      </c>
      <c r="U213" s="13">
        <f t="shared" si="43"/>
        <v>6995660</v>
      </c>
      <c r="W213" s="13">
        <f t="shared" si="44"/>
        <v>2071</v>
      </c>
      <c r="X213" s="13">
        <f t="shared" si="45"/>
        <v>6770099</v>
      </c>
      <c r="Z213" s="13">
        <f t="shared" si="46"/>
        <v>2263.5</v>
      </c>
      <c r="AA213" s="13">
        <f t="shared" si="47"/>
        <v>7399381.5</v>
      </c>
    </row>
    <row r="214" spans="1:27" x14ac:dyDescent="0.2">
      <c r="A214" s="15" t="s">
        <v>833</v>
      </c>
      <c r="B214" s="15" t="s">
        <v>834</v>
      </c>
      <c r="C214" s="15" t="s">
        <v>34</v>
      </c>
      <c r="D214" s="15" t="s">
        <v>835</v>
      </c>
      <c r="E214" s="16">
        <v>2990</v>
      </c>
      <c r="F214" s="13"/>
      <c r="G214" s="13">
        <f t="shared" si="36"/>
        <v>0</v>
      </c>
      <c r="H214" s="13"/>
      <c r="I214" s="13">
        <f t="shared" si="37"/>
        <v>0</v>
      </c>
      <c r="J214" s="13">
        <v>726</v>
      </c>
      <c r="K214" s="13">
        <f t="shared" si="38"/>
        <v>2170740</v>
      </c>
      <c r="L214" s="13">
        <v>1824</v>
      </c>
      <c r="M214" s="13">
        <f t="shared" si="39"/>
        <v>5453760</v>
      </c>
      <c r="N214" s="13"/>
      <c r="O214" s="13">
        <f t="shared" si="40"/>
        <v>0</v>
      </c>
      <c r="P214" s="13">
        <v>669</v>
      </c>
      <c r="Q214" s="13">
        <f t="shared" si="41"/>
        <v>2000310</v>
      </c>
      <c r="R214" s="13"/>
      <c r="S214" s="13">
        <f t="shared" si="42"/>
        <v>0</v>
      </c>
      <c r="T214" s="13"/>
      <c r="U214" s="13">
        <f t="shared" si="43"/>
        <v>0</v>
      </c>
      <c r="W214" s="13">
        <f t="shared" si="44"/>
        <v>669</v>
      </c>
      <c r="X214" s="13">
        <f t="shared" si="45"/>
        <v>2000310</v>
      </c>
      <c r="Z214" s="13">
        <f t="shared" si="46"/>
        <v>1073</v>
      </c>
      <c r="AA214" s="13">
        <f t="shared" si="47"/>
        <v>3208270</v>
      </c>
    </row>
    <row r="215" spans="1:27" x14ac:dyDescent="0.2">
      <c r="A215" s="15" t="s">
        <v>836</v>
      </c>
      <c r="B215" s="15" t="s">
        <v>837</v>
      </c>
      <c r="C215" s="15" t="s">
        <v>34</v>
      </c>
      <c r="D215" s="15" t="s">
        <v>43</v>
      </c>
      <c r="E215" s="16">
        <v>4128</v>
      </c>
      <c r="F215" s="13"/>
      <c r="G215" s="13">
        <f t="shared" si="36"/>
        <v>0</v>
      </c>
      <c r="H215" s="13"/>
      <c r="I215" s="13">
        <f t="shared" si="37"/>
        <v>0</v>
      </c>
      <c r="J215" s="13">
        <v>353</v>
      </c>
      <c r="K215" s="13">
        <f t="shared" si="38"/>
        <v>1457184</v>
      </c>
      <c r="L215" s="13">
        <v>401</v>
      </c>
      <c r="M215" s="13">
        <f t="shared" si="39"/>
        <v>1655328</v>
      </c>
      <c r="N215" s="13"/>
      <c r="O215" s="13">
        <f t="shared" si="40"/>
        <v>0</v>
      </c>
      <c r="P215" s="13">
        <v>290</v>
      </c>
      <c r="Q215" s="13">
        <f t="shared" si="41"/>
        <v>1197120</v>
      </c>
      <c r="R215" s="13"/>
      <c r="S215" s="13">
        <f t="shared" si="42"/>
        <v>0</v>
      </c>
      <c r="T215" s="13">
        <v>303</v>
      </c>
      <c r="U215" s="13">
        <f t="shared" si="43"/>
        <v>1250784</v>
      </c>
      <c r="W215" s="13">
        <f t="shared" si="44"/>
        <v>290</v>
      </c>
      <c r="X215" s="13">
        <f t="shared" si="45"/>
        <v>1197120</v>
      </c>
      <c r="Z215" s="13">
        <f t="shared" si="46"/>
        <v>336.75</v>
      </c>
      <c r="AA215" s="13">
        <f t="shared" si="47"/>
        <v>1390104</v>
      </c>
    </row>
    <row r="216" spans="1:27" x14ac:dyDescent="0.2">
      <c r="A216" s="15" t="s">
        <v>838</v>
      </c>
      <c r="B216" s="15" t="s">
        <v>839</v>
      </c>
      <c r="C216" s="15" t="s">
        <v>34</v>
      </c>
      <c r="D216" s="15" t="s">
        <v>95</v>
      </c>
      <c r="E216" s="16">
        <v>1</v>
      </c>
      <c r="F216" s="13"/>
      <c r="G216" s="13">
        <f t="shared" si="36"/>
        <v>0</v>
      </c>
      <c r="H216" s="13"/>
      <c r="I216" s="13">
        <f t="shared" si="37"/>
        <v>0</v>
      </c>
      <c r="J216" s="13">
        <v>4706</v>
      </c>
      <c r="K216" s="13">
        <f t="shared" si="38"/>
        <v>4706</v>
      </c>
      <c r="L216" s="13">
        <v>4695</v>
      </c>
      <c r="M216" s="13">
        <f t="shared" si="39"/>
        <v>4695</v>
      </c>
      <c r="N216" s="13"/>
      <c r="O216" s="13">
        <f t="shared" si="40"/>
        <v>0</v>
      </c>
      <c r="P216" s="13"/>
      <c r="Q216" s="13">
        <f t="shared" si="41"/>
        <v>0</v>
      </c>
      <c r="R216" s="13"/>
      <c r="S216" s="13">
        <f t="shared" si="42"/>
        <v>0</v>
      </c>
      <c r="T216" s="13"/>
      <c r="U216" s="13">
        <f t="shared" si="43"/>
        <v>0</v>
      </c>
      <c r="W216" s="13">
        <f t="shared" si="44"/>
        <v>4695</v>
      </c>
      <c r="X216" s="13">
        <f t="shared" si="45"/>
        <v>4695</v>
      </c>
      <c r="Z216" s="13">
        <f t="shared" si="46"/>
        <v>4700.5</v>
      </c>
      <c r="AA216" s="13">
        <f t="shared" si="47"/>
        <v>4700.5</v>
      </c>
    </row>
    <row r="217" spans="1:27" x14ac:dyDescent="0.2">
      <c r="A217" s="15" t="s">
        <v>840</v>
      </c>
      <c r="B217" s="15" t="s">
        <v>841</v>
      </c>
      <c r="C217" s="15" t="s">
        <v>22</v>
      </c>
      <c r="D217" s="15" t="s">
        <v>842</v>
      </c>
      <c r="E217" s="16">
        <v>1089</v>
      </c>
      <c r="F217" s="13"/>
      <c r="G217" s="13">
        <f t="shared" si="36"/>
        <v>0</v>
      </c>
      <c r="H217" s="13"/>
      <c r="I217" s="13">
        <f t="shared" si="37"/>
        <v>0</v>
      </c>
      <c r="J217" s="13">
        <v>141</v>
      </c>
      <c r="K217" s="13">
        <f t="shared" si="38"/>
        <v>153549</v>
      </c>
      <c r="L217" s="13">
        <v>156</v>
      </c>
      <c r="M217" s="13">
        <f t="shared" si="39"/>
        <v>169884</v>
      </c>
      <c r="N217" s="13"/>
      <c r="O217" s="13">
        <f t="shared" si="40"/>
        <v>0</v>
      </c>
      <c r="P217" s="13">
        <v>144</v>
      </c>
      <c r="Q217" s="13">
        <f t="shared" si="41"/>
        <v>156816</v>
      </c>
      <c r="R217" s="13"/>
      <c r="S217" s="13">
        <f t="shared" si="42"/>
        <v>0</v>
      </c>
      <c r="T217" s="13"/>
      <c r="U217" s="13">
        <f t="shared" si="43"/>
        <v>0</v>
      </c>
      <c r="W217" s="13">
        <f t="shared" si="44"/>
        <v>141</v>
      </c>
      <c r="X217" s="13">
        <f t="shared" si="45"/>
        <v>153549</v>
      </c>
      <c r="Z217" s="13">
        <f t="shared" si="46"/>
        <v>147</v>
      </c>
      <c r="AA217" s="13">
        <f t="shared" si="47"/>
        <v>160083</v>
      </c>
    </row>
    <row r="218" spans="1:27" x14ac:dyDescent="0.2">
      <c r="A218" s="15" t="s">
        <v>843</v>
      </c>
      <c r="B218" s="15" t="s">
        <v>844</v>
      </c>
      <c r="C218" s="15" t="s">
        <v>34</v>
      </c>
      <c r="D218" s="15" t="s">
        <v>30</v>
      </c>
      <c r="E218" s="16">
        <v>155</v>
      </c>
      <c r="F218" s="13"/>
      <c r="G218" s="13">
        <f t="shared" si="36"/>
        <v>0</v>
      </c>
      <c r="H218" s="13"/>
      <c r="I218" s="13">
        <f t="shared" si="37"/>
        <v>0</v>
      </c>
      <c r="J218" s="13">
        <v>4118</v>
      </c>
      <c r="K218" s="13">
        <f t="shared" si="38"/>
        <v>638290</v>
      </c>
      <c r="L218" s="13">
        <v>4772</v>
      </c>
      <c r="M218" s="13">
        <f t="shared" si="39"/>
        <v>739660</v>
      </c>
      <c r="N218" s="13"/>
      <c r="O218" s="13">
        <f t="shared" si="40"/>
        <v>0</v>
      </c>
      <c r="P218" s="13">
        <v>3333</v>
      </c>
      <c r="Q218" s="13">
        <f t="shared" si="41"/>
        <v>516615</v>
      </c>
      <c r="R218" s="13"/>
      <c r="S218" s="13">
        <f t="shared" si="42"/>
        <v>0</v>
      </c>
      <c r="T218" s="13"/>
      <c r="U218" s="13">
        <f t="shared" si="43"/>
        <v>0</v>
      </c>
      <c r="W218" s="13">
        <f t="shared" si="44"/>
        <v>3333</v>
      </c>
      <c r="X218" s="13">
        <f t="shared" si="45"/>
        <v>516615</v>
      </c>
      <c r="Z218" s="13">
        <f t="shared" si="46"/>
        <v>4074.3333333333335</v>
      </c>
      <c r="AA218" s="13">
        <f t="shared" si="47"/>
        <v>631521.66666666674</v>
      </c>
    </row>
    <row r="219" spans="1:27" x14ac:dyDescent="0.2">
      <c r="A219" s="15" t="s">
        <v>845</v>
      </c>
      <c r="B219" s="15" t="s">
        <v>846</v>
      </c>
      <c r="C219" s="15" t="s">
        <v>8</v>
      </c>
      <c r="D219" s="15" t="s">
        <v>53</v>
      </c>
      <c r="E219" s="16">
        <v>23</v>
      </c>
      <c r="F219" s="13"/>
      <c r="G219" s="13">
        <f t="shared" si="36"/>
        <v>0</v>
      </c>
      <c r="H219" s="13"/>
      <c r="I219" s="13">
        <f t="shared" si="37"/>
        <v>0</v>
      </c>
      <c r="J219" s="13">
        <v>1059</v>
      </c>
      <c r="K219" s="13">
        <f t="shared" si="38"/>
        <v>24357</v>
      </c>
      <c r="L219" s="13">
        <v>1266</v>
      </c>
      <c r="M219" s="13">
        <f t="shared" si="39"/>
        <v>29118</v>
      </c>
      <c r="N219" s="13"/>
      <c r="O219" s="13">
        <f t="shared" si="40"/>
        <v>0</v>
      </c>
      <c r="P219" s="13">
        <v>1000</v>
      </c>
      <c r="Q219" s="13">
        <f t="shared" si="41"/>
        <v>23000</v>
      </c>
      <c r="R219" s="13"/>
      <c r="S219" s="13">
        <f t="shared" si="42"/>
        <v>0</v>
      </c>
      <c r="T219" s="13"/>
      <c r="U219" s="13">
        <f t="shared" si="43"/>
        <v>0</v>
      </c>
      <c r="W219" s="13">
        <f t="shared" si="44"/>
        <v>1000</v>
      </c>
      <c r="X219" s="13">
        <f t="shared" si="45"/>
        <v>23000</v>
      </c>
      <c r="Z219" s="13">
        <f t="shared" si="46"/>
        <v>1108.3333333333333</v>
      </c>
      <c r="AA219" s="13">
        <f t="shared" si="47"/>
        <v>25491.666666666664</v>
      </c>
    </row>
    <row r="220" spans="1:27" x14ac:dyDescent="0.2">
      <c r="A220" s="15" t="s">
        <v>847</v>
      </c>
      <c r="B220" s="15" t="s">
        <v>848</v>
      </c>
      <c r="C220" s="15" t="s">
        <v>42</v>
      </c>
      <c r="D220" s="15" t="s">
        <v>650</v>
      </c>
      <c r="E220" s="16">
        <v>15</v>
      </c>
      <c r="F220" s="13"/>
      <c r="G220" s="13">
        <f t="shared" si="36"/>
        <v>0</v>
      </c>
      <c r="H220" s="13"/>
      <c r="I220" s="13">
        <f t="shared" si="37"/>
        <v>0</v>
      </c>
      <c r="J220" s="13"/>
      <c r="K220" s="13">
        <f t="shared" si="38"/>
        <v>0</v>
      </c>
      <c r="L220" s="13"/>
      <c r="M220" s="13">
        <f t="shared" si="39"/>
        <v>0</v>
      </c>
      <c r="N220" s="13"/>
      <c r="O220" s="13">
        <f t="shared" si="40"/>
        <v>0</v>
      </c>
      <c r="P220" s="13">
        <v>40000</v>
      </c>
      <c r="Q220" s="13">
        <f t="shared" si="41"/>
        <v>600000</v>
      </c>
      <c r="R220" s="13"/>
      <c r="S220" s="13">
        <f t="shared" si="42"/>
        <v>0</v>
      </c>
      <c r="T220" s="13"/>
      <c r="U220" s="13">
        <f t="shared" si="43"/>
        <v>0</v>
      </c>
      <c r="W220" s="13">
        <f t="shared" si="44"/>
        <v>40000</v>
      </c>
      <c r="X220" s="13">
        <f t="shared" si="45"/>
        <v>600000</v>
      </c>
      <c r="Z220" s="13">
        <f t="shared" si="46"/>
        <v>40000</v>
      </c>
      <c r="AA220" s="13">
        <f t="shared" si="47"/>
        <v>600000</v>
      </c>
    </row>
    <row r="221" spans="1:27" x14ac:dyDescent="0.2">
      <c r="A221" s="15" t="s">
        <v>849</v>
      </c>
      <c r="B221" s="15" t="s">
        <v>850</v>
      </c>
      <c r="C221" s="15" t="s">
        <v>8</v>
      </c>
      <c r="D221" s="15" t="s">
        <v>561</v>
      </c>
      <c r="E221" s="16">
        <v>114</v>
      </c>
      <c r="F221" s="13"/>
      <c r="G221" s="13">
        <f t="shared" si="36"/>
        <v>0</v>
      </c>
      <c r="H221" s="13"/>
      <c r="I221" s="13">
        <f t="shared" si="37"/>
        <v>0</v>
      </c>
      <c r="J221" s="13">
        <v>224</v>
      </c>
      <c r="K221" s="13">
        <f t="shared" si="38"/>
        <v>25536</v>
      </c>
      <c r="L221" s="13">
        <v>250</v>
      </c>
      <c r="M221" s="13">
        <f t="shared" si="39"/>
        <v>28500</v>
      </c>
      <c r="N221" s="13"/>
      <c r="O221" s="13">
        <f t="shared" si="40"/>
        <v>0</v>
      </c>
      <c r="P221" s="13"/>
      <c r="Q221" s="13">
        <f t="shared" si="41"/>
        <v>0</v>
      </c>
      <c r="R221" s="13"/>
      <c r="S221" s="13">
        <f t="shared" si="42"/>
        <v>0</v>
      </c>
      <c r="T221" s="13"/>
      <c r="U221" s="13">
        <f t="shared" si="43"/>
        <v>0</v>
      </c>
      <c r="W221" s="13">
        <f t="shared" si="44"/>
        <v>224</v>
      </c>
      <c r="X221" s="13">
        <f t="shared" si="45"/>
        <v>25536</v>
      </c>
      <c r="Z221" s="13">
        <f t="shared" si="46"/>
        <v>237</v>
      </c>
      <c r="AA221" s="13">
        <f t="shared" si="47"/>
        <v>27018</v>
      </c>
    </row>
    <row r="222" spans="1:27" x14ac:dyDescent="0.2">
      <c r="A222" s="15" t="s">
        <v>851</v>
      </c>
      <c r="B222" s="15" t="s">
        <v>852</v>
      </c>
      <c r="C222" s="15" t="s">
        <v>0</v>
      </c>
      <c r="D222" s="15" t="s">
        <v>85</v>
      </c>
      <c r="E222" s="16">
        <v>8</v>
      </c>
      <c r="F222" s="13"/>
      <c r="G222" s="13">
        <f t="shared" si="36"/>
        <v>0</v>
      </c>
      <c r="H222" s="13"/>
      <c r="I222" s="13">
        <f t="shared" si="37"/>
        <v>0</v>
      </c>
      <c r="J222" s="13">
        <v>35294</v>
      </c>
      <c r="K222" s="13">
        <f t="shared" si="38"/>
        <v>282352</v>
      </c>
      <c r="L222" s="13">
        <v>50268</v>
      </c>
      <c r="M222" s="13">
        <f t="shared" si="39"/>
        <v>402144</v>
      </c>
      <c r="N222" s="13"/>
      <c r="O222" s="13">
        <f t="shared" si="40"/>
        <v>0</v>
      </c>
      <c r="P222" s="13">
        <v>27778</v>
      </c>
      <c r="Q222" s="13">
        <f t="shared" si="41"/>
        <v>222224</v>
      </c>
      <c r="R222" s="13"/>
      <c r="S222" s="13">
        <f t="shared" si="42"/>
        <v>0</v>
      </c>
      <c r="T222" s="13"/>
      <c r="U222" s="13">
        <f t="shared" si="43"/>
        <v>0</v>
      </c>
      <c r="W222" s="13">
        <f t="shared" si="44"/>
        <v>27778</v>
      </c>
      <c r="X222" s="13">
        <f t="shared" si="45"/>
        <v>222224</v>
      </c>
      <c r="Z222" s="13">
        <f t="shared" si="46"/>
        <v>37780</v>
      </c>
      <c r="AA222" s="13">
        <f t="shared" si="47"/>
        <v>302240</v>
      </c>
    </row>
    <row r="223" spans="1:27" x14ac:dyDescent="0.2">
      <c r="A223" s="15" t="s">
        <v>853</v>
      </c>
      <c r="B223" s="15" t="s">
        <v>854</v>
      </c>
      <c r="C223" s="15" t="s">
        <v>34</v>
      </c>
      <c r="D223" s="15" t="s">
        <v>17</v>
      </c>
      <c r="E223" s="16">
        <v>2</v>
      </c>
      <c r="F223" s="13"/>
      <c r="G223" s="13">
        <f t="shared" si="36"/>
        <v>0</v>
      </c>
      <c r="H223" s="13"/>
      <c r="I223" s="13">
        <f t="shared" si="37"/>
        <v>0</v>
      </c>
      <c r="J223" s="13">
        <v>22353</v>
      </c>
      <c r="K223" s="13">
        <f t="shared" si="38"/>
        <v>44706</v>
      </c>
      <c r="L223" s="13">
        <v>23949</v>
      </c>
      <c r="M223" s="13">
        <f t="shared" si="39"/>
        <v>47898</v>
      </c>
      <c r="N223" s="13"/>
      <c r="O223" s="13">
        <f t="shared" si="40"/>
        <v>0</v>
      </c>
      <c r="P223" s="13">
        <v>13333</v>
      </c>
      <c r="Q223" s="13">
        <f t="shared" si="41"/>
        <v>26666</v>
      </c>
      <c r="R223" s="13"/>
      <c r="S223" s="13">
        <f t="shared" si="42"/>
        <v>0</v>
      </c>
      <c r="T223" s="13">
        <v>20330</v>
      </c>
      <c r="U223" s="13">
        <f t="shared" si="43"/>
        <v>40660</v>
      </c>
      <c r="W223" s="13">
        <f t="shared" si="44"/>
        <v>13333</v>
      </c>
      <c r="X223" s="13">
        <f t="shared" si="45"/>
        <v>26666</v>
      </c>
      <c r="Z223" s="13">
        <f t="shared" si="46"/>
        <v>19991.25</v>
      </c>
      <c r="AA223" s="13">
        <f t="shared" si="47"/>
        <v>39982.5</v>
      </c>
    </row>
    <row r="224" spans="1:27" x14ac:dyDescent="0.2">
      <c r="A224" s="15" t="s">
        <v>855</v>
      </c>
      <c r="B224" s="15" t="s">
        <v>856</v>
      </c>
      <c r="C224" s="15" t="s">
        <v>8</v>
      </c>
      <c r="D224" s="15" t="s">
        <v>857</v>
      </c>
      <c r="E224" s="16">
        <v>4</v>
      </c>
      <c r="F224" s="13"/>
      <c r="G224" s="13">
        <f t="shared" si="36"/>
        <v>0</v>
      </c>
      <c r="H224" s="13"/>
      <c r="I224" s="13">
        <f t="shared" si="37"/>
        <v>0</v>
      </c>
      <c r="J224" s="13">
        <v>1928</v>
      </c>
      <c r="K224" s="13">
        <f t="shared" si="38"/>
        <v>7712</v>
      </c>
      <c r="L224" s="13"/>
      <c r="M224" s="13">
        <f t="shared" si="39"/>
        <v>0</v>
      </c>
      <c r="N224" s="13"/>
      <c r="O224" s="13">
        <f t="shared" si="40"/>
        <v>0</v>
      </c>
      <c r="P224" s="13">
        <v>1836</v>
      </c>
      <c r="Q224" s="13">
        <f t="shared" si="41"/>
        <v>7344</v>
      </c>
      <c r="R224" s="13"/>
      <c r="S224" s="13">
        <f t="shared" si="42"/>
        <v>0</v>
      </c>
      <c r="T224" s="13"/>
      <c r="U224" s="13">
        <f t="shared" si="43"/>
        <v>0</v>
      </c>
      <c r="W224" s="13">
        <f t="shared" si="44"/>
        <v>1836</v>
      </c>
      <c r="X224" s="13">
        <f t="shared" si="45"/>
        <v>7344</v>
      </c>
      <c r="Z224" s="13">
        <f t="shared" si="46"/>
        <v>1882</v>
      </c>
      <c r="AA224" s="13">
        <f t="shared" si="47"/>
        <v>7528</v>
      </c>
    </row>
    <row r="225" spans="1:27" x14ac:dyDescent="0.2">
      <c r="A225" s="15" t="s">
        <v>858</v>
      </c>
      <c r="B225" s="15" t="s">
        <v>859</v>
      </c>
      <c r="C225" s="15" t="s">
        <v>28</v>
      </c>
      <c r="D225" s="15" t="s">
        <v>73</v>
      </c>
      <c r="E225" s="16">
        <v>427</v>
      </c>
      <c r="F225" s="13"/>
      <c r="G225" s="13">
        <f t="shared" si="36"/>
        <v>0</v>
      </c>
      <c r="H225" s="13"/>
      <c r="I225" s="13">
        <f t="shared" si="37"/>
        <v>0</v>
      </c>
      <c r="J225" s="13">
        <v>12706</v>
      </c>
      <c r="K225" s="13">
        <f t="shared" si="38"/>
        <v>5425462</v>
      </c>
      <c r="L225" s="13">
        <v>29085</v>
      </c>
      <c r="M225" s="13">
        <f t="shared" si="39"/>
        <v>12419295</v>
      </c>
      <c r="N225" s="13"/>
      <c r="O225" s="13">
        <f t="shared" si="40"/>
        <v>0</v>
      </c>
      <c r="P225" s="13">
        <v>13667</v>
      </c>
      <c r="Q225" s="13">
        <f t="shared" si="41"/>
        <v>5835809</v>
      </c>
      <c r="R225" s="13"/>
      <c r="S225" s="13">
        <f t="shared" si="42"/>
        <v>0</v>
      </c>
      <c r="T225" s="13">
        <v>23754.000000000004</v>
      </c>
      <c r="U225" s="13">
        <f t="shared" si="43"/>
        <v>10142958.000000002</v>
      </c>
      <c r="W225" s="13">
        <f t="shared" si="44"/>
        <v>12706</v>
      </c>
      <c r="X225" s="13">
        <f t="shared" si="45"/>
        <v>5425462</v>
      </c>
      <c r="Z225" s="13">
        <f t="shared" si="46"/>
        <v>19803</v>
      </c>
      <c r="AA225" s="13">
        <f t="shared" si="47"/>
        <v>8455881</v>
      </c>
    </row>
    <row r="226" spans="1:27" x14ac:dyDescent="0.2">
      <c r="A226" s="15" t="s">
        <v>54</v>
      </c>
      <c r="B226" s="15" t="s">
        <v>55</v>
      </c>
      <c r="C226" s="15" t="s">
        <v>34</v>
      </c>
      <c r="D226" s="15" t="s">
        <v>56</v>
      </c>
      <c r="E226" s="16">
        <v>3</v>
      </c>
      <c r="F226" s="13"/>
      <c r="G226" s="13">
        <f t="shared" si="36"/>
        <v>0</v>
      </c>
      <c r="H226" s="13"/>
      <c r="I226" s="13">
        <f t="shared" si="37"/>
        <v>0</v>
      </c>
      <c r="J226" s="13">
        <v>58824</v>
      </c>
      <c r="K226" s="13">
        <f t="shared" si="38"/>
        <v>176472</v>
      </c>
      <c r="L226" s="13">
        <v>66040</v>
      </c>
      <c r="M226" s="13">
        <f t="shared" si="39"/>
        <v>198120</v>
      </c>
      <c r="N226" s="13"/>
      <c r="O226" s="13">
        <f t="shared" si="40"/>
        <v>0</v>
      </c>
      <c r="P226" s="13">
        <v>55556</v>
      </c>
      <c r="Q226" s="13">
        <f t="shared" si="41"/>
        <v>166668</v>
      </c>
      <c r="R226" s="13"/>
      <c r="S226" s="13">
        <f t="shared" si="42"/>
        <v>0</v>
      </c>
      <c r="T226" s="13"/>
      <c r="U226" s="13">
        <f t="shared" si="43"/>
        <v>0</v>
      </c>
      <c r="W226" s="13">
        <f t="shared" si="44"/>
        <v>55556</v>
      </c>
      <c r="X226" s="13">
        <f t="shared" si="45"/>
        <v>166668</v>
      </c>
      <c r="Z226" s="13">
        <f t="shared" si="46"/>
        <v>60140</v>
      </c>
      <c r="AA226" s="13">
        <f t="shared" si="47"/>
        <v>180420</v>
      </c>
    </row>
    <row r="227" spans="1:27" x14ac:dyDescent="0.2">
      <c r="A227" s="15" t="s">
        <v>860</v>
      </c>
      <c r="B227" s="15" t="s">
        <v>861</v>
      </c>
      <c r="C227" s="15" t="s">
        <v>28</v>
      </c>
      <c r="D227" s="15" t="s">
        <v>862</v>
      </c>
      <c r="E227" s="16">
        <v>2</v>
      </c>
      <c r="F227" s="13"/>
      <c r="G227" s="13">
        <f t="shared" si="36"/>
        <v>0</v>
      </c>
      <c r="H227" s="13"/>
      <c r="I227" s="13">
        <f t="shared" si="37"/>
        <v>0</v>
      </c>
      <c r="J227" s="13">
        <v>5412</v>
      </c>
      <c r="K227" s="13">
        <f t="shared" si="38"/>
        <v>10824</v>
      </c>
      <c r="L227" s="13">
        <v>7288</v>
      </c>
      <c r="M227" s="13">
        <f t="shared" si="39"/>
        <v>14576</v>
      </c>
      <c r="N227" s="13"/>
      <c r="O227" s="13">
        <f t="shared" si="40"/>
        <v>0</v>
      </c>
      <c r="P227" s="13">
        <v>5172</v>
      </c>
      <c r="Q227" s="13">
        <f t="shared" si="41"/>
        <v>10344</v>
      </c>
      <c r="R227" s="13"/>
      <c r="S227" s="13">
        <f t="shared" si="42"/>
        <v>0</v>
      </c>
      <c r="T227" s="13"/>
      <c r="U227" s="13">
        <f t="shared" si="43"/>
        <v>0</v>
      </c>
      <c r="W227" s="13">
        <f t="shared" si="44"/>
        <v>5172</v>
      </c>
      <c r="X227" s="13">
        <f t="shared" si="45"/>
        <v>10344</v>
      </c>
      <c r="Z227" s="13">
        <f t="shared" si="46"/>
        <v>5957.333333333333</v>
      </c>
      <c r="AA227" s="13">
        <f t="shared" si="47"/>
        <v>11914.666666666666</v>
      </c>
    </row>
    <row r="228" spans="1:27" x14ac:dyDescent="0.2">
      <c r="A228" s="15" t="s">
        <v>863</v>
      </c>
      <c r="B228" s="15" t="s">
        <v>864</v>
      </c>
      <c r="C228" s="15" t="s">
        <v>34</v>
      </c>
      <c r="D228" s="15" t="s">
        <v>865</v>
      </c>
      <c r="E228" s="16">
        <v>62</v>
      </c>
      <c r="F228" s="13"/>
      <c r="G228" s="13">
        <f t="shared" si="36"/>
        <v>0</v>
      </c>
      <c r="H228" s="13"/>
      <c r="I228" s="13">
        <f t="shared" si="37"/>
        <v>0</v>
      </c>
      <c r="J228" s="13">
        <v>12426</v>
      </c>
      <c r="K228" s="13">
        <f t="shared" si="38"/>
        <v>770412</v>
      </c>
      <c r="L228" s="13">
        <v>6069</v>
      </c>
      <c r="M228" s="13">
        <f t="shared" si="39"/>
        <v>376278</v>
      </c>
      <c r="N228" s="13"/>
      <c r="O228" s="13">
        <f t="shared" si="40"/>
        <v>0</v>
      </c>
      <c r="P228" s="13">
        <v>6337</v>
      </c>
      <c r="Q228" s="13">
        <f t="shared" si="41"/>
        <v>392894</v>
      </c>
      <c r="R228" s="13"/>
      <c r="S228" s="13">
        <f t="shared" si="42"/>
        <v>0</v>
      </c>
      <c r="T228" s="13"/>
      <c r="U228" s="13">
        <f t="shared" si="43"/>
        <v>0</v>
      </c>
      <c r="W228" s="13">
        <f t="shared" si="44"/>
        <v>6069</v>
      </c>
      <c r="X228" s="13">
        <f t="shared" si="45"/>
        <v>376278</v>
      </c>
      <c r="Z228" s="13">
        <f t="shared" si="46"/>
        <v>8277.3333333333339</v>
      </c>
      <c r="AA228" s="13">
        <f t="shared" si="47"/>
        <v>513194.66666666669</v>
      </c>
    </row>
    <row r="229" spans="1:27" x14ac:dyDescent="0.2">
      <c r="A229" s="15" t="s">
        <v>866</v>
      </c>
      <c r="B229" s="15" t="s">
        <v>867</v>
      </c>
      <c r="C229" s="15" t="s">
        <v>8</v>
      </c>
      <c r="D229" s="15" t="s">
        <v>43</v>
      </c>
      <c r="E229" s="16">
        <v>16</v>
      </c>
      <c r="F229" s="13"/>
      <c r="G229" s="13">
        <f t="shared" si="36"/>
        <v>0</v>
      </c>
      <c r="H229" s="13"/>
      <c r="I229" s="13">
        <f t="shared" si="37"/>
        <v>0</v>
      </c>
      <c r="J229" s="13"/>
      <c r="K229" s="13">
        <f t="shared" si="38"/>
        <v>0</v>
      </c>
      <c r="L229" s="13"/>
      <c r="M229" s="13">
        <f t="shared" si="39"/>
        <v>0</v>
      </c>
      <c r="N229" s="13"/>
      <c r="O229" s="13">
        <f t="shared" si="40"/>
        <v>0</v>
      </c>
      <c r="P229" s="13"/>
      <c r="Q229" s="13">
        <f t="shared" si="41"/>
        <v>0</v>
      </c>
      <c r="R229" s="13"/>
      <c r="S229" s="13">
        <f t="shared" si="42"/>
        <v>0</v>
      </c>
      <c r="T229" s="13"/>
      <c r="U229" s="13">
        <f t="shared" si="43"/>
        <v>0</v>
      </c>
      <c r="W229" s="18"/>
      <c r="X229" s="13">
        <f t="shared" si="45"/>
        <v>0</v>
      </c>
      <c r="Z229" s="18"/>
      <c r="AA229" s="13">
        <f t="shared" si="47"/>
        <v>0</v>
      </c>
    </row>
    <row r="230" spans="1:27" x14ac:dyDescent="0.2">
      <c r="A230" s="15" t="s">
        <v>868</v>
      </c>
      <c r="B230" s="15" t="s">
        <v>869</v>
      </c>
      <c r="C230" s="15" t="s">
        <v>0</v>
      </c>
      <c r="D230" s="15" t="s">
        <v>372</v>
      </c>
      <c r="E230" s="16">
        <v>595</v>
      </c>
      <c r="F230" s="13"/>
      <c r="G230" s="13">
        <f t="shared" si="36"/>
        <v>0</v>
      </c>
      <c r="H230" s="13"/>
      <c r="I230" s="13">
        <f t="shared" si="37"/>
        <v>0</v>
      </c>
      <c r="J230" s="13">
        <v>9412</v>
      </c>
      <c r="K230" s="13">
        <f t="shared" si="38"/>
        <v>5600140</v>
      </c>
      <c r="L230" s="13">
        <v>13253</v>
      </c>
      <c r="M230" s="13">
        <f t="shared" si="39"/>
        <v>7885535</v>
      </c>
      <c r="N230" s="13"/>
      <c r="O230" s="13">
        <f t="shared" si="40"/>
        <v>0</v>
      </c>
      <c r="P230" s="13">
        <v>8889</v>
      </c>
      <c r="Q230" s="13">
        <f t="shared" si="41"/>
        <v>5288955</v>
      </c>
      <c r="R230" s="13"/>
      <c r="S230" s="13">
        <f t="shared" si="42"/>
        <v>0</v>
      </c>
      <c r="T230" s="13"/>
      <c r="U230" s="13">
        <f t="shared" si="43"/>
        <v>0</v>
      </c>
      <c r="W230" s="13">
        <f t="shared" si="44"/>
        <v>8889</v>
      </c>
      <c r="X230" s="13">
        <f t="shared" si="45"/>
        <v>5288955</v>
      </c>
      <c r="Z230" s="13">
        <f t="shared" si="46"/>
        <v>10518</v>
      </c>
      <c r="AA230" s="13">
        <f t="shared" si="47"/>
        <v>6258210</v>
      </c>
    </row>
    <row r="231" spans="1:27" x14ac:dyDescent="0.2">
      <c r="A231" s="15" t="s">
        <v>870</v>
      </c>
      <c r="B231" s="15" t="s">
        <v>871</v>
      </c>
      <c r="C231" s="15" t="s">
        <v>34</v>
      </c>
      <c r="D231" s="15" t="s">
        <v>372</v>
      </c>
      <c r="E231" s="16">
        <v>254</v>
      </c>
      <c r="F231" s="13"/>
      <c r="G231" s="13">
        <f t="shared" si="36"/>
        <v>0</v>
      </c>
      <c r="H231" s="13"/>
      <c r="I231" s="13">
        <f t="shared" si="37"/>
        <v>0</v>
      </c>
      <c r="J231" s="13">
        <v>825</v>
      </c>
      <c r="K231" s="13">
        <f t="shared" si="38"/>
        <v>209550</v>
      </c>
      <c r="L231" s="13">
        <v>824</v>
      </c>
      <c r="M231" s="13">
        <f t="shared" si="39"/>
        <v>209296</v>
      </c>
      <c r="N231" s="13"/>
      <c r="O231" s="13">
        <f t="shared" si="40"/>
        <v>0</v>
      </c>
      <c r="P231" s="13">
        <v>600</v>
      </c>
      <c r="Q231" s="13">
        <f t="shared" si="41"/>
        <v>152400</v>
      </c>
      <c r="R231" s="13"/>
      <c r="S231" s="13">
        <f t="shared" si="42"/>
        <v>0</v>
      </c>
      <c r="T231" s="13"/>
      <c r="U231" s="13">
        <f t="shared" si="43"/>
        <v>0</v>
      </c>
      <c r="W231" s="13">
        <f t="shared" si="44"/>
        <v>600</v>
      </c>
      <c r="X231" s="13">
        <f t="shared" si="45"/>
        <v>152400</v>
      </c>
      <c r="Z231" s="13">
        <f t="shared" si="46"/>
        <v>749.66666666666663</v>
      </c>
      <c r="AA231" s="13">
        <f t="shared" si="47"/>
        <v>190415.33333333331</v>
      </c>
    </row>
    <row r="232" spans="1:27" x14ac:dyDescent="0.2">
      <c r="A232" s="15" t="s">
        <v>96</v>
      </c>
      <c r="B232" s="15" t="s">
        <v>97</v>
      </c>
      <c r="C232" s="15" t="s">
        <v>34</v>
      </c>
      <c r="D232" s="15" t="s">
        <v>98</v>
      </c>
      <c r="E232" s="16">
        <v>963</v>
      </c>
      <c r="F232" s="13"/>
      <c r="G232" s="13">
        <f t="shared" si="36"/>
        <v>0</v>
      </c>
      <c r="H232" s="13"/>
      <c r="I232" s="13">
        <f t="shared" si="37"/>
        <v>0</v>
      </c>
      <c r="J232" s="13">
        <v>1059</v>
      </c>
      <c r="K232" s="13">
        <f t="shared" si="38"/>
        <v>1019817</v>
      </c>
      <c r="L232" s="13">
        <v>2539</v>
      </c>
      <c r="M232" s="13">
        <f t="shared" si="39"/>
        <v>2445057</v>
      </c>
      <c r="N232" s="13"/>
      <c r="O232" s="13">
        <f t="shared" si="40"/>
        <v>0</v>
      </c>
      <c r="P232" s="13">
        <v>978</v>
      </c>
      <c r="Q232" s="13">
        <f t="shared" si="41"/>
        <v>941814</v>
      </c>
      <c r="R232" s="13"/>
      <c r="S232" s="13">
        <f t="shared" si="42"/>
        <v>0</v>
      </c>
      <c r="T232" s="13"/>
      <c r="U232" s="13">
        <f t="shared" si="43"/>
        <v>0</v>
      </c>
      <c r="W232" s="13">
        <f t="shared" si="44"/>
        <v>978</v>
      </c>
      <c r="X232" s="13">
        <f t="shared" si="45"/>
        <v>941814</v>
      </c>
      <c r="Z232" s="13">
        <f t="shared" si="46"/>
        <v>1525.3333333333333</v>
      </c>
      <c r="AA232" s="13">
        <f t="shared" si="47"/>
        <v>1468896</v>
      </c>
    </row>
    <row r="233" spans="1:27" x14ac:dyDescent="0.2">
      <c r="A233" s="15" t="s">
        <v>872</v>
      </c>
      <c r="B233" s="15" t="s">
        <v>873</v>
      </c>
      <c r="C233" s="15" t="s">
        <v>22</v>
      </c>
      <c r="D233" s="15" t="s">
        <v>30</v>
      </c>
      <c r="E233" s="16">
        <v>322</v>
      </c>
      <c r="F233" s="13"/>
      <c r="G233" s="13">
        <f t="shared" si="36"/>
        <v>0</v>
      </c>
      <c r="H233" s="13"/>
      <c r="I233" s="13">
        <f t="shared" si="37"/>
        <v>0</v>
      </c>
      <c r="J233" s="13">
        <v>253</v>
      </c>
      <c r="K233" s="13">
        <f t="shared" si="38"/>
        <v>81466</v>
      </c>
      <c r="L233" s="13">
        <v>235</v>
      </c>
      <c r="M233" s="13">
        <f t="shared" si="39"/>
        <v>75670</v>
      </c>
      <c r="N233" s="13"/>
      <c r="O233" s="13">
        <f t="shared" si="40"/>
        <v>0</v>
      </c>
      <c r="P233" s="13">
        <v>217</v>
      </c>
      <c r="Q233" s="13">
        <f t="shared" si="41"/>
        <v>69874</v>
      </c>
      <c r="R233" s="13"/>
      <c r="S233" s="13">
        <f t="shared" si="42"/>
        <v>0</v>
      </c>
      <c r="T233" s="13"/>
      <c r="U233" s="13">
        <f t="shared" si="43"/>
        <v>0</v>
      </c>
      <c r="W233" s="13">
        <f t="shared" si="44"/>
        <v>217</v>
      </c>
      <c r="X233" s="13">
        <f t="shared" si="45"/>
        <v>69874</v>
      </c>
      <c r="Z233" s="13">
        <f t="shared" si="46"/>
        <v>235</v>
      </c>
      <c r="AA233" s="13">
        <f t="shared" si="47"/>
        <v>75670</v>
      </c>
    </row>
    <row r="234" spans="1:27" x14ac:dyDescent="0.2">
      <c r="A234" s="15" t="s">
        <v>874</v>
      </c>
      <c r="B234" s="15" t="s">
        <v>875</v>
      </c>
      <c r="C234" s="15" t="s">
        <v>0</v>
      </c>
      <c r="D234" s="15" t="s">
        <v>759</v>
      </c>
      <c r="E234" s="16">
        <v>28</v>
      </c>
      <c r="F234" s="13"/>
      <c r="G234" s="13">
        <f t="shared" si="36"/>
        <v>0</v>
      </c>
      <c r="H234" s="13"/>
      <c r="I234" s="13">
        <f t="shared" si="37"/>
        <v>0</v>
      </c>
      <c r="J234" s="13"/>
      <c r="K234" s="13">
        <f t="shared" si="38"/>
        <v>0</v>
      </c>
      <c r="L234" s="13"/>
      <c r="M234" s="13">
        <f t="shared" si="39"/>
        <v>0</v>
      </c>
      <c r="N234" s="13"/>
      <c r="O234" s="13">
        <f t="shared" si="40"/>
        <v>0</v>
      </c>
      <c r="P234" s="13">
        <v>33558</v>
      </c>
      <c r="Q234" s="13">
        <f t="shared" si="41"/>
        <v>939624</v>
      </c>
      <c r="R234" s="13"/>
      <c r="S234" s="13">
        <f t="shared" si="42"/>
        <v>0</v>
      </c>
      <c r="T234" s="13"/>
      <c r="U234" s="13">
        <f t="shared" si="43"/>
        <v>0</v>
      </c>
      <c r="W234" s="13">
        <f t="shared" si="44"/>
        <v>33558</v>
      </c>
      <c r="X234" s="13">
        <f t="shared" si="45"/>
        <v>939624</v>
      </c>
      <c r="Z234" s="13">
        <f t="shared" si="46"/>
        <v>33558</v>
      </c>
      <c r="AA234" s="13">
        <f t="shared" si="47"/>
        <v>939624</v>
      </c>
    </row>
    <row r="235" spans="1:27" x14ac:dyDescent="0.2">
      <c r="A235" s="15" t="s">
        <v>876</v>
      </c>
      <c r="B235" s="15" t="s">
        <v>877</v>
      </c>
      <c r="C235" s="15" t="s">
        <v>34</v>
      </c>
      <c r="D235" s="15" t="s">
        <v>514</v>
      </c>
      <c r="E235" s="16">
        <v>43</v>
      </c>
      <c r="F235" s="13"/>
      <c r="G235" s="13">
        <f t="shared" si="36"/>
        <v>0</v>
      </c>
      <c r="H235" s="13"/>
      <c r="I235" s="13">
        <f t="shared" si="37"/>
        <v>0</v>
      </c>
      <c r="J235" s="13">
        <v>18406</v>
      </c>
      <c r="K235" s="13">
        <f t="shared" si="38"/>
        <v>791458</v>
      </c>
      <c r="L235" s="13"/>
      <c r="M235" s="13">
        <f t="shared" si="39"/>
        <v>0</v>
      </c>
      <c r="N235" s="13"/>
      <c r="O235" s="13">
        <f t="shared" si="40"/>
        <v>0</v>
      </c>
      <c r="P235" s="13">
        <v>14222</v>
      </c>
      <c r="Q235" s="13">
        <f t="shared" si="41"/>
        <v>611546</v>
      </c>
      <c r="R235" s="13"/>
      <c r="S235" s="13">
        <f t="shared" si="42"/>
        <v>0</v>
      </c>
      <c r="T235" s="13"/>
      <c r="U235" s="13">
        <f t="shared" si="43"/>
        <v>0</v>
      </c>
      <c r="W235" s="13">
        <f t="shared" si="44"/>
        <v>14222</v>
      </c>
      <c r="X235" s="13">
        <f t="shared" si="45"/>
        <v>611546</v>
      </c>
      <c r="Z235" s="13">
        <f t="shared" si="46"/>
        <v>16314</v>
      </c>
      <c r="AA235" s="13">
        <f t="shared" si="47"/>
        <v>701502</v>
      </c>
    </row>
    <row r="236" spans="1:27" x14ac:dyDescent="0.2">
      <c r="A236" s="15" t="s">
        <v>878</v>
      </c>
      <c r="B236" s="15" t="s">
        <v>879</v>
      </c>
      <c r="C236" s="15" t="s">
        <v>34</v>
      </c>
      <c r="D236" s="15" t="s">
        <v>73</v>
      </c>
      <c r="E236" s="16">
        <v>517</v>
      </c>
      <c r="F236" s="13"/>
      <c r="G236" s="13">
        <f t="shared" si="36"/>
        <v>0</v>
      </c>
      <c r="H236" s="13"/>
      <c r="I236" s="13">
        <f t="shared" si="37"/>
        <v>0</v>
      </c>
      <c r="J236" s="13">
        <v>11647</v>
      </c>
      <c r="K236" s="13">
        <f t="shared" si="38"/>
        <v>6021499</v>
      </c>
      <c r="L236" s="13">
        <v>8379</v>
      </c>
      <c r="M236" s="13">
        <f t="shared" si="39"/>
        <v>4331943</v>
      </c>
      <c r="N236" s="13"/>
      <c r="O236" s="13">
        <f t="shared" si="40"/>
        <v>0</v>
      </c>
      <c r="P236" s="13">
        <v>7778</v>
      </c>
      <c r="Q236" s="13">
        <f t="shared" si="41"/>
        <v>4021226</v>
      </c>
      <c r="R236" s="13"/>
      <c r="S236" s="13">
        <f t="shared" si="42"/>
        <v>0</v>
      </c>
      <c r="T236" s="13"/>
      <c r="U236" s="13">
        <f t="shared" si="43"/>
        <v>0</v>
      </c>
      <c r="W236" s="13">
        <f t="shared" si="44"/>
        <v>7778</v>
      </c>
      <c r="X236" s="13">
        <f t="shared" si="45"/>
        <v>4021226</v>
      </c>
      <c r="Z236" s="13">
        <f t="shared" si="46"/>
        <v>9268</v>
      </c>
      <c r="AA236" s="13">
        <f t="shared" si="47"/>
        <v>4791556</v>
      </c>
    </row>
    <row r="237" spans="1:27" x14ac:dyDescent="0.2">
      <c r="A237" s="15" t="s">
        <v>880</v>
      </c>
      <c r="B237" s="15" t="s">
        <v>881</v>
      </c>
      <c r="C237" s="15" t="s">
        <v>8</v>
      </c>
      <c r="D237" s="15" t="s">
        <v>32</v>
      </c>
      <c r="E237" s="16">
        <v>9716</v>
      </c>
      <c r="F237" s="13"/>
      <c r="G237" s="13">
        <f t="shared" si="36"/>
        <v>0</v>
      </c>
      <c r="H237" s="13"/>
      <c r="I237" s="13">
        <f t="shared" si="37"/>
        <v>0</v>
      </c>
      <c r="J237" s="13">
        <v>274</v>
      </c>
      <c r="K237" s="13">
        <f t="shared" si="38"/>
        <v>2662184</v>
      </c>
      <c r="L237" s="13">
        <v>435</v>
      </c>
      <c r="M237" s="13">
        <f t="shared" si="39"/>
        <v>4226460</v>
      </c>
      <c r="N237" s="13"/>
      <c r="O237" s="13">
        <f t="shared" si="40"/>
        <v>0</v>
      </c>
      <c r="P237" s="13">
        <v>333</v>
      </c>
      <c r="Q237" s="13">
        <f t="shared" si="41"/>
        <v>3235428</v>
      </c>
      <c r="R237" s="13"/>
      <c r="S237" s="13">
        <f t="shared" si="42"/>
        <v>0</v>
      </c>
      <c r="T237" s="13"/>
      <c r="U237" s="13">
        <f t="shared" si="43"/>
        <v>0</v>
      </c>
      <c r="W237" s="13">
        <f t="shared" si="44"/>
        <v>274</v>
      </c>
      <c r="X237" s="13">
        <f t="shared" si="45"/>
        <v>2662184</v>
      </c>
      <c r="Z237" s="13">
        <f t="shared" si="46"/>
        <v>347.33333333333331</v>
      </c>
      <c r="AA237" s="13">
        <f t="shared" si="47"/>
        <v>3374690.6666666665</v>
      </c>
    </row>
    <row r="238" spans="1:27" x14ac:dyDescent="0.2">
      <c r="A238" s="15" t="s">
        <v>882</v>
      </c>
      <c r="B238" s="15" t="s">
        <v>883</v>
      </c>
      <c r="C238" s="15" t="s">
        <v>34</v>
      </c>
      <c r="D238" s="15" t="s">
        <v>32</v>
      </c>
      <c r="E238" s="16">
        <v>340</v>
      </c>
      <c r="F238" s="13"/>
      <c r="G238" s="13">
        <f t="shared" si="36"/>
        <v>0</v>
      </c>
      <c r="H238" s="13"/>
      <c r="I238" s="13">
        <f t="shared" si="37"/>
        <v>0</v>
      </c>
      <c r="J238" s="13">
        <v>8036</v>
      </c>
      <c r="K238" s="13">
        <f t="shared" si="38"/>
        <v>2732240</v>
      </c>
      <c r="L238" s="13">
        <v>10390</v>
      </c>
      <c r="M238" s="13">
        <f t="shared" si="39"/>
        <v>3532600</v>
      </c>
      <c r="N238" s="13"/>
      <c r="O238" s="13">
        <f t="shared" si="40"/>
        <v>0</v>
      </c>
      <c r="P238" s="13">
        <v>6999</v>
      </c>
      <c r="Q238" s="13">
        <f t="shared" si="41"/>
        <v>2379660</v>
      </c>
      <c r="R238" s="13"/>
      <c r="S238" s="13">
        <f t="shared" si="42"/>
        <v>0</v>
      </c>
      <c r="T238" s="13">
        <v>9502</v>
      </c>
      <c r="U238" s="13">
        <f t="shared" si="43"/>
        <v>3230680</v>
      </c>
      <c r="W238" s="13">
        <f t="shared" si="44"/>
        <v>6999</v>
      </c>
      <c r="X238" s="13">
        <f t="shared" si="45"/>
        <v>2379660</v>
      </c>
      <c r="Z238" s="13">
        <f t="shared" si="46"/>
        <v>8731.75</v>
      </c>
      <c r="AA238" s="13">
        <f t="shared" si="47"/>
        <v>2968795</v>
      </c>
    </row>
    <row r="239" spans="1:27" x14ac:dyDescent="0.2">
      <c r="A239" s="15" t="s">
        <v>884</v>
      </c>
      <c r="B239" s="15" t="s">
        <v>885</v>
      </c>
      <c r="C239" s="15" t="s">
        <v>22</v>
      </c>
      <c r="D239" s="15" t="s">
        <v>31</v>
      </c>
      <c r="E239" s="16">
        <v>183</v>
      </c>
      <c r="F239" s="13"/>
      <c r="G239" s="13">
        <f t="shared" si="36"/>
        <v>0</v>
      </c>
      <c r="H239" s="13"/>
      <c r="I239" s="13">
        <f t="shared" si="37"/>
        <v>0</v>
      </c>
      <c r="J239" s="13">
        <v>1365</v>
      </c>
      <c r="K239" s="13">
        <f t="shared" si="38"/>
        <v>249795</v>
      </c>
      <c r="L239" s="13">
        <v>1329</v>
      </c>
      <c r="M239" s="13">
        <f t="shared" si="39"/>
        <v>243207</v>
      </c>
      <c r="N239" s="13"/>
      <c r="O239" s="13">
        <f t="shared" si="40"/>
        <v>0</v>
      </c>
      <c r="P239" s="13"/>
      <c r="Q239" s="13">
        <f t="shared" si="41"/>
        <v>0</v>
      </c>
      <c r="R239" s="13"/>
      <c r="S239" s="13">
        <f t="shared" si="42"/>
        <v>0</v>
      </c>
      <c r="T239" s="13"/>
      <c r="U239" s="13">
        <f t="shared" si="43"/>
        <v>0</v>
      </c>
      <c r="W239" s="13">
        <f t="shared" si="44"/>
        <v>1329</v>
      </c>
      <c r="X239" s="13">
        <f t="shared" si="45"/>
        <v>243207</v>
      </c>
      <c r="Z239" s="13">
        <f t="shared" si="46"/>
        <v>1347</v>
      </c>
      <c r="AA239" s="13">
        <f t="shared" si="47"/>
        <v>246501</v>
      </c>
    </row>
    <row r="240" spans="1:27" x14ac:dyDescent="0.2">
      <c r="A240" s="15" t="s">
        <v>886</v>
      </c>
      <c r="B240" s="15" t="s">
        <v>887</v>
      </c>
      <c r="C240" s="15" t="s">
        <v>8</v>
      </c>
      <c r="D240" s="15" t="s">
        <v>31</v>
      </c>
      <c r="E240" s="16">
        <v>200</v>
      </c>
      <c r="F240" s="13"/>
      <c r="G240" s="13">
        <f t="shared" si="36"/>
        <v>0</v>
      </c>
      <c r="H240" s="13"/>
      <c r="I240" s="13">
        <f t="shared" si="37"/>
        <v>0</v>
      </c>
      <c r="J240" s="13">
        <v>1000</v>
      </c>
      <c r="K240" s="13">
        <f t="shared" si="38"/>
        <v>200000</v>
      </c>
      <c r="L240" s="13">
        <v>1115</v>
      </c>
      <c r="M240" s="13">
        <f t="shared" si="39"/>
        <v>223000</v>
      </c>
      <c r="N240" s="13"/>
      <c r="O240" s="13">
        <f t="shared" si="40"/>
        <v>0</v>
      </c>
      <c r="P240" s="13">
        <v>1056</v>
      </c>
      <c r="Q240" s="13">
        <f t="shared" si="41"/>
        <v>211200</v>
      </c>
      <c r="R240" s="13"/>
      <c r="S240" s="13">
        <f t="shared" si="42"/>
        <v>0</v>
      </c>
      <c r="T240" s="13"/>
      <c r="U240" s="13">
        <f t="shared" si="43"/>
        <v>0</v>
      </c>
      <c r="W240" s="13">
        <f t="shared" si="44"/>
        <v>1000</v>
      </c>
      <c r="X240" s="13">
        <f t="shared" si="45"/>
        <v>200000</v>
      </c>
      <c r="Z240" s="13">
        <f t="shared" si="46"/>
        <v>1057</v>
      </c>
      <c r="AA240" s="13">
        <f t="shared" si="47"/>
        <v>211400</v>
      </c>
    </row>
    <row r="241" spans="1:27" x14ac:dyDescent="0.2">
      <c r="A241" s="15" t="s">
        <v>888</v>
      </c>
      <c r="B241" s="15" t="s">
        <v>889</v>
      </c>
      <c r="C241" s="15" t="s">
        <v>8</v>
      </c>
      <c r="D241" s="15" t="s">
        <v>31</v>
      </c>
      <c r="E241" s="16">
        <v>4921</v>
      </c>
      <c r="F241" s="13"/>
      <c r="G241" s="13">
        <f t="shared" si="36"/>
        <v>0</v>
      </c>
      <c r="H241" s="13"/>
      <c r="I241" s="13">
        <f t="shared" si="37"/>
        <v>0</v>
      </c>
      <c r="J241" s="13">
        <v>400</v>
      </c>
      <c r="K241" s="13">
        <f t="shared" si="38"/>
        <v>1968400</v>
      </c>
      <c r="L241" s="13">
        <v>428</v>
      </c>
      <c r="M241" s="13">
        <f t="shared" si="39"/>
        <v>2106188</v>
      </c>
      <c r="N241" s="13"/>
      <c r="O241" s="13">
        <f t="shared" si="40"/>
        <v>0</v>
      </c>
      <c r="P241" s="13">
        <v>433</v>
      </c>
      <c r="Q241" s="13">
        <f t="shared" si="41"/>
        <v>2130793</v>
      </c>
      <c r="R241" s="13"/>
      <c r="S241" s="13">
        <f t="shared" si="42"/>
        <v>0</v>
      </c>
      <c r="T241" s="13"/>
      <c r="U241" s="13">
        <f t="shared" si="43"/>
        <v>0</v>
      </c>
      <c r="W241" s="13">
        <f t="shared" si="44"/>
        <v>400</v>
      </c>
      <c r="X241" s="13">
        <f t="shared" si="45"/>
        <v>1968400</v>
      </c>
      <c r="Z241" s="13">
        <f t="shared" si="46"/>
        <v>420.33333333333331</v>
      </c>
      <c r="AA241" s="13">
        <f t="shared" si="47"/>
        <v>2068460.3333333333</v>
      </c>
    </row>
    <row r="242" spans="1:27" x14ac:dyDescent="0.2">
      <c r="A242" s="15" t="s">
        <v>890</v>
      </c>
      <c r="B242" s="15" t="s">
        <v>891</v>
      </c>
      <c r="C242" s="15" t="s">
        <v>36</v>
      </c>
      <c r="D242" s="15" t="s">
        <v>73</v>
      </c>
      <c r="E242" s="16">
        <v>343</v>
      </c>
      <c r="F242" s="13">
        <v>103220</v>
      </c>
      <c r="G242" s="13">
        <f t="shared" si="36"/>
        <v>35404460</v>
      </c>
      <c r="H242" s="13"/>
      <c r="I242" s="13">
        <f t="shared" si="37"/>
        <v>0</v>
      </c>
      <c r="J242" s="13">
        <v>33176</v>
      </c>
      <c r="K242" s="13">
        <f t="shared" si="38"/>
        <v>11379368</v>
      </c>
      <c r="L242" s="13">
        <v>39850</v>
      </c>
      <c r="M242" s="13">
        <f t="shared" si="39"/>
        <v>13668550</v>
      </c>
      <c r="N242" s="13"/>
      <c r="O242" s="13">
        <f t="shared" si="40"/>
        <v>0</v>
      </c>
      <c r="P242" s="13">
        <v>26929</v>
      </c>
      <c r="Q242" s="13">
        <f t="shared" si="41"/>
        <v>9236647</v>
      </c>
      <c r="R242" s="13"/>
      <c r="S242" s="13">
        <f t="shared" si="42"/>
        <v>0</v>
      </c>
      <c r="T242" s="13"/>
      <c r="U242" s="13">
        <f t="shared" si="43"/>
        <v>0</v>
      </c>
      <c r="W242" s="13">
        <f t="shared" si="44"/>
        <v>26929</v>
      </c>
      <c r="X242" s="13">
        <f t="shared" si="45"/>
        <v>9236647</v>
      </c>
      <c r="Z242" s="13">
        <f t="shared" si="46"/>
        <v>50793.75</v>
      </c>
      <c r="AA242" s="13">
        <f t="shared" si="47"/>
        <v>17422256.25</v>
      </c>
    </row>
    <row r="243" spans="1:27" x14ac:dyDescent="0.2">
      <c r="A243" s="15" t="s">
        <v>892</v>
      </c>
      <c r="B243" s="15" t="s">
        <v>893</v>
      </c>
      <c r="C243" s="15" t="s">
        <v>36</v>
      </c>
      <c r="D243" s="15" t="s">
        <v>66</v>
      </c>
      <c r="E243" s="16">
        <v>39</v>
      </c>
      <c r="F243" s="13"/>
      <c r="G243" s="13">
        <f t="shared" si="36"/>
        <v>0</v>
      </c>
      <c r="H243" s="13"/>
      <c r="I243" s="13">
        <f t="shared" si="37"/>
        <v>0</v>
      </c>
      <c r="J243" s="13">
        <v>8314</v>
      </c>
      <c r="K243" s="13">
        <f t="shared" si="38"/>
        <v>324246</v>
      </c>
      <c r="L243" s="13">
        <v>10144</v>
      </c>
      <c r="M243" s="13">
        <f t="shared" si="39"/>
        <v>395616</v>
      </c>
      <c r="N243" s="13"/>
      <c r="O243" s="13">
        <f t="shared" si="40"/>
        <v>0</v>
      </c>
      <c r="P243" s="13">
        <v>15446</v>
      </c>
      <c r="Q243" s="13">
        <f t="shared" si="41"/>
        <v>602394</v>
      </c>
      <c r="R243" s="13"/>
      <c r="S243" s="13">
        <f t="shared" si="42"/>
        <v>0</v>
      </c>
      <c r="T243" s="13"/>
      <c r="U243" s="13">
        <f t="shared" si="43"/>
        <v>0</v>
      </c>
      <c r="W243" s="13">
        <f t="shared" si="44"/>
        <v>8314</v>
      </c>
      <c r="X243" s="13">
        <f t="shared" si="45"/>
        <v>324246</v>
      </c>
      <c r="Z243" s="13">
        <f t="shared" si="46"/>
        <v>11301.333333333334</v>
      </c>
      <c r="AA243" s="13">
        <f t="shared" si="47"/>
        <v>440752</v>
      </c>
    </row>
    <row r="244" spans="1:27" x14ac:dyDescent="0.2">
      <c r="A244" s="15" t="s">
        <v>894</v>
      </c>
      <c r="B244" s="15" t="s">
        <v>895</v>
      </c>
      <c r="C244" s="15" t="s">
        <v>34</v>
      </c>
      <c r="D244" s="15" t="s">
        <v>896</v>
      </c>
      <c r="E244" s="16">
        <v>26</v>
      </c>
      <c r="F244" s="13"/>
      <c r="G244" s="13">
        <f t="shared" si="36"/>
        <v>0</v>
      </c>
      <c r="H244" s="13"/>
      <c r="I244" s="13">
        <f t="shared" si="37"/>
        <v>0</v>
      </c>
      <c r="J244" s="13">
        <v>14118</v>
      </c>
      <c r="K244" s="13">
        <f t="shared" si="38"/>
        <v>367068</v>
      </c>
      <c r="L244" s="13"/>
      <c r="M244" s="13">
        <f t="shared" si="39"/>
        <v>0</v>
      </c>
      <c r="N244" s="13"/>
      <c r="O244" s="13">
        <f t="shared" si="40"/>
        <v>0</v>
      </c>
      <c r="P244" s="13">
        <v>12222</v>
      </c>
      <c r="Q244" s="13">
        <f t="shared" si="41"/>
        <v>317772</v>
      </c>
      <c r="R244" s="13"/>
      <c r="S244" s="13">
        <f t="shared" si="42"/>
        <v>0</v>
      </c>
      <c r="T244" s="13"/>
      <c r="U244" s="13">
        <f t="shared" si="43"/>
        <v>0</v>
      </c>
      <c r="W244" s="13">
        <f t="shared" si="44"/>
        <v>12222</v>
      </c>
      <c r="X244" s="13">
        <f t="shared" si="45"/>
        <v>317772</v>
      </c>
      <c r="Z244" s="13">
        <f t="shared" si="46"/>
        <v>13170</v>
      </c>
      <c r="AA244" s="13">
        <f t="shared" si="47"/>
        <v>342420</v>
      </c>
    </row>
    <row r="245" spans="1:27" x14ac:dyDescent="0.2">
      <c r="A245" s="15" t="s">
        <v>897</v>
      </c>
      <c r="B245" s="15" t="s">
        <v>898</v>
      </c>
      <c r="C245" s="15" t="s">
        <v>34</v>
      </c>
      <c r="D245" s="15" t="s">
        <v>899</v>
      </c>
      <c r="E245" s="16">
        <v>1264</v>
      </c>
      <c r="F245" s="13"/>
      <c r="G245" s="13">
        <f t="shared" si="36"/>
        <v>0</v>
      </c>
      <c r="H245" s="13"/>
      <c r="I245" s="13">
        <f t="shared" si="37"/>
        <v>0</v>
      </c>
      <c r="J245" s="13">
        <v>8824</v>
      </c>
      <c r="K245" s="13">
        <f t="shared" si="38"/>
        <v>11153536</v>
      </c>
      <c r="L245" s="13">
        <v>14372</v>
      </c>
      <c r="M245" s="13">
        <f t="shared" si="39"/>
        <v>18166208</v>
      </c>
      <c r="N245" s="13"/>
      <c r="O245" s="13">
        <f t="shared" si="40"/>
        <v>0</v>
      </c>
      <c r="P245" s="13">
        <v>9444</v>
      </c>
      <c r="Q245" s="13">
        <f t="shared" si="41"/>
        <v>11937216</v>
      </c>
      <c r="R245" s="13"/>
      <c r="S245" s="13">
        <f t="shared" si="42"/>
        <v>0</v>
      </c>
      <c r="T245" s="13"/>
      <c r="U245" s="13">
        <f t="shared" si="43"/>
        <v>0</v>
      </c>
      <c r="W245" s="13">
        <f t="shared" si="44"/>
        <v>8824</v>
      </c>
      <c r="X245" s="13">
        <f t="shared" si="45"/>
        <v>11153536</v>
      </c>
      <c r="Z245" s="13">
        <f t="shared" si="46"/>
        <v>10880</v>
      </c>
      <c r="AA245" s="13">
        <f t="shared" si="47"/>
        <v>13752320</v>
      </c>
    </row>
    <row r="246" spans="1:27" x14ac:dyDescent="0.2">
      <c r="A246" s="15" t="s">
        <v>900</v>
      </c>
      <c r="B246" s="15" t="s">
        <v>901</v>
      </c>
      <c r="C246" s="15" t="s">
        <v>34</v>
      </c>
      <c r="D246" s="15" t="s">
        <v>902</v>
      </c>
      <c r="E246" s="16">
        <v>114</v>
      </c>
      <c r="F246" s="13"/>
      <c r="G246" s="13">
        <f t="shared" si="36"/>
        <v>0</v>
      </c>
      <c r="H246" s="13"/>
      <c r="I246" s="13">
        <f t="shared" si="37"/>
        <v>0</v>
      </c>
      <c r="J246" s="13">
        <v>44706</v>
      </c>
      <c r="K246" s="13">
        <f t="shared" si="38"/>
        <v>5096484</v>
      </c>
      <c r="L246" s="13">
        <v>58560</v>
      </c>
      <c r="M246" s="13">
        <f t="shared" si="39"/>
        <v>6675840</v>
      </c>
      <c r="N246" s="13"/>
      <c r="O246" s="13">
        <f t="shared" si="40"/>
        <v>0</v>
      </c>
      <c r="P246" s="13">
        <v>43180</v>
      </c>
      <c r="Q246" s="13">
        <f t="shared" si="41"/>
        <v>4922520</v>
      </c>
      <c r="R246" s="13"/>
      <c r="S246" s="13">
        <f t="shared" si="42"/>
        <v>0</v>
      </c>
      <c r="T246" s="13"/>
      <c r="U246" s="13">
        <f t="shared" si="43"/>
        <v>0</v>
      </c>
      <c r="W246" s="13">
        <f t="shared" si="44"/>
        <v>43180</v>
      </c>
      <c r="X246" s="13">
        <f t="shared" si="45"/>
        <v>4922520</v>
      </c>
      <c r="Z246" s="13">
        <f t="shared" si="46"/>
        <v>48815.333333333336</v>
      </c>
      <c r="AA246" s="13">
        <f t="shared" si="47"/>
        <v>5564948</v>
      </c>
    </row>
    <row r="247" spans="1:27" x14ac:dyDescent="0.2">
      <c r="A247" s="15" t="s">
        <v>903</v>
      </c>
      <c r="B247" s="15" t="s">
        <v>904</v>
      </c>
      <c r="C247" s="15" t="s">
        <v>34</v>
      </c>
      <c r="D247" s="15" t="s">
        <v>41</v>
      </c>
      <c r="E247" s="16">
        <v>174</v>
      </c>
      <c r="F247" s="13">
        <v>15449</v>
      </c>
      <c r="G247" s="13">
        <f t="shared" si="36"/>
        <v>2688126</v>
      </c>
      <c r="H247" s="13"/>
      <c r="I247" s="13">
        <f t="shared" si="37"/>
        <v>0</v>
      </c>
      <c r="J247" s="13">
        <v>14118</v>
      </c>
      <c r="K247" s="13">
        <f t="shared" si="38"/>
        <v>2456532</v>
      </c>
      <c r="L247" s="13">
        <v>20681</v>
      </c>
      <c r="M247" s="13">
        <f t="shared" si="39"/>
        <v>3598494</v>
      </c>
      <c r="N247" s="13"/>
      <c r="O247" s="13">
        <f t="shared" si="40"/>
        <v>0</v>
      </c>
      <c r="P247" s="13">
        <v>9523</v>
      </c>
      <c r="Q247" s="13">
        <f t="shared" si="41"/>
        <v>1657002</v>
      </c>
      <c r="R247" s="13"/>
      <c r="S247" s="13">
        <f t="shared" si="42"/>
        <v>0</v>
      </c>
      <c r="T247" s="13"/>
      <c r="U247" s="13">
        <f t="shared" si="43"/>
        <v>0</v>
      </c>
      <c r="W247" s="13">
        <f t="shared" si="44"/>
        <v>9523</v>
      </c>
      <c r="X247" s="13">
        <f t="shared" si="45"/>
        <v>1657002</v>
      </c>
      <c r="Z247" s="13">
        <f t="shared" si="46"/>
        <v>14942.75</v>
      </c>
      <c r="AA247" s="13">
        <f t="shared" si="47"/>
        <v>2600038.5</v>
      </c>
    </row>
    <row r="248" spans="1:27" x14ac:dyDescent="0.2">
      <c r="A248" s="15" t="s">
        <v>905</v>
      </c>
      <c r="B248" s="15" t="s">
        <v>906</v>
      </c>
      <c r="C248" s="15" t="s">
        <v>8</v>
      </c>
      <c r="D248" s="15" t="s">
        <v>476</v>
      </c>
      <c r="E248" s="16">
        <v>3</v>
      </c>
      <c r="F248" s="13"/>
      <c r="G248" s="13">
        <f t="shared" si="36"/>
        <v>0</v>
      </c>
      <c r="H248" s="13"/>
      <c r="I248" s="13">
        <f t="shared" si="37"/>
        <v>0</v>
      </c>
      <c r="J248" s="13">
        <v>1765</v>
      </c>
      <c r="K248" s="13">
        <f t="shared" si="38"/>
        <v>5295</v>
      </c>
      <c r="L248" s="13"/>
      <c r="M248" s="13">
        <f t="shared" si="39"/>
        <v>0</v>
      </c>
      <c r="N248" s="13"/>
      <c r="O248" s="13">
        <f t="shared" si="40"/>
        <v>0</v>
      </c>
      <c r="P248" s="13">
        <v>2000</v>
      </c>
      <c r="Q248" s="13">
        <f t="shared" si="41"/>
        <v>6000</v>
      </c>
      <c r="R248" s="13"/>
      <c r="S248" s="13">
        <f t="shared" si="42"/>
        <v>0</v>
      </c>
      <c r="T248" s="13"/>
      <c r="U248" s="13">
        <f t="shared" si="43"/>
        <v>0</v>
      </c>
      <c r="W248" s="13">
        <f t="shared" si="44"/>
        <v>1765</v>
      </c>
      <c r="X248" s="13">
        <f t="shared" si="45"/>
        <v>5295</v>
      </c>
      <c r="Z248" s="13">
        <f t="shared" si="46"/>
        <v>1882.5</v>
      </c>
      <c r="AA248" s="13">
        <f t="shared" si="47"/>
        <v>5647.5</v>
      </c>
    </row>
    <row r="249" spans="1:27" x14ac:dyDescent="0.2">
      <c r="A249" s="15" t="s">
        <v>907</v>
      </c>
      <c r="B249" s="15" t="s">
        <v>908</v>
      </c>
      <c r="C249" s="15" t="s">
        <v>34</v>
      </c>
      <c r="D249" s="15" t="s">
        <v>909</v>
      </c>
      <c r="E249" s="16">
        <v>2</v>
      </c>
      <c r="F249" s="13"/>
      <c r="G249" s="13">
        <f t="shared" si="36"/>
        <v>0</v>
      </c>
      <c r="H249" s="13"/>
      <c r="I249" s="13">
        <f t="shared" si="37"/>
        <v>0</v>
      </c>
      <c r="J249" s="13">
        <v>205882</v>
      </c>
      <c r="K249" s="13">
        <f t="shared" si="38"/>
        <v>411764</v>
      </c>
      <c r="L249" s="13">
        <v>252174</v>
      </c>
      <c r="M249" s="13">
        <f t="shared" si="39"/>
        <v>504348</v>
      </c>
      <c r="N249" s="13"/>
      <c r="O249" s="13">
        <f t="shared" si="40"/>
        <v>0</v>
      </c>
      <c r="P249" s="13">
        <v>187500</v>
      </c>
      <c r="Q249" s="13">
        <f t="shared" si="41"/>
        <v>375000</v>
      </c>
      <c r="R249" s="13"/>
      <c r="S249" s="13">
        <f t="shared" si="42"/>
        <v>0</v>
      </c>
      <c r="T249" s="13"/>
      <c r="U249" s="13">
        <f t="shared" si="43"/>
        <v>0</v>
      </c>
      <c r="W249" s="13">
        <f t="shared" si="44"/>
        <v>187500</v>
      </c>
      <c r="X249" s="13">
        <f t="shared" si="45"/>
        <v>375000</v>
      </c>
      <c r="Z249" s="13">
        <f t="shared" si="46"/>
        <v>215185.33333333334</v>
      </c>
      <c r="AA249" s="13">
        <f t="shared" si="47"/>
        <v>430370.66666666669</v>
      </c>
    </row>
    <row r="250" spans="1:27" x14ac:dyDescent="0.2">
      <c r="A250" s="15" t="s">
        <v>910</v>
      </c>
      <c r="B250" s="15" t="s">
        <v>911</v>
      </c>
      <c r="C250" s="15" t="s">
        <v>912</v>
      </c>
      <c r="D250" s="15" t="s">
        <v>20</v>
      </c>
      <c r="E250" s="16">
        <v>1</v>
      </c>
      <c r="F250" s="13"/>
      <c r="G250" s="13">
        <f t="shared" si="36"/>
        <v>0</v>
      </c>
      <c r="H250" s="13"/>
      <c r="I250" s="13">
        <f t="shared" si="37"/>
        <v>0</v>
      </c>
      <c r="J250" s="13">
        <v>41182</v>
      </c>
      <c r="K250" s="13">
        <f t="shared" si="38"/>
        <v>41182</v>
      </c>
      <c r="L250" s="13"/>
      <c r="M250" s="13">
        <f t="shared" si="39"/>
        <v>0</v>
      </c>
      <c r="N250" s="13"/>
      <c r="O250" s="13">
        <f t="shared" si="40"/>
        <v>0</v>
      </c>
      <c r="P250" s="13">
        <v>34144</v>
      </c>
      <c r="Q250" s="13">
        <f t="shared" si="41"/>
        <v>34144</v>
      </c>
      <c r="R250" s="13"/>
      <c r="S250" s="13">
        <f t="shared" si="42"/>
        <v>0</v>
      </c>
      <c r="T250" s="13"/>
      <c r="U250" s="13">
        <f t="shared" si="43"/>
        <v>0</v>
      </c>
      <c r="W250" s="13">
        <f t="shared" si="44"/>
        <v>34144</v>
      </c>
      <c r="X250" s="13">
        <f t="shared" si="45"/>
        <v>34144</v>
      </c>
      <c r="Z250" s="13">
        <f t="shared" si="46"/>
        <v>37663</v>
      </c>
      <c r="AA250" s="13">
        <f t="shared" si="47"/>
        <v>37663</v>
      </c>
    </row>
    <row r="251" spans="1:27" x14ac:dyDescent="0.2">
      <c r="A251" s="15" t="s">
        <v>913</v>
      </c>
      <c r="B251" s="15" t="s">
        <v>914</v>
      </c>
      <c r="C251" s="15" t="s">
        <v>28</v>
      </c>
      <c r="D251" s="15" t="s">
        <v>347</v>
      </c>
      <c r="E251" s="16">
        <v>5167</v>
      </c>
      <c r="F251" s="13"/>
      <c r="G251" s="13">
        <f t="shared" si="36"/>
        <v>0</v>
      </c>
      <c r="H251" s="13"/>
      <c r="I251" s="13">
        <f t="shared" si="37"/>
        <v>0</v>
      </c>
      <c r="J251" s="13">
        <v>1835</v>
      </c>
      <c r="K251" s="13">
        <f t="shared" si="38"/>
        <v>9481445</v>
      </c>
      <c r="L251" s="13">
        <v>2160</v>
      </c>
      <c r="M251" s="13">
        <f t="shared" si="39"/>
        <v>11160720</v>
      </c>
      <c r="N251" s="13"/>
      <c r="O251" s="13">
        <f t="shared" si="40"/>
        <v>0</v>
      </c>
      <c r="P251" s="13">
        <v>1620</v>
      </c>
      <c r="Q251" s="13">
        <f t="shared" si="41"/>
        <v>8370540</v>
      </c>
      <c r="R251" s="13"/>
      <c r="S251" s="13">
        <f t="shared" si="42"/>
        <v>0</v>
      </c>
      <c r="T251" s="13">
        <v>2140</v>
      </c>
      <c r="U251" s="13">
        <f t="shared" si="43"/>
        <v>11057380</v>
      </c>
      <c r="W251" s="13">
        <f t="shared" si="44"/>
        <v>1620</v>
      </c>
      <c r="X251" s="13">
        <f t="shared" si="45"/>
        <v>8370540</v>
      </c>
      <c r="Z251" s="13">
        <f t="shared" si="46"/>
        <v>1938.75</v>
      </c>
      <c r="AA251" s="13">
        <f t="shared" si="47"/>
        <v>10017521.25</v>
      </c>
    </row>
    <row r="252" spans="1:27" x14ac:dyDescent="0.2">
      <c r="A252" s="15" t="s">
        <v>915</v>
      </c>
      <c r="B252" s="15" t="s">
        <v>916</v>
      </c>
      <c r="C252" s="15" t="s">
        <v>34</v>
      </c>
      <c r="D252" s="15" t="s">
        <v>917</v>
      </c>
      <c r="E252" s="16">
        <v>1762</v>
      </c>
      <c r="F252" s="13"/>
      <c r="G252" s="13">
        <f t="shared" si="36"/>
        <v>0</v>
      </c>
      <c r="H252" s="13"/>
      <c r="I252" s="13">
        <f t="shared" si="37"/>
        <v>0</v>
      </c>
      <c r="J252" s="13">
        <v>1000</v>
      </c>
      <c r="K252" s="13">
        <f t="shared" si="38"/>
        <v>1762000</v>
      </c>
      <c r="L252" s="13">
        <v>2072</v>
      </c>
      <c r="M252" s="13">
        <f t="shared" si="39"/>
        <v>3650864</v>
      </c>
      <c r="N252" s="13"/>
      <c r="O252" s="13">
        <f t="shared" si="40"/>
        <v>0</v>
      </c>
      <c r="P252" s="13">
        <v>1383</v>
      </c>
      <c r="Q252" s="13">
        <f t="shared" si="41"/>
        <v>2436846</v>
      </c>
      <c r="R252" s="13"/>
      <c r="S252" s="13">
        <f t="shared" si="42"/>
        <v>0</v>
      </c>
      <c r="T252" s="13"/>
      <c r="U252" s="13">
        <f t="shared" si="43"/>
        <v>0</v>
      </c>
      <c r="W252" s="13">
        <f t="shared" si="44"/>
        <v>1000</v>
      </c>
      <c r="X252" s="13">
        <f t="shared" si="45"/>
        <v>1762000</v>
      </c>
      <c r="Z252" s="13">
        <f t="shared" si="46"/>
        <v>1485</v>
      </c>
      <c r="AA252" s="13">
        <f t="shared" si="47"/>
        <v>2616570</v>
      </c>
    </row>
    <row r="253" spans="1:27" x14ac:dyDescent="0.2">
      <c r="A253" s="15" t="s">
        <v>918</v>
      </c>
      <c r="B253" s="15" t="s">
        <v>919</v>
      </c>
      <c r="C253" s="15" t="s">
        <v>8</v>
      </c>
      <c r="D253" s="15" t="s">
        <v>101</v>
      </c>
      <c r="E253" s="16">
        <v>6</v>
      </c>
      <c r="F253" s="13"/>
      <c r="G253" s="13">
        <f t="shared" si="36"/>
        <v>0</v>
      </c>
      <c r="H253" s="13"/>
      <c r="I253" s="13">
        <f t="shared" si="37"/>
        <v>0</v>
      </c>
      <c r="J253" s="13">
        <v>1341</v>
      </c>
      <c r="K253" s="13">
        <f t="shared" si="38"/>
        <v>8046</v>
      </c>
      <c r="L253" s="13">
        <v>1581</v>
      </c>
      <c r="M253" s="13">
        <f t="shared" si="39"/>
        <v>9486</v>
      </c>
      <c r="N253" s="13"/>
      <c r="O253" s="13">
        <f t="shared" si="40"/>
        <v>0</v>
      </c>
      <c r="P253" s="13"/>
      <c r="Q253" s="13">
        <f t="shared" si="41"/>
        <v>0</v>
      </c>
      <c r="R253" s="13"/>
      <c r="S253" s="13">
        <f t="shared" si="42"/>
        <v>0</v>
      </c>
      <c r="T253" s="13"/>
      <c r="U253" s="13">
        <f t="shared" si="43"/>
        <v>0</v>
      </c>
      <c r="W253" s="13">
        <f t="shared" si="44"/>
        <v>1341</v>
      </c>
      <c r="X253" s="13">
        <f t="shared" si="45"/>
        <v>8046</v>
      </c>
      <c r="Z253" s="13">
        <f t="shared" si="46"/>
        <v>1461</v>
      </c>
      <c r="AA253" s="13">
        <f t="shared" si="47"/>
        <v>8766</v>
      </c>
    </row>
    <row r="254" spans="1:27" x14ac:dyDescent="0.2">
      <c r="A254" s="15" t="s">
        <v>920</v>
      </c>
      <c r="B254" s="15" t="s">
        <v>921</v>
      </c>
      <c r="C254" s="15" t="s">
        <v>353</v>
      </c>
      <c r="D254" s="15" t="s">
        <v>922</v>
      </c>
      <c r="E254" s="16">
        <v>3280</v>
      </c>
      <c r="F254" s="13"/>
      <c r="G254" s="13">
        <f t="shared" si="36"/>
        <v>0</v>
      </c>
      <c r="H254" s="13"/>
      <c r="I254" s="13">
        <f t="shared" si="37"/>
        <v>0</v>
      </c>
      <c r="J254" s="13">
        <v>6894</v>
      </c>
      <c r="K254" s="13">
        <f t="shared" si="38"/>
        <v>22612320</v>
      </c>
      <c r="L254" s="13">
        <v>6897</v>
      </c>
      <c r="M254" s="13">
        <f t="shared" si="39"/>
        <v>22622160</v>
      </c>
      <c r="N254" s="13"/>
      <c r="O254" s="13">
        <f t="shared" si="40"/>
        <v>0</v>
      </c>
      <c r="P254" s="13">
        <v>6779</v>
      </c>
      <c r="Q254" s="13">
        <f t="shared" si="41"/>
        <v>22235120</v>
      </c>
      <c r="R254" s="13"/>
      <c r="S254" s="13">
        <f t="shared" si="42"/>
        <v>0</v>
      </c>
      <c r="T254" s="13"/>
      <c r="U254" s="13">
        <f t="shared" si="43"/>
        <v>0</v>
      </c>
      <c r="W254" s="13">
        <f t="shared" si="44"/>
        <v>6779</v>
      </c>
      <c r="X254" s="13">
        <f t="shared" si="45"/>
        <v>22235120</v>
      </c>
      <c r="Z254" s="13">
        <f t="shared" si="46"/>
        <v>6856.666666666667</v>
      </c>
      <c r="AA254" s="13">
        <f t="shared" si="47"/>
        <v>22489866.666666668</v>
      </c>
    </row>
    <row r="255" spans="1:27" x14ac:dyDescent="0.2">
      <c r="A255" s="15" t="s">
        <v>923</v>
      </c>
      <c r="B255" s="15" t="s">
        <v>924</v>
      </c>
      <c r="C255" s="15" t="s">
        <v>36</v>
      </c>
      <c r="D255" s="15" t="s">
        <v>925</v>
      </c>
      <c r="E255" s="16">
        <v>171</v>
      </c>
      <c r="F255" s="13"/>
      <c r="G255" s="13">
        <f t="shared" si="36"/>
        <v>0</v>
      </c>
      <c r="H255" s="13"/>
      <c r="I255" s="13">
        <f t="shared" si="37"/>
        <v>0</v>
      </c>
      <c r="J255" s="13">
        <v>27412</v>
      </c>
      <c r="K255" s="13">
        <f t="shared" si="38"/>
        <v>4687452</v>
      </c>
      <c r="L255" s="13">
        <v>28504</v>
      </c>
      <c r="M255" s="13">
        <f t="shared" si="39"/>
        <v>4874184</v>
      </c>
      <c r="N255" s="13"/>
      <c r="O255" s="13">
        <f t="shared" si="40"/>
        <v>0</v>
      </c>
      <c r="P255" s="13">
        <v>19634</v>
      </c>
      <c r="Q255" s="13">
        <f t="shared" si="41"/>
        <v>3357414</v>
      </c>
      <c r="R255" s="13"/>
      <c r="S255" s="13">
        <f t="shared" si="42"/>
        <v>0</v>
      </c>
      <c r="T255" s="13"/>
      <c r="U255" s="13">
        <f t="shared" si="43"/>
        <v>0</v>
      </c>
      <c r="W255" s="13">
        <f t="shared" si="44"/>
        <v>19634</v>
      </c>
      <c r="X255" s="13">
        <f t="shared" si="45"/>
        <v>3357414</v>
      </c>
      <c r="Z255" s="13">
        <f t="shared" si="46"/>
        <v>25183.333333333332</v>
      </c>
      <c r="AA255" s="13">
        <f t="shared" si="47"/>
        <v>4306350</v>
      </c>
    </row>
    <row r="256" spans="1:27" x14ac:dyDescent="0.2">
      <c r="A256" s="15" t="s">
        <v>926</v>
      </c>
      <c r="B256" s="15" t="s">
        <v>927</v>
      </c>
      <c r="C256" s="15" t="s">
        <v>28</v>
      </c>
      <c r="D256" s="15" t="s">
        <v>32</v>
      </c>
      <c r="E256" s="16">
        <v>409</v>
      </c>
      <c r="F256" s="13"/>
      <c r="G256" s="13">
        <f t="shared" si="36"/>
        <v>0</v>
      </c>
      <c r="H256" s="13"/>
      <c r="I256" s="13">
        <f t="shared" si="37"/>
        <v>0</v>
      </c>
      <c r="J256" s="13">
        <v>15294</v>
      </c>
      <c r="K256" s="13">
        <f t="shared" si="38"/>
        <v>6255246</v>
      </c>
      <c r="L256" s="13"/>
      <c r="M256" s="13">
        <f t="shared" si="39"/>
        <v>0</v>
      </c>
      <c r="N256" s="13"/>
      <c r="O256" s="13">
        <f t="shared" si="40"/>
        <v>0</v>
      </c>
      <c r="P256" s="13">
        <v>12667</v>
      </c>
      <c r="Q256" s="13">
        <f t="shared" si="41"/>
        <v>5180803</v>
      </c>
      <c r="R256" s="13"/>
      <c r="S256" s="13">
        <f t="shared" si="42"/>
        <v>0</v>
      </c>
      <c r="T256" s="13"/>
      <c r="U256" s="13">
        <f t="shared" si="43"/>
        <v>0</v>
      </c>
      <c r="W256" s="13">
        <f t="shared" si="44"/>
        <v>12667</v>
      </c>
      <c r="X256" s="13">
        <f t="shared" si="45"/>
        <v>5180803</v>
      </c>
      <c r="Z256" s="13">
        <f t="shared" si="46"/>
        <v>13980.5</v>
      </c>
      <c r="AA256" s="13">
        <f t="shared" si="47"/>
        <v>5718024.5</v>
      </c>
    </row>
    <row r="257" spans="1:27" x14ac:dyDescent="0.2">
      <c r="A257" s="15" t="s">
        <v>928</v>
      </c>
      <c r="B257" s="15" t="s">
        <v>929</v>
      </c>
      <c r="C257" s="15" t="s">
        <v>34</v>
      </c>
      <c r="D257" s="15" t="s">
        <v>647</v>
      </c>
      <c r="E257" s="16">
        <v>1839</v>
      </c>
      <c r="F257" s="13"/>
      <c r="G257" s="13">
        <f t="shared" si="36"/>
        <v>0</v>
      </c>
      <c r="H257" s="13"/>
      <c r="I257" s="13">
        <f t="shared" si="37"/>
        <v>0</v>
      </c>
      <c r="J257" s="13">
        <v>11529</v>
      </c>
      <c r="K257" s="13">
        <f t="shared" si="38"/>
        <v>21201831</v>
      </c>
      <c r="L257" s="13">
        <v>25340</v>
      </c>
      <c r="M257" s="13">
        <f t="shared" si="39"/>
        <v>46600260</v>
      </c>
      <c r="N257" s="13"/>
      <c r="O257" s="13">
        <f t="shared" si="40"/>
        <v>0</v>
      </c>
      <c r="P257" s="13">
        <v>9999</v>
      </c>
      <c r="Q257" s="13">
        <f t="shared" si="41"/>
        <v>18388161</v>
      </c>
      <c r="R257" s="13"/>
      <c r="S257" s="13">
        <f t="shared" si="42"/>
        <v>0</v>
      </c>
      <c r="T257" s="13">
        <v>14980</v>
      </c>
      <c r="U257" s="13">
        <f t="shared" si="43"/>
        <v>27548220</v>
      </c>
      <c r="W257" s="13">
        <f t="shared" si="44"/>
        <v>9999</v>
      </c>
      <c r="X257" s="13">
        <f t="shared" si="45"/>
        <v>18388161</v>
      </c>
      <c r="Z257" s="13">
        <f t="shared" si="46"/>
        <v>15462</v>
      </c>
      <c r="AA257" s="13">
        <f t="shared" si="47"/>
        <v>28434618</v>
      </c>
    </row>
    <row r="258" spans="1:27" x14ac:dyDescent="0.2">
      <c r="A258" s="15" t="s">
        <v>930</v>
      </c>
      <c r="B258" s="15" t="s">
        <v>931</v>
      </c>
      <c r="C258" s="15" t="s">
        <v>36</v>
      </c>
      <c r="D258" s="15" t="s">
        <v>932</v>
      </c>
      <c r="E258" s="16">
        <v>719</v>
      </c>
      <c r="F258" s="13"/>
      <c r="G258" s="13">
        <f t="shared" si="36"/>
        <v>0</v>
      </c>
      <c r="H258" s="13"/>
      <c r="I258" s="13">
        <f t="shared" si="37"/>
        <v>0</v>
      </c>
      <c r="J258" s="13">
        <v>1882</v>
      </c>
      <c r="K258" s="13">
        <f t="shared" si="38"/>
        <v>1353158</v>
      </c>
      <c r="L258" s="13">
        <v>2641</v>
      </c>
      <c r="M258" s="13">
        <f t="shared" si="39"/>
        <v>1898879</v>
      </c>
      <c r="N258" s="13"/>
      <c r="O258" s="13">
        <f t="shared" si="40"/>
        <v>0</v>
      </c>
      <c r="P258" s="13">
        <v>1816</v>
      </c>
      <c r="Q258" s="13">
        <f t="shared" si="41"/>
        <v>1305704</v>
      </c>
      <c r="R258" s="13"/>
      <c r="S258" s="13">
        <f t="shared" si="42"/>
        <v>0</v>
      </c>
      <c r="T258" s="13"/>
      <c r="U258" s="13">
        <f t="shared" si="43"/>
        <v>0</v>
      </c>
      <c r="W258" s="13">
        <f t="shared" si="44"/>
        <v>1816</v>
      </c>
      <c r="X258" s="13">
        <f t="shared" si="45"/>
        <v>1305704</v>
      </c>
      <c r="Z258" s="13">
        <f t="shared" si="46"/>
        <v>2113</v>
      </c>
      <c r="AA258" s="13">
        <f t="shared" si="47"/>
        <v>1519247</v>
      </c>
    </row>
    <row r="259" spans="1:27" x14ac:dyDescent="0.2">
      <c r="A259" s="15" t="s">
        <v>933</v>
      </c>
      <c r="B259" s="15" t="s">
        <v>934</v>
      </c>
      <c r="C259" s="15" t="s">
        <v>34</v>
      </c>
      <c r="D259" s="15" t="s">
        <v>41</v>
      </c>
      <c r="E259" s="16">
        <v>156</v>
      </c>
      <c r="F259" s="13"/>
      <c r="G259" s="13">
        <f t="shared" si="36"/>
        <v>0</v>
      </c>
      <c r="H259" s="13"/>
      <c r="I259" s="13">
        <f t="shared" si="37"/>
        <v>0</v>
      </c>
      <c r="J259" s="13">
        <v>11647</v>
      </c>
      <c r="K259" s="13">
        <f t="shared" si="38"/>
        <v>1816932</v>
      </c>
      <c r="L259" s="13">
        <v>8600</v>
      </c>
      <c r="M259" s="13">
        <f t="shared" si="39"/>
        <v>1341600</v>
      </c>
      <c r="N259" s="13"/>
      <c r="O259" s="13">
        <f t="shared" si="40"/>
        <v>0</v>
      </c>
      <c r="P259" s="13">
        <v>7778</v>
      </c>
      <c r="Q259" s="13">
        <f t="shared" si="41"/>
        <v>1213368</v>
      </c>
      <c r="R259" s="13"/>
      <c r="S259" s="13">
        <f t="shared" si="42"/>
        <v>0</v>
      </c>
      <c r="T259" s="13">
        <v>7500</v>
      </c>
      <c r="U259" s="13">
        <f t="shared" si="43"/>
        <v>1170000</v>
      </c>
      <c r="W259" s="13">
        <f t="shared" si="44"/>
        <v>7500</v>
      </c>
      <c r="X259" s="13">
        <f t="shared" si="45"/>
        <v>1170000</v>
      </c>
      <c r="Z259" s="13">
        <f t="shared" si="46"/>
        <v>8881.25</v>
      </c>
      <c r="AA259" s="13">
        <f t="shared" si="47"/>
        <v>1385475</v>
      </c>
    </row>
    <row r="260" spans="1:27" x14ac:dyDescent="0.2">
      <c r="A260" s="15" t="s">
        <v>935</v>
      </c>
      <c r="B260" s="15" t="s">
        <v>936</v>
      </c>
      <c r="C260" s="15" t="s">
        <v>42</v>
      </c>
      <c r="D260" s="15" t="s">
        <v>65</v>
      </c>
      <c r="E260" s="16">
        <v>1</v>
      </c>
      <c r="F260" s="13"/>
      <c r="G260" s="13">
        <f t="shared" ref="G260:G323" si="48">+F260*E260</f>
        <v>0</v>
      </c>
      <c r="H260" s="13"/>
      <c r="I260" s="13">
        <f t="shared" ref="I260:I323" si="49">+H260*E260</f>
        <v>0</v>
      </c>
      <c r="J260" s="13"/>
      <c r="K260" s="13">
        <f t="shared" ref="K260:K323" si="50">+J260*E260</f>
        <v>0</v>
      </c>
      <c r="L260" s="13">
        <v>3020</v>
      </c>
      <c r="M260" s="13">
        <f t="shared" ref="M260:M323" si="51">+L260*E260</f>
        <v>3020</v>
      </c>
      <c r="N260" s="13"/>
      <c r="O260" s="13">
        <f t="shared" ref="O260:O323" si="52">+N260*E260</f>
        <v>0</v>
      </c>
      <c r="P260" s="13"/>
      <c r="Q260" s="13">
        <f t="shared" ref="Q260:Q323" si="53">+P260*E260</f>
        <v>0</v>
      </c>
      <c r="R260" s="13"/>
      <c r="S260" s="13">
        <f t="shared" ref="S260:S323" si="54">+R260*E260</f>
        <v>0</v>
      </c>
      <c r="T260" s="13"/>
      <c r="U260" s="13">
        <f t="shared" ref="U260:U323" si="55">+T260*E260</f>
        <v>0</v>
      </c>
      <c r="W260" s="13">
        <f t="shared" ref="W260:W323" si="56">MIN(F260,H260,J260,L260,N260,P260,R260,T260)</f>
        <v>3020</v>
      </c>
      <c r="X260" s="13">
        <f t="shared" ref="X260:X323" si="57">+W260*E260</f>
        <v>3020</v>
      </c>
      <c r="Z260" s="13">
        <f t="shared" ref="Z260:Z323" si="58">AVERAGE(F260,H260,J260,L260,N260,P260,R260,T260)</f>
        <v>3020</v>
      </c>
      <c r="AA260" s="13">
        <f t="shared" ref="AA260:AA323" si="59">+Z260*E260</f>
        <v>3020</v>
      </c>
    </row>
    <row r="261" spans="1:27" x14ac:dyDescent="0.2">
      <c r="A261" s="15" t="s">
        <v>937</v>
      </c>
      <c r="B261" s="15" t="s">
        <v>938</v>
      </c>
      <c r="C261" s="15" t="s">
        <v>34</v>
      </c>
      <c r="D261" s="15" t="s">
        <v>939</v>
      </c>
      <c r="E261" s="16">
        <v>2</v>
      </c>
      <c r="F261" s="13"/>
      <c r="G261" s="13">
        <f t="shared" si="48"/>
        <v>0</v>
      </c>
      <c r="H261" s="13"/>
      <c r="I261" s="13">
        <f t="shared" si="49"/>
        <v>0</v>
      </c>
      <c r="J261" s="13">
        <v>4118</v>
      </c>
      <c r="K261" s="13">
        <f t="shared" si="50"/>
        <v>8236</v>
      </c>
      <c r="L261" s="13">
        <v>5069</v>
      </c>
      <c r="M261" s="13">
        <f t="shared" si="51"/>
        <v>10138</v>
      </c>
      <c r="N261" s="13"/>
      <c r="O261" s="13">
        <f t="shared" si="52"/>
        <v>0</v>
      </c>
      <c r="P261" s="13">
        <v>4333</v>
      </c>
      <c r="Q261" s="13">
        <f t="shared" si="53"/>
        <v>8666</v>
      </c>
      <c r="R261" s="13"/>
      <c r="S261" s="13">
        <f t="shared" si="54"/>
        <v>0</v>
      </c>
      <c r="T261" s="13"/>
      <c r="U261" s="13">
        <f t="shared" si="55"/>
        <v>0</v>
      </c>
      <c r="W261" s="13">
        <f t="shared" si="56"/>
        <v>4118</v>
      </c>
      <c r="X261" s="13">
        <f t="shared" si="57"/>
        <v>8236</v>
      </c>
      <c r="Z261" s="13">
        <f t="shared" si="58"/>
        <v>4506.666666666667</v>
      </c>
      <c r="AA261" s="13">
        <f t="shared" si="59"/>
        <v>9013.3333333333339</v>
      </c>
    </row>
    <row r="262" spans="1:27" x14ac:dyDescent="0.2">
      <c r="A262" s="15" t="s">
        <v>940</v>
      </c>
      <c r="B262" s="15" t="s">
        <v>941</v>
      </c>
      <c r="C262" s="15" t="s">
        <v>8</v>
      </c>
      <c r="D262" s="15" t="s">
        <v>32</v>
      </c>
      <c r="E262" s="16">
        <v>11705</v>
      </c>
      <c r="F262" s="13"/>
      <c r="G262" s="13">
        <f t="shared" si="48"/>
        <v>0</v>
      </c>
      <c r="H262" s="13"/>
      <c r="I262" s="13">
        <f t="shared" si="49"/>
        <v>0</v>
      </c>
      <c r="J262" s="13">
        <v>200</v>
      </c>
      <c r="K262" s="13">
        <f t="shared" si="50"/>
        <v>2341000</v>
      </c>
      <c r="L262" s="13">
        <v>226</v>
      </c>
      <c r="M262" s="13">
        <f t="shared" si="51"/>
        <v>2645330</v>
      </c>
      <c r="N262" s="13"/>
      <c r="O262" s="13">
        <f t="shared" si="52"/>
        <v>0</v>
      </c>
      <c r="P262" s="13">
        <v>194</v>
      </c>
      <c r="Q262" s="13">
        <f t="shared" si="53"/>
        <v>2270770</v>
      </c>
      <c r="R262" s="13"/>
      <c r="S262" s="13">
        <f t="shared" si="54"/>
        <v>0</v>
      </c>
      <c r="T262" s="13"/>
      <c r="U262" s="13">
        <f t="shared" si="55"/>
        <v>0</v>
      </c>
      <c r="W262" s="13">
        <f t="shared" si="56"/>
        <v>194</v>
      </c>
      <c r="X262" s="13">
        <f t="shared" si="57"/>
        <v>2270770</v>
      </c>
      <c r="Z262" s="13">
        <f t="shared" si="58"/>
        <v>206.66666666666666</v>
      </c>
      <c r="AA262" s="13">
        <f t="shared" si="59"/>
        <v>2419033.333333333</v>
      </c>
    </row>
    <row r="263" spans="1:27" x14ac:dyDescent="0.2">
      <c r="A263" s="15" t="s">
        <v>942</v>
      </c>
      <c r="B263" s="15" t="s">
        <v>943</v>
      </c>
      <c r="C263" s="15" t="s">
        <v>0</v>
      </c>
      <c r="D263" s="15" t="s">
        <v>944</v>
      </c>
      <c r="E263" s="16">
        <v>770</v>
      </c>
      <c r="F263" s="13"/>
      <c r="G263" s="13">
        <f t="shared" si="48"/>
        <v>0</v>
      </c>
      <c r="H263" s="13"/>
      <c r="I263" s="13">
        <f t="shared" si="49"/>
        <v>0</v>
      </c>
      <c r="J263" s="13">
        <v>5252</v>
      </c>
      <c r="K263" s="13">
        <f t="shared" si="50"/>
        <v>4044040</v>
      </c>
      <c r="L263" s="13">
        <v>5288</v>
      </c>
      <c r="M263" s="13">
        <f t="shared" si="51"/>
        <v>4071760</v>
      </c>
      <c r="N263" s="13"/>
      <c r="O263" s="13">
        <f t="shared" si="52"/>
        <v>0</v>
      </c>
      <c r="P263" s="13">
        <v>5240</v>
      </c>
      <c r="Q263" s="13">
        <f t="shared" si="53"/>
        <v>4034800</v>
      </c>
      <c r="R263" s="13"/>
      <c r="S263" s="13">
        <f t="shared" si="54"/>
        <v>0</v>
      </c>
      <c r="T263" s="13"/>
      <c r="U263" s="13">
        <f t="shared" si="55"/>
        <v>0</v>
      </c>
      <c r="W263" s="13">
        <f t="shared" si="56"/>
        <v>5240</v>
      </c>
      <c r="X263" s="13">
        <f t="shared" si="57"/>
        <v>4034800</v>
      </c>
      <c r="Z263" s="13">
        <f t="shared" si="58"/>
        <v>5260</v>
      </c>
      <c r="AA263" s="13">
        <f t="shared" si="59"/>
        <v>4050200</v>
      </c>
    </row>
    <row r="264" spans="1:27" x14ac:dyDescent="0.2">
      <c r="A264" s="15" t="s">
        <v>945</v>
      </c>
      <c r="B264" s="15" t="s">
        <v>946</v>
      </c>
      <c r="C264" s="15" t="s">
        <v>0</v>
      </c>
      <c r="D264" s="15" t="s">
        <v>1400</v>
      </c>
      <c r="E264" s="16">
        <v>182</v>
      </c>
      <c r="F264" s="13"/>
      <c r="G264" s="13">
        <f t="shared" si="48"/>
        <v>0</v>
      </c>
      <c r="H264" s="13"/>
      <c r="I264" s="13">
        <f t="shared" si="49"/>
        <v>0</v>
      </c>
      <c r="J264" s="13">
        <v>1659</v>
      </c>
      <c r="K264" s="13">
        <f t="shared" si="50"/>
        <v>301938</v>
      </c>
      <c r="L264" s="13">
        <v>2032</v>
      </c>
      <c r="M264" s="13">
        <f t="shared" si="51"/>
        <v>369824</v>
      </c>
      <c r="N264" s="13"/>
      <c r="O264" s="13">
        <f t="shared" si="52"/>
        <v>0</v>
      </c>
      <c r="P264" s="13">
        <v>1556</v>
      </c>
      <c r="Q264" s="13">
        <f t="shared" si="53"/>
        <v>283192</v>
      </c>
      <c r="R264" s="13"/>
      <c r="S264" s="13">
        <f t="shared" si="54"/>
        <v>0</v>
      </c>
      <c r="T264" s="13">
        <v>1552</v>
      </c>
      <c r="U264" s="13">
        <f t="shared" si="55"/>
        <v>282464</v>
      </c>
      <c r="W264" s="13">
        <f t="shared" si="56"/>
        <v>1552</v>
      </c>
      <c r="X264" s="13">
        <f t="shared" si="57"/>
        <v>282464</v>
      </c>
      <c r="Z264" s="13">
        <f t="shared" si="58"/>
        <v>1699.75</v>
      </c>
      <c r="AA264" s="13">
        <f t="shared" si="59"/>
        <v>309354.5</v>
      </c>
    </row>
    <row r="265" spans="1:27" x14ac:dyDescent="0.2">
      <c r="A265" s="15" t="s">
        <v>947</v>
      </c>
      <c r="B265" s="15" t="s">
        <v>948</v>
      </c>
      <c r="C265" s="15" t="s">
        <v>33</v>
      </c>
      <c r="D265" s="15" t="s">
        <v>949</v>
      </c>
      <c r="E265" s="16">
        <v>138</v>
      </c>
      <c r="F265" s="13"/>
      <c r="G265" s="13">
        <f t="shared" si="48"/>
        <v>0</v>
      </c>
      <c r="H265" s="13"/>
      <c r="I265" s="13">
        <f t="shared" si="49"/>
        <v>0</v>
      </c>
      <c r="J265" s="13">
        <v>1896</v>
      </c>
      <c r="K265" s="13">
        <f t="shared" si="50"/>
        <v>261648</v>
      </c>
      <c r="L265" s="13">
        <v>2047</v>
      </c>
      <c r="M265" s="13">
        <f t="shared" si="51"/>
        <v>282486</v>
      </c>
      <c r="N265" s="13"/>
      <c r="O265" s="13">
        <f t="shared" si="52"/>
        <v>0</v>
      </c>
      <c r="P265" s="13">
        <v>2841</v>
      </c>
      <c r="Q265" s="13">
        <f t="shared" si="53"/>
        <v>392058</v>
      </c>
      <c r="R265" s="13"/>
      <c r="S265" s="13">
        <f t="shared" si="54"/>
        <v>0</v>
      </c>
      <c r="T265" s="13"/>
      <c r="U265" s="13">
        <f t="shared" si="55"/>
        <v>0</v>
      </c>
      <c r="W265" s="13">
        <f t="shared" si="56"/>
        <v>1896</v>
      </c>
      <c r="X265" s="13">
        <f t="shared" si="57"/>
        <v>261648</v>
      </c>
      <c r="Z265" s="13">
        <f t="shared" si="58"/>
        <v>2261.3333333333335</v>
      </c>
      <c r="AA265" s="13">
        <f t="shared" si="59"/>
        <v>312064</v>
      </c>
    </row>
    <row r="266" spans="1:27" x14ac:dyDescent="0.2">
      <c r="A266" s="15" t="s">
        <v>950</v>
      </c>
      <c r="B266" s="15" t="s">
        <v>951</v>
      </c>
      <c r="C266" s="15" t="s">
        <v>0</v>
      </c>
      <c r="D266" s="15" t="s">
        <v>585</v>
      </c>
      <c r="E266" s="16">
        <v>1162</v>
      </c>
      <c r="F266" s="13"/>
      <c r="G266" s="13">
        <f t="shared" si="48"/>
        <v>0</v>
      </c>
      <c r="H266" s="13"/>
      <c r="I266" s="13">
        <f t="shared" si="49"/>
        <v>0</v>
      </c>
      <c r="J266" s="13">
        <v>871</v>
      </c>
      <c r="K266" s="13">
        <f t="shared" si="50"/>
        <v>1012102</v>
      </c>
      <c r="L266" s="13">
        <v>1233</v>
      </c>
      <c r="M266" s="13">
        <f t="shared" si="51"/>
        <v>1432746</v>
      </c>
      <c r="N266" s="13"/>
      <c r="O266" s="13">
        <f t="shared" si="52"/>
        <v>0</v>
      </c>
      <c r="P266" s="13">
        <v>1347</v>
      </c>
      <c r="Q266" s="13">
        <f t="shared" si="53"/>
        <v>1565214</v>
      </c>
      <c r="R266" s="13"/>
      <c r="S266" s="13">
        <f t="shared" si="54"/>
        <v>0</v>
      </c>
      <c r="T266" s="13"/>
      <c r="U266" s="13">
        <f t="shared" si="55"/>
        <v>0</v>
      </c>
      <c r="W266" s="13">
        <f t="shared" si="56"/>
        <v>871</v>
      </c>
      <c r="X266" s="13">
        <f t="shared" si="57"/>
        <v>1012102</v>
      </c>
      <c r="Z266" s="13">
        <f t="shared" si="58"/>
        <v>1150.3333333333333</v>
      </c>
      <c r="AA266" s="13">
        <f t="shared" si="59"/>
        <v>1336687.3333333333</v>
      </c>
    </row>
    <row r="267" spans="1:27" x14ac:dyDescent="0.2">
      <c r="A267" s="15" t="s">
        <v>952</v>
      </c>
      <c r="B267" s="15" t="s">
        <v>953</v>
      </c>
      <c r="C267" s="15" t="s">
        <v>0</v>
      </c>
      <c r="D267" s="15" t="s">
        <v>954</v>
      </c>
      <c r="E267" s="16">
        <v>23</v>
      </c>
      <c r="F267" s="13"/>
      <c r="G267" s="13">
        <f t="shared" si="48"/>
        <v>0</v>
      </c>
      <c r="H267" s="13"/>
      <c r="I267" s="13">
        <f t="shared" si="49"/>
        <v>0</v>
      </c>
      <c r="J267" s="13">
        <v>1941</v>
      </c>
      <c r="K267" s="13">
        <f t="shared" si="50"/>
        <v>44643</v>
      </c>
      <c r="L267" s="13">
        <v>2263</v>
      </c>
      <c r="M267" s="13">
        <f t="shared" si="51"/>
        <v>52049</v>
      </c>
      <c r="N267" s="13"/>
      <c r="O267" s="13">
        <f t="shared" si="52"/>
        <v>0</v>
      </c>
      <c r="P267" s="13">
        <v>1389</v>
      </c>
      <c r="Q267" s="13">
        <f t="shared" si="53"/>
        <v>31947</v>
      </c>
      <c r="R267" s="13"/>
      <c r="S267" s="13">
        <f t="shared" si="54"/>
        <v>0</v>
      </c>
      <c r="T267" s="13"/>
      <c r="U267" s="13">
        <f t="shared" si="55"/>
        <v>0</v>
      </c>
      <c r="W267" s="13">
        <f t="shared" si="56"/>
        <v>1389</v>
      </c>
      <c r="X267" s="13">
        <f t="shared" si="57"/>
        <v>31947</v>
      </c>
      <c r="Z267" s="13">
        <f t="shared" si="58"/>
        <v>1864.3333333333333</v>
      </c>
      <c r="AA267" s="13">
        <f t="shared" si="59"/>
        <v>42879.666666666664</v>
      </c>
    </row>
    <row r="268" spans="1:27" x14ac:dyDescent="0.2">
      <c r="A268" s="15" t="s">
        <v>955</v>
      </c>
      <c r="B268" s="15" t="s">
        <v>956</v>
      </c>
      <c r="C268" s="15" t="s">
        <v>22</v>
      </c>
      <c r="D268" s="15" t="s">
        <v>17</v>
      </c>
      <c r="E268" s="16">
        <v>156</v>
      </c>
      <c r="F268" s="13"/>
      <c r="G268" s="13">
        <f t="shared" si="48"/>
        <v>0</v>
      </c>
      <c r="H268" s="13"/>
      <c r="I268" s="13">
        <f t="shared" si="49"/>
        <v>0</v>
      </c>
      <c r="J268" s="13"/>
      <c r="K268" s="13">
        <f t="shared" si="50"/>
        <v>0</v>
      </c>
      <c r="L268" s="13"/>
      <c r="M268" s="13">
        <f t="shared" si="51"/>
        <v>0</v>
      </c>
      <c r="N268" s="13"/>
      <c r="O268" s="13">
        <f t="shared" si="52"/>
        <v>0</v>
      </c>
      <c r="P268" s="13"/>
      <c r="Q268" s="13">
        <f t="shared" si="53"/>
        <v>0</v>
      </c>
      <c r="R268" s="13"/>
      <c r="S268" s="13">
        <f t="shared" si="54"/>
        <v>0</v>
      </c>
      <c r="T268" s="13"/>
      <c r="U268" s="13">
        <f t="shared" si="55"/>
        <v>0</v>
      </c>
      <c r="W268" s="18"/>
      <c r="X268" s="13">
        <f t="shared" si="57"/>
        <v>0</v>
      </c>
      <c r="Z268" s="18"/>
      <c r="AA268" s="13">
        <f t="shared" si="59"/>
        <v>0</v>
      </c>
    </row>
    <row r="269" spans="1:27" x14ac:dyDescent="0.2">
      <c r="A269" s="15" t="s">
        <v>957</v>
      </c>
      <c r="B269" s="15" t="s">
        <v>958</v>
      </c>
      <c r="C269" s="15" t="s">
        <v>0</v>
      </c>
      <c r="D269" s="15" t="s">
        <v>65</v>
      </c>
      <c r="E269" s="16">
        <v>1</v>
      </c>
      <c r="F269" s="13"/>
      <c r="G269" s="13">
        <f t="shared" si="48"/>
        <v>0</v>
      </c>
      <c r="H269" s="13"/>
      <c r="I269" s="13">
        <f t="shared" si="49"/>
        <v>0</v>
      </c>
      <c r="J269" s="13">
        <v>2706</v>
      </c>
      <c r="K269" s="13">
        <f t="shared" si="50"/>
        <v>2706</v>
      </c>
      <c r="L269" s="13">
        <v>3178</v>
      </c>
      <c r="M269" s="13">
        <f t="shared" si="51"/>
        <v>3178</v>
      </c>
      <c r="N269" s="13"/>
      <c r="O269" s="13">
        <f t="shared" si="52"/>
        <v>0</v>
      </c>
      <c r="P269" s="13"/>
      <c r="Q269" s="13">
        <f t="shared" si="53"/>
        <v>0</v>
      </c>
      <c r="R269" s="13"/>
      <c r="S269" s="13">
        <f t="shared" si="54"/>
        <v>0</v>
      </c>
      <c r="T269" s="13"/>
      <c r="U269" s="13">
        <f t="shared" si="55"/>
        <v>0</v>
      </c>
      <c r="W269" s="13">
        <f t="shared" si="56"/>
        <v>2706</v>
      </c>
      <c r="X269" s="13">
        <f t="shared" si="57"/>
        <v>2706</v>
      </c>
      <c r="Z269" s="13">
        <f t="shared" si="58"/>
        <v>2942</v>
      </c>
      <c r="AA269" s="13">
        <f t="shared" si="59"/>
        <v>2942</v>
      </c>
    </row>
    <row r="270" spans="1:27" x14ac:dyDescent="0.2">
      <c r="A270" s="15" t="s">
        <v>959</v>
      </c>
      <c r="B270" s="15" t="s">
        <v>960</v>
      </c>
      <c r="C270" s="15" t="s">
        <v>0</v>
      </c>
      <c r="D270" s="15" t="s">
        <v>66</v>
      </c>
      <c r="E270" s="16">
        <v>12</v>
      </c>
      <c r="F270" s="13"/>
      <c r="G270" s="13">
        <f t="shared" si="48"/>
        <v>0</v>
      </c>
      <c r="H270" s="13"/>
      <c r="I270" s="13">
        <f t="shared" si="49"/>
        <v>0</v>
      </c>
      <c r="J270" s="13">
        <v>15294</v>
      </c>
      <c r="K270" s="13">
        <f t="shared" si="50"/>
        <v>183528</v>
      </c>
      <c r="L270" s="13">
        <v>15152</v>
      </c>
      <c r="M270" s="13">
        <f t="shared" si="51"/>
        <v>181824</v>
      </c>
      <c r="N270" s="13"/>
      <c r="O270" s="13">
        <f t="shared" si="52"/>
        <v>0</v>
      </c>
      <c r="P270" s="13"/>
      <c r="Q270" s="13">
        <f t="shared" si="53"/>
        <v>0</v>
      </c>
      <c r="R270" s="13"/>
      <c r="S270" s="13">
        <f t="shared" si="54"/>
        <v>0</v>
      </c>
      <c r="T270" s="13"/>
      <c r="U270" s="13">
        <f t="shared" si="55"/>
        <v>0</v>
      </c>
      <c r="W270" s="13">
        <f t="shared" si="56"/>
        <v>15152</v>
      </c>
      <c r="X270" s="13">
        <f t="shared" si="57"/>
        <v>181824</v>
      </c>
      <c r="Z270" s="13">
        <f t="shared" si="58"/>
        <v>15223</v>
      </c>
      <c r="AA270" s="13">
        <f t="shared" si="59"/>
        <v>182676</v>
      </c>
    </row>
    <row r="271" spans="1:27" x14ac:dyDescent="0.2">
      <c r="A271" s="15" t="s">
        <v>961</v>
      </c>
      <c r="B271" s="15" t="s">
        <v>962</v>
      </c>
      <c r="C271" s="15" t="s">
        <v>34</v>
      </c>
      <c r="D271" s="15" t="s">
        <v>963</v>
      </c>
      <c r="E271" s="16">
        <v>6</v>
      </c>
      <c r="F271" s="13"/>
      <c r="G271" s="13">
        <f t="shared" si="48"/>
        <v>0</v>
      </c>
      <c r="H271" s="13"/>
      <c r="I271" s="13">
        <f t="shared" si="49"/>
        <v>0</v>
      </c>
      <c r="J271" s="13">
        <v>40059</v>
      </c>
      <c r="K271" s="13">
        <f t="shared" si="50"/>
        <v>240354</v>
      </c>
      <c r="L271" s="13">
        <v>47100</v>
      </c>
      <c r="M271" s="13">
        <f t="shared" si="51"/>
        <v>282600</v>
      </c>
      <c r="N271" s="13"/>
      <c r="O271" s="13">
        <f t="shared" si="52"/>
        <v>0</v>
      </c>
      <c r="P271" s="13">
        <v>36533</v>
      </c>
      <c r="Q271" s="13">
        <f t="shared" si="53"/>
        <v>219198</v>
      </c>
      <c r="R271" s="13"/>
      <c r="S271" s="13">
        <f t="shared" si="54"/>
        <v>0</v>
      </c>
      <c r="T271" s="13"/>
      <c r="U271" s="13">
        <f t="shared" si="55"/>
        <v>0</v>
      </c>
      <c r="W271" s="13">
        <f t="shared" si="56"/>
        <v>36533</v>
      </c>
      <c r="X271" s="13">
        <f t="shared" si="57"/>
        <v>219198</v>
      </c>
      <c r="Z271" s="13">
        <f t="shared" si="58"/>
        <v>41230.666666666664</v>
      </c>
      <c r="AA271" s="13">
        <f t="shared" si="59"/>
        <v>247384</v>
      </c>
    </row>
    <row r="272" spans="1:27" x14ac:dyDescent="0.2">
      <c r="A272" s="15" t="s">
        <v>12</v>
      </c>
      <c r="B272" s="15" t="s">
        <v>13</v>
      </c>
      <c r="C272" s="15" t="s">
        <v>8</v>
      </c>
      <c r="D272" s="15" t="s">
        <v>380</v>
      </c>
      <c r="E272" s="16">
        <v>407</v>
      </c>
      <c r="F272" s="13"/>
      <c r="G272" s="13">
        <f t="shared" si="48"/>
        <v>0</v>
      </c>
      <c r="H272" s="13"/>
      <c r="I272" s="13">
        <f t="shared" si="49"/>
        <v>0</v>
      </c>
      <c r="J272" s="13"/>
      <c r="K272" s="13">
        <f t="shared" si="50"/>
        <v>0</v>
      </c>
      <c r="L272" s="13"/>
      <c r="M272" s="13">
        <f t="shared" si="51"/>
        <v>0</v>
      </c>
      <c r="N272" s="13"/>
      <c r="O272" s="13">
        <f t="shared" si="52"/>
        <v>0</v>
      </c>
      <c r="P272" s="13"/>
      <c r="Q272" s="13">
        <f t="shared" si="53"/>
        <v>0</v>
      </c>
      <c r="R272" s="13"/>
      <c r="S272" s="13">
        <f t="shared" si="54"/>
        <v>0</v>
      </c>
      <c r="T272" s="13"/>
      <c r="U272" s="13">
        <f t="shared" si="55"/>
        <v>0</v>
      </c>
      <c r="W272" s="18"/>
      <c r="X272" s="13">
        <f t="shared" si="57"/>
        <v>0</v>
      </c>
      <c r="Z272" s="18"/>
      <c r="AA272" s="13">
        <f t="shared" si="59"/>
        <v>0</v>
      </c>
    </row>
    <row r="273" spans="1:27" x14ac:dyDescent="0.2">
      <c r="A273" s="15" t="s">
        <v>964</v>
      </c>
      <c r="B273" s="15" t="s">
        <v>965</v>
      </c>
      <c r="C273" s="15" t="s">
        <v>0</v>
      </c>
      <c r="D273" s="15" t="s">
        <v>966</v>
      </c>
      <c r="E273" s="16">
        <v>15</v>
      </c>
      <c r="F273" s="13"/>
      <c r="G273" s="13">
        <f t="shared" si="48"/>
        <v>0</v>
      </c>
      <c r="H273" s="13"/>
      <c r="I273" s="13">
        <f t="shared" si="49"/>
        <v>0</v>
      </c>
      <c r="J273" s="13"/>
      <c r="K273" s="13">
        <f t="shared" si="50"/>
        <v>0</v>
      </c>
      <c r="L273" s="13">
        <v>16149</v>
      </c>
      <c r="M273" s="13">
        <f t="shared" si="51"/>
        <v>242235</v>
      </c>
      <c r="N273" s="13"/>
      <c r="O273" s="13">
        <f t="shared" si="52"/>
        <v>0</v>
      </c>
      <c r="P273" s="13"/>
      <c r="Q273" s="13">
        <f t="shared" si="53"/>
        <v>0</v>
      </c>
      <c r="R273" s="13"/>
      <c r="S273" s="13">
        <f t="shared" si="54"/>
        <v>0</v>
      </c>
      <c r="T273" s="13"/>
      <c r="U273" s="13">
        <f t="shared" si="55"/>
        <v>0</v>
      </c>
      <c r="W273" s="13">
        <f t="shared" si="56"/>
        <v>16149</v>
      </c>
      <c r="X273" s="13">
        <f t="shared" si="57"/>
        <v>242235</v>
      </c>
      <c r="Z273" s="13">
        <f t="shared" si="58"/>
        <v>16149</v>
      </c>
      <c r="AA273" s="13">
        <f t="shared" si="59"/>
        <v>242235</v>
      </c>
    </row>
    <row r="274" spans="1:27" x14ac:dyDescent="0.2">
      <c r="A274" s="15" t="s">
        <v>967</v>
      </c>
      <c r="B274" s="15" t="s">
        <v>968</v>
      </c>
      <c r="C274" s="15" t="s">
        <v>22</v>
      </c>
      <c r="D274" s="15" t="s">
        <v>80</v>
      </c>
      <c r="E274" s="16">
        <v>450</v>
      </c>
      <c r="F274" s="13"/>
      <c r="G274" s="13">
        <f t="shared" si="48"/>
        <v>0</v>
      </c>
      <c r="H274" s="13"/>
      <c r="I274" s="13">
        <f t="shared" si="49"/>
        <v>0</v>
      </c>
      <c r="J274" s="13">
        <v>335</v>
      </c>
      <c r="K274" s="13">
        <f t="shared" si="50"/>
        <v>150750</v>
      </c>
      <c r="L274" s="13">
        <v>229</v>
      </c>
      <c r="M274" s="13">
        <f t="shared" si="51"/>
        <v>103050</v>
      </c>
      <c r="N274" s="13"/>
      <c r="O274" s="13">
        <f t="shared" si="52"/>
        <v>0</v>
      </c>
      <c r="P274" s="13"/>
      <c r="Q274" s="13">
        <f t="shared" si="53"/>
        <v>0</v>
      </c>
      <c r="R274" s="13"/>
      <c r="S274" s="13">
        <f t="shared" si="54"/>
        <v>0</v>
      </c>
      <c r="T274" s="13"/>
      <c r="U274" s="13">
        <f t="shared" si="55"/>
        <v>0</v>
      </c>
      <c r="W274" s="13">
        <f t="shared" si="56"/>
        <v>229</v>
      </c>
      <c r="X274" s="13">
        <f t="shared" si="57"/>
        <v>103050</v>
      </c>
      <c r="Z274" s="13">
        <f t="shared" si="58"/>
        <v>282</v>
      </c>
      <c r="AA274" s="13">
        <f t="shared" si="59"/>
        <v>126900</v>
      </c>
    </row>
    <row r="275" spans="1:27" x14ac:dyDescent="0.2">
      <c r="A275" s="15" t="s">
        <v>969</v>
      </c>
      <c r="B275" s="15" t="s">
        <v>970</v>
      </c>
      <c r="C275" s="15" t="s">
        <v>8</v>
      </c>
      <c r="D275" s="15" t="s">
        <v>347</v>
      </c>
      <c r="E275" s="16">
        <v>10401</v>
      </c>
      <c r="F275" s="13"/>
      <c r="G275" s="13">
        <f t="shared" si="48"/>
        <v>0</v>
      </c>
      <c r="H275" s="13"/>
      <c r="I275" s="13">
        <f t="shared" si="49"/>
        <v>0</v>
      </c>
      <c r="J275" s="13">
        <v>399</v>
      </c>
      <c r="K275" s="13">
        <f t="shared" si="50"/>
        <v>4149999</v>
      </c>
      <c r="L275" s="13">
        <v>416</v>
      </c>
      <c r="M275" s="13">
        <f t="shared" si="51"/>
        <v>4326816</v>
      </c>
      <c r="N275" s="13"/>
      <c r="O275" s="13">
        <f t="shared" si="52"/>
        <v>0</v>
      </c>
      <c r="P275" s="13">
        <v>256</v>
      </c>
      <c r="Q275" s="13">
        <f t="shared" si="53"/>
        <v>2662656</v>
      </c>
      <c r="R275" s="13"/>
      <c r="S275" s="13">
        <f t="shared" si="54"/>
        <v>0</v>
      </c>
      <c r="T275" s="13"/>
      <c r="U275" s="13">
        <f t="shared" si="55"/>
        <v>0</v>
      </c>
      <c r="W275" s="13">
        <f t="shared" si="56"/>
        <v>256</v>
      </c>
      <c r="X275" s="13">
        <f t="shared" si="57"/>
        <v>2662656</v>
      </c>
      <c r="Z275" s="13">
        <f t="shared" si="58"/>
        <v>357</v>
      </c>
      <c r="AA275" s="13">
        <f t="shared" si="59"/>
        <v>3713157</v>
      </c>
    </row>
    <row r="276" spans="1:27" x14ac:dyDescent="0.2">
      <c r="A276" s="15" t="s">
        <v>63</v>
      </c>
      <c r="B276" s="15" t="s">
        <v>64</v>
      </c>
      <c r="C276" s="15" t="s">
        <v>0</v>
      </c>
      <c r="D276" s="15" t="s">
        <v>65</v>
      </c>
      <c r="E276" s="16">
        <v>10</v>
      </c>
      <c r="F276" s="13"/>
      <c r="G276" s="13">
        <f t="shared" si="48"/>
        <v>0</v>
      </c>
      <c r="H276" s="13"/>
      <c r="I276" s="13">
        <f t="shared" si="49"/>
        <v>0</v>
      </c>
      <c r="J276" s="13"/>
      <c r="K276" s="13">
        <f t="shared" si="50"/>
        <v>0</v>
      </c>
      <c r="L276" s="13">
        <v>3703</v>
      </c>
      <c r="M276" s="13">
        <f t="shared" si="51"/>
        <v>37030</v>
      </c>
      <c r="N276" s="13"/>
      <c r="O276" s="13">
        <f t="shared" si="52"/>
        <v>0</v>
      </c>
      <c r="P276" s="13"/>
      <c r="Q276" s="13">
        <f t="shared" si="53"/>
        <v>0</v>
      </c>
      <c r="R276" s="13"/>
      <c r="S276" s="13">
        <f t="shared" si="54"/>
        <v>0</v>
      </c>
      <c r="T276" s="13"/>
      <c r="U276" s="13">
        <f t="shared" si="55"/>
        <v>0</v>
      </c>
      <c r="W276" s="13">
        <f t="shared" si="56"/>
        <v>3703</v>
      </c>
      <c r="X276" s="13">
        <f t="shared" si="57"/>
        <v>37030</v>
      </c>
      <c r="Z276" s="13">
        <f t="shared" si="58"/>
        <v>3703</v>
      </c>
      <c r="AA276" s="13">
        <f t="shared" si="59"/>
        <v>37030</v>
      </c>
    </row>
    <row r="277" spans="1:27" x14ac:dyDescent="0.2">
      <c r="A277" s="15" t="s">
        <v>971</v>
      </c>
      <c r="B277" s="15" t="s">
        <v>972</v>
      </c>
      <c r="C277" s="15" t="s">
        <v>34</v>
      </c>
      <c r="D277" s="15" t="s">
        <v>973</v>
      </c>
      <c r="E277" s="16">
        <v>33</v>
      </c>
      <c r="F277" s="13"/>
      <c r="G277" s="13">
        <f t="shared" si="48"/>
        <v>0</v>
      </c>
      <c r="H277" s="13"/>
      <c r="I277" s="13">
        <f t="shared" si="49"/>
        <v>0</v>
      </c>
      <c r="J277" s="13">
        <v>1431</v>
      </c>
      <c r="K277" s="13">
        <f t="shared" si="50"/>
        <v>47223</v>
      </c>
      <c r="L277" s="13">
        <v>1430.9479999999999</v>
      </c>
      <c r="M277" s="13">
        <f t="shared" si="51"/>
        <v>47221.283999999992</v>
      </c>
      <c r="N277" s="13"/>
      <c r="O277" s="13">
        <f t="shared" si="52"/>
        <v>0</v>
      </c>
      <c r="P277" s="13">
        <v>1431</v>
      </c>
      <c r="Q277" s="13">
        <f t="shared" si="53"/>
        <v>47223</v>
      </c>
      <c r="R277" s="13"/>
      <c r="S277" s="13">
        <f t="shared" si="54"/>
        <v>0</v>
      </c>
      <c r="T277" s="13"/>
      <c r="U277" s="13">
        <f t="shared" si="55"/>
        <v>0</v>
      </c>
      <c r="W277" s="13">
        <f t="shared" si="56"/>
        <v>1430.9479999999999</v>
      </c>
      <c r="X277" s="13">
        <f t="shared" si="57"/>
        <v>47221.283999999992</v>
      </c>
      <c r="Z277" s="13">
        <f t="shared" si="58"/>
        <v>1430.9826666666668</v>
      </c>
      <c r="AA277" s="13">
        <f t="shared" si="59"/>
        <v>47222.428</v>
      </c>
    </row>
    <row r="278" spans="1:27" x14ac:dyDescent="0.2">
      <c r="A278" s="15" t="s">
        <v>974</v>
      </c>
      <c r="B278" s="15" t="s">
        <v>975</v>
      </c>
      <c r="C278" s="15" t="s">
        <v>22</v>
      </c>
      <c r="D278" s="15" t="s">
        <v>17</v>
      </c>
      <c r="E278" s="16">
        <v>1329</v>
      </c>
      <c r="F278" s="13"/>
      <c r="G278" s="13">
        <f t="shared" si="48"/>
        <v>0</v>
      </c>
      <c r="H278" s="13"/>
      <c r="I278" s="13">
        <f t="shared" si="49"/>
        <v>0</v>
      </c>
      <c r="J278" s="13">
        <v>253</v>
      </c>
      <c r="K278" s="13">
        <f t="shared" si="50"/>
        <v>336237</v>
      </c>
      <c r="L278" s="13">
        <v>362</v>
      </c>
      <c r="M278" s="13">
        <f t="shared" si="51"/>
        <v>481098</v>
      </c>
      <c r="N278" s="13"/>
      <c r="O278" s="13">
        <f t="shared" si="52"/>
        <v>0</v>
      </c>
      <c r="P278" s="13">
        <v>244</v>
      </c>
      <c r="Q278" s="13">
        <f t="shared" si="53"/>
        <v>324276</v>
      </c>
      <c r="R278" s="13"/>
      <c r="S278" s="13">
        <f t="shared" si="54"/>
        <v>0</v>
      </c>
      <c r="T278" s="13"/>
      <c r="U278" s="13">
        <f t="shared" si="55"/>
        <v>0</v>
      </c>
      <c r="W278" s="13">
        <f t="shared" si="56"/>
        <v>244</v>
      </c>
      <c r="X278" s="13">
        <f t="shared" si="57"/>
        <v>324276</v>
      </c>
      <c r="Z278" s="13">
        <f t="shared" si="58"/>
        <v>286.33333333333331</v>
      </c>
      <c r="AA278" s="13">
        <f t="shared" si="59"/>
        <v>380537</v>
      </c>
    </row>
    <row r="279" spans="1:27" x14ac:dyDescent="0.2">
      <c r="A279" s="15" t="s">
        <v>976</v>
      </c>
      <c r="B279" s="15" t="s">
        <v>977</v>
      </c>
      <c r="C279" s="15" t="s">
        <v>33</v>
      </c>
      <c r="D279" s="15" t="s">
        <v>978</v>
      </c>
      <c r="E279" s="16">
        <v>484</v>
      </c>
      <c r="F279" s="13"/>
      <c r="G279" s="13">
        <f t="shared" si="48"/>
        <v>0</v>
      </c>
      <c r="H279" s="13"/>
      <c r="I279" s="13">
        <f t="shared" si="49"/>
        <v>0</v>
      </c>
      <c r="J279" s="13">
        <v>1353</v>
      </c>
      <c r="K279" s="13">
        <f t="shared" si="50"/>
        <v>654852</v>
      </c>
      <c r="L279" s="13">
        <v>1376</v>
      </c>
      <c r="M279" s="13">
        <f t="shared" si="51"/>
        <v>665984</v>
      </c>
      <c r="N279" s="13"/>
      <c r="O279" s="13">
        <f t="shared" si="52"/>
        <v>0</v>
      </c>
      <c r="P279" s="13">
        <v>1333</v>
      </c>
      <c r="Q279" s="13">
        <f t="shared" si="53"/>
        <v>645172</v>
      </c>
      <c r="R279" s="13"/>
      <c r="S279" s="13">
        <f t="shared" si="54"/>
        <v>0</v>
      </c>
      <c r="T279" s="13"/>
      <c r="U279" s="13">
        <f t="shared" si="55"/>
        <v>0</v>
      </c>
      <c r="W279" s="13">
        <f t="shared" si="56"/>
        <v>1333</v>
      </c>
      <c r="X279" s="13">
        <f t="shared" si="57"/>
        <v>645172</v>
      </c>
      <c r="Z279" s="13">
        <f t="shared" si="58"/>
        <v>1354</v>
      </c>
      <c r="AA279" s="13">
        <f t="shared" si="59"/>
        <v>655336</v>
      </c>
    </row>
    <row r="280" spans="1:27" x14ac:dyDescent="0.2">
      <c r="A280" s="15" t="s">
        <v>979</v>
      </c>
      <c r="B280" s="15" t="s">
        <v>980</v>
      </c>
      <c r="C280" s="15" t="s">
        <v>34</v>
      </c>
      <c r="D280" s="15" t="s">
        <v>981</v>
      </c>
      <c r="E280" s="16">
        <v>453</v>
      </c>
      <c r="F280" s="13"/>
      <c r="G280" s="13">
        <f t="shared" si="48"/>
        <v>0</v>
      </c>
      <c r="H280" s="13"/>
      <c r="I280" s="13">
        <f t="shared" si="49"/>
        <v>0</v>
      </c>
      <c r="J280" s="13">
        <v>3892</v>
      </c>
      <c r="K280" s="13">
        <f t="shared" si="50"/>
        <v>1763076</v>
      </c>
      <c r="L280" s="13">
        <v>4500</v>
      </c>
      <c r="M280" s="13">
        <f t="shared" si="51"/>
        <v>2038500</v>
      </c>
      <c r="N280" s="13"/>
      <c r="O280" s="13">
        <f t="shared" si="52"/>
        <v>0</v>
      </c>
      <c r="P280" s="13">
        <v>4897</v>
      </c>
      <c r="Q280" s="13">
        <f t="shared" si="53"/>
        <v>2218341</v>
      </c>
      <c r="R280" s="13"/>
      <c r="S280" s="13">
        <f t="shared" si="54"/>
        <v>0</v>
      </c>
      <c r="T280" s="13"/>
      <c r="U280" s="13">
        <f t="shared" si="55"/>
        <v>0</v>
      </c>
      <c r="W280" s="13">
        <f t="shared" si="56"/>
        <v>3892</v>
      </c>
      <c r="X280" s="13">
        <f t="shared" si="57"/>
        <v>1763076</v>
      </c>
      <c r="Z280" s="13">
        <f t="shared" si="58"/>
        <v>4429.666666666667</v>
      </c>
      <c r="AA280" s="13">
        <f t="shared" si="59"/>
        <v>2006639.0000000002</v>
      </c>
    </row>
    <row r="281" spans="1:27" x14ac:dyDescent="0.2">
      <c r="A281" s="15" t="s">
        <v>982</v>
      </c>
      <c r="B281" s="15" t="s">
        <v>983</v>
      </c>
      <c r="C281" s="15" t="s">
        <v>42</v>
      </c>
      <c r="D281" s="15" t="s">
        <v>585</v>
      </c>
      <c r="E281" s="16">
        <v>1364</v>
      </c>
      <c r="F281" s="13"/>
      <c r="G281" s="13">
        <f t="shared" si="48"/>
        <v>0</v>
      </c>
      <c r="H281" s="13"/>
      <c r="I281" s="13">
        <f t="shared" si="49"/>
        <v>0</v>
      </c>
      <c r="J281" s="13">
        <v>8941</v>
      </c>
      <c r="K281" s="13">
        <f t="shared" si="50"/>
        <v>12195524</v>
      </c>
      <c r="L281" s="13">
        <v>10553</v>
      </c>
      <c r="M281" s="13">
        <f t="shared" si="51"/>
        <v>14394292</v>
      </c>
      <c r="N281" s="13">
        <v>8500</v>
      </c>
      <c r="O281" s="13">
        <f t="shared" si="52"/>
        <v>11594000</v>
      </c>
      <c r="P281" s="13">
        <v>8444</v>
      </c>
      <c r="Q281" s="13">
        <f t="shared" si="53"/>
        <v>11517616</v>
      </c>
      <c r="R281" s="13"/>
      <c r="S281" s="13">
        <f t="shared" si="54"/>
        <v>0</v>
      </c>
      <c r="T281" s="13"/>
      <c r="U281" s="13">
        <f t="shared" si="55"/>
        <v>0</v>
      </c>
      <c r="W281" s="13">
        <f t="shared" si="56"/>
        <v>8444</v>
      </c>
      <c r="X281" s="13">
        <f t="shared" si="57"/>
        <v>11517616</v>
      </c>
      <c r="Z281" s="13">
        <f t="shared" si="58"/>
        <v>9109.5</v>
      </c>
      <c r="AA281" s="13">
        <f t="shared" si="59"/>
        <v>12425358</v>
      </c>
    </row>
    <row r="282" spans="1:27" x14ac:dyDescent="0.2">
      <c r="A282" s="15" t="s">
        <v>984</v>
      </c>
      <c r="B282" s="15" t="s">
        <v>985</v>
      </c>
      <c r="C282" s="15" t="s">
        <v>22</v>
      </c>
      <c r="D282" s="15" t="s">
        <v>31</v>
      </c>
      <c r="E282" s="16">
        <v>934</v>
      </c>
      <c r="F282" s="13"/>
      <c r="G282" s="13">
        <f t="shared" si="48"/>
        <v>0</v>
      </c>
      <c r="H282" s="13"/>
      <c r="I282" s="13">
        <f t="shared" si="49"/>
        <v>0</v>
      </c>
      <c r="J282" s="13">
        <v>400</v>
      </c>
      <c r="K282" s="13">
        <f t="shared" si="50"/>
        <v>373600</v>
      </c>
      <c r="L282" s="13">
        <v>425</v>
      </c>
      <c r="M282" s="13">
        <f t="shared" si="51"/>
        <v>396950</v>
      </c>
      <c r="N282" s="13"/>
      <c r="O282" s="13">
        <f t="shared" si="52"/>
        <v>0</v>
      </c>
      <c r="P282" s="13">
        <v>339</v>
      </c>
      <c r="Q282" s="13">
        <f t="shared" si="53"/>
        <v>316626</v>
      </c>
      <c r="R282" s="13"/>
      <c r="S282" s="13">
        <f t="shared" si="54"/>
        <v>0</v>
      </c>
      <c r="T282" s="13"/>
      <c r="U282" s="13">
        <f t="shared" si="55"/>
        <v>0</v>
      </c>
      <c r="W282" s="13">
        <f t="shared" si="56"/>
        <v>339</v>
      </c>
      <c r="X282" s="13">
        <f t="shared" si="57"/>
        <v>316626</v>
      </c>
      <c r="Z282" s="13">
        <f t="shared" si="58"/>
        <v>388</v>
      </c>
      <c r="AA282" s="13">
        <f t="shared" si="59"/>
        <v>362392</v>
      </c>
    </row>
    <row r="283" spans="1:27" x14ac:dyDescent="0.2">
      <c r="A283" s="15" t="s">
        <v>986</v>
      </c>
      <c r="B283" s="15" t="s">
        <v>987</v>
      </c>
      <c r="C283" s="15" t="s">
        <v>42</v>
      </c>
      <c r="D283" s="15" t="s">
        <v>347</v>
      </c>
      <c r="E283" s="16">
        <v>733</v>
      </c>
      <c r="F283" s="13"/>
      <c r="G283" s="13">
        <f t="shared" si="48"/>
        <v>0</v>
      </c>
      <c r="H283" s="13"/>
      <c r="I283" s="13">
        <f t="shared" si="49"/>
        <v>0</v>
      </c>
      <c r="J283" s="13">
        <v>2824</v>
      </c>
      <c r="K283" s="13">
        <f t="shared" si="50"/>
        <v>2069992</v>
      </c>
      <c r="L283" s="13">
        <v>2567</v>
      </c>
      <c r="M283" s="13">
        <f t="shared" si="51"/>
        <v>1881611</v>
      </c>
      <c r="N283" s="13"/>
      <c r="O283" s="13">
        <f t="shared" si="52"/>
        <v>0</v>
      </c>
      <c r="P283" s="13">
        <v>2478</v>
      </c>
      <c r="Q283" s="13">
        <f t="shared" si="53"/>
        <v>1816374</v>
      </c>
      <c r="R283" s="13"/>
      <c r="S283" s="13">
        <f t="shared" si="54"/>
        <v>0</v>
      </c>
      <c r="T283" s="13"/>
      <c r="U283" s="13">
        <f t="shared" si="55"/>
        <v>0</v>
      </c>
      <c r="W283" s="13">
        <f t="shared" si="56"/>
        <v>2478</v>
      </c>
      <c r="X283" s="13">
        <f t="shared" si="57"/>
        <v>1816374</v>
      </c>
      <c r="Z283" s="13">
        <f t="shared" si="58"/>
        <v>2623</v>
      </c>
      <c r="AA283" s="13">
        <f t="shared" si="59"/>
        <v>1922659</v>
      </c>
    </row>
    <row r="284" spans="1:27" x14ac:dyDescent="0.2">
      <c r="A284" s="15" t="s">
        <v>988</v>
      </c>
      <c r="B284" s="15" t="s">
        <v>989</v>
      </c>
      <c r="C284" s="15" t="s">
        <v>34</v>
      </c>
      <c r="D284" s="15" t="s">
        <v>990</v>
      </c>
      <c r="E284" s="16">
        <v>405</v>
      </c>
      <c r="F284" s="13"/>
      <c r="G284" s="13">
        <f t="shared" si="48"/>
        <v>0</v>
      </c>
      <c r="H284" s="13"/>
      <c r="I284" s="13">
        <f t="shared" si="49"/>
        <v>0</v>
      </c>
      <c r="J284" s="13">
        <v>765</v>
      </c>
      <c r="K284" s="13">
        <f t="shared" si="50"/>
        <v>309825</v>
      </c>
      <c r="L284" s="13">
        <v>990</v>
      </c>
      <c r="M284" s="13">
        <f t="shared" si="51"/>
        <v>400950</v>
      </c>
      <c r="N284" s="13"/>
      <c r="O284" s="13">
        <f t="shared" si="52"/>
        <v>0</v>
      </c>
      <c r="P284" s="13">
        <v>722</v>
      </c>
      <c r="Q284" s="13">
        <f t="shared" si="53"/>
        <v>292410</v>
      </c>
      <c r="R284" s="13"/>
      <c r="S284" s="13">
        <f t="shared" si="54"/>
        <v>0</v>
      </c>
      <c r="T284" s="13"/>
      <c r="U284" s="13">
        <f t="shared" si="55"/>
        <v>0</v>
      </c>
      <c r="W284" s="13">
        <f t="shared" si="56"/>
        <v>722</v>
      </c>
      <c r="X284" s="13">
        <f t="shared" si="57"/>
        <v>292410</v>
      </c>
      <c r="Z284" s="13">
        <f t="shared" si="58"/>
        <v>825.66666666666663</v>
      </c>
      <c r="AA284" s="13">
        <f t="shared" si="59"/>
        <v>334395</v>
      </c>
    </row>
    <row r="285" spans="1:27" x14ac:dyDescent="0.2">
      <c r="A285" s="15" t="s">
        <v>991</v>
      </c>
      <c r="B285" s="15" t="s">
        <v>992</v>
      </c>
      <c r="C285" s="15" t="s">
        <v>33</v>
      </c>
      <c r="D285" s="15" t="s">
        <v>65</v>
      </c>
      <c r="E285" s="16">
        <v>199</v>
      </c>
      <c r="F285" s="13"/>
      <c r="G285" s="13">
        <f t="shared" si="48"/>
        <v>0</v>
      </c>
      <c r="H285" s="13"/>
      <c r="I285" s="13">
        <f t="shared" si="49"/>
        <v>0</v>
      </c>
      <c r="J285" s="13"/>
      <c r="K285" s="13">
        <f t="shared" si="50"/>
        <v>0</v>
      </c>
      <c r="L285" s="13">
        <v>5582</v>
      </c>
      <c r="M285" s="13">
        <f t="shared" si="51"/>
        <v>1110818</v>
      </c>
      <c r="N285" s="13"/>
      <c r="O285" s="13">
        <f t="shared" si="52"/>
        <v>0</v>
      </c>
      <c r="P285" s="13">
        <v>4889</v>
      </c>
      <c r="Q285" s="13">
        <f t="shared" si="53"/>
        <v>972911</v>
      </c>
      <c r="R285" s="13"/>
      <c r="S285" s="13">
        <f t="shared" si="54"/>
        <v>0</v>
      </c>
      <c r="T285" s="13"/>
      <c r="U285" s="13">
        <f t="shared" si="55"/>
        <v>0</v>
      </c>
      <c r="W285" s="13">
        <f t="shared" si="56"/>
        <v>4889</v>
      </c>
      <c r="X285" s="13">
        <f t="shared" si="57"/>
        <v>972911</v>
      </c>
      <c r="Z285" s="13">
        <f t="shared" si="58"/>
        <v>5235.5</v>
      </c>
      <c r="AA285" s="13">
        <f t="shared" si="59"/>
        <v>1041864.5</v>
      </c>
    </row>
    <row r="286" spans="1:27" x14ac:dyDescent="0.2">
      <c r="A286" s="15" t="s">
        <v>993</v>
      </c>
      <c r="B286" s="15" t="s">
        <v>994</v>
      </c>
      <c r="C286" s="15" t="s">
        <v>8</v>
      </c>
      <c r="D286" s="15" t="s">
        <v>41</v>
      </c>
      <c r="E286" s="16">
        <v>14509</v>
      </c>
      <c r="F286" s="13"/>
      <c r="G286" s="13">
        <f t="shared" si="48"/>
        <v>0</v>
      </c>
      <c r="H286" s="13"/>
      <c r="I286" s="13">
        <f t="shared" si="49"/>
        <v>0</v>
      </c>
      <c r="J286" s="13">
        <v>48</v>
      </c>
      <c r="K286" s="13">
        <f t="shared" si="50"/>
        <v>696432</v>
      </c>
      <c r="L286" s="13">
        <v>61</v>
      </c>
      <c r="M286" s="13">
        <f t="shared" si="51"/>
        <v>885049</v>
      </c>
      <c r="N286" s="13"/>
      <c r="O286" s="13">
        <f t="shared" si="52"/>
        <v>0</v>
      </c>
      <c r="P286" s="13">
        <v>58</v>
      </c>
      <c r="Q286" s="13">
        <f t="shared" si="53"/>
        <v>841522</v>
      </c>
      <c r="R286" s="13"/>
      <c r="S286" s="13">
        <f t="shared" si="54"/>
        <v>0</v>
      </c>
      <c r="T286" s="13"/>
      <c r="U286" s="13">
        <f t="shared" si="55"/>
        <v>0</v>
      </c>
      <c r="W286" s="13">
        <f t="shared" si="56"/>
        <v>48</v>
      </c>
      <c r="X286" s="13">
        <f t="shared" si="57"/>
        <v>696432</v>
      </c>
      <c r="Z286" s="13">
        <f t="shared" si="58"/>
        <v>55.666666666666664</v>
      </c>
      <c r="AA286" s="13">
        <f t="shared" si="59"/>
        <v>807667.66666666663</v>
      </c>
    </row>
    <row r="287" spans="1:27" x14ac:dyDescent="0.2">
      <c r="A287" s="15" t="s">
        <v>995</v>
      </c>
      <c r="B287" s="15" t="s">
        <v>996</v>
      </c>
      <c r="C287" s="15" t="s">
        <v>34</v>
      </c>
      <c r="D287" s="15" t="s">
        <v>997</v>
      </c>
      <c r="E287" s="16">
        <v>156</v>
      </c>
      <c r="F287" s="13"/>
      <c r="G287" s="13">
        <f t="shared" si="48"/>
        <v>0</v>
      </c>
      <c r="H287" s="13"/>
      <c r="I287" s="13">
        <f t="shared" si="49"/>
        <v>0</v>
      </c>
      <c r="J287" s="13">
        <v>6824</v>
      </c>
      <c r="K287" s="13">
        <f t="shared" si="50"/>
        <v>1064544</v>
      </c>
      <c r="L287" s="13">
        <v>8494</v>
      </c>
      <c r="M287" s="13">
        <f t="shared" si="51"/>
        <v>1325064</v>
      </c>
      <c r="N287" s="13"/>
      <c r="O287" s="13">
        <f t="shared" si="52"/>
        <v>0</v>
      </c>
      <c r="P287" s="13">
        <v>6667</v>
      </c>
      <c r="Q287" s="13">
        <f t="shared" si="53"/>
        <v>1040052</v>
      </c>
      <c r="R287" s="13"/>
      <c r="S287" s="13">
        <f t="shared" si="54"/>
        <v>0</v>
      </c>
      <c r="T287" s="13"/>
      <c r="U287" s="13">
        <f t="shared" si="55"/>
        <v>0</v>
      </c>
      <c r="W287" s="13">
        <f t="shared" si="56"/>
        <v>6667</v>
      </c>
      <c r="X287" s="13">
        <f t="shared" si="57"/>
        <v>1040052</v>
      </c>
      <c r="Z287" s="13">
        <f t="shared" si="58"/>
        <v>7328.333333333333</v>
      </c>
      <c r="AA287" s="13">
        <f t="shared" si="59"/>
        <v>1143220</v>
      </c>
    </row>
    <row r="288" spans="1:27" x14ac:dyDescent="0.2">
      <c r="A288" s="15" t="s">
        <v>998</v>
      </c>
      <c r="B288" s="15" t="s">
        <v>999</v>
      </c>
      <c r="C288" s="15" t="s">
        <v>34</v>
      </c>
      <c r="D288" s="15" t="s">
        <v>41</v>
      </c>
      <c r="E288" s="16">
        <v>192</v>
      </c>
      <c r="F288" s="13"/>
      <c r="G288" s="13">
        <f t="shared" si="48"/>
        <v>0</v>
      </c>
      <c r="H288" s="13"/>
      <c r="I288" s="13">
        <f t="shared" si="49"/>
        <v>0</v>
      </c>
      <c r="J288" s="13">
        <v>12447</v>
      </c>
      <c r="K288" s="13">
        <f t="shared" si="50"/>
        <v>2389824</v>
      </c>
      <c r="L288" s="13"/>
      <c r="M288" s="13">
        <f t="shared" si="51"/>
        <v>0</v>
      </c>
      <c r="N288" s="13"/>
      <c r="O288" s="13">
        <f t="shared" si="52"/>
        <v>0</v>
      </c>
      <c r="P288" s="13">
        <v>10790</v>
      </c>
      <c r="Q288" s="13">
        <f t="shared" si="53"/>
        <v>2071680</v>
      </c>
      <c r="R288" s="13"/>
      <c r="S288" s="13">
        <f t="shared" si="54"/>
        <v>0</v>
      </c>
      <c r="T288" s="13"/>
      <c r="U288" s="13">
        <f t="shared" si="55"/>
        <v>0</v>
      </c>
      <c r="W288" s="13">
        <f t="shared" si="56"/>
        <v>10790</v>
      </c>
      <c r="X288" s="13">
        <f t="shared" si="57"/>
        <v>2071680</v>
      </c>
      <c r="Z288" s="13">
        <f t="shared" si="58"/>
        <v>11618.5</v>
      </c>
      <c r="AA288" s="13">
        <f t="shared" si="59"/>
        <v>2230752</v>
      </c>
    </row>
    <row r="289" spans="1:27" x14ac:dyDescent="0.2">
      <c r="A289" s="15" t="s">
        <v>1000</v>
      </c>
      <c r="B289" s="15" t="s">
        <v>1001</v>
      </c>
      <c r="C289" s="15" t="s">
        <v>8</v>
      </c>
      <c r="D289" s="15" t="s">
        <v>1</v>
      </c>
      <c r="E289" s="16">
        <v>28799</v>
      </c>
      <c r="F289" s="13"/>
      <c r="G289" s="13">
        <f t="shared" si="48"/>
        <v>0</v>
      </c>
      <c r="H289" s="13"/>
      <c r="I289" s="13">
        <f t="shared" si="49"/>
        <v>0</v>
      </c>
      <c r="J289" s="13">
        <v>44</v>
      </c>
      <c r="K289" s="13">
        <f t="shared" si="50"/>
        <v>1267156</v>
      </c>
      <c r="L289" s="13">
        <v>40</v>
      </c>
      <c r="M289" s="13">
        <f t="shared" si="51"/>
        <v>1151960</v>
      </c>
      <c r="N289" s="13"/>
      <c r="O289" s="13">
        <f t="shared" si="52"/>
        <v>0</v>
      </c>
      <c r="P289" s="13">
        <v>38</v>
      </c>
      <c r="Q289" s="13">
        <f t="shared" si="53"/>
        <v>1094362</v>
      </c>
      <c r="R289" s="13"/>
      <c r="S289" s="13">
        <f t="shared" si="54"/>
        <v>0</v>
      </c>
      <c r="T289" s="13"/>
      <c r="U289" s="13">
        <f t="shared" si="55"/>
        <v>0</v>
      </c>
      <c r="W289" s="13">
        <f t="shared" si="56"/>
        <v>38</v>
      </c>
      <c r="X289" s="13">
        <f t="shared" si="57"/>
        <v>1094362</v>
      </c>
      <c r="Z289" s="13">
        <f t="shared" si="58"/>
        <v>40.666666666666664</v>
      </c>
      <c r="AA289" s="13">
        <f t="shared" si="59"/>
        <v>1171159.3333333333</v>
      </c>
    </row>
    <row r="290" spans="1:27" x14ac:dyDescent="0.2">
      <c r="A290" s="15" t="s">
        <v>1002</v>
      </c>
      <c r="B290" s="15" t="s">
        <v>1003</v>
      </c>
      <c r="C290" s="15" t="s">
        <v>8</v>
      </c>
      <c r="D290" s="15" t="s">
        <v>434</v>
      </c>
      <c r="E290" s="16">
        <v>14</v>
      </c>
      <c r="F290" s="13"/>
      <c r="G290" s="13">
        <f t="shared" si="48"/>
        <v>0</v>
      </c>
      <c r="H290" s="13"/>
      <c r="I290" s="13">
        <f t="shared" si="49"/>
        <v>0</v>
      </c>
      <c r="J290" s="13"/>
      <c r="K290" s="13">
        <f t="shared" si="50"/>
        <v>0</v>
      </c>
      <c r="L290" s="13"/>
      <c r="M290" s="13">
        <f t="shared" si="51"/>
        <v>0</v>
      </c>
      <c r="N290" s="13"/>
      <c r="O290" s="13">
        <f t="shared" si="52"/>
        <v>0</v>
      </c>
      <c r="P290" s="13"/>
      <c r="Q290" s="13">
        <f t="shared" si="53"/>
        <v>0</v>
      </c>
      <c r="R290" s="13"/>
      <c r="S290" s="13">
        <f t="shared" si="54"/>
        <v>0</v>
      </c>
      <c r="T290" s="13"/>
      <c r="U290" s="13">
        <f t="shared" si="55"/>
        <v>0</v>
      </c>
      <c r="W290" s="18"/>
      <c r="X290" s="13">
        <f t="shared" si="57"/>
        <v>0</v>
      </c>
      <c r="Z290" s="18"/>
      <c r="AA290" s="13">
        <f t="shared" si="59"/>
        <v>0</v>
      </c>
    </row>
    <row r="291" spans="1:27" x14ac:dyDescent="0.2">
      <c r="A291" s="15" t="s">
        <v>1004</v>
      </c>
      <c r="B291" s="15" t="s">
        <v>1005</v>
      </c>
      <c r="C291" s="15" t="s">
        <v>36</v>
      </c>
      <c r="D291" s="15" t="s">
        <v>85</v>
      </c>
      <c r="E291" s="16">
        <v>710</v>
      </c>
      <c r="F291" s="13"/>
      <c r="G291" s="13">
        <f t="shared" si="48"/>
        <v>0</v>
      </c>
      <c r="H291" s="13"/>
      <c r="I291" s="13">
        <f t="shared" si="49"/>
        <v>0</v>
      </c>
      <c r="J291" s="13">
        <v>2445</v>
      </c>
      <c r="K291" s="13">
        <f t="shared" si="50"/>
        <v>1735950</v>
      </c>
      <c r="L291" s="13">
        <v>2466</v>
      </c>
      <c r="M291" s="13">
        <f t="shared" si="51"/>
        <v>1750860</v>
      </c>
      <c r="N291" s="13"/>
      <c r="O291" s="13">
        <f t="shared" si="52"/>
        <v>0</v>
      </c>
      <c r="P291" s="13">
        <v>2317</v>
      </c>
      <c r="Q291" s="13">
        <f t="shared" si="53"/>
        <v>1645070</v>
      </c>
      <c r="R291" s="13"/>
      <c r="S291" s="13">
        <f t="shared" si="54"/>
        <v>0</v>
      </c>
      <c r="T291" s="13"/>
      <c r="U291" s="13">
        <f t="shared" si="55"/>
        <v>0</v>
      </c>
      <c r="W291" s="13">
        <f t="shared" si="56"/>
        <v>2317</v>
      </c>
      <c r="X291" s="13">
        <f t="shared" si="57"/>
        <v>1645070</v>
      </c>
      <c r="Z291" s="13">
        <f t="shared" si="58"/>
        <v>2409.3333333333335</v>
      </c>
      <c r="AA291" s="13">
        <f t="shared" si="59"/>
        <v>1710626.6666666667</v>
      </c>
    </row>
    <row r="292" spans="1:27" x14ac:dyDescent="0.2">
      <c r="A292" s="15" t="s">
        <v>1006</v>
      </c>
      <c r="B292" s="15" t="s">
        <v>1007</v>
      </c>
      <c r="C292" s="15" t="s">
        <v>0</v>
      </c>
      <c r="D292" s="15" t="s">
        <v>31</v>
      </c>
      <c r="E292" s="16">
        <v>928</v>
      </c>
      <c r="F292" s="13"/>
      <c r="G292" s="13">
        <f t="shared" si="48"/>
        <v>0</v>
      </c>
      <c r="H292" s="13"/>
      <c r="I292" s="13">
        <f t="shared" si="49"/>
        <v>0</v>
      </c>
      <c r="J292" s="13">
        <v>713</v>
      </c>
      <c r="K292" s="13">
        <f t="shared" si="50"/>
        <v>661664</v>
      </c>
      <c r="L292" s="13">
        <v>3000</v>
      </c>
      <c r="M292" s="13">
        <f t="shared" si="51"/>
        <v>2784000</v>
      </c>
      <c r="N292" s="13"/>
      <c r="O292" s="13">
        <f t="shared" si="52"/>
        <v>0</v>
      </c>
      <c r="P292" s="13">
        <v>668</v>
      </c>
      <c r="Q292" s="13">
        <f t="shared" si="53"/>
        <v>619904</v>
      </c>
      <c r="R292" s="13"/>
      <c r="S292" s="13">
        <f t="shared" si="54"/>
        <v>0</v>
      </c>
      <c r="T292" s="13"/>
      <c r="U292" s="13">
        <f t="shared" si="55"/>
        <v>0</v>
      </c>
      <c r="W292" s="13">
        <f t="shared" si="56"/>
        <v>668</v>
      </c>
      <c r="X292" s="13">
        <f t="shared" si="57"/>
        <v>619904</v>
      </c>
      <c r="Z292" s="13">
        <f t="shared" si="58"/>
        <v>1460.3333333333333</v>
      </c>
      <c r="AA292" s="13">
        <f t="shared" si="59"/>
        <v>1355189.3333333333</v>
      </c>
    </row>
    <row r="293" spans="1:27" x14ac:dyDescent="0.2">
      <c r="A293" s="15" t="s">
        <v>1008</v>
      </c>
      <c r="B293" s="15" t="s">
        <v>1009</v>
      </c>
      <c r="C293" s="15" t="s">
        <v>35</v>
      </c>
      <c r="D293" s="15" t="s">
        <v>1010</v>
      </c>
      <c r="E293" s="16">
        <v>62</v>
      </c>
      <c r="F293" s="13"/>
      <c r="G293" s="13">
        <f t="shared" si="48"/>
        <v>0</v>
      </c>
      <c r="H293" s="13"/>
      <c r="I293" s="13">
        <f t="shared" si="49"/>
        <v>0</v>
      </c>
      <c r="J293" s="13">
        <v>2471</v>
      </c>
      <c r="K293" s="13">
        <f t="shared" si="50"/>
        <v>153202</v>
      </c>
      <c r="L293" s="13">
        <v>2652</v>
      </c>
      <c r="M293" s="13">
        <f t="shared" si="51"/>
        <v>164424</v>
      </c>
      <c r="N293" s="13"/>
      <c r="O293" s="13">
        <f t="shared" si="52"/>
        <v>0</v>
      </c>
      <c r="P293" s="13"/>
      <c r="Q293" s="13">
        <f t="shared" si="53"/>
        <v>0</v>
      </c>
      <c r="R293" s="13"/>
      <c r="S293" s="13">
        <f t="shared" si="54"/>
        <v>0</v>
      </c>
      <c r="T293" s="13"/>
      <c r="U293" s="13">
        <f t="shared" si="55"/>
        <v>0</v>
      </c>
      <c r="W293" s="13">
        <f t="shared" si="56"/>
        <v>2471</v>
      </c>
      <c r="X293" s="13">
        <f t="shared" si="57"/>
        <v>153202</v>
      </c>
      <c r="Z293" s="13">
        <f t="shared" si="58"/>
        <v>2561.5</v>
      </c>
      <c r="AA293" s="13">
        <f t="shared" si="59"/>
        <v>158813</v>
      </c>
    </row>
    <row r="294" spans="1:27" x14ac:dyDescent="0.2">
      <c r="A294" s="15" t="s">
        <v>1011</v>
      </c>
      <c r="B294" s="15" t="s">
        <v>1012</v>
      </c>
      <c r="C294" s="15" t="s">
        <v>8</v>
      </c>
      <c r="D294" s="15" t="s">
        <v>1013</v>
      </c>
      <c r="E294" s="16">
        <v>14723</v>
      </c>
      <c r="F294" s="13"/>
      <c r="G294" s="13">
        <f t="shared" si="48"/>
        <v>0</v>
      </c>
      <c r="H294" s="13"/>
      <c r="I294" s="13">
        <f t="shared" si="49"/>
        <v>0</v>
      </c>
      <c r="J294" s="13">
        <v>171</v>
      </c>
      <c r="K294" s="13">
        <f t="shared" si="50"/>
        <v>2517633</v>
      </c>
      <c r="L294" s="13">
        <v>207</v>
      </c>
      <c r="M294" s="13">
        <f t="shared" si="51"/>
        <v>3047661</v>
      </c>
      <c r="N294" s="13"/>
      <c r="O294" s="13">
        <f t="shared" si="52"/>
        <v>0</v>
      </c>
      <c r="P294" s="13">
        <v>183</v>
      </c>
      <c r="Q294" s="13">
        <f t="shared" si="53"/>
        <v>2694309</v>
      </c>
      <c r="R294" s="13"/>
      <c r="S294" s="13">
        <f t="shared" si="54"/>
        <v>0</v>
      </c>
      <c r="T294" s="13"/>
      <c r="U294" s="13">
        <f t="shared" si="55"/>
        <v>0</v>
      </c>
      <c r="W294" s="13">
        <f t="shared" si="56"/>
        <v>171</v>
      </c>
      <c r="X294" s="13">
        <f t="shared" si="57"/>
        <v>2517633</v>
      </c>
      <c r="Z294" s="13">
        <f t="shared" si="58"/>
        <v>187</v>
      </c>
      <c r="AA294" s="13">
        <f t="shared" si="59"/>
        <v>2753201</v>
      </c>
    </row>
    <row r="295" spans="1:27" x14ac:dyDescent="0.2">
      <c r="A295" s="15" t="s">
        <v>15</v>
      </c>
      <c r="B295" s="15" t="s">
        <v>16</v>
      </c>
      <c r="C295" s="15" t="s">
        <v>8</v>
      </c>
      <c r="D295" s="15" t="s">
        <v>17</v>
      </c>
      <c r="E295" s="16">
        <v>3</v>
      </c>
      <c r="F295" s="13"/>
      <c r="G295" s="13">
        <f t="shared" si="48"/>
        <v>0</v>
      </c>
      <c r="H295" s="13"/>
      <c r="I295" s="13">
        <f t="shared" si="49"/>
        <v>0</v>
      </c>
      <c r="J295" s="13"/>
      <c r="K295" s="13">
        <f t="shared" si="50"/>
        <v>0</v>
      </c>
      <c r="L295" s="13"/>
      <c r="M295" s="13">
        <f t="shared" si="51"/>
        <v>0</v>
      </c>
      <c r="N295" s="13"/>
      <c r="O295" s="13">
        <f t="shared" si="52"/>
        <v>0</v>
      </c>
      <c r="P295" s="13"/>
      <c r="Q295" s="13">
        <f t="shared" si="53"/>
        <v>0</v>
      </c>
      <c r="R295" s="13"/>
      <c r="S295" s="13">
        <f t="shared" si="54"/>
        <v>0</v>
      </c>
      <c r="T295" s="13"/>
      <c r="U295" s="13">
        <f t="shared" si="55"/>
        <v>0</v>
      </c>
      <c r="W295" s="18"/>
      <c r="X295" s="13">
        <f t="shared" si="57"/>
        <v>0</v>
      </c>
      <c r="Z295" s="18"/>
      <c r="AA295" s="13">
        <f t="shared" si="59"/>
        <v>0</v>
      </c>
    </row>
    <row r="296" spans="1:27" x14ac:dyDescent="0.2">
      <c r="A296" s="15" t="s">
        <v>1014</v>
      </c>
      <c r="B296" s="15" t="s">
        <v>1015</v>
      </c>
      <c r="C296" s="15" t="s">
        <v>8</v>
      </c>
      <c r="D296" s="15" t="s">
        <v>95</v>
      </c>
      <c r="E296" s="16">
        <v>4501</v>
      </c>
      <c r="F296" s="13"/>
      <c r="G296" s="13">
        <f t="shared" si="48"/>
        <v>0</v>
      </c>
      <c r="H296" s="13"/>
      <c r="I296" s="13">
        <f t="shared" si="49"/>
        <v>0</v>
      </c>
      <c r="J296" s="13">
        <v>82</v>
      </c>
      <c r="K296" s="13">
        <f t="shared" si="50"/>
        <v>369082</v>
      </c>
      <c r="L296" s="13">
        <v>76</v>
      </c>
      <c r="M296" s="13">
        <f t="shared" si="51"/>
        <v>342076</v>
      </c>
      <c r="N296" s="13"/>
      <c r="O296" s="13">
        <f t="shared" si="52"/>
        <v>0</v>
      </c>
      <c r="P296" s="13">
        <v>78</v>
      </c>
      <c r="Q296" s="13">
        <f t="shared" si="53"/>
        <v>351078</v>
      </c>
      <c r="R296" s="13"/>
      <c r="S296" s="13">
        <f t="shared" si="54"/>
        <v>0</v>
      </c>
      <c r="T296" s="13"/>
      <c r="U296" s="13">
        <f t="shared" si="55"/>
        <v>0</v>
      </c>
      <c r="W296" s="13">
        <f t="shared" si="56"/>
        <v>76</v>
      </c>
      <c r="X296" s="13">
        <f t="shared" si="57"/>
        <v>342076</v>
      </c>
      <c r="Z296" s="13">
        <f t="shared" si="58"/>
        <v>78.666666666666671</v>
      </c>
      <c r="AA296" s="13">
        <f t="shared" si="59"/>
        <v>354078.66666666669</v>
      </c>
    </row>
    <row r="297" spans="1:27" x14ac:dyDescent="0.2">
      <c r="A297" s="15" t="s">
        <v>1016</v>
      </c>
      <c r="B297" s="15" t="s">
        <v>1017</v>
      </c>
      <c r="C297" s="15" t="s">
        <v>28</v>
      </c>
      <c r="D297" s="15" t="s">
        <v>17</v>
      </c>
      <c r="E297" s="16">
        <v>3</v>
      </c>
      <c r="F297" s="13"/>
      <c r="G297" s="13">
        <f t="shared" si="48"/>
        <v>0</v>
      </c>
      <c r="H297" s="13"/>
      <c r="I297" s="13">
        <f t="shared" si="49"/>
        <v>0</v>
      </c>
      <c r="J297" s="13">
        <v>72118</v>
      </c>
      <c r="K297" s="13">
        <f t="shared" si="50"/>
        <v>216354</v>
      </c>
      <c r="L297" s="13">
        <v>83336</v>
      </c>
      <c r="M297" s="13">
        <f t="shared" si="51"/>
        <v>250008</v>
      </c>
      <c r="N297" s="13"/>
      <c r="O297" s="13">
        <f t="shared" si="52"/>
        <v>0</v>
      </c>
      <c r="P297" s="13">
        <v>68111</v>
      </c>
      <c r="Q297" s="13">
        <f t="shared" si="53"/>
        <v>204333</v>
      </c>
      <c r="R297" s="13"/>
      <c r="S297" s="13">
        <f t="shared" si="54"/>
        <v>0</v>
      </c>
      <c r="T297" s="13">
        <v>65591</v>
      </c>
      <c r="U297" s="13">
        <f t="shared" si="55"/>
        <v>196773</v>
      </c>
      <c r="W297" s="13">
        <f t="shared" si="56"/>
        <v>65591</v>
      </c>
      <c r="X297" s="13">
        <f t="shared" si="57"/>
        <v>196773</v>
      </c>
      <c r="Z297" s="13">
        <f t="shared" si="58"/>
        <v>72289</v>
      </c>
      <c r="AA297" s="13">
        <f t="shared" si="59"/>
        <v>216867</v>
      </c>
    </row>
    <row r="298" spans="1:27" x14ac:dyDescent="0.2">
      <c r="A298" s="15" t="s">
        <v>99</v>
      </c>
      <c r="B298" s="15" t="s">
        <v>100</v>
      </c>
      <c r="C298" s="15" t="s">
        <v>8</v>
      </c>
      <c r="D298" s="15" t="s">
        <v>32</v>
      </c>
      <c r="E298" s="16">
        <v>3032</v>
      </c>
      <c r="F298" s="13"/>
      <c r="G298" s="13">
        <f t="shared" si="48"/>
        <v>0</v>
      </c>
      <c r="H298" s="13"/>
      <c r="I298" s="13">
        <f t="shared" si="49"/>
        <v>0</v>
      </c>
      <c r="J298" s="13">
        <v>2000</v>
      </c>
      <c r="K298" s="13">
        <f t="shared" si="50"/>
        <v>6064000</v>
      </c>
      <c r="L298" s="13">
        <v>2109</v>
      </c>
      <c r="M298" s="13">
        <f t="shared" si="51"/>
        <v>6394488</v>
      </c>
      <c r="N298" s="13"/>
      <c r="O298" s="13">
        <f t="shared" si="52"/>
        <v>0</v>
      </c>
      <c r="P298" s="13">
        <v>812</v>
      </c>
      <c r="Q298" s="13">
        <f t="shared" si="53"/>
        <v>2461984</v>
      </c>
      <c r="R298" s="13"/>
      <c r="S298" s="13">
        <f t="shared" si="54"/>
        <v>0</v>
      </c>
      <c r="T298" s="13"/>
      <c r="U298" s="13">
        <f t="shared" si="55"/>
        <v>0</v>
      </c>
      <c r="W298" s="13">
        <f t="shared" si="56"/>
        <v>812</v>
      </c>
      <c r="X298" s="13">
        <f t="shared" si="57"/>
        <v>2461984</v>
      </c>
      <c r="Z298" s="13">
        <f t="shared" si="58"/>
        <v>1640.3333333333333</v>
      </c>
      <c r="AA298" s="13">
        <f t="shared" si="59"/>
        <v>4973490.666666666</v>
      </c>
    </row>
    <row r="299" spans="1:27" x14ac:dyDescent="0.2">
      <c r="A299" s="15" t="s">
        <v>1018</v>
      </c>
      <c r="B299" s="15" t="s">
        <v>1019</v>
      </c>
      <c r="C299" s="15" t="s">
        <v>0</v>
      </c>
      <c r="D299" s="15" t="s">
        <v>20</v>
      </c>
      <c r="E299" s="16">
        <v>8</v>
      </c>
      <c r="F299" s="13"/>
      <c r="G299" s="13">
        <f t="shared" si="48"/>
        <v>0</v>
      </c>
      <c r="H299" s="13"/>
      <c r="I299" s="13">
        <f t="shared" si="49"/>
        <v>0</v>
      </c>
      <c r="J299" s="13">
        <v>52629</v>
      </c>
      <c r="K299" s="13">
        <f t="shared" si="50"/>
        <v>421032</v>
      </c>
      <c r="L299" s="13">
        <v>53176</v>
      </c>
      <c r="M299" s="13">
        <f t="shared" si="51"/>
        <v>425408</v>
      </c>
      <c r="N299" s="13"/>
      <c r="O299" s="13">
        <f t="shared" si="52"/>
        <v>0</v>
      </c>
      <c r="P299" s="13">
        <v>49706</v>
      </c>
      <c r="Q299" s="13">
        <f t="shared" si="53"/>
        <v>397648</v>
      </c>
      <c r="R299" s="13"/>
      <c r="S299" s="13">
        <f t="shared" si="54"/>
        <v>0</v>
      </c>
      <c r="T299" s="13"/>
      <c r="U299" s="13">
        <f t="shared" si="55"/>
        <v>0</v>
      </c>
      <c r="W299" s="13">
        <f t="shared" si="56"/>
        <v>49706</v>
      </c>
      <c r="X299" s="13">
        <f t="shared" si="57"/>
        <v>397648</v>
      </c>
      <c r="Z299" s="13">
        <f t="shared" si="58"/>
        <v>51837</v>
      </c>
      <c r="AA299" s="13">
        <f t="shared" si="59"/>
        <v>414696</v>
      </c>
    </row>
    <row r="300" spans="1:27" x14ac:dyDescent="0.2">
      <c r="A300" s="15" t="s">
        <v>18</v>
      </c>
      <c r="B300" s="15" t="s">
        <v>19</v>
      </c>
      <c r="C300" s="15" t="s">
        <v>0</v>
      </c>
      <c r="D300" s="15" t="s">
        <v>20</v>
      </c>
      <c r="E300" s="16">
        <v>2</v>
      </c>
      <c r="F300" s="13"/>
      <c r="G300" s="13">
        <f t="shared" si="48"/>
        <v>0</v>
      </c>
      <c r="H300" s="13"/>
      <c r="I300" s="13">
        <f t="shared" si="49"/>
        <v>0</v>
      </c>
      <c r="J300" s="13"/>
      <c r="K300" s="13">
        <f t="shared" si="50"/>
        <v>0</v>
      </c>
      <c r="L300" s="13"/>
      <c r="M300" s="13">
        <f t="shared" si="51"/>
        <v>0</v>
      </c>
      <c r="N300" s="13"/>
      <c r="O300" s="13">
        <f t="shared" si="52"/>
        <v>0</v>
      </c>
      <c r="P300" s="13"/>
      <c r="Q300" s="13">
        <f t="shared" si="53"/>
        <v>0</v>
      </c>
      <c r="R300" s="13"/>
      <c r="S300" s="13">
        <f t="shared" si="54"/>
        <v>0</v>
      </c>
      <c r="T300" s="13"/>
      <c r="U300" s="13">
        <f t="shared" si="55"/>
        <v>0</v>
      </c>
      <c r="W300" s="18"/>
      <c r="X300" s="13">
        <f t="shared" si="57"/>
        <v>0</v>
      </c>
      <c r="Z300" s="18"/>
      <c r="AA300" s="13">
        <f t="shared" si="59"/>
        <v>0</v>
      </c>
    </row>
    <row r="301" spans="1:27" x14ac:dyDescent="0.2">
      <c r="A301" s="15" t="s">
        <v>1020</v>
      </c>
      <c r="B301" s="15" t="s">
        <v>1021</v>
      </c>
      <c r="C301" s="15" t="s">
        <v>912</v>
      </c>
      <c r="D301" s="15" t="s">
        <v>1022</v>
      </c>
      <c r="E301" s="16">
        <v>1</v>
      </c>
      <c r="F301" s="13"/>
      <c r="G301" s="13">
        <f t="shared" si="48"/>
        <v>0</v>
      </c>
      <c r="H301" s="13"/>
      <c r="I301" s="13">
        <f t="shared" si="49"/>
        <v>0</v>
      </c>
      <c r="J301" s="13"/>
      <c r="K301" s="13">
        <f t="shared" si="50"/>
        <v>0</v>
      </c>
      <c r="L301" s="13"/>
      <c r="M301" s="13">
        <f t="shared" si="51"/>
        <v>0</v>
      </c>
      <c r="N301" s="13"/>
      <c r="O301" s="13">
        <f t="shared" si="52"/>
        <v>0</v>
      </c>
      <c r="P301" s="13">
        <f>22927+4356</f>
        <v>27283</v>
      </c>
      <c r="Q301" s="13">
        <f t="shared" si="53"/>
        <v>27283</v>
      </c>
      <c r="R301" s="13"/>
      <c r="S301" s="13">
        <f t="shared" si="54"/>
        <v>0</v>
      </c>
      <c r="T301" s="13"/>
      <c r="U301" s="13">
        <f t="shared" si="55"/>
        <v>0</v>
      </c>
      <c r="W301" s="13">
        <f t="shared" si="56"/>
        <v>27283</v>
      </c>
      <c r="X301" s="13">
        <f t="shared" si="57"/>
        <v>27283</v>
      </c>
      <c r="Z301" s="13">
        <f t="shared" si="58"/>
        <v>27283</v>
      </c>
      <c r="AA301" s="13">
        <f t="shared" si="59"/>
        <v>27283</v>
      </c>
    </row>
    <row r="302" spans="1:27" x14ac:dyDescent="0.2">
      <c r="A302" s="15" t="s">
        <v>1023</v>
      </c>
      <c r="B302" s="15" t="s">
        <v>1024</v>
      </c>
      <c r="C302" s="15" t="s">
        <v>338</v>
      </c>
      <c r="D302" s="15" t="s">
        <v>20</v>
      </c>
      <c r="E302" s="16">
        <v>10</v>
      </c>
      <c r="F302" s="13"/>
      <c r="G302" s="13">
        <f t="shared" si="48"/>
        <v>0</v>
      </c>
      <c r="H302" s="13"/>
      <c r="I302" s="13">
        <f t="shared" si="49"/>
        <v>0</v>
      </c>
      <c r="J302" s="13">
        <v>39472</v>
      </c>
      <c r="K302" s="13">
        <f t="shared" si="50"/>
        <v>394720</v>
      </c>
      <c r="L302" s="13"/>
      <c r="M302" s="13">
        <f t="shared" si="51"/>
        <v>0</v>
      </c>
      <c r="N302" s="13"/>
      <c r="O302" s="13">
        <f t="shared" si="52"/>
        <v>0</v>
      </c>
      <c r="P302" s="13"/>
      <c r="Q302" s="13">
        <f t="shared" si="53"/>
        <v>0</v>
      </c>
      <c r="R302" s="13"/>
      <c r="S302" s="13">
        <f t="shared" si="54"/>
        <v>0</v>
      </c>
      <c r="T302" s="13"/>
      <c r="U302" s="13">
        <f t="shared" si="55"/>
        <v>0</v>
      </c>
      <c r="W302" s="13">
        <f t="shared" si="56"/>
        <v>39472</v>
      </c>
      <c r="X302" s="13">
        <f t="shared" si="57"/>
        <v>394720</v>
      </c>
      <c r="Z302" s="13">
        <f t="shared" si="58"/>
        <v>39472</v>
      </c>
      <c r="AA302" s="13">
        <f t="shared" si="59"/>
        <v>394720</v>
      </c>
    </row>
    <row r="303" spans="1:27" x14ac:dyDescent="0.2">
      <c r="A303" s="15" t="s">
        <v>1025</v>
      </c>
      <c r="B303" s="15" t="s">
        <v>1026</v>
      </c>
      <c r="C303" s="15" t="s">
        <v>338</v>
      </c>
      <c r="D303" s="15" t="s">
        <v>20</v>
      </c>
      <c r="E303" s="16">
        <v>26</v>
      </c>
      <c r="F303" s="13"/>
      <c r="G303" s="13">
        <f t="shared" si="48"/>
        <v>0</v>
      </c>
      <c r="H303" s="13"/>
      <c r="I303" s="13">
        <f t="shared" si="49"/>
        <v>0</v>
      </c>
      <c r="J303" s="13">
        <v>36379</v>
      </c>
      <c r="K303" s="13">
        <f t="shared" si="50"/>
        <v>945854</v>
      </c>
      <c r="L303" s="13"/>
      <c r="M303" s="13">
        <f t="shared" si="51"/>
        <v>0</v>
      </c>
      <c r="N303" s="13"/>
      <c r="O303" s="13">
        <f t="shared" si="52"/>
        <v>0</v>
      </c>
      <c r="P303" s="13">
        <v>25643</v>
      </c>
      <c r="Q303" s="13">
        <f t="shared" si="53"/>
        <v>666718</v>
      </c>
      <c r="R303" s="13"/>
      <c r="S303" s="13">
        <f t="shared" si="54"/>
        <v>0</v>
      </c>
      <c r="T303" s="13"/>
      <c r="U303" s="13">
        <f t="shared" si="55"/>
        <v>0</v>
      </c>
      <c r="W303" s="13">
        <f t="shared" si="56"/>
        <v>25643</v>
      </c>
      <c r="X303" s="13">
        <f t="shared" si="57"/>
        <v>666718</v>
      </c>
      <c r="Z303" s="13">
        <f t="shared" si="58"/>
        <v>31011</v>
      </c>
      <c r="AA303" s="13">
        <f t="shared" si="59"/>
        <v>806286</v>
      </c>
    </row>
    <row r="304" spans="1:27" x14ac:dyDescent="0.2">
      <c r="A304" s="15" t="s">
        <v>1027</v>
      </c>
      <c r="B304" s="15" t="s">
        <v>1028</v>
      </c>
      <c r="C304" s="15" t="s">
        <v>0</v>
      </c>
      <c r="D304" s="15" t="s">
        <v>20</v>
      </c>
      <c r="E304" s="16">
        <v>4000</v>
      </c>
      <c r="F304" s="13"/>
      <c r="G304" s="13">
        <f t="shared" si="48"/>
        <v>0</v>
      </c>
      <c r="H304" s="13"/>
      <c r="I304" s="13">
        <f t="shared" si="49"/>
        <v>0</v>
      </c>
      <c r="J304" s="13"/>
      <c r="K304" s="13">
        <f t="shared" si="50"/>
        <v>0</v>
      </c>
      <c r="L304" s="13"/>
      <c r="M304" s="13">
        <f t="shared" si="51"/>
        <v>0</v>
      </c>
      <c r="N304" s="13"/>
      <c r="O304" s="13">
        <f t="shared" si="52"/>
        <v>0</v>
      </c>
      <c r="P304" s="13">
        <v>2039</v>
      </c>
      <c r="Q304" s="13">
        <f t="shared" si="53"/>
        <v>8156000</v>
      </c>
      <c r="R304" s="13"/>
      <c r="S304" s="13">
        <f t="shared" si="54"/>
        <v>0</v>
      </c>
      <c r="T304" s="13"/>
      <c r="U304" s="13">
        <f t="shared" si="55"/>
        <v>0</v>
      </c>
      <c r="W304" s="13">
        <f t="shared" si="56"/>
        <v>2039</v>
      </c>
      <c r="X304" s="13">
        <f t="shared" si="57"/>
        <v>8156000</v>
      </c>
      <c r="Z304" s="13">
        <f t="shared" si="58"/>
        <v>2039</v>
      </c>
      <c r="AA304" s="13">
        <f t="shared" si="59"/>
        <v>8156000</v>
      </c>
    </row>
    <row r="305" spans="1:27" x14ac:dyDescent="0.2">
      <c r="A305" s="15" t="s">
        <v>1029</v>
      </c>
      <c r="B305" s="15" t="s">
        <v>1030</v>
      </c>
      <c r="C305" s="15" t="s">
        <v>0</v>
      </c>
      <c r="D305" s="15" t="s">
        <v>20</v>
      </c>
      <c r="E305" s="16">
        <v>154</v>
      </c>
      <c r="F305" s="13"/>
      <c r="G305" s="13">
        <f t="shared" si="48"/>
        <v>0</v>
      </c>
      <c r="H305" s="13"/>
      <c r="I305" s="13">
        <f t="shared" si="49"/>
        <v>0</v>
      </c>
      <c r="J305" s="13"/>
      <c r="K305" s="13">
        <f t="shared" si="50"/>
        <v>0</v>
      </c>
      <c r="L305" s="13"/>
      <c r="M305" s="13">
        <f t="shared" si="51"/>
        <v>0</v>
      </c>
      <c r="N305" s="13"/>
      <c r="O305" s="13">
        <f t="shared" si="52"/>
        <v>0</v>
      </c>
      <c r="P305" s="13">
        <v>2562</v>
      </c>
      <c r="Q305" s="13">
        <f t="shared" si="53"/>
        <v>394548</v>
      </c>
      <c r="R305" s="13"/>
      <c r="S305" s="13">
        <f t="shared" si="54"/>
        <v>0</v>
      </c>
      <c r="T305" s="13"/>
      <c r="U305" s="13">
        <f t="shared" si="55"/>
        <v>0</v>
      </c>
      <c r="W305" s="13">
        <f t="shared" si="56"/>
        <v>2562</v>
      </c>
      <c r="X305" s="13">
        <f t="shared" si="57"/>
        <v>394548</v>
      </c>
      <c r="Z305" s="13">
        <f t="shared" si="58"/>
        <v>2562</v>
      </c>
      <c r="AA305" s="13">
        <f t="shared" si="59"/>
        <v>394548</v>
      </c>
    </row>
    <row r="306" spans="1:27" x14ac:dyDescent="0.2">
      <c r="A306" s="15" t="s">
        <v>1031</v>
      </c>
      <c r="B306" s="15" t="s">
        <v>1032</v>
      </c>
      <c r="C306" s="15" t="s">
        <v>8</v>
      </c>
      <c r="D306" s="15" t="s">
        <v>1033</v>
      </c>
      <c r="E306" s="16">
        <v>1084</v>
      </c>
      <c r="F306" s="13"/>
      <c r="G306" s="13">
        <f t="shared" si="48"/>
        <v>0</v>
      </c>
      <c r="H306" s="13"/>
      <c r="I306" s="13">
        <f t="shared" si="49"/>
        <v>0</v>
      </c>
      <c r="J306" s="13">
        <v>529</v>
      </c>
      <c r="K306" s="13">
        <f t="shared" si="50"/>
        <v>573436</v>
      </c>
      <c r="L306" s="13">
        <v>613</v>
      </c>
      <c r="M306" s="13">
        <f t="shared" si="51"/>
        <v>664492</v>
      </c>
      <c r="N306" s="13"/>
      <c r="O306" s="13">
        <f t="shared" si="52"/>
        <v>0</v>
      </c>
      <c r="P306" s="13">
        <v>1154</v>
      </c>
      <c r="Q306" s="13">
        <f t="shared" si="53"/>
        <v>1250936</v>
      </c>
      <c r="R306" s="13"/>
      <c r="S306" s="13">
        <f t="shared" si="54"/>
        <v>0</v>
      </c>
      <c r="T306" s="13"/>
      <c r="U306" s="13">
        <f t="shared" si="55"/>
        <v>0</v>
      </c>
      <c r="W306" s="13">
        <f t="shared" si="56"/>
        <v>529</v>
      </c>
      <c r="X306" s="13">
        <f t="shared" si="57"/>
        <v>573436</v>
      </c>
      <c r="Z306" s="13">
        <f t="shared" si="58"/>
        <v>765.33333333333337</v>
      </c>
      <c r="AA306" s="13">
        <f t="shared" si="59"/>
        <v>829621.33333333337</v>
      </c>
    </row>
    <row r="307" spans="1:27" x14ac:dyDescent="0.2">
      <c r="A307" s="15" t="s">
        <v>1034</v>
      </c>
      <c r="B307" s="15" t="s">
        <v>1035</v>
      </c>
      <c r="C307" s="15" t="s">
        <v>28</v>
      </c>
      <c r="D307" s="15" t="s">
        <v>1036</v>
      </c>
      <c r="E307" s="16">
        <v>242</v>
      </c>
      <c r="F307" s="13"/>
      <c r="G307" s="13">
        <f t="shared" si="48"/>
        <v>0</v>
      </c>
      <c r="H307" s="13"/>
      <c r="I307" s="13">
        <f t="shared" si="49"/>
        <v>0</v>
      </c>
      <c r="J307" s="13">
        <v>22201</v>
      </c>
      <c r="K307" s="13">
        <f t="shared" si="50"/>
        <v>5372642</v>
      </c>
      <c r="L307" s="13">
        <v>3000</v>
      </c>
      <c r="M307" s="13">
        <f t="shared" si="51"/>
        <v>726000</v>
      </c>
      <c r="N307" s="13"/>
      <c r="O307" s="13">
        <f t="shared" si="52"/>
        <v>0</v>
      </c>
      <c r="P307" s="13">
        <v>4269</v>
      </c>
      <c r="Q307" s="13">
        <f t="shared" si="53"/>
        <v>1033098</v>
      </c>
      <c r="R307" s="13"/>
      <c r="S307" s="13">
        <f t="shared" si="54"/>
        <v>0</v>
      </c>
      <c r="T307" s="13"/>
      <c r="U307" s="13">
        <f t="shared" si="55"/>
        <v>0</v>
      </c>
      <c r="W307" s="13">
        <f t="shared" si="56"/>
        <v>3000</v>
      </c>
      <c r="X307" s="13">
        <f t="shared" si="57"/>
        <v>726000</v>
      </c>
      <c r="Z307" s="13">
        <f t="shared" si="58"/>
        <v>9823.3333333333339</v>
      </c>
      <c r="AA307" s="13">
        <f t="shared" si="59"/>
        <v>2377246.666666667</v>
      </c>
    </row>
    <row r="308" spans="1:27" x14ac:dyDescent="0.2">
      <c r="A308" s="15" t="s">
        <v>1037</v>
      </c>
      <c r="B308" s="15" t="s">
        <v>1038</v>
      </c>
      <c r="C308" s="15" t="s">
        <v>912</v>
      </c>
      <c r="D308" s="15" t="s">
        <v>1039</v>
      </c>
      <c r="E308" s="16">
        <v>1</v>
      </c>
      <c r="F308" s="13"/>
      <c r="G308" s="13">
        <f t="shared" si="48"/>
        <v>0</v>
      </c>
      <c r="H308" s="13"/>
      <c r="I308" s="13">
        <f t="shared" si="49"/>
        <v>0</v>
      </c>
      <c r="J308" s="13">
        <v>68159</v>
      </c>
      <c r="K308" s="13">
        <f t="shared" si="50"/>
        <v>68159</v>
      </c>
      <c r="L308" s="13">
        <v>72390</v>
      </c>
      <c r="M308" s="13">
        <f t="shared" si="51"/>
        <v>72390</v>
      </c>
      <c r="N308" s="13"/>
      <c r="O308" s="13">
        <f t="shared" si="52"/>
        <v>0</v>
      </c>
      <c r="P308" s="13">
        <v>64372</v>
      </c>
      <c r="Q308" s="13">
        <f t="shared" si="53"/>
        <v>64372</v>
      </c>
      <c r="R308" s="13"/>
      <c r="S308" s="13">
        <f t="shared" si="54"/>
        <v>0</v>
      </c>
      <c r="T308" s="13"/>
      <c r="U308" s="13">
        <f t="shared" si="55"/>
        <v>0</v>
      </c>
      <c r="W308" s="13">
        <f t="shared" si="56"/>
        <v>64372</v>
      </c>
      <c r="X308" s="13">
        <f t="shared" si="57"/>
        <v>64372</v>
      </c>
      <c r="Z308" s="13">
        <f t="shared" si="58"/>
        <v>68307</v>
      </c>
      <c r="AA308" s="13">
        <f t="shared" si="59"/>
        <v>68307</v>
      </c>
    </row>
    <row r="309" spans="1:27" x14ac:dyDescent="0.2">
      <c r="A309" s="15" t="s">
        <v>1040</v>
      </c>
      <c r="B309" s="15" t="s">
        <v>1041</v>
      </c>
      <c r="C309" s="15" t="s">
        <v>0</v>
      </c>
      <c r="D309" s="15" t="s">
        <v>1042</v>
      </c>
      <c r="E309" s="16">
        <v>8</v>
      </c>
      <c r="F309" s="13"/>
      <c r="G309" s="13">
        <f t="shared" si="48"/>
        <v>0</v>
      </c>
      <c r="H309" s="13"/>
      <c r="I309" s="13">
        <f t="shared" si="49"/>
        <v>0</v>
      </c>
      <c r="J309" s="13">
        <v>18824</v>
      </c>
      <c r="K309" s="13">
        <f t="shared" si="50"/>
        <v>150592</v>
      </c>
      <c r="L309" s="13">
        <v>20000</v>
      </c>
      <c r="M309" s="13">
        <f t="shared" si="51"/>
        <v>160000</v>
      </c>
      <c r="N309" s="13"/>
      <c r="O309" s="13">
        <f t="shared" si="52"/>
        <v>0</v>
      </c>
      <c r="P309" s="13">
        <v>17778</v>
      </c>
      <c r="Q309" s="13">
        <f t="shared" si="53"/>
        <v>142224</v>
      </c>
      <c r="R309" s="13"/>
      <c r="S309" s="13">
        <f t="shared" si="54"/>
        <v>0</v>
      </c>
      <c r="T309" s="13"/>
      <c r="U309" s="13">
        <f t="shared" si="55"/>
        <v>0</v>
      </c>
      <c r="W309" s="13">
        <f t="shared" si="56"/>
        <v>17778</v>
      </c>
      <c r="X309" s="13">
        <f t="shared" si="57"/>
        <v>142224</v>
      </c>
      <c r="Z309" s="13">
        <f t="shared" si="58"/>
        <v>18867.333333333332</v>
      </c>
      <c r="AA309" s="13">
        <f t="shared" si="59"/>
        <v>150938.66666666666</v>
      </c>
    </row>
    <row r="310" spans="1:27" x14ac:dyDescent="0.2">
      <c r="A310" s="15" t="s">
        <v>1043</v>
      </c>
      <c r="B310" s="15" t="s">
        <v>1044</v>
      </c>
      <c r="C310" s="15" t="s">
        <v>34</v>
      </c>
      <c r="D310" s="15" t="s">
        <v>1045</v>
      </c>
      <c r="E310" s="16">
        <v>69</v>
      </c>
      <c r="F310" s="13"/>
      <c r="G310" s="13">
        <f t="shared" si="48"/>
        <v>0</v>
      </c>
      <c r="H310" s="13"/>
      <c r="I310" s="13">
        <f t="shared" si="49"/>
        <v>0</v>
      </c>
      <c r="J310" s="13">
        <v>302489</v>
      </c>
      <c r="K310" s="13">
        <f t="shared" si="50"/>
        <v>20871741</v>
      </c>
      <c r="L310" s="13">
        <v>318338.19733988016</v>
      </c>
      <c r="M310" s="13">
        <f t="shared" si="51"/>
        <v>21965335.616451733</v>
      </c>
      <c r="N310" s="13"/>
      <c r="O310" s="13">
        <f t="shared" si="52"/>
        <v>0</v>
      </c>
      <c r="P310" s="13">
        <v>285684</v>
      </c>
      <c r="Q310" s="13">
        <f t="shared" si="53"/>
        <v>19712196</v>
      </c>
      <c r="R310" s="13"/>
      <c r="S310" s="13">
        <f t="shared" si="54"/>
        <v>0</v>
      </c>
      <c r="T310" s="13"/>
      <c r="U310" s="13">
        <f t="shared" si="55"/>
        <v>0</v>
      </c>
      <c r="W310" s="13">
        <f t="shared" si="56"/>
        <v>285684</v>
      </c>
      <c r="X310" s="13">
        <f t="shared" si="57"/>
        <v>19712196</v>
      </c>
      <c r="Z310" s="13">
        <f t="shared" si="58"/>
        <v>302170.39911329339</v>
      </c>
      <c r="AA310" s="13">
        <f t="shared" si="59"/>
        <v>20849757.538817246</v>
      </c>
    </row>
    <row r="311" spans="1:27" x14ac:dyDescent="0.2">
      <c r="A311" s="15" t="s">
        <v>1046</v>
      </c>
      <c r="B311" s="15" t="s">
        <v>1047</v>
      </c>
      <c r="C311" s="15" t="s">
        <v>8</v>
      </c>
      <c r="D311" s="15" t="s">
        <v>1048</v>
      </c>
      <c r="E311" s="16">
        <v>2724</v>
      </c>
      <c r="F311" s="13"/>
      <c r="G311" s="13">
        <f t="shared" si="48"/>
        <v>0</v>
      </c>
      <c r="H311" s="13"/>
      <c r="I311" s="13">
        <f t="shared" si="49"/>
        <v>0</v>
      </c>
      <c r="J311" s="13">
        <v>353</v>
      </c>
      <c r="K311" s="13">
        <f t="shared" si="50"/>
        <v>961572</v>
      </c>
      <c r="L311" s="13">
        <v>502</v>
      </c>
      <c r="M311" s="13">
        <f t="shared" si="51"/>
        <v>1367448</v>
      </c>
      <c r="N311" s="13"/>
      <c r="O311" s="13">
        <f t="shared" si="52"/>
        <v>0</v>
      </c>
      <c r="P311" s="13">
        <v>486</v>
      </c>
      <c r="Q311" s="13">
        <f t="shared" si="53"/>
        <v>1323864</v>
      </c>
      <c r="R311" s="13"/>
      <c r="S311" s="13">
        <f t="shared" si="54"/>
        <v>0</v>
      </c>
      <c r="T311" s="13"/>
      <c r="U311" s="13">
        <f t="shared" si="55"/>
        <v>0</v>
      </c>
      <c r="W311" s="13">
        <f t="shared" si="56"/>
        <v>353</v>
      </c>
      <c r="X311" s="13">
        <f t="shared" si="57"/>
        <v>961572</v>
      </c>
      <c r="Z311" s="13">
        <f t="shared" si="58"/>
        <v>447</v>
      </c>
      <c r="AA311" s="13">
        <f t="shared" si="59"/>
        <v>1217628</v>
      </c>
    </row>
    <row r="312" spans="1:27" x14ac:dyDescent="0.2">
      <c r="A312" s="15" t="s">
        <v>1049</v>
      </c>
      <c r="B312" s="15" t="s">
        <v>1050</v>
      </c>
      <c r="C312" s="15" t="s">
        <v>8</v>
      </c>
      <c r="D312" s="15" t="s">
        <v>330</v>
      </c>
      <c r="E312" s="16">
        <v>8</v>
      </c>
      <c r="F312" s="13"/>
      <c r="G312" s="13">
        <f t="shared" si="48"/>
        <v>0</v>
      </c>
      <c r="H312" s="13"/>
      <c r="I312" s="13">
        <f t="shared" si="49"/>
        <v>0</v>
      </c>
      <c r="J312" s="13"/>
      <c r="K312" s="13">
        <f t="shared" si="50"/>
        <v>0</v>
      </c>
      <c r="L312" s="13"/>
      <c r="M312" s="13">
        <f t="shared" si="51"/>
        <v>0</v>
      </c>
      <c r="N312" s="13"/>
      <c r="O312" s="13">
        <f t="shared" si="52"/>
        <v>0</v>
      </c>
      <c r="P312" s="13"/>
      <c r="Q312" s="13">
        <f t="shared" si="53"/>
        <v>0</v>
      </c>
      <c r="R312" s="13"/>
      <c r="S312" s="13">
        <f t="shared" si="54"/>
        <v>0</v>
      </c>
      <c r="T312" s="13"/>
      <c r="U312" s="13">
        <f t="shared" si="55"/>
        <v>0</v>
      </c>
      <c r="W312" s="18"/>
      <c r="X312" s="13">
        <f t="shared" si="57"/>
        <v>0</v>
      </c>
      <c r="Z312" s="18"/>
      <c r="AA312" s="13">
        <f t="shared" si="59"/>
        <v>0</v>
      </c>
    </row>
    <row r="313" spans="1:27" x14ac:dyDescent="0.2">
      <c r="A313" s="15" t="s">
        <v>1051</v>
      </c>
      <c r="B313" s="15" t="s">
        <v>1052</v>
      </c>
      <c r="C313" s="15" t="s">
        <v>8</v>
      </c>
      <c r="D313" s="15" t="s">
        <v>1053</v>
      </c>
      <c r="E313" s="16">
        <v>5743</v>
      </c>
      <c r="F313" s="13"/>
      <c r="G313" s="13">
        <f t="shared" si="48"/>
        <v>0</v>
      </c>
      <c r="H313" s="13"/>
      <c r="I313" s="13">
        <f t="shared" si="49"/>
        <v>0</v>
      </c>
      <c r="J313" s="13">
        <v>158</v>
      </c>
      <c r="K313" s="13">
        <f t="shared" si="50"/>
        <v>907394</v>
      </c>
      <c r="L313" s="13">
        <v>291</v>
      </c>
      <c r="M313" s="13">
        <f t="shared" si="51"/>
        <v>1671213</v>
      </c>
      <c r="N313" s="13"/>
      <c r="O313" s="13">
        <f t="shared" si="52"/>
        <v>0</v>
      </c>
      <c r="P313" s="13">
        <v>389</v>
      </c>
      <c r="Q313" s="13">
        <f t="shared" si="53"/>
        <v>2234027</v>
      </c>
      <c r="R313" s="13"/>
      <c r="S313" s="13">
        <f t="shared" si="54"/>
        <v>0</v>
      </c>
      <c r="T313" s="13"/>
      <c r="U313" s="13">
        <f t="shared" si="55"/>
        <v>0</v>
      </c>
      <c r="W313" s="13">
        <f t="shared" si="56"/>
        <v>158</v>
      </c>
      <c r="X313" s="13">
        <f t="shared" si="57"/>
        <v>907394</v>
      </c>
      <c r="Z313" s="13">
        <f t="shared" si="58"/>
        <v>279.33333333333331</v>
      </c>
      <c r="AA313" s="13">
        <f t="shared" si="59"/>
        <v>1604211.3333333333</v>
      </c>
    </row>
    <row r="314" spans="1:27" x14ac:dyDescent="0.2">
      <c r="A314" s="15" t="s">
        <v>1054</v>
      </c>
      <c r="B314" s="15" t="s">
        <v>1055</v>
      </c>
      <c r="C314" s="15" t="s">
        <v>8</v>
      </c>
      <c r="D314" s="15" t="s">
        <v>1056</v>
      </c>
      <c r="E314" s="16">
        <v>23</v>
      </c>
      <c r="F314" s="13"/>
      <c r="G314" s="13">
        <f t="shared" si="48"/>
        <v>0</v>
      </c>
      <c r="H314" s="13"/>
      <c r="I314" s="13">
        <f t="shared" si="49"/>
        <v>0</v>
      </c>
      <c r="J314" s="13">
        <v>2165</v>
      </c>
      <c r="K314" s="13">
        <f t="shared" si="50"/>
        <v>49795</v>
      </c>
      <c r="L314" s="13">
        <v>4874</v>
      </c>
      <c r="M314" s="13">
        <f t="shared" si="51"/>
        <v>112102</v>
      </c>
      <c r="N314" s="13"/>
      <c r="O314" s="13">
        <f t="shared" si="52"/>
        <v>0</v>
      </c>
      <c r="P314" s="13">
        <v>5751</v>
      </c>
      <c r="Q314" s="13">
        <f t="shared" si="53"/>
        <v>132273</v>
      </c>
      <c r="R314" s="13"/>
      <c r="S314" s="13">
        <f t="shared" si="54"/>
        <v>0</v>
      </c>
      <c r="T314" s="13"/>
      <c r="U314" s="13">
        <f t="shared" si="55"/>
        <v>0</v>
      </c>
      <c r="W314" s="13">
        <f t="shared" si="56"/>
        <v>2165</v>
      </c>
      <c r="X314" s="13">
        <f t="shared" si="57"/>
        <v>49795</v>
      </c>
      <c r="Z314" s="13">
        <f t="shared" si="58"/>
        <v>4263.333333333333</v>
      </c>
      <c r="AA314" s="13">
        <f t="shared" si="59"/>
        <v>98056.666666666657</v>
      </c>
    </row>
    <row r="315" spans="1:27" x14ac:dyDescent="0.2">
      <c r="A315" s="15" t="s">
        <v>1057</v>
      </c>
      <c r="B315" s="15" t="s">
        <v>1058</v>
      </c>
      <c r="C315" s="15" t="s">
        <v>8</v>
      </c>
      <c r="D315" s="15" t="s">
        <v>1059</v>
      </c>
      <c r="E315" s="16">
        <v>2230</v>
      </c>
      <c r="F315" s="13"/>
      <c r="G315" s="13">
        <f t="shared" si="48"/>
        <v>0</v>
      </c>
      <c r="H315" s="13"/>
      <c r="I315" s="13">
        <f t="shared" si="49"/>
        <v>0</v>
      </c>
      <c r="J315" s="13">
        <v>3478</v>
      </c>
      <c r="K315" s="13">
        <f t="shared" si="50"/>
        <v>7755940</v>
      </c>
      <c r="L315" s="13"/>
      <c r="M315" s="13">
        <f t="shared" si="51"/>
        <v>0</v>
      </c>
      <c r="N315" s="13"/>
      <c r="O315" s="13">
        <f t="shared" si="52"/>
        <v>0</v>
      </c>
      <c r="P315" s="13">
        <v>4181</v>
      </c>
      <c r="Q315" s="13">
        <f t="shared" si="53"/>
        <v>9323630</v>
      </c>
      <c r="R315" s="13"/>
      <c r="S315" s="13">
        <f t="shared" si="54"/>
        <v>0</v>
      </c>
      <c r="T315" s="13"/>
      <c r="U315" s="13">
        <f t="shared" si="55"/>
        <v>0</v>
      </c>
      <c r="W315" s="13">
        <f t="shared" si="56"/>
        <v>3478</v>
      </c>
      <c r="X315" s="13">
        <f t="shared" si="57"/>
        <v>7755940</v>
      </c>
      <c r="Z315" s="13">
        <f t="shared" si="58"/>
        <v>3829.5</v>
      </c>
      <c r="AA315" s="13">
        <f t="shared" si="59"/>
        <v>8539785</v>
      </c>
    </row>
    <row r="316" spans="1:27" x14ac:dyDescent="0.2">
      <c r="A316" s="15" t="s">
        <v>1060</v>
      </c>
      <c r="B316" s="15" t="s">
        <v>1061</v>
      </c>
      <c r="C316" s="15" t="s">
        <v>22</v>
      </c>
      <c r="D316" s="15" t="s">
        <v>1062</v>
      </c>
      <c r="E316" s="16">
        <v>11747</v>
      </c>
      <c r="F316" s="13"/>
      <c r="G316" s="13">
        <f t="shared" si="48"/>
        <v>0</v>
      </c>
      <c r="H316" s="13"/>
      <c r="I316" s="13">
        <f t="shared" si="49"/>
        <v>0</v>
      </c>
      <c r="J316" s="13">
        <v>2254</v>
      </c>
      <c r="K316" s="13">
        <f t="shared" si="50"/>
        <v>26477738</v>
      </c>
      <c r="L316" s="13">
        <v>2001</v>
      </c>
      <c r="M316" s="13">
        <f t="shared" si="51"/>
        <v>23505747</v>
      </c>
      <c r="N316" s="13"/>
      <c r="O316" s="13">
        <f t="shared" si="52"/>
        <v>0</v>
      </c>
      <c r="P316" s="13">
        <v>2131</v>
      </c>
      <c r="Q316" s="13">
        <f t="shared" si="53"/>
        <v>25032857</v>
      </c>
      <c r="R316" s="13"/>
      <c r="S316" s="13">
        <f t="shared" si="54"/>
        <v>0</v>
      </c>
      <c r="T316" s="13"/>
      <c r="U316" s="13">
        <f t="shared" si="55"/>
        <v>0</v>
      </c>
      <c r="W316" s="13">
        <f t="shared" si="56"/>
        <v>2001</v>
      </c>
      <c r="X316" s="13">
        <f t="shared" si="57"/>
        <v>23505747</v>
      </c>
      <c r="Z316" s="13">
        <f t="shared" si="58"/>
        <v>2128.6666666666665</v>
      </c>
      <c r="AA316" s="13">
        <f t="shared" si="59"/>
        <v>25005447.333333332</v>
      </c>
    </row>
    <row r="317" spans="1:27" x14ac:dyDescent="0.2">
      <c r="A317" s="15" t="s">
        <v>1063</v>
      </c>
      <c r="B317" s="15" t="s">
        <v>1064</v>
      </c>
      <c r="C317" s="15" t="s">
        <v>8</v>
      </c>
      <c r="D317" s="15" t="s">
        <v>1065</v>
      </c>
      <c r="E317" s="16">
        <v>1013</v>
      </c>
      <c r="F317" s="13"/>
      <c r="G317" s="13">
        <f t="shared" si="48"/>
        <v>0</v>
      </c>
      <c r="H317" s="13"/>
      <c r="I317" s="13">
        <f t="shared" si="49"/>
        <v>0</v>
      </c>
      <c r="J317" s="13">
        <v>2176</v>
      </c>
      <c r="K317" s="13">
        <f t="shared" si="50"/>
        <v>2204288</v>
      </c>
      <c r="L317" s="13">
        <v>3438.5</v>
      </c>
      <c r="M317" s="13">
        <f t="shared" si="51"/>
        <v>3483200.5</v>
      </c>
      <c r="N317" s="13"/>
      <c r="O317" s="13">
        <f t="shared" si="52"/>
        <v>0</v>
      </c>
      <c r="P317" s="13"/>
      <c r="Q317" s="13">
        <f t="shared" si="53"/>
        <v>0</v>
      </c>
      <c r="R317" s="13"/>
      <c r="S317" s="13">
        <f t="shared" si="54"/>
        <v>0</v>
      </c>
      <c r="T317" s="13"/>
      <c r="U317" s="13">
        <f t="shared" si="55"/>
        <v>0</v>
      </c>
      <c r="W317" s="13">
        <f t="shared" si="56"/>
        <v>2176</v>
      </c>
      <c r="X317" s="13">
        <f t="shared" si="57"/>
        <v>2204288</v>
      </c>
      <c r="Z317" s="13">
        <f t="shared" si="58"/>
        <v>2807.25</v>
      </c>
      <c r="AA317" s="13">
        <f t="shared" si="59"/>
        <v>2843744.25</v>
      </c>
    </row>
    <row r="318" spans="1:27" x14ac:dyDescent="0.2">
      <c r="A318" s="15" t="s">
        <v>1066</v>
      </c>
      <c r="B318" s="15" t="s">
        <v>1067</v>
      </c>
      <c r="C318" s="15" t="s">
        <v>8</v>
      </c>
      <c r="D318" s="15" t="s">
        <v>1068</v>
      </c>
      <c r="E318" s="16">
        <v>660</v>
      </c>
      <c r="F318" s="13"/>
      <c r="G318" s="13">
        <f t="shared" si="48"/>
        <v>0</v>
      </c>
      <c r="H318" s="13"/>
      <c r="I318" s="13">
        <f t="shared" si="49"/>
        <v>0</v>
      </c>
      <c r="J318" s="13">
        <v>1649</v>
      </c>
      <c r="K318" s="13">
        <f t="shared" si="50"/>
        <v>1088340</v>
      </c>
      <c r="L318" s="13">
        <v>1454</v>
      </c>
      <c r="M318" s="13">
        <f t="shared" si="51"/>
        <v>959640</v>
      </c>
      <c r="N318" s="13"/>
      <c r="O318" s="13">
        <f t="shared" si="52"/>
        <v>0</v>
      </c>
      <c r="P318" s="13">
        <v>1804</v>
      </c>
      <c r="Q318" s="13">
        <f t="shared" si="53"/>
        <v>1190640</v>
      </c>
      <c r="R318" s="13"/>
      <c r="S318" s="13">
        <f t="shared" si="54"/>
        <v>0</v>
      </c>
      <c r="T318" s="13"/>
      <c r="U318" s="13">
        <f t="shared" si="55"/>
        <v>0</v>
      </c>
      <c r="W318" s="13">
        <f t="shared" si="56"/>
        <v>1454</v>
      </c>
      <c r="X318" s="13">
        <f t="shared" si="57"/>
        <v>959640</v>
      </c>
      <c r="Z318" s="13">
        <f t="shared" si="58"/>
        <v>1635.6666666666667</v>
      </c>
      <c r="AA318" s="13">
        <f t="shared" si="59"/>
        <v>1079540</v>
      </c>
    </row>
    <row r="319" spans="1:27" x14ac:dyDescent="0.2">
      <c r="A319" s="15" t="s">
        <v>1069</v>
      </c>
      <c r="B319" s="15" t="s">
        <v>1070</v>
      </c>
      <c r="C319" s="15" t="s">
        <v>8</v>
      </c>
      <c r="D319" s="15" t="s">
        <v>1071</v>
      </c>
      <c r="E319" s="16">
        <v>98</v>
      </c>
      <c r="F319" s="13"/>
      <c r="G319" s="13">
        <f t="shared" si="48"/>
        <v>0</v>
      </c>
      <c r="H319" s="13"/>
      <c r="I319" s="13">
        <f t="shared" si="49"/>
        <v>0</v>
      </c>
      <c r="J319" s="13"/>
      <c r="K319" s="13">
        <f t="shared" si="50"/>
        <v>0</v>
      </c>
      <c r="L319" s="13">
        <v>3608.0354000000007</v>
      </c>
      <c r="M319" s="13">
        <f t="shared" si="51"/>
        <v>353587.46920000005</v>
      </c>
      <c r="N319" s="13"/>
      <c r="O319" s="13">
        <f t="shared" si="52"/>
        <v>0</v>
      </c>
      <c r="P319" s="13"/>
      <c r="Q319" s="13">
        <f t="shared" si="53"/>
        <v>0</v>
      </c>
      <c r="R319" s="13"/>
      <c r="S319" s="13">
        <f t="shared" si="54"/>
        <v>0</v>
      </c>
      <c r="T319" s="13"/>
      <c r="U319" s="13">
        <f t="shared" si="55"/>
        <v>0</v>
      </c>
      <c r="W319" s="13">
        <f t="shared" si="56"/>
        <v>3608.0354000000007</v>
      </c>
      <c r="X319" s="13">
        <f t="shared" si="57"/>
        <v>353587.46920000005</v>
      </c>
      <c r="Z319" s="13">
        <f t="shared" si="58"/>
        <v>3608.0354000000007</v>
      </c>
      <c r="AA319" s="13">
        <f t="shared" si="59"/>
        <v>353587.46920000005</v>
      </c>
    </row>
    <row r="320" spans="1:27" x14ac:dyDescent="0.2">
      <c r="A320" s="15" t="s">
        <v>1072</v>
      </c>
      <c r="B320" s="15" t="s">
        <v>1073</v>
      </c>
      <c r="C320" s="15" t="s">
        <v>8</v>
      </c>
      <c r="D320" s="15" t="s">
        <v>76</v>
      </c>
      <c r="E320" s="16">
        <v>2003</v>
      </c>
      <c r="F320" s="13"/>
      <c r="G320" s="13">
        <f t="shared" si="48"/>
        <v>0</v>
      </c>
      <c r="H320" s="13"/>
      <c r="I320" s="13">
        <f t="shared" si="49"/>
        <v>0</v>
      </c>
      <c r="J320" s="13">
        <v>582</v>
      </c>
      <c r="K320" s="13">
        <f t="shared" si="50"/>
        <v>1165746</v>
      </c>
      <c r="L320" s="13">
        <v>259</v>
      </c>
      <c r="M320" s="13">
        <f t="shared" si="51"/>
        <v>518777</v>
      </c>
      <c r="N320" s="13"/>
      <c r="O320" s="13">
        <f t="shared" si="52"/>
        <v>0</v>
      </c>
      <c r="P320" s="13"/>
      <c r="Q320" s="13">
        <f t="shared" si="53"/>
        <v>0</v>
      </c>
      <c r="R320" s="13"/>
      <c r="S320" s="13">
        <f t="shared" si="54"/>
        <v>0</v>
      </c>
      <c r="T320" s="13"/>
      <c r="U320" s="13">
        <f t="shared" si="55"/>
        <v>0</v>
      </c>
      <c r="W320" s="13">
        <f t="shared" si="56"/>
        <v>259</v>
      </c>
      <c r="X320" s="13">
        <f t="shared" si="57"/>
        <v>518777</v>
      </c>
      <c r="Z320" s="13">
        <f t="shared" si="58"/>
        <v>420.5</v>
      </c>
      <c r="AA320" s="13">
        <f t="shared" si="59"/>
        <v>842261.5</v>
      </c>
    </row>
    <row r="321" spans="1:27" x14ac:dyDescent="0.2">
      <c r="A321" s="15" t="s">
        <v>1074</v>
      </c>
      <c r="B321" s="15" t="s">
        <v>1075</v>
      </c>
      <c r="C321" s="15" t="s">
        <v>8</v>
      </c>
      <c r="D321" s="15" t="s">
        <v>1076</v>
      </c>
      <c r="E321" s="16">
        <v>218</v>
      </c>
      <c r="F321" s="13"/>
      <c r="G321" s="13">
        <f t="shared" si="48"/>
        <v>0</v>
      </c>
      <c r="H321" s="13"/>
      <c r="I321" s="13">
        <f t="shared" si="49"/>
        <v>0</v>
      </c>
      <c r="J321" s="13"/>
      <c r="K321" s="13">
        <f t="shared" si="50"/>
        <v>0</v>
      </c>
      <c r="L321" s="13"/>
      <c r="M321" s="13">
        <f t="shared" si="51"/>
        <v>0</v>
      </c>
      <c r="N321" s="13"/>
      <c r="O321" s="13">
        <f t="shared" si="52"/>
        <v>0</v>
      </c>
      <c r="P321" s="13">
        <v>876</v>
      </c>
      <c r="Q321" s="13">
        <f t="shared" si="53"/>
        <v>190968</v>
      </c>
      <c r="R321" s="13"/>
      <c r="S321" s="13">
        <f t="shared" si="54"/>
        <v>0</v>
      </c>
      <c r="T321" s="13"/>
      <c r="U321" s="13">
        <f t="shared" si="55"/>
        <v>0</v>
      </c>
      <c r="W321" s="13">
        <f t="shared" si="56"/>
        <v>876</v>
      </c>
      <c r="X321" s="13">
        <f t="shared" si="57"/>
        <v>190968</v>
      </c>
      <c r="Z321" s="13">
        <f t="shared" si="58"/>
        <v>876</v>
      </c>
      <c r="AA321" s="13">
        <f t="shared" si="59"/>
        <v>190968</v>
      </c>
    </row>
    <row r="322" spans="1:27" x14ac:dyDescent="0.2">
      <c r="A322" s="15" t="s">
        <v>1077</v>
      </c>
      <c r="B322" s="15" t="s">
        <v>1078</v>
      </c>
      <c r="C322" s="15" t="s">
        <v>8</v>
      </c>
      <c r="D322" s="15" t="s">
        <v>1079</v>
      </c>
      <c r="E322" s="16">
        <v>1</v>
      </c>
      <c r="F322" s="13"/>
      <c r="G322" s="13">
        <f t="shared" si="48"/>
        <v>0</v>
      </c>
      <c r="H322" s="13"/>
      <c r="I322" s="13">
        <f t="shared" si="49"/>
        <v>0</v>
      </c>
      <c r="J322" s="13">
        <v>618</v>
      </c>
      <c r="K322" s="13">
        <f t="shared" si="50"/>
        <v>618</v>
      </c>
      <c r="L322" s="13">
        <v>863</v>
      </c>
      <c r="M322" s="13">
        <f t="shared" si="51"/>
        <v>863</v>
      </c>
      <c r="N322" s="13"/>
      <c r="O322" s="13">
        <f t="shared" si="52"/>
        <v>0</v>
      </c>
      <c r="P322" s="13"/>
      <c r="Q322" s="13">
        <f t="shared" si="53"/>
        <v>0</v>
      </c>
      <c r="R322" s="13"/>
      <c r="S322" s="13">
        <f t="shared" si="54"/>
        <v>0</v>
      </c>
      <c r="T322" s="13"/>
      <c r="U322" s="13">
        <f t="shared" si="55"/>
        <v>0</v>
      </c>
      <c r="W322" s="13">
        <f t="shared" si="56"/>
        <v>618</v>
      </c>
      <c r="X322" s="13">
        <f t="shared" si="57"/>
        <v>618</v>
      </c>
      <c r="Z322" s="13">
        <f t="shared" si="58"/>
        <v>740.5</v>
      </c>
      <c r="AA322" s="13">
        <f t="shared" si="59"/>
        <v>740.5</v>
      </c>
    </row>
    <row r="323" spans="1:27" x14ac:dyDescent="0.2">
      <c r="A323" s="15" t="s">
        <v>1080</v>
      </c>
      <c r="B323" s="15" t="s">
        <v>1081</v>
      </c>
      <c r="C323" s="15" t="s">
        <v>8</v>
      </c>
      <c r="D323" s="15" t="s">
        <v>1068</v>
      </c>
      <c r="E323" s="16">
        <v>1</v>
      </c>
      <c r="F323" s="13"/>
      <c r="G323" s="13">
        <f t="shared" si="48"/>
        <v>0</v>
      </c>
      <c r="H323" s="13"/>
      <c r="I323" s="13">
        <f t="shared" si="49"/>
        <v>0</v>
      </c>
      <c r="J323" s="13">
        <v>1394</v>
      </c>
      <c r="K323" s="13">
        <f t="shared" si="50"/>
        <v>1394</v>
      </c>
      <c r="L323" s="13">
        <v>1548</v>
      </c>
      <c r="M323" s="13">
        <f t="shared" si="51"/>
        <v>1548</v>
      </c>
      <c r="N323" s="13"/>
      <c r="O323" s="13">
        <f t="shared" si="52"/>
        <v>0</v>
      </c>
      <c r="P323" s="13"/>
      <c r="Q323" s="13">
        <f t="shared" si="53"/>
        <v>0</v>
      </c>
      <c r="R323" s="13"/>
      <c r="S323" s="13">
        <f t="shared" si="54"/>
        <v>0</v>
      </c>
      <c r="T323" s="13"/>
      <c r="U323" s="13">
        <f t="shared" si="55"/>
        <v>0</v>
      </c>
      <c r="W323" s="13">
        <f t="shared" si="56"/>
        <v>1394</v>
      </c>
      <c r="X323" s="13">
        <f t="shared" si="57"/>
        <v>1394</v>
      </c>
      <c r="Z323" s="13">
        <f t="shared" si="58"/>
        <v>1471</v>
      </c>
      <c r="AA323" s="13">
        <f t="shared" si="59"/>
        <v>1471</v>
      </c>
    </row>
    <row r="324" spans="1:27" x14ac:dyDescent="0.2">
      <c r="A324" s="15" t="s">
        <v>1082</v>
      </c>
      <c r="B324" s="15" t="s">
        <v>1083</v>
      </c>
      <c r="C324" s="15" t="s">
        <v>8</v>
      </c>
      <c r="D324" s="15" t="s">
        <v>1084</v>
      </c>
      <c r="E324" s="16">
        <v>795</v>
      </c>
      <c r="F324" s="13"/>
      <c r="G324" s="13">
        <f t="shared" ref="G324:G387" si="60">+F324*E324</f>
        <v>0</v>
      </c>
      <c r="H324" s="13"/>
      <c r="I324" s="13">
        <f t="shared" ref="I324:I387" si="61">+H324*E324</f>
        <v>0</v>
      </c>
      <c r="J324" s="13">
        <v>1109</v>
      </c>
      <c r="K324" s="13">
        <f t="shared" ref="K324:K387" si="62">+J324*E324</f>
        <v>881655</v>
      </c>
      <c r="L324" s="13">
        <v>863</v>
      </c>
      <c r="M324" s="13">
        <f t="shared" ref="M324:M387" si="63">+L324*E324</f>
        <v>686085</v>
      </c>
      <c r="N324" s="13"/>
      <c r="O324" s="13">
        <f t="shared" ref="O324:O387" si="64">+N324*E324</f>
        <v>0</v>
      </c>
      <c r="P324" s="13">
        <v>1933</v>
      </c>
      <c r="Q324" s="13">
        <f t="shared" ref="Q324:Q387" si="65">+P324*E324</f>
        <v>1536735</v>
      </c>
      <c r="R324" s="13"/>
      <c r="S324" s="13">
        <f t="shared" ref="S324:S387" si="66">+R324*E324</f>
        <v>0</v>
      </c>
      <c r="T324" s="13"/>
      <c r="U324" s="13">
        <f t="shared" ref="U324:U387" si="67">+T324*E324</f>
        <v>0</v>
      </c>
      <c r="W324" s="13">
        <f t="shared" ref="W324:W387" si="68">MIN(F324,H324,J324,L324,N324,P324,R324,T324)</f>
        <v>863</v>
      </c>
      <c r="X324" s="13">
        <f t="shared" ref="X324:X387" si="69">+W324*E324</f>
        <v>686085</v>
      </c>
      <c r="Z324" s="13">
        <f t="shared" ref="Z324:Z387" si="70">AVERAGE(F324,H324,J324,L324,N324,P324,R324,T324)</f>
        <v>1301.6666666666667</v>
      </c>
      <c r="AA324" s="13">
        <f t="shared" ref="AA324:AA387" si="71">+Z324*E324</f>
        <v>1034825.0000000001</v>
      </c>
    </row>
    <row r="325" spans="1:27" x14ac:dyDescent="0.2">
      <c r="A325" s="15" t="s">
        <v>1085</v>
      </c>
      <c r="B325" s="15" t="s">
        <v>1086</v>
      </c>
      <c r="C325" s="15" t="s">
        <v>8</v>
      </c>
      <c r="D325" s="15" t="s">
        <v>1087</v>
      </c>
      <c r="E325" s="16">
        <v>60</v>
      </c>
      <c r="F325" s="13"/>
      <c r="G325" s="13">
        <f t="shared" si="60"/>
        <v>0</v>
      </c>
      <c r="H325" s="13"/>
      <c r="I325" s="13">
        <f t="shared" si="61"/>
        <v>0</v>
      </c>
      <c r="J325" s="13"/>
      <c r="K325" s="13">
        <f t="shared" si="62"/>
        <v>0</v>
      </c>
      <c r="L325" s="13">
        <v>4720.6259179999997</v>
      </c>
      <c r="M325" s="13">
        <f t="shared" si="63"/>
        <v>283237.55507999996</v>
      </c>
      <c r="N325" s="13"/>
      <c r="O325" s="13">
        <f t="shared" si="64"/>
        <v>0</v>
      </c>
      <c r="P325" s="13">
        <v>4720</v>
      </c>
      <c r="Q325" s="13">
        <f t="shared" si="65"/>
        <v>283200</v>
      </c>
      <c r="R325" s="13"/>
      <c r="S325" s="13">
        <f t="shared" si="66"/>
        <v>0</v>
      </c>
      <c r="T325" s="13"/>
      <c r="U325" s="13">
        <f t="shared" si="67"/>
        <v>0</v>
      </c>
      <c r="W325" s="13">
        <f t="shared" si="68"/>
        <v>4720</v>
      </c>
      <c r="X325" s="13">
        <f t="shared" si="69"/>
        <v>283200</v>
      </c>
      <c r="Z325" s="13">
        <f t="shared" si="70"/>
        <v>4720.3129589999999</v>
      </c>
      <c r="AA325" s="13">
        <f t="shared" si="71"/>
        <v>283218.77753999998</v>
      </c>
    </row>
    <row r="326" spans="1:27" x14ac:dyDescent="0.2">
      <c r="A326" s="15" t="s">
        <v>1088</v>
      </c>
      <c r="B326" s="15" t="s">
        <v>1089</v>
      </c>
      <c r="C326" s="15" t="s">
        <v>8</v>
      </c>
      <c r="D326" s="15" t="s">
        <v>38</v>
      </c>
      <c r="E326" s="16">
        <v>83</v>
      </c>
      <c r="F326" s="13"/>
      <c r="G326" s="13">
        <f t="shared" si="60"/>
        <v>0</v>
      </c>
      <c r="H326" s="13"/>
      <c r="I326" s="13">
        <f t="shared" si="61"/>
        <v>0</v>
      </c>
      <c r="J326" s="13"/>
      <c r="K326" s="13">
        <f t="shared" si="62"/>
        <v>0</v>
      </c>
      <c r="L326" s="13">
        <v>14163.877754000001</v>
      </c>
      <c r="M326" s="13">
        <f t="shared" si="63"/>
        <v>1175601.8535820001</v>
      </c>
      <c r="N326" s="13"/>
      <c r="O326" s="13">
        <f t="shared" si="64"/>
        <v>0</v>
      </c>
      <c r="P326" s="13"/>
      <c r="Q326" s="13">
        <f t="shared" si="65"/>
        <v>0</v>
      </c>
      <c r="R326" s="13"/>
      <c r="S326" s="13">
        <f t="shared" si="66"/>
        <v>0</v>
      </c>
      <c r="T326" s="13"/>
      <c r="U326" s="13">
        <f t="shared" si="67"/>
        <v>0</v>
      </c>
      <c r="W326" s="13">
        <f t="shared" si="68"/>
        <v>14163.877754000001</v>
      </c>
      <c r="X326" s="13">
        <f t="shared" si="69"/>
        <v>1175601.8535820001</v>
      </c>
      <c r="Z326" s="13">
        <f t="shared" si="70"/>
        <v>14163.877754000001</v>
      </c>
      <c r="AA326" s="13">
        <f t="shared" si="71"/>
        <v>1175601.8535820001</v>
      </c>
    </row>
    <row r="327" spans="1:27" x14ac:dyDescent="0.2">
      <c r="A327" s="15" t="s">
        <v>1090</v>
      </c>
      <c r="B327" s="15" t="s">
        <v>1091</v>
      </c>
      <c r="C327" s="15" t="s">
        <v>79</v>
      </c>
      <c r="D327" s="15" t="s">
        <v>1079</v>
      </c>
      <c r="E327" s="16">
        <v>17</v>
      </c>
      <c r="F327" s="13"/>
      <c r="G327" s="13">
        <f t="shared" si="60"/>
        <v>0</v>
      </c>
      <c r="H327" s="13"/>
      <c r="I327" s="13">
        <f t="shared" si="61"/>
        <v>0</v>
      </c>
      <c r="J327" s="13">
        <v>630434</v>
      </c>
      <c r="K327" s="13">
        <f t="shared" si="62"/>
        <v>10717378</v>
      </c>
      <c r="L327" s="13">
        <v>671101</v>
      </c>
      <c r="M327" s="13">
        <f t="shared" si="63"/>
        <v>11408717</v>
      </c>
      <c r="N327" s="13"/>
      <c r="O327" s="13">
        <f t="shared" si="64"/>
        <v>0</v>
      </c>
      <c r="P327" s="13">
        <v>595410</v>
      </c>
      <c r="Q327" s="13">
        <f t="shared" si="65"/>
        <v>10121970</v>
      </c>
      <c r="R327" s="13"/>
      <c r="S327" s="13">
        <f t="shared" si="66"/>
        <v>0</v>
      </c>
      <c r="T327" s="13"/>
      <c r="U327" s="13">
        <f t="shared" si="67"/>
        <v>0</v>
      </c>
      <c r="W327" s="13">
        <f t="shared" si="68"/>
        <v>595410</v>
      </c>
      <c r="X327" s="13">
        <f t="shared" si="69"/>
        <v>10121970</v>
      </c>
      <c r="Z327" s="13">
        <f t="shared" si="70"/>
        <v>632315</v>
      </c>
      <c r="AA327" s="13">
        <f t="shared" si="71"/>
        <v>10749355</v>
      </c>
    </row>
    <row r="328" spans="1:27" x14ac:dyDescent="0.2">
      <c r="A328" s="15" t="s">
        <v>1092</v>
      </c>
      <c r="B328" s="15" t="s">
        <v>1093</v>
      </c>
      <c r="C328" s="15" t="s">
        <v>79</v>
      </c>
      <c r="D328" s="15" t="s">
        <v>9</v>
      </c>
      <c r="E328" s="16">
        <v>35</v>
      </c>
      <c r="F328" s="13"/>
      <c r="G328" s="13">
        <f t="shared" si="60"/>
        <v>0</v>
      </c>
      <c r="H328" s="13"/>
      <c r="I328" s="13">
        <f t="shared" si="61"/>
        <v>0</v>
      </c>
      <c r="J328" s="13">
        <v>837446</v>
      </c>
      <c r="K328" s="13">
        <f t="shared" si="62"/>
        <v>29310610</v>
      </c>
      <c r="L328" s="13">
        <v>890120</v>
      </c>
      <c r="M328" s="13">
        <f t="shared" si="63"/>
        <v>31154200</v>
      </c>
      <c r="N328" s="13"/>
      <c r="O328" s="13">
        <f t="shared" si="64"/>
        <v>0</v>
      </c>
      <c r="P328" s="13">
        <v>793880</v>
      </c>
      <c r="Q328" s="13">
        <f t="shared" si="65"/>
        <v>27785800</v>
      </c>
      <c r="R328" s="13"/>
      <c r="S328" s="13">
        <f t="shared" si="66"/>
        <v>0</v>
      </c>
      <c r="T328" s="13"/>
      <c r="U328" s="13">
        <f t="shared" si="67"/>
        <v>0</v>
      </c>
      <c r="W328" s="13">
        <f t="shared" si="68"/>
        <v>793880</v>
      </c>
      <c r="X328" s="13">
        <f t="shared" si="69"/>
        <v>27785800</v>
      </c>
      <c r="Z328" s="13">
        <f t="shared" si="70"/>
        <v>840482</v>
      </c>
      <c r="AA328" s="13">
        <f t="shared" si="71"/>
        <v>29416870</v>
      </c>
    </row>
    <row r="329" spans="1:27" x14ac:dyDescent="0.2">
      <c r="A329" s="15" t="s">
        <v>1094</v>
      </c>
      <c r="B329" s="15" t="s">
        <v>1095</v>
      </c>
      <c r="C329" s="15" t="s">
        <v>79</v>
      </c>
      <c r="D329" s="15" t="s">
        <v>1068</v>
      </c>
      <c r="E329" s="16">
        <v>48</v>
      </c>
      <c r="F329" s="13"/>
      <c r="G329" s="13">
        <f t="shared" si="60"/>
        <v>0</v>
      </c>
      <c r="H329" s="13"/>
      <c r="I329" s="13">
        <f t="shared" si="61"/>
        <v>0</v>
      </c>
      <c r="J329" s="13">
        <v>1090665</v>
      </c>
      <c r="K329" s="13">
        <f t="shared" si="62"/>
        <v>52351920</v>
      </c>
      <c r="L329" s="13">
        <v>1166200</v>
      </c>
      <c r="M329" s="13">
        <f t="shared" si="63"/>
        <v>55977600</v>
      </c>
      <c r="N329" s="13"/>
      <c r="O329" s="13">
        <f t="shared" si="64"/>
        <v>0</v>
      </c>
      <c r="P329" s="13">
        <v>1190820</v>
      </c>
      <c r="Q329" s="13">
        <f t="shared" si="65"/>
        <v>57159360</v>
      </c>
      <c r="R329" s="13"/>
      <c r="S329" s="13">
        <f t="shared" si="66"/>
        <v>0</v>
      </c>
      <c r="T329" s="13"/>
      <c r="U329" s="13">
        <f t="shared" si="67"/>
        <v>0</v>
      </c>
      <c r="W329" s="13">
        <f t="shared" si="68"/>
        <v>1090665</v>
      </c>
      <c r="X329" s="13">
        <f t="shared" si="69"/>
        <v>52351920</v>
      </c>
      <c r="Z329" s="13">
        <f t="shared" si="70"/>
        <v>1149228.3333333333</v>
      </c>
      <c r="AA329" s="13">
        <f t="shared" si="71"/>
        <v>55162960</v>
      </c>
    </row>
    <row r="330" spans="1:27" x14ac:dyDescent="0.2">
      <c r="A330" s="15" t="s">
        <v>1096</v>
      </c>
      <c r="B330" s="15" t="s">
        <v>1097</v>
      </c>
      <c r="C330" s="15" t="s">
        <v>8</v>
      </c>
      <c r="D330" s="15" t="s">
        <v>41</v>
      </c>
      <c r="E330" s="16">
        <v>668</v>
      </c>
      <c r="F330" s="13"/>
      <c r="G330" s="13">
        <f t="shared" si="60"/>
        <v>0</v>
      </c>
      <c r="H330" s="13"/>
      <c r="I330" s="13">
        <f t="shared" si="61"/>
        <v>0</v>
      </c>
      <c r="J330" s="13">
        <v>73</v>
      </c>
      <c r="K330" s="13">
        <f t="shared" si="62"/>
        <v>48764</v>
      </c>
      <c r="L330" s="13">
        <v>74</v>
      </c>
      <c r="M330" s="13">
        <f t="shared" si="63"/>
        <v>49432</v>
      </c>
      <c r="N330" s="13"/>
      <c r="O330" s="13">
        <f t="shared" si="64"/>
        <v>0</v>
      </c>
      <c r="P330" s="13"/>
      <c r="Q330" s="13">
        <f t="shared" si="65"/>
        <v>0</v>
      </c>
      <c r="R330" s="13"/>
      <c r="S330" s="13">
        <f t="shared" si="66"/>
        <v>0</v>
      </c>
      <c r="T330" s="13"/>
      <c r="U330" s="13">
        <f t="shared" si="67"/>
        <v>0</v>
      </c>
      <c r="W330" s="13">
        <f t="shared" si="68"/>
        <v>73</v>
      </c>
      <c r="X330" s="13">
        <f t="shared" si="69"/>
        <v>48764</v>
      </c>
      <c r="Z330" s="13">
        <f t="shared" si="70"/>
        <v>73.5</v>
      </c>
      <c r="AA330" s="13">
        <f t="shared" si="71"/>
        <v>49098</v>
      </c>
    </row>
    <row r="331" spans="1:27" x14ac:dyDescent="0.2">
      <c r="A331" s="15" t="s">
        <v>1098</v>
      </c>
      <c r="B331" s="15" t="s">
        <v>1099</v>
      </c>
      <c r="C331" s="15" t="s">
        <v>22</v>
      </c>
      <c r="D331" s="15" t="s">
        <v>1071</v>
      </c>
      <c r="E331" s="16">
        <v>1216</v>
      </c>
      <c r="F331" s="13"/>
      <c r="G331" s="13">
        <f t="shared" si="60"/>
        <v>0</v>
      </c>
      <c r="H331" s="13"/>
      <c r="I331" s="13">
        <f t="shared" si="61"/>
        <v>0</v>
      </c>
      <c r="J331" s="13">
        <v>459</v>
      </c>
      <c r="K331" s="13">
        <f t="shared" si="62"/>
        <v>558144</v>
      </c>
      <c r="L331" s="13">
        <v>584</v>
      </c>
      <c r="M331" s="13">
        <f t="shared" si="63"/>
        <v>710144</v>
      </c>
      <c r="N331" s="13"/>
      <c r="O331" s="13">
        <f t="shared" si="64"/>
        <v>0</v>
      </c>
      <c r="P331" s="13"/>
      <c r="Q331" s="13">
        <f t="shared" si="65"/>
        <v>0</v>
      </c>
      <c r="R331" s="13"/>
      <c r="S331" s="13">
        <f t="shared" si="66"/>
        <v>0</v>
      </c>
      <c r="T331" s="13"/>
      <c r="U331" s="13">
        <f t="shared" si="67"/>
        <v>0</v>
      </c>
      <c r="W331" s="13">
        <f t="shared" si="68"/>
        <v>459</v>
      </c>
      <c r="X331" s="13">
        <f t="shared" si="69"/>
        <v>558144</v>
      </c>
      <c r="Z331" s="13">
        <f t="shared" si="70"/>
        <v>521.5</v>
      </c>
      <c r="AA331" s="13">
        <f t="shared" si="71"/>
        <v>634144</v>
      </c>
    </row>
    <row r="332" spans="1:27" x14ac:dyDescent="0.2">
      <c r="A332" s="15" t="s">
        <v>1100</v>
      </c>
      <c r="B332" s="15" t="s">
        <v>1101</v>
      </c>
      <c r="C332" s="15" t="s">
        <v>35</v>
      </c>
      <c r="D332" s="15" t="s">
        <v>1102</v>
      </c>
      <c r="E332" s="16">
        <v>3</v>
      </c>
      <c r="F332" s="13"/>
      <c r="G332" s="13">
        <f t="shared" si="60"/>
        <v>0</v>
      </c>
      <c r="H332" s="13"/>
      <c r="I332" s="13">
        <f t="shared" si="61"/>
        <v>0</v>
      </c>
      <c r="J332" s="13"/>
      <c r="K332" s="13">
        <f t="shared" si="62"/>
        <v>0</v>
      </c>
      <c r="L332" s="13">
        <v>15603</v>
      </c>
      <c r="M332" s="13">
        <f t="shared" si="63"/>
        <v>46809</v>
      </c>
      <c r="N332" s="13"/>
      <c r="O332" s="13">
        <f t="shared" si="64"/>
        <v>0</v>
      </c>
      <c r="P332" s="13"/>
      <c r="Q332" s="13">
        <f t="shared" si="65"/>
        <v>0</v>
      </c>
      <c r="R332" s="13"/>
      <c r="S332" s="13">
        <f t="shared" si="66"/>
        <v>0</v>
      </c>
      <c r="T332" s="13"/>
      <c r="U332" s="13">
        <f t="shared" si="67"/>
        <v>0</v>
      </c>
      <c r="W332" s="13">
        <f t="shared" si="68"/>
        <v>15603</v>
      </c>
      <c r="X332" s="13">
        <f t="shared" si="69"/>
        <v>46809</v>
      </c>
      <c r="Z332" s="13">
        <f t="shared" si="70"/>
        <v>15603</v>
      </c>
      <c r="AA332" s="13">
        <f t="shared" si="71"/>
        <v>46809</v>
      </c>
    </row>
    <row r="333" spans="1:27" x14ac:dyDescent="0.2">
      <c r="A333" s="15" t="s">
        <v>1103</v>
      </c>
      <c r="B333" s="15" t="s">
        <v>1104</v>
      </c>
      <c r="C333" s="15" t="s">
        <v>0</v>
      </c>
      <c r="D333" s="15" t="s">
        <v>1401</v>
      </c>
      <c r="E333" s="16">
        <v>60</v>
      </c>
      <c r="F333" s="13"/>
      <c r="G333" s="13">
        <f t="shared" si="60"/>
        <v>0</v>
      </c>
      <c r="H333" s="13"/>
      <c r="I333" s="13">
        <f t="shared" si="61"/>
        <v>0</v>
      </c>
      <c r="J333" s="13"/>
      <c r="K333" s="13">
        <f t="shared" si="62"/>
        <v>0</v>
      </c>
      <c r="L333" s="13"/>
      <c r="M333" s="13">
        <f t="shared" si="63"/>
        <v>0</v>
      </c>
      <c r="N333" s="13"/>
      <c r="O333" s="13">
        <f t="shared" si="64"/>
        <v>0</v>
      </c>
      <c r="P333" s="13"/>
      <c r="Q333" s="13">
        <f t="shared" si="65"/>
        <v>0</v>
      </c>
      <c r="R333" s="13"/>
      <c r="S333" s="13">
        <f t="shared" si="66"/>
        <v>0</v>
      </c>
      <c r="T333" s="13"/>
      <c r="U333" s="13">
        <f t="shared" si="67"/>
        <v>0</v>
      </c>
      <c r="W333" s="18"/>
      <c r="X333" s="13">
        <f t="shared" si="69"/>
        <v>0</v>
      </c>
      <c r="Z333" s="18"/>
      <c r="AA333" s="13">
        <f t="shared" si="71"/>
        <v>0</v>
      </c>
    </row>
    <row r="334" spans="1:27" x14ac:dyDescent="0.2">
      <c r="A334" s="15" t="s">
        <v>1105</v>
      </c>
      <c r="B334" s="15" t="s">
        <v>1106</v>
      </c>
      <c r="C334" s="15" t="s">
        <v>22</v>
      </c>
      <c r="D334" s="15" t="s">
        <v>48</v>
      </c>
      <c r="E334" s="16">
        <v>113</v>
      </c>
      <c r="F334" s="13"/>
      <c r="G334" s="13">
        <f t="shared" si="60"/>
        <v>0</v>
      </c>
      <c r="H334" s="13"/>
      <c r="I334" s="13">
        <f t="shared" si="61"/>
        <v>0</v>
      </c>
      <c r="J334" s="13"/>
      <c r="K334" s="13">
        <f t="shared" si="62"/>
        <v>0</v>
      </c>
      <c r="L334" s="13"/>
      <c r="M334" s="13">
        <f t="shared" si="63"/>
        <v>0</v>
      </c>
      <c r="N334" s="13"/>
      <c r="O334" s="13">
        <f t="shared" si="64"/>
        <v>0</v>
      </c>
      <c r="P334" s="13"/>
      <c r="Q334" s="13">
        <f t="shared" si="65"/>
        <v>0</v>
      </c>
      <c r="R334" s="13"/>
      <c r="S334" s="13">
        <f t="shared" si="66"/>
        <v>0</v>
      </c>
      <c r="T334" s="13"/>
      <c r="U334" s="13">
        <f t="shared" si="67"/>
        <v>0</v>
      </c>
      <c r="W334" s="18"/>
      <c r="X334" s="13">
        <f t="shared" si="69"/>
        <v>0</v>
      </c>
      <c r="Z334" s="18"/>
      <c r="AA334" s="13">
        <f t="shared" si="71"/>
        <v>0</v>
      </c>
    </row>
    <row r="335" spans="1:27" x14ac:dyDescent="0.2">
      <c r="A335" s="15" t="s">
        <v>1107</v>
      </c>
      <c r="B335" s="15" t="s">
        <v>1108</v>
      </c>
      <c r="C335" s="15" t="s">
        <v>0</v>
      </c>
      <c r="D335" s="15" t="s">
        <v>1402</v>
      </c>
      <c r="E335" s="16">
        <v>2</v>
      </c>
      <c r="F335" s="13"/>
      <c r="G335" s="13">
        <f t="shared" si="60"/>
        <v>0</v>
      </c>
      <c r="H335" s="13"/>
      <c r="I335" s="13">
        <f t="shared" si="61"/>
        <v>0</v>
      </c>
      <c r="J335" s="13"/>
      <c r="K335" s="13">
        <f t="shared" si="62"/>
        <v>0</v>
      </c>
      <c r="L335" s="13">
        <v>3509</v>
      </c>
      <c r="M335" s="13">
        <f t="shared" si="63"/>
        <v>7018</v>
      </c>
      <c r="N335" s="13"/>
      <c r="O335" s="13">
        <f t="shared" si="64"/>
        <v>0</v>
      </c>
      <c r="P335" s="13">
        <v>810</v>
      </c>
      <c r="Q335" s="13">
        <f t="shared" si="65"/>
        <v>1620</v>
      </c>
      <c r="R335" s="13"/>
      <c r="S335" s="13">
        <f t="shared" si="66"/>
        <v>0</v>
      </c>
      <c r="T335" s="13"/>
      <c r="U335" s="13">
        <f t="shared" si="67"/>
        <v>0</v>
      </c>
      <c r="W335" s="13">
        <f t="shared" si="68"/>
        <v>810</v>
      </c>
      <c r="X335" s="13">
        <f t="shared" si="69"/>
        <v>1620</v>
      </c>
      <c r="Z335" s="13">
        <f t="shared" si="70"/>
        <v>2159.5</v>
      </c>
      <c r="AA335" s="13">
        <f t="shared" si="71"/>
        <v>4319</v>
      </c>
    </row>
    <row r="336" spans="1:27" x14ac:dyDescent="0.2">
      <c r="A336" s="15" t="s">
        <v>1109</v>
      </c>
      <c r="B336" s="15" t="s">
        <v>1110</v>
      </c>
      <c r="C336" s="15" t="s">
        <v>8</v>
      </c>
      <c r="D336" s="15" t="s">
        <v>1403</v>
      </c>
      <c r="E336" s="16">
        <v>990</v>
      </c>
      <c r="F336" s="13"/>
      <c r="G336" s="13">
        <f t="shared" si="60"/>
        <v>0</v>
      </c>
      <c r="H336" s="13"/>
      <c r="I336" s="13">
        <f t="shared" si="61"/>
        <v>0</v>
      </c>
      <c r="J336" s="13"/>
      <c r="K336" s="13">
        <f t="shared" si="62"/>
        <v>0</v>
      </c>
      <c r="L336" s="13"/>
      <c r="M336" s="13">
        <f t="shared" si="63"/>
        <v>0</v>
      </c>
      <c r="N336" s="13"/>
      <c r="O336" s="13">
        <f t="shared" si="64"/>
        <v>0</v>
      </c>
      <c r="P336" s="13"/>
      <c r="Q336" s="13">
        <f t="shared" si="65"/>
        <v>0</v>
      </c>
      <c r="R336" s="13"/>
      <c r="S336" s="13">
        <f t="shared" si="66"/>
        <v>0</v>
      </c>
      <c r="T336" s="13"/>
      <c r="U336" s="13">
        <f t="shared" si="67"/>
        <v>0</v>
      </c>
      <c r="W336" s="18"/>
      <c r="X336" s="13">
        <f t="shared" si="69"/>
        <v>0</v>
      </c>
      <c r="Z336" s="18"/>
      <c r="AA336" s="13">
        <f t="shared" si="71"/>
        <v>0</v>
      </c>
    </row>
    <row r="337" spans="1:27" x14ac:dyDescent="0.2">
      <c r="A337" s="15" t="s">
        <v>1111</v>
      </c>
      <c r="B337" s="15" t="s">
        <v>1112</v>
      </c>
      <c r="C337" s="15" t="s">
        <v>8</v>
      </c>
      <c r="D337" s="15" t="s">
        <v>1404</v>
      </c>
      <c r="E337" s="16">
        <v>120</v>
      </c>
      <c r="F337" s="13"/>
      <c r="G337" s="13">
        <f t="shared" si="60"/>
        <v>0</v>
      </c>
      <c r="H337" s="13"/>
      <c r="I337" s="13">
        <f t="shared" si="61"/>
        <v>0</v>
      </c>
      <c r="J337" s="13"/>
      <c r="K337" s="13">
        <f t="shared" si="62"/>
        <v>0</v>
      </c>
      <c r="L337" s="13"/>
      <c r="M337" s="13">
        <f t="shared" si="63"/>
        <v>0</v>
      </c>
      <c r="N337" s="13"/>
      <c r="O337" s="13">
        <f t="shared" si="64"/>
        <v>0</v>
      </c>
      <c r="P337" s="13"/>
      <c r="Q337" s="13">
        <f t="shared" si="65"/>
        <v>0</v>
      </c>
      <c r="R337" s="13"/>
      <c r="S337" s="13">
        <f t="shared" si="66"/>
        <v>0</v>
      </c>
      <c r="T337" s="13"/>
      <c r="U337" s="13">
        <f t="shared" si="67"/>
        <v>0</v>
      </c>
      <c r="W337" s="18"/>
      <c r="X337" s="13">
        <f t="shared" si="69"/>
        <v>0</v>
      </c>
      <c r="Z337" s="18"/>
      <c r="AA337" s="13">
        <f t="shared" si="71"/>
        <v>0</v>
      </c>
    </row>
    <row r="338" spans="1:27" x14ac:dyDescent="0.2">
      <c r="A338" s="15" t="s">
        <v>1113</v>
      </c>
      <c r="B338" s="15" t="s">
        <v>1114</v>
      </c>
      <c r="C338" s="15" t="s">
        <v>0</v>
      </c>
      <c r="D338" s="15" t="s">
        <v>1405</v>
      </c>
      <c r="E338" s="16">
        <v>12</v>
      </c>
      <c r="F338" s="13"/>
      <c r="G338" s="13">
        <f t="shared" si="60"/>
        <v>0</v>
      </c>
      <c r="H338" s="13"/>
      <c r="I338" s="13">
        <f t="shared" si="61"/>
        <v>0</v>
      </c>
      <c r="J338" s="13">
        <v>111428</v>
      </c>
      <c r="K338" s="13">
        <f t="shared" si="62"/>
        <v>1337136</v>
      </c>
      <c r="L338" s="13">
        <v>130894</v>
      </c>
      <c r="M338" s="13">
        <f t="shared" si="63"/>
        <v>1570728</v>
      </c>
      <c r="N338" s="13"/>
      <c r="O338" s="13">
        <f t="shared" si="64"/>
        <v>0</v>
      </c>
      <c r="P338" s="13"/>
      <c r="Q338" s="13">
        <f t="shared" si="65"/>
        <v>0</v>
      </c>
      <c r="R338" s="13"/>
      <c r="S338" s="13">
        <f t="shared" si="66"/>
        <v>0</v>
      </c>
      <c r="T338" s="13"/>
      <c r="U338" s="13">
        <f t="shared" si="67"/>
        <v>0</v>
      </c>
      <c r="W338" s="13">
        <f t="shared" si="68"/>
        <v>111428</v>
      </c>
      <c r="X338" s="13">
        <f t="shared" si="69"/>
        <v>1337136</v>
      </c>
      <c r="Z338" s="13">
        <f t="shared" si="70"/>
        <v>121161</v>
      </c>
      <c r="AA338" s="13">
        <f t="shared" si="71"/>
        <v>1453932</v>
      </c>
    </row>
    <row r="339" spans="1:27" x14ac:dyDescent="0.2">
      <c r="A339" s="15" t="s">
        <v>1115</v>
      </c>
      <c r="B339" s="15" t="s">
        <v>108</v>
      </c>
      <c r="C339" s="15" t="s">
        <v>1406</v>
      </c>
      <c r="D339" s="15" t="s">
        <v>1407</v>
      </c>
      <c r="E339" s="16">
        <v>61</v>
      </c>
      <c r="F339" s="13"/>
      <c r="G339" s="13">
        <f t="shared" si="60"/>
        <v>0</v>
      </c>
      <c r="H339" s="13"/>
      <c r="I339" s="13">
        <f t="shared" si="61"/>
        <v>0</v>
      </c>
      <c r="J339" s="13">
        <v>99082</v>
      </c>
      <c r="K339" s="13">
        <f t="shared" si="62"/>
        <v>6044002</v>
      </c>
      <c r="L339" s="13"/>
      <c r="M339" s="13">
        <f t="shared" si="63"/>
        <v>0</v>
      </c>
      <c r="N339" s="13"/>
      <c r="O339" s="13">
        <f t="shared" si="64"/>
        <v>0</v>
      </c>
      <c r="P339" s="13">
        <v>124272</v>
      </c>
      <c r="Q339" s="13">
        <f t="shared" si="65"/>
        <v>7580592</v>
      </c>
      <c r="R339" s="13"/>
      <c r="S339" s="13">
        <f t="shared" si="66"/>
        <v>0</v>
      </c>
      <c r="T339" s="13"/>
      <c r="U339" s="13">
        <f t="shared" si="67"/>
        <v>0</v>
      </c>
      <c r="W339" s="13">
        <f t="shared" si="68"/>
        <v>99082</v>
      </c>
      <c r="X339" s="13">
        <f t="shared" si="69"/>
        <v>6044002</v>
      </c>
      <c r="Z339" s="13">
        <f t="shared" si="70"/>
        <v>111677</v>
      </c>
      <c r="AA339" s="13">
        <f t="shared" si="71"/>
        <v>6812297</v>
      </c>
    </row>
    <row r="340" spans="1:27" x14ac:dyDescent="0.2">
      <c r="A340" s="15" t="s">
        <v>1116</v>
      </c>
      <c r="B340" s="15" t="s">
        <v>109</v>
      </c>
      <c r="C340" s="15" t="s">
        <v>34</v>
      </c>
      <c r="D340" s="15" t="s">
        <v>1117</v>
      </c>
      <c r="E340" s="16">
        <v>92</v>
      </c>
      <c r="F340" s="13"/>
      <c r="G340" s="13">
        <f t="shared" si="60"/>
        <v>0</v>
      </c>
      <c r="H340" s="13"/>
      <c r="I340" s="13">
        <f t="shared" si="61"/>
        <v>0</v>
      </c>
      <c r="J340" s="13">
        <v>1083294</v>
      </c>
      <c r="K340" s="13">
        <f t="shared" si="62"/>
        <v>99663048</v>
      </c>
      <c r="L340" s="13"/>
      <c r="M340" s="13">
        <f t="shared" si="63"/>
        <v>0</v>
      </c>
      <c r="N340" s="13"/>
      <c r="O340" s="13">
        <f t="shared" si="64"/>
        <v>0</v>
      </c>
      <c r="P340" s="13">
        <v>1023111</v>
      </c>
      <c r="Q340" s="13">
        <f t="shared" si="65"/>
        <v>94126212</v>
      </c>
      <c r="R340" s="13"/>
      <c r="S340" s="13">
        <f t="shared" si="66"/>
        <v>0</v>
      </c>
      <c r="T340" s="13"/>
      <c r="U340" s="13">
        <f t="shared" si="67"/>
        <v>0</v>
      </c>
      <c r="W340" s="13">
        <f t="shared" si="68"/>
        <v>1023111</v>
      </c>
      <c r="X340" s="13">
        <f t="shared" si="69"/>
        <v>94126212</v>
      </c>
      <c r="Z340" s="13">
        <f t="shared" si="70"/>
        <v>1053202.5</v>
      </c>
      <c r="AA340" s="13">
        <f t="shared" si="71"/>
        <v>96894630</v>
      </c>
    </row>
    <row r="341" spans="1:27" x14ac:dyDescent="0.2">
      <c r="A341" s="15" t="s">
        <v>1118</v>
      </c>
      <c r="B341" s="15" t="s">
        <v>110</v>
      </c>
      <c r="C341" s="15" t="s">
        <v>22</v>
      </c>
      <c r="D341" s="15" t="s">
        <v>39</v>
      </c>
      <c r="E341" s="16">
        <v>275</v>
      </c>
      <c r="F341" s="13"/>
      <c r="G341" s="13">
        <f t="shared" si="60"/>
        <v>0</v>
      </c>
      <c r="H341" s="13"/>
      <c r="I341" s="13">
        <f t="shared" si="61"/>
        <v>0</v>
      </c>
      <c r="J341" s="13"/>
      <c r="K341" s="13">
        <f t="shared" si="62"/>
        <v>0</v>
      </c>
      <c r="L341" s="13">
        <v>1838.7479702890994</v>
      </c>
      <c r="M341" s="13">
        <f t="shared" si="63"/>
        <v>505655.69182950235</v>
      </c>
      <c r="N341" s="13"/>
      <c r="O341" s="13">
        <f t="shared" si="64"/>
        <v>0</v>
      </c>
      <c r="P341" s="13"/>
      <c r="Q341" s="13">
        <f t="shared" si="65"/>
        <v>0</v>
      </c>
      <c r="R341" s="13"/>
      <c r="S341" s="13">
        <f t="shared" si="66"/>
        <v>0</v>
      </c>
      <c r="T341" s="13"/>
      <c r="U341" s="13">
        <f t="shared" si="67"/>
        <v>0</v>
      </c>
      <c r="W341" s="13">
        <f t="shared" si="68"/>
        <v>1838.7479702890994</v>
      </c>
      <c r="X341" s="13">
        <f t="shared" si="69"/>
        <v>505655.69182950235</v>
      </c>
      <c r="Z341" s="13">
        <f t="shared" si="70"/>
        <v>1838.7479702890994</v>
      </c>
      <c r="AA341" s="13">
        <f t="shared" si="71"/>
        <v>505655.69182950235</v>
      </c>
    </row>
    <row r="342" spans="1:27" x14ac:dyDescent="0.2">
      <c r="A342" s="15" t="s">
        <v>1119</v>
      </c>
      <c r="B342" s="15" t="s">
        <v>111</v>
      </c>
      <c r="C342" s="15" t="s">
        <v>8</v>
      </c>
      <c r="D342" s="15" t="s">
        <v>1408</v>
      </c>
      <c r="E342" s="16">
        <v>2633</v>
      </c>
      <c r="F342" s="13"/>
      <c r="G342" s="13">
        <f t="shared" si="60"/>
        <v>0</v>
      </c>
      <c r="H342" s="13"/>
      <c r="I342" s="13">
        <f t="shared" si="61"/>
        <v>0</v>
      </c>
      <c r="J342" s="13">
        <v>1047</v>
      </c>
      <c r="K342" s="13">
        <f t="shared" si="62"/>
        <v>2756751</v>
      </c>
      <c r="L342" s="13">
        <v>1002</v>
      </c>
      <c r="M342" s="13">
        <f t="shared" si="63"/>
        <v>2638266</v>
      </c>
      <c r="N342" s="13"/>
      <c r="O342" s="13">
        <f t="shared" si="64"/>
        <v>0</v>
      </c>
      <c r="P342" s="13"/>
      <c r="Q342" s="13">
        <f t="shared" si="65"/>
        <v>0</v>
      </c>
      <c r="R342" s="13"/>
      <c r="S342" s="13">
        <f t="shared" si="66"/>
        <v>0</v>
      </c>
      <c r="T342" s="13"/>
      <c r="U342" s="13">
        <f t="shared" si="67"/>
        <v>0</v>
      </c>
      <c r="W342" s="13">
        <f t="shared" si="68"/>
        <v>1002</v>
      </c>
      <c r="X342" s="13">
        <f t="shared" si="69"/>
        <v>2638266</v>
      </c>
      <c r="Z342" s="13">
        <f t="shared" si="70"/>
        <v>1024.5</v>
      </c>
      <c r="AA342" s="13">
        <f t="shared" si="71"/>
        <v>2697508.5</v>
      </c>
    </row>
    <row r="343" spans="1:27" x14ac:dyDescent="0.2">
      <c r="A343" s="15" t="s">
        <v>1120</v>
      </c>
      <c r="B343" s="15" t="s">
        <v>112</v>
      </c>
      <c r="C343" s="15" t="s">
        <v>391</v>
      </c>
      <c r="D343" s="15" t="s">
        <v>1121</v>
      </c>
      <c r="E343" s="16">
        <v>2796</v>
      </c>
      <c r="F343" s="13"/>
      <c r="G343" s="13">
        <f t="shared" si="60"/>
        <v>0</v>
      </c>
      <c r="H343" s="13"/>
      <c r="I343" s="13">
        <f t="shared" si="61"/>
        <v>0</v>
      </c>
      <c r="J343" s="13">
        <v>17647</v>
      </c>
      <c r="K343" s="13">
        <f t="shared" si="62"/>
        <v>49341012</v>
      </c>
      <c r="L343" s="13">
        <v>31350</v>
      </c>
      <c r="M343" s="13">
        <f t="shared" si="63"/>
        <v>87654600</v>
      </c>
      <c r="N343" s="13"/>
      <c r="O343" s="13">
        <f t="shared" si="64"/>
        <v>0</v>
      </c>
      <c r="P343" s="13">
        <v>18836</v>
      </c>
      <c r="Q343" s="13">
        <f t="shared" si="65"/>
        <v>52665456</v>
      </c>
      <c r="R343" s="13"/>
      <c r="S343" s="13">
        <f t="shared" si="66"/>
        <v>0</v>
      </c>
      <c r="T343" s="13"/>
      <c r="U343" s="13">
        <f t="shared" si="67"/>
        <v>0</v>
      </c>
      <c r="W343" s="13">
        <f t="shared" si="68"/>
        <v>17647</v>
      </c>
      <c r="X343" s="13">
        <f t="shared" si="69"/>
        <v>49341012</v>
      </c>
      <c r="Z343" s="13">
        <f t="shared" si="70"/>
        <v>22611</v>
      </c>
      <c r="AA343" s="13">
        <f t="shared" si="71"/>
        <v>63220356</v>
      </c>
    </row>
    <row r="344" spans="1:27" x14ac:dyDescent="0.2">
      <c r="A344" s="15" t="s">
        <v>1122</v>
      </c>
      <c r="B344" s="15" t="s">
        <v>113</v>
      </c>
      <c r="C344" s="15" t="s">
        <v>35</v>
      </c>
      <c r="D344" s="15" t="s">
        <v>1123</v>
      </c>
      <c r="E344" s="16">
        <v>34</v>
      </c>
      <c r="F344" s="13"/>
      <c r="G344" s="13">
        <f t="shared" si="60"/>
        <v>0</v>
      </c>
      <c r="H344" s="13"/>
      <c r="I344" s="13">
        <f t="shared" si="61"/>
        <v>0</v>
      </c>
      <c r="J344" s="13"/>
      <c r="K344" s="13">
        <f t="shared" si="62"/>
        <v>0</v>
      </c>
      <c r="L344" s="13">
        <v>12402</v>
      </c>
      <c r="M344" s="13">
        <f t="shared" si="63"/>
        <v>421668</v>
      </c>
      <c r="N344" s="13"/>
      <c r="O344" s="13">
        <f t="shared" si="64"/>
        <v>0</v>
      </c>
      <c r="P344" s="13"/>
      <c r="Q344" s="13">
        <f t="shared" si="65"/>
        <v>0</v>
      </c>
      <c r="R344" s="13"/>
      <c r="S344" s="13">
        <f t="shared" si="66"/>
        <v>0</v>
      </c>
      <c r="T344" s="13"/>
      <c r="U344" s="13">
        <f t="shared" si="67"/>
        <v>0</v>
      </c>
      <c r="W344" s="13">
        <f t="shared" si="68"/>
        <v>12402</v>
      </c>
      <c r="X344" s="13">
        <f t="shared" si="69"/>
        <v>421668</v>
      </c>
      <c r="Z344" s="13">
        <f t="shared" si="70"/>
        <v>12402</v>
      </c>
      <c r="AA344" s="13">
        <f t="shared" si="71"/>
        <v>421668</v>
      </c>
    </row>
    <row r="345" spans="1:27" x14ac:dyDescent="0.2">
      <c r="A345" s="15" t="s">
        <v>1124</v>
      </c>
      <c r="B345" s="15" t="s">
        <v>114</v>
      </c>
      <c r="C345" s="15" t="s">
        <v>34</v>
      </c>
      <c r="D345" s="15" t="s">
        <v>1125</v>
      </c>
      <c r="E345" s="16">
        <v>390</v>
      </c>
      <c r="F345" s="13"/>
      <c r="G345" s="13">
        <f t="shared" si="60"/>
        <v>0</v>
      </c>
      <c r="H345" s="13"/>
      <c r="I345" s="13">
        <f t="shared" si="61"/>
        <v>0</v>
      </c>
      <c r="J345" s="13">
        <v>12447</v>
      </c>
      <c r="K345" s="13">
        <f t="shared" si="62"/>
        <v>4854330</v>
      </c>
      <c r="L345" s="13"/>
      <c r="M345" s="13">
        <f t="shared" si="63"/>
        <v>0</v>
      </c>
      <c r="N345" s="13"/>
      <c r="O345" s="13">
        <f t="shared" si="64"/>
        <v>0</v>
      </c>
      <c r="P345" s="13">
        <v>11756</v>
      </c>
      <c r="Q345" s="13">
        <f t="shared" si="65"/>
        <v>4584840</v>
      </c>
      <c r="R345" s="13"/>
      <c r="S345" s="13">
        <f t="shared" si="66"/>
        <v>0</v>
      </c>
      <c r="T345" s="13"/>
      <c r="U345" s="13">
        <f t="shared" si="67"/>
        <v>0</v>
      </c>
      <c r="W345" s="13">
        <f t="shared" si="68"/>
        <v>11756</v>
      </c>
      <c r="X345" s="13">
        <f t="shared" si="69"/>
        <v>4584840</v>
      </c>
      <c r="Z345" s="13">
        <f t="shared" si="70"/>
        <v>12101.5</v>
      </c>
      <c r="AA345" s="13">
        <f t="shared" si="71"/>
        <v>4719585</v>
      </c>
    </row>
    <row r="346" spans="1:27" x14ac:dyDescent="0.2">
      <c r="A346" s="15" t="s">
        <v>1126</v>
      </c>
      <c r="B346" s="15" t="s">
        <v>115</v>
      </c>
      <c r="C346" s="15" t="s">
        <v>34</v>
      </c>
      <c r="D346" s="15" t="s">
        <v>1127</v>
      </c>
      <c r="E346" s="16">
        <v>735</v>
      </c>
      <c r="F346" s="13"/>
      <c r="G346" s="13">
        <f t="shared" si="60"/>
        <v>0</v>
      </c>
      <c r="H346" s="13"/>
      <c r="I346" s="13">
        <f t="shared" si="61"/>
        <v>0</v>
      </c>
      <c r="J346" s="13">
        <v>11882</v>
      </c>
      <c r="K346" s="13">
        <f t="shared" si="62"/>
        <v>8733270</v>
      </c>
      <c r="L346" s="13">
        <v>10357</v>
      </c>
      <c r="M346" s="13">
        <f t="shared" si="63"/>
        <v>7612395</v>
      </c>
      <c r="N346" s="13"/>
      <c r="O346" s="13">
        <f t="shared" si="64"/>
        <v>0</v>
      </c>
      <c r="P346" s="13">
        <v>9778</v>
      </c>
      <c r="Q346" s="13">
        <f t="shared" si="65"/>
        <v>7186830</v>
      </c>
      <c r="R346" s="13"/>
      <c r="S346" s="13">
        <f t="shared" si="66"/>
        <v>0</v>
      </c>
      <c r="T346" s="13"/>
      <c r="U346" s="13">
        <f t="shared" si="67"/>
        <v>0</v>
      </c>
      <c r="W346" s="13">
        <f t="shared" si="68"/>
        <v>9778</v>
      </c>
      <c r="X346" s="13">
        <f t="shared" si="69"/>
        <v>7186830</v>
      </c>
      <c r="Z346" s="13">
        <f t="shared" si="70"/>
        <v>10672.333333333334</v>
      </c>
      <c r="AA346" s="13">
        <f t="shared" si="71"/>
        <v>7844165</v>
      </c>
    </row>
    <row r="347" spans="1:27" x14ac:dyDescent="0.2">
      <c r="A347" s="15" t="s">
        <v>1128</v>
      </c>
      <c r="B347" s="15" t="s">
        <v>116</v>
      </c>
      <c r="C347" s="15" t="s">
        <v>8</v>
      </c>
      <c r="D347" s="15" t="s">
        <v>1084</v>
      </c>
      <c r="E347" s="16">
        <v>6</v>
      </c>
      <c r="F347" s="13"/>
      <c r="G347" s="13">
        <f t="shared" si="60"/>
        <v>0</v>
      </c>
      <c r="H347" s="13"/>
      <c r="I347" s="13">
        <f t="shared" si="61"/>
        <v>0</v>
      </c>
      <c r="J347" s="13">
        <v>18824</v>
      </c>
      <c r="K347" s="13">
        <f t="shared" si="62"/>
        <v>112944</v>
      </c>
      <c r="L347" s="13">
        <v>32821</v>
      </c>
      <c r="M347" s="13">
        <f t="shared" si="63"/>
        <v>196926</v>
      </c>
      <c r="N347" s="13"/>
      <c r="O347" s="13">
        <f t="shared" si="64"/>
        <v>0</v>
      </c>
      <c r="P347" s="13"/>
      <c r="Q347" s="13">
        <f t="shared" si="65"/>
        <v>0</v>
      </c>
      <c r="R347" s="13"/>
      <c r="S347" s="13">
        <f t="shared" si="66"/>
        <v>0</v>
      </c>
      <c r="T347" s="13"/>
      <c r="U347" s="13">
        <f t="shared" si="67"/>
        <v>0</v>
      </c>
      <c r="W347" s="13">
        <f t="shared" si="68"/>
        <v>18824</v>
      </c>
      <c r="X347" s="13">
        <f t="shared" si="69"/>
        <v>112944</v>
      </c>
      <c r="Z347" s="13">
        <f t="shared" si="70"/>
        <v>25822.5</v>
      </c>
      <c r="AA347" s="13">
        <f t="shared" si="71"/>
        <v>154935</v>
      </c>
    </row>
    <row r="348" spans="1:27" x14ac:dyDescent="0.2">
      <c r="A348" s="15" t="s">
        <v>1129</v>
      </c>
      <c r="B348" s="15" t="s">
        <v>117</v>
      </c>
      <c r="C348" s="15" t="s">
        <v>34</v>
      </c>
      <c r="D348" s="15" t="s">
        <v>347</v>
      </c>
      <c r="E348" s="16">
        <v>1146</v>
      </c>
      <c r="F348" s="13"/>
      <c r="G348" s="13">
        <f t="shared" si="60"/>
        <v>0</v>
      </c>
      <c r="H348" s="13"/>
      <c r="I348" s="13">
        <f t="shared" si="61"/>
        <v>0</v>
      </c>
      <c r="J348" s="13">
        <v>1282</v>
      </c>
      <c r="K348" s="13">
        <f t="shared" si="62"/>
        <v>1469172</v>
      </c>
      <c r="L348" s="13">
        <v>2013</v>
      </c>
      <c r="M348" s="13">
        <f t="shared" si="63"/>
        <v>2306898</v>
      </c>
      <c r="N348" s="13"/>
      <c r="O348" s="13">
        <f t="shared" si="64"/>
        <v>0</v>
      </c>
      <c r="P348" s="13">
        <v>1150</v>
      </c>
      <c r="Q348" s="13">
        <f t="shared" si="65"/>
        <v>1317900</v>
      </c>
      <c r="R348" s="13"/>
      <c r="S348" s="13">
        <f t="shared" si="66"/>
        <v>0</v>
      </c>
      <c r="T348" s="13">
        <v>1712</v>
      </c>
      <c r="U348" s="13">
        <f t="shared" si="67"/>
        <v>1961952</v>
      </c>
      <c r="W348" s="13">
        <f t="shared" si="68"/>
        <v>1150</v>
      </c>
      <c r="X348" s="13">
        <f t="shared" si="69"/>
        <v>1317900</v>
      </c>
      <c r="Z348" s="13">
        <f t="shared" si="70"/>
        <v>1539.25</v>
      </c>
      <c r="AA348" s="13">
        <f t="shared" si="71"/>
        <v>1763980.5</v>
      </c>
    </row>
    <row r="349" spans="1:27" x14ac:dyDescent="0.2">
      <c r="A349" s="15" t="s">
        <v>1130</v>
      </c>
      <c r="B349" s="15" t="s">
        <v>118</v>
      </c>
      <c r="C349" s="15" t="s">
        <v>0</v>
      </c>
      <c r="D349" s="15" t="s">
        <v>1409</v>
      </c>
      <c r="E349" s="16">
        <v>13</v>
      </c>
      <c r="F349" s="13"/>
      <c r="G349" s="13">
        <f t="shared" si="60"/>
        <v>0</v>
      </c>
      <c r="H349" s="13"/>
      <c r="I349" s="13">
        <f t="shared" si="61"/>
        <v>0</v>
      </c>
      <c r="J349" s="13">
        <v>14000</v>
      </c>
      <c r="K349" s="13">
        <f t="shared" si="62"/>
        <v>182000</v>
      </c>
      <c r="L349" s="13"/>
      <c r="M349" s="13">
        <f t="shared" si="63"/>
        <v>0</v>
      </c>
      <c r="N349" s="13"/>
      <c r="O349" s="13">
        <f t="shared" si="64"/>
        <v>0</v>
      </c>
      <c r="P349" s="13">
        <v>13222</v>
      </c>
      <c r="Q349" s="13">
        <f t="shared" si="65"/>
        <v>171886</v>
      </c>
      <c r="R349" s="13"/>
      <c r="S349" s="13">
        <f t="shared" si="66"/>
        <v>0</v>
      </c>
      <c r="T349" s="13"/>
      <c r="U349" s="13">
        <f t="shared" si="67"/>
        <v>0</v>
      </c>
      <c r="W349" s="13">
        <f t="shared" si="68"/>
        <v>13222</v>
      </c>
      <c r="X349" s="13">
        <f t="shared" si="69"/>
        <v>171886</v>
      </c>
      <c r="Z349" s="13">
        <f t="shared" si="70"/>
        <v>13611</v>
      </c>
      <c r="AA349" s="13">
        <f t="shared" si="71"/>
        <v>176943</v>
      </c>
    </row>
    <row r="350" spans="1:27" x14ac:dyDescent="0.2">
      <c r="A350" s="15" t="s">
        <v>1131</v>
      </c>
      <c r="B350" s="15" t="s">
        <v>119</v>
      </c>
      <c r="C350" s="15" t="s">
        <v>8</v>
      </c>
      <c r="D350" s="15" t="s">
        <v>1410</v>
      </c>
      <c r="E350" s="16">
        <v>3555</v>
      </c>
      <c r="F350" s="13"/>
      <c r="G350" s="13">
        <f t="shared" si="60"/>
        <v>0</v>
      </c>
      <c r="H350" s="13"/>
      <c r="I350" s="13">
        <f t="shared" si="61"/>
        <v>0</v>
      </c>
      <c r="J350" s="13">
        <v>5789</v>
      </c>
      <c r="K350" s="13">
        <f t="shared" si="62"/>
        <v>20579895</v>
      </c>
      <c r="L350" s="13">
        <v>5992</v>
      </c>
      <c r="M350" s="13">
        <f t="shared" si="63"/>
        <v>21301560</v>
      </c>
      <c r="N350" s="13"/>
      <c r="O350" s="13">
        <f t="shared" si="64"/>
        <v>0</v>
      </c>
      <c r="P350" s="13">
        <v>5593</v>
      </c>
      <c r="Q350" s="13">
        <f t="shared" si="65"/>
        <v>19883115</v>
      </c>
      <c r="R350" s="13"/>
      <c r="S350" s="13">
        <f t="shared" si="66"/>
        <v>0</v>
      </c>
      <c r="T350" s="13"/>
      <c r="U350" s="13">
        <f t="shared" si="67"/>
        <v>0</v>
      </c>
      <c r="W350" s="13">
        <f t="shared" si="68"/>
        <v>5593</v>
      </c>
      <c r="X350" s="13">
        <f t="shared" si="69"/>
        <v>19883115</v>
      </c>
      <c r="Z350" s="13">
        <f t="shared" si="70"/>
        <v>5791.333333333333</v>
      </c>
      <c r="AA350" s="13">
        <f t="shared" si="71"/>
        <v>20588190</v>
      </c>
    </row>
    <row r="351" spans="1:27" x14ac:dyDescent="0.2">
      <c r="A351" s="15" t="s">
        <v>1132</v>
      </c>
      <c r="B351" s="15" t="s">
        <v>120</v>
      </c>
      <c r="C351" s="15" t="s">
        <v>37</v>
      </c>
      <c r="D351" s="15" t="s">
        <v>1133</v>
      </c>
      <c r="E351" s="16">
        <v>14</v>
      </c>
      <c r="F351" s="13"/>
      <c r="G351" s="13">
        <f t="shared" si="60"/>
        <v>0</v>
      </c>
      <c r="H351" s="13"/>
      <c r="I351" s="13">
        <f t="shared" si="61"/>
        <v>0</v>
      </c>
      <c r="J351" s="13"/>
      <c r="K351" s="13">
        <f t="shared" si="62"/>
        <v>0</v>
      </c>
      <c r="L351" s="13">
        <v>28728.273720000005</v>
      </c>
      <c r="M351" s="13">
        <f t="shared" si="63"/>
        <v>402195.83208000008</v>
      </c>
      <c r="N351" s="13"/>
      <c r="O351" s="13">
        <f t="shared" si="64"/>
        <v>0</v>
      </c>
      <c r="P351" s="13">
        <v>28729</v>
      </c>
      <c r="Q351" s="13">
        <f t="shared" si="65"/>
        <v>402206</v>
      </c>
      <c r="R351" s="13"/>
      <c r="S351" s="13">
        <f t="shared" si="66"/>
        <v>0</v>
      </c>
      <c r="T351" s="13"/>
      <c r="U351" s="13">
        <f t="shared" si="67"/>
        <v>0</v>
      </c>
      <c r="W351" s="13">
        <f t="shared" si="68"/>
        <v>28728.273720000005</v>
      </c>
      <c r="X351" s="13">
        <f t="shared" si="69"/>
        <v>402195.83208000008</v>
      </c>
      <c r="Z351" s="13">
        <f t="shared" si="70"/>
        <v>28728.636860000002</v>
      </c>
      <c r="AA351" s="13">
        <f t="shared" si="71"/>
        <v>402200.91604000004</v>
      </c>
    </row>
    <row r="352" spans="1:27" x14ac:dyDescent="0.2">
      <c r="A352" s="15" t="s">
        <v>1134</v>
      </c>
      <c r="B352" s="15" t="s">
        <v>121</v>
      </c>
      <c r="C352" s="15" t="s">
        <v>0</v>
      </c>
      <c r="D352" s="15" t="s">
        <v>1135</v>
      </c>
      <c r="E352" s="16">
        <v>1</v>
      </c>
      <c r="F352" s="13"/>
      <c r="G352" s="13">
        <f t="shared" si="60"/>
        <v>0</v>
      </c>
      <c r="H352" s="13"/>
      <c r="I352" s="13">
        <f t="shared" si="61"/>
        <v>0</v>
      </c>
      <c r="J352" s="13"/>
      <c r="K352" s="13">
        <f t="shared" si="62"/>
        <v>0</v>
      </c>
      <c r="L352" s="13"/>
      <c r="M352" s="13">
        <f t="shared" si="63"/>
        <v>0</v>
      </c>
      <c r="N352" s="13"/>
      <c r="O352" s="13">
        <f t="shared" si="64"/>
        <v>0</v>
      </c>
      <c r="P352" s="13"/>
      <c r="Q352" s="13">
        <f t="shared" si="65"/>
        <v>0</v>
      </c>
      <c r="R352" s="13"/>
      <c r="S352" s="13">
        <f t="shared" si="66"/>
        <v>0</v>
      </c>
      <c r="T352" s="13"/>
      <c r="U352" s="13">
        <f t="shared" si="67"/>
        <v>0</v>
      </c>
      <c r="W352" s="18"/>
      <c r="X352" s="13">
        <f t="shared" si="69"/>
        <v>0</v>
      </c>
      <c r="Z352" s="18"/>
      <c r="AA352" s="13">
        <f t="shared" si="71"/>
        <v>0</v>
      </c>
    </row>
    <row r="353" spans="1:27" x14ac:dyDescent="0.2">
      <c r="A353" s="15" t="s">
        <v>1136</v>
      </c>
      <c r="B353" s="15" t="s">
        <v>122</v>
      </c>
      <c r="C353" s="15" t="s">
        <v>353</v>
      </c>
      <c r="D353" s="15" t="s">
        <v>1137</v>
      </c>
      <c r="E353" s="16">
        <v>6</v>
      </c>
      <c r="F353" s="13"/>
      <c r="G353" s="13">
        <f t="shared" si="60"/>
        <v>0</v>
      </c>
      <c r="H353" s="13"/>
      <c r="I353" s="13">
        <f t="shared" si="61"/>
        <v>0</v>
      </c>
      <c r="J353" s="13">
        <v>60000</v>
      </c>
      <c r="K353" s="13">
        <f t="shared" si="62"/>
        <v>360000</v>
      </c>
      <c r="L353" s="13"/>
      <c r="M353" s="13">
        <f t="shared" si="63"/>
        <v>0</v>
      </c>
      <c r="N353" s="13"/>
      <c r="O353" s="13">
        <f t="shared" si="64"/>
        <v>0</v>
      </c>
      <c r="P353" s="13">
        <v>60378</v>
      </c>
      <c r="Q353" s="13">
        <f t="shared" si="65"/>
        <v>362268</v>
      </c>
      <c r="R353" s="13"/>
      <c r="S353" s="13">
        <f t="shared" si="66"/>
        <v>0</v>
      </c>
      <c r="T353" s="13"/>
      <c r="U353" s="13">
        <f t="shared" si="67"/>
        <v>0</v>
      </c>
      <c r="W353" s="13">
        <f t="shared" si="68"/>
        <v>60000</v>
      </c>
      <c r="X353" s="13">
        <f t="shared" si="69"/>
        <v>360000</v>
      </c>
      <c r="Z353" s="13">
        <f t="shared" si="70"/>
        <v>60189</v>
      </c>
      <c r="AA353" s="13">
        <f t="shared" si="71"/>
        <v>361134</v>
      </c>
    </row>
    <row r="354" spans="1:27" x14ac:dyDescent="0.2">
      <c r="A354" s="15" t="s">
        <v>1138</v>
      </c>
      <c r="B354" s="15" t="s">
        <v>123</v>
      </c>
      <c r="C354" s="15" t="s">
        <v>8</v>
      </c>
      <c r="D354" s="15" t="s">
        <v>27</v>
      </c>
      <c r="E354" s="16">
        <v>3</v>
      </c>
      <c r="F354" s="13"/>
      <c r="G354" s="13">
        <f t="shared" si="60"/>
        <v>0</v>
      </c>
      <c r="H354" s="13"/>
      <c r="I354" s="13">
        <f t="shared" si="61"/>
        <v>0</v>
      </c>
      <c r="J354" s="13">
        <v>800</v>
      </c>
      <c r="K354" s="13">
        <f t="shared" si="62"/>
        <v>2400</v>
      </c>
      <c r="L354" s="13">
        <v>922</v>
      </c>
      <c r="M354" s="13">
        <f t="shared" si="63"/>
        <v>2766</v>
      </c>
      <c r="N354" s="13"/>
      <c r="O354" s="13">
        <f t="shared" si="64"/>
        <v>0</v>
      </c>
      <c r="P354" s="13"/>
      <c r="Q354" s="13">
        <f t="shared" si="65"/>
        <v>0</v>
      </c>
      <c r="R354" s="13"/>
      <c r="S354" s="13">
        <f t="shared" si="66"/>
        <v>0</v>
      </c>
      <c r="T354" s="13"/>
      <c r="U354" s="13">
        <f t="shared" si="67"/>
        <v>0</v>
      </c>
      <c r="W354" s="13">
        <f t="shared" si="68"/>
        <v>800</v>
      </c>
      <c r="X354" s="13">
        <f t="shared" si="69"/>
        <v>2400</v>
      </c>
      <c r="Z354" s="13">
        <f t="shared" si="70"/>
        <v>861</v>
      </c>
      <c r="AA354" s="13">
        <f t="shared" si="71"/>
        <v>2583</v>
      </c>
    </row>
    <row r="355" spans="1:27" x14ac:dyDescent="0.2">
      <c r="A355" s="15" t="s">
        <v>1139</v>
      </c>
      <c r="B355" s="15" t="s">
        <v>124</v>
      </c>
      <c r="C355" s="15" t="s">
        <v>8</v>
      </c>
      <c r="D355" s="15" t="s">
        <v>1140</v>
      </c>
      <c r="E355" s="16">
        <v>585</v>
      </c>
      <c r="F355" s="13"/>
      <c r="G355" s="13">
        <f t="shared" si="60"/>
        <v>0</v>
      </c>
      <c r="H355" s="13"/>
      <c r="I355" s="13">
        <f t="shared" si="61"/>
        <v>0</v>
      </c>
      <c r="J355" s="13">
        <v>3478</v>
      </c>
      <c r="K355" s="13">
        <f t="shared" si="62"/>
        <v>2034630</v>
      </c>
      <c r="L355" s="13">
        <v>308</v>
      </c>
      <c r="M355" s="13">
        <f t="shared" si="63"/>
        <v>180180</v>
      </c>
      <c r="N355" s="13"/>
      <c r="O355" s="13">
        <f t="shared" si="64"/>
        <v>0</v>
      </c>
      <c r="P355" s="13">
        <v>4181</v>
      </c>
      <c r="Q355" s="13">
        <f t="shared" si="65"/>
        <v>2445885</v>
      </c>
      <c r="R355" s="13"/>
      <c r="S355" s="13">
        <f t="shared" si="66"/>
        <v>0</v>
      </c>
      <c r="T355" s="13"/>
      <c r="U355" s="13">
        <f t="shared" si="67"/>
        <v>0</v>
      </c>
      <c r="W355" s="13">
        <f t="shared" si="68"/>
        <v>308</v>
      </c>
      <c r="X355" s="13">
        <f t="shared" si="69"/>
        <v>180180</v>
      </c>
      <c r="Z355" s="13">
        <f t="shared" si="70"/>
        <v>2655.6666666666665</v>
      </c>
      <c r="AA355" s="13">
        <f t="shared" si="71"/>
        <v>1553565</v>
      </c>
    </row>
    <row r="356" spans="1:27" x14ac:dyDescent="0.2">
      <c r="A356" s="15" t="s">
        <v>1141</v>
      </c>
      <c r="B356" s="15" t="s">
        <v>125</v>
      </c>
      <c r="C356" s="15" t="s">
        <v>8</v>
      </c>
      <c r="D356" s="15" t="s">
        <v>1142</v>
      </c>
      <c r="E356" s="16">
        <v>6277</v>
      </c>
      <c r="F356" s="13"/>
      <c r="G356" s="13">
        <f t="shared" si="60"/>
        <v>0</v>
      </c>
      <c r="H356" s="13"/>
      <c r="I356" s="13">
        <f t="shared" si="61"/>
        <v>0</v>
      </c>
      <c r="J356" s="13">
        <v>1079</v>
      </c>
      <c r="K356" s="13">
        <f t="shared" si="62"/>
        <v>6772883</v>
      </c>
      <c r="L356" s="13">
        <v>1138</v>
      </c>
      <c r="M356" s="13">
        <f t="shared" si="63"/>
        <v>7143226</v>
      </c>
      <c r="N356" s="13"/>
      <c r="O356" s="13">
        <f t="shared" si="64"/>
        <v>0</v>
      </c>
      <c r="P356" s="13">
        <v>1039</v>
      </c>
      <c r="Q356" s="13">
        <f t="shared" si="65"/>
        <v>6521803</v>
      </c>
      <c r="R356" s="13"/>
      <c r="S356" s="13">
        <f t="shared" si="66"/>
        <v>0</v>
      </c>
      <c r="T356" s="13"/>
      <c r="U356" s="13">
        <f t="shared" si="67"/>
        <v>0</v>
      </c>
      <c r="W356" s="13">
        <f t="shared" si="68"/>
        <v>1039</v>
      </c>
      <c r="X356" s="13">
        <f t="shared" si="69"/>
        <v>6521803</v>
      </c>
      <c r="Z356" s="13">
        <f t="shared" si="70"/>
        <v>1085.3333333333333</v>
      </c>
      <c r="AA356" s="13">
        <f t="shared" si="71"/>
        <v>6812637.333333333</v>
      </c>
    </row>
    <row r="357" spans="1:27" x14ac:dyDescent="0.2">
      <c r="A357" s="15" t="s">
        <v>1143</v>
      </c>
      <c r="B357" s="15" t="s">
        <v>126</v>
      </c>
      <c r="C357" s="15" t="s">
        <v>353</v>
      </c>
      <c r="D357" s="15" t="s">
        <v>1144</v>
      </c>
      <c r="E357" s="16">
        <v>2</v>
      </c>
      <c r="F357" s="13"/>
      <c r="G357" s="13">
        <f t="shared" si="60"/>
        <v>0</v>
      </c>
      <c r="H357" s="13"/>
      <c r="I357" s="13">
        <f t="shared" si="61"/>
        <v>0</v>
      </c>
      <c r="J357" s="13">
        <v>27647</v>
      </c>
      <c r="K357" s="13">
        <f t="shared" si="62"/>
        <v>55294</v>
      </c>
      <c r="L357" s="13"/>
      <c r="M357" s="13">
        <f t="shared" si="63"/>
        <v>0</v>
      </c>
      <c r="N357" s="13"/>
      <c r="O357" s="13">
        <f t="shared" si="64"/>
        <v>0</v>
      </c>
      <c r="P357" s="13">
        <v>45389</v>
      </c>
      <c r="Q357" s="13">
        <f t="shared" si="65"/>
        <v>90778</v>
      </c>
      <c r="R357" s="13"/>
      <c r="S357" s="13">
        <f t="shared" si="66"/>
        <v>0</v>
      </c>
      <c r="T357" s="13"/>
      <c r="U357" s="13">
        <f t="shared" si="67"/>
        <v>0</v>
      </c>
      <c r="W357" s="13">
        <f t="shared" si="68"/>
        <v>27647</v>
      </c>
      <c r="X357" s="13">
        <f t="shared" si="69"/>
        <v>55294</v>
      </c>
      <c r="Z357" s="13">
        <f t="shared" si="70"/>
        <v>36518</v>
      </c>
      <c r="AA357" s="13">
        <f t="shared" si="71"/>
        <v>73036</v>
      </c>
    </row>
    <row r="358" spans="1:27" x14ac:dyDescent="0.2">
      <c r="A358" s="15" t="s">
        <v>1145</v>
      </c>
      <c r="B358" s="15" t="s">
        <v>127</v>
      </c>
      <c r="C358" s="15" t="s">
        <v>22</v>
      </c>
      <c r="D358" s="15" t="s">
        <v>53</v>
      </c>
      <c r="E358" s="16">
        <v>990</v>
      </c>
      <c r="F358" s="13"/>
      <c r="G358" s="13">
        <f t="shared" si="60"/>
        <v>0</v>
      </c>
      <c r="H358" s="13"/>
      <c r="I358" s="13">
        <f t="shared" si="61"/>
        <v>0</v>
      </c>
      <c r="J358" s="13"/>
      <c r="K358" s="13">
        <f t="shared" si="62"/>
        <v>0</v>
      </c>
      <c r="L358" s="13"/>
      <c r="M358" s="13">
        <f t="shared" si="63"/>
        <v>0</v>
      </c>
      <c r="N358" s="13"/>
      <c r="O358" s="13">
        <f t="shared" si="64"/>
        <v>0</v>
      </c>
      <c r="P358" s="13"/>
      <c r="Q358" s="13">
        <f t="shared" si="65"/>
        <v>0</v>
      </c>
      <c r="R358" s="13"/>
      <c r="S358" s="13">
        <f t="shared" si="66"/>
        <v>0</v>
      </c>
      <c r="T358" s="13"/>
      <c r="U358" s="13">
        <f t="shared" si="67"/>
        <v>0</v>
      </c>
      <c r="W358" s="18"/>
      <c r="X358" s="13">
        <f t="shared" si="69"/>
        <v>0</v>
      </c>
      <c r="Z358" s="18"/>
      <c r="AA358" s="13">
        <f t="shared" si="71"/>
        <v>0</v>
      </c>
    </row>
    <row r="359" spans="1:27" x14ac:dyDescent="0.2">
      <c r="A359" s="15" t="s">
        <v>1146</v>
      </c>
      <c r="B359" s="15" t="s">
        <v>128</v>
      </c>
      <c r="C359" s="15" t="s">
        <v>8</v>
      </c>
      <c r="D359" s="15" t="s">
        <v>1147</v>
      </c>
      <c r="E359" s="16">
        <v>510</v>
      </c>
      <c r="F359" s="13"/>
      <c r="G359" s="13">
        <f t="shared" si="60"/>
        <v>0</v>
      </c>
      <c r="H359" s="13"/>
      <c r="I359" s="13">
        <f t="shared" si="61"/>
        <v>0</v>
      </c>
      <c r="J359" s="13"/>
      <c r="K359" s="13">
        <f t="shared" si="62"/>
        <v>0</v>
      </c>
      <c r="L359" s="13"/>
      <c r="M359" s="13">
        <f t="shared" si="63"/>
        <v>0</v>
      </c>
      <c r="N359" s="13"/>
      <c r="O359" s="13">
        <f t="shared" si="64"/>
        <v>0</v>
      </c>
      <c r="P359" s="13"/>
      <c r="Q359" s="13">
        <f t="shared" si="65"/>
        <v>0</v>
      </c>
      <c r="R359" s="13"/>
      <c r="S359" s="13">
        <f t="shared" si="66"/>
        <v>0</v>
      </c>
      <c r="T359" s="13"/>
      <c r="U359" s="13">
        <f t="shared" si="67"/>
        <v>0</v>
      </c>
      <c r="W359" s="18"/>
      <c r="X359" s="13">
        <f t="shared" si="69"/>
        <v>0</v>
      </c>
      <c r="Z359" s="18"/>
      <c r="AA359" s="13">
        <f t="shared" si="71"/>
        <v>0</v>
      </c>
    </row>
    <row r="360" spans="1:27" x14ac:dyDescent="0.2">
      <c r="A360" s="15" t="s">
        <v>1148</v>
      </c>
      <c r="B360" s="15" t="s">
        <v>129</v>
      </c>
      <c r="C360" s="15" t="s">
        <v>8</v>
      </c>
      <c r="D360" s="15" t="s">
        <v>1149</v>
      </c>
      <c r="E360" s="16">
        <v>1304</v>
      </c>
      <c r="F360" s="13"/>
      <c r="G360" s="13">
        <f t="shared" si="60"/>
        <v>0</v>
      </c>
      <c r="H360" s="13"/>
      <c r="I360" s="13">
        <f t="shared" si="61"/>
        <v>0</v>
      </c>
      <c r="J360" s="13"/>
      <c r="K360" s="13">
        <f t="shared" si="62"/>
        <v>0</v>
      </c>
      <c r="L360" s="13"/>
      <c r="M360" s="13">
        <f t="shared" si="63"/>
        <v>0</v>
      </c>
      <c r="N360" s="13"/>
      <c r="O360" s="13">
        <f t="shared" si="64"/>
        <v>0</v>
      </c>
      <c r="P360" s="13"/>
      <c r="Q360" s="13">
        <f t="shared" si="65"/>
        <v>0</v>
      </c>
      <c r="R360" s="13"/>
      <c r="S360" s="13">
        <f t="shared" si="66"/>
        <v>0</v>
      </c>
      <c r="T360" s="13"/>
      <c r="U360" s="13">
        <f t="shared" si="67"/>
        <v>0</v>
      </c>
      <c r="W360" s="18"/>
      <c r="X360" s="13">
        <f t="shared" si="69"/>
        <v>0</v>
      </c>
      <c r="Z360" s="18"/>
      <c r="AA360" s="13">
        <f t="shared" si="71"/>
        <v>0</v>
      </c>
    </row>
    <row r="361" spans="1:27" x14ac:dyDescent="0.2">
      <c r="A361" s="15" t="s">
        <v>1150</v>
      </c>
      <c r="B361" s="15" t="s">
        <v>130</v>
      </c>
      <c r="C361" s="15" t="s">
        <v>338</v>
      </c>
      <c r="D361" s="15" t="s">
        <v>1151</v>
      </c>
      <c r="E361" s="16">
        <v>2</v>
      </c>
      <c r="F361" s="13"/>
      <c r="G361" s="13">
        <f t="shared" si="60"/>
        <v>0</v>
      </c>
      <c r="H361" s="13"/>
      <c r="I361" s="13">
        <f t="shared" si="61"/>
        <v>0</v>
      </c>
      <c r="J361" s="13">
        <v>280912</v>
      </c>
      <c r="K361" s="13">
        <f t="shared" si="62"/>
        <v>561824</v>
      </c>
      <c r="L361" s="13"/>
      <c r="M361" s="13">
        <f t="shared" si="63"/>
        <v>0</v>
      </c>
      <c r="N361" s="13"/>
      <c r="O361" s="13">
        <f t="shared" si="64"/>
        <v>0</v>
      </c>
      <c r="P361" s="13">
        <v>265306</v>
      </c>
      <c r="Q361" s="13">
        <f t="shared" si="65"/>
        <v>530612</v>
      </c>
      <c r="R361" s="13"/>
      <c r="S361" s="13">
        <f t="shared" si="66"/>
        <v>0</v>
      </c>
      <c r="T361" s="13"/>
      <c r="U361" s="13">
        <f t="shared" si="67"/>
        <v>0</v>
      </c>
      <c r="W361" s="13">
        <f t="shared" si="68"/>
        <v>265306</v>
      </c>
      <c r="X361" s="13">
        <f t="shared" si="69"/>
        <v>530612</v>
      </c>
      <c r="Z361" s="13">
        <f t="shared" si="70"/>
        <v>273109</v>
      </c>
      <c r="AA361" s="13">
        <f t="shared" si="71"/>
        <v>546218</v>
      </c>
    </row>
    <row r="362" spans="1:27" x14ac:dyDescent="0.2">
      <c r="A362" s="15" t="s">
        <v>1152</v>
      </c>
      <c r="B362" s="15" t="s">
        <v>131</v>
      </c>
      <c r="C362" s="15" t="s">
        <v>0</v>
      </c>
      <c r="D362" s="15" t="s">
        <v>14</v>
      </c>
      <c r="E362" s="16">
        <v>97</v>
      </c>
      <c r="F362" s="13"/>
      <c r="G362" s="13">
        <f t="shared" si="60"/>
        <v>0</v>
      </c>
      <c r="H362" s="13"/>
      <c r="I362" s="13">
        <f t="shared" si="61"/>
        <v>0</v>
      </c>
      <c r="J362" s="13">
        <v>25265</v>
      </c>
      <c r="K362" s="13">
        <f t="shared" si="62"/>
        <v>2450705</v>
      </c>
      <c r="L362" s="13"/>
      <c r="M362" s="13">
        <f t="shared" si="63"/>
        <v>0</v>
      </c>
      <c r="N362" s="13"/>
      <c r="O362" s="13">
        <f t="shared" si="64"/>
        <v>0</v>
      </c>
      <c r="P362" s="13">
        <v>23861</v>
      </c>
      <c r="Q362" s="13">
        <f t="shared" si="65"/>
        <v>2314517</v>
      </c>
      <c r="R362" s="13"/>
      <c r="S362" s="13">
        <f t="shared" si="66"/>
        <v>0</v>
      </c>
      <c r="T362" s="13"/>
      <c r="U362" s="13">
        <f t="shared" si="67"/>
        <v>0</v>
      </c>
      <c r="W362" s="13">
        <f t="shared" si="68"/>
        <v>23861</v>
      </c>
      <c r="X362" s="13">
        <f t="shared" si="69"/>
        <v>2314517</v>
      </c>
      <c r="Z362" s="13">
        <f t="shared" si="70"/>
        <v>24563</v>
      </c>
      <c r="AA362" s="13">
        <f t="shared" si="71"/>
        <v>2382611</v>
      </c>
    </row>
    <row r="363" spans="1:27" x14ac:dyDescent="0.2">
      <c r="A363" s="15" t="s">
        <v>1153</v>
      </c>
      <c r="B363" s="15" t="s">
        <v>132</v>
      </c>
      <c r="C363" s="15" t="s">
        <v>353</v>
      </c>
      <c r="D363" s="15" t="s">
        <v>1154</v>
      </c>
      <c r="E363" s="16">
        <v>6</v>
      </c>
      <c r="F363" s="13"/>
      <c r="G363" s="13">
        <f t="shared" si="60"/>
        <v>0</v>
      </c>
      <c r="H363" s="13"/>
      <c r="I363" s="13">
        <f t="shared" si="61"/>
        <v>0</v>
      </c>
      <c r="J363" s="13">
        <v>27647</v>
      </c>
      <c r="K363" s="13">
        <f t="shared" si="62"/>
        <v>165882</v>
      </c>
      <c r="L363" s="13">
        <v>79135</v>
      </c>
      <c r="M363" s="13">
        <f t="shared" si="63"/>
        <v>474810</v>
      </c>
      <c r="N363" s="13"/>
      <c r="O363" s="13">
        <f t="shared" si="64"/>
        <v>0</v>
      </c>
      <c r="P363" s="13">
        <v>60733</v>
      </c>
      <c r="Q363" s="13">
        <f t="shared" si="65"/>
        <v>364398</v>
      </c>
      <c r="R363" s="13"/>
      <c r="S363" s="13">
        <f t="shared" si="66"/>
        <v>0</v>
      </c>
      <c r="T363" s="13"/>
      <c r="U363" s="13">
        <f t="shared" si="67"/>
        <v>0</v>
      </c>
      <c r="W363" s="13">
        <f t="shared" si="68"/>
        <v>27647</v>
      </c>
      <c r="X363" s="13">
        <f t="shared" si="69"/>
        <v>165882</v>
      </c>
      <c r="Z363" s="13">
        <f t="shared" si="70"/>
        <v>55838.333333333336</v>
      </c>
      <c r="AA363" s="13">
        <f t="shared" si="71"/>
        <v>335030</v>
      </c>
    </row>
    <row r="364" spans="1:27" x14ac:dyDescent="0.2">
      <c r="A364" s="15" t="s">
        <v>1155</v>
      </c>
      <c r="B364" s="15" t="s">
        <v>133</v>
      </c>
      <c r="C364" s="15" t="s">
        <v>34</v>
      </c>
      <c r="D364" s="15" t="s">
        <v>1062</v>
      </c>
      <c r="E364" s="16">
        <v>33</v>
      </c>
      <c r="F364" s="13"/>
      <c r="G364" s="13">
        <f t="shared" si="60"/>
        <v>0</v>
      </c>
      <c r="H364" s="13"/>
      <c r="I364" s="13">
        <f t="shared" si="61"/>
        <v>0</v>
      </c>
      <c r="J364" s="13">
        <v>10824</v>
      </c>
      <c r="K364" s="13">
        <f t="shared" si="62"/>
        <v>357192</v>
      </c>
      <c r="L364" s="13">
        <v>9407</v>
      </c>
      <c r="M364" s="13">
        <f t="shared" si="63"/>
        <v>310431</v>
      </c>
      <c r="N364" s="13"/>
      <c r="O364" s="13">
        <f t="shared" si="64"/>
        <v>0</v>
      </c>
      <c r="P364" s="13">
        <v>7222</v>
      </c>
      <c r="Q364" s="13">
        <f t="shared" si="65"/>
        <v>238326</v>
      </c>
      <c r="R364" s="13"/>
      <c r="S364" s="13">
        <f t="shared" si="66"/>
        <v>0</v>
      </c>
      <c r="T364" s="13">
        <v>10690</v>
      </c>
      <c r="U364" s="13">
        <f t="shared" si="67"/>
        <v>352770</v>
      </c>
      <c r="W364" s="13">
        <f t="shared" si="68"/>
        <v>7222</v>
      </c>
      <c r="X364" s="13">
        <f t="shared" si="69"/>
        <v>238326</v>
      </c>
      <c r="Z364" s="13">
        <f t="shared" si="70"/>
        <v>9535.75</v>
      </c>
      <c r="AA364" s="13">
        <f t="shared" si="71"/>
        <v>314679.75</v>
      </c>
    </row>
    <row r="365" spans="1:27" x14ac:dyDescent="0.2">
      <c r="A365" s="15" t="s">
        <v>1156</v>
      </c>
      <c r="B365" s="15" t="s">
        <v>134</v>
      </c>
      <c r="C365" s="15" t="s">
        <v>8</v>
      </c>
      <c r="D365" s="15" t="s">
        <v>1411</v>
      </c>
      <c r="E365" s="16">
        <v>18</v>
      </c>
      <c r="F365" s="13"/>
      <c r="G365" s="13">
        <f t="shared" si="60"/>
        <v>0</v>
      </c>
      <c r="H365" s="13"/>
      <c r="I365" s="13">
        <f t="shared" si="61"/>
        <v>0</v>
      </c>
      <c r="J365" s="13">
        <v>5490</v>
      </c>
      <c r="K365" s="13">
        <f t="shared" si="62"/>
        <v>98820</v>
      </c>
      <c r="L365" s="13"/>
      <c r="M365" s="13">
        <f t="shared" si="63"/>
        <v>0</v>
      </c>
      <c r="N365" s="13"/>
      <c r="O365" s="13">
        <f t="shared" si="64"/>
        <v>0</v>
      </c>
      <c r="P365" s="13">
        <v>6787</v>
      </c>
      <c r="Q365" s="13">
        <f t="shared" si="65"/>
        <v>122166</v>
      </c>
      <c r="R365" s="13"/>
      <c r="S365" s="13">
        <f t="shared" si="66"/>
        <v>0</v>
      </c>
      <c r="T365" s="13"/>
      <c r="U365" s="13">
        <f t="shared" si="67"/>
        <v>0</v>
      </c>
      <c r="W365" s="13">
        <f t="shared" si="68"/>
        <v>5490</v>
      </c>
      <c r="X365" s="13">
        <f t="shared" si="69"/>
        <v>98820</v>
      </c>
      <c r="Z365" s="13">
        <f t="shared" si="70"/>
        <v>6138.5</v>
      </c>
      <c r="AA365" s="13">
        <f t="shared" si="71"/>
        <v>110493</v>
      </c>
    </row>
    <row r="366" spans="1:27" x14ac:dyDescent="0.2">
      <c r="A366" s="15" t="s">
        <v>1157</v>
      </c>
      <c r="B366" s="15" t="s">
        <v>135</v>
      </c>
      <c r="C366" s="15" t="s">
        <v>22</v>
      </c>
      <c r="D366" s="15" t="s">
        <v>1412</v>
      </c>
      <c r="E366" s="16">
        <v>812</v>
      </c>
      <c r="F366" s="13"/>
      <c r="G366" s="13">
        <f t="shared" si="60"/>
        <v>0</v>
      </c>
      <c r="H366" s="13"/>
      <c r="I366" s="13">
        <f t="shared" si="61"/>
        <v>0</v>
      </c>
      <c r="J366" s="13">
        <v>4589</v>
      </c>
      <c r="K366" s="13">
        <f t="shared" si="62"/>
        <v>3726268</v>
      </c>
      <c r="L366" s="13">
        <v>4783</v>
      </c>
      <c r="M366" s="13">
        <f t="shared" si="63"/>
        <v>3883796</v>
      </c>
      <c r="N366" s="13"/>
      <c r="O366" s="13">
        <f t="shared" si="64"/>
        <v>0</v>
      </c>
      <c r="P366" s="13">
        <v>4334</v>
      </c>
      <c r="Q366" s="13">
        <f t="shared" si="65"/>
        <v>3519208</v>
      </c>
      <c r="R366" s="13"/>
      <c r="S366" s="13">
        <f t="shared" si="66"/>
        <v>0</v>
      </c>
      <c r="T366" s="13"/>
      <c r="U366" s="13">
        <f t="shared" si="67"/>
        <v>0</v>
      </c>
      <c r="W366" s="13">
        <f t="shared" si="68"/>
        <v>4334</v>
      </c>
      <c r="X366" s="13">
        <f t="shared" si="69"/>
        <v>3519208</v>
      </c>
      <c r="Z366" s="13">
        <f t="shared" si="70"/>
        <v>4568.666666666667</v>
      </c>
      <c r="AA366" s="13">
        <f t="shared" si="71"/>
        <v>3709757.3333333335</v>
      </c>
    </row>
    <row r="367" spans="1:27" x14ac:dyDescent="0.2">
      <c r="A367" s="15" t="s">
        <v>1158</v>
      </c>
      <c r="B367" s="15" t="s">
        <v>136</v>
      </c>
      <c r="C367" s="15" t="s">
        <v>37</v>
      </c>
      <c r="D367" s="15" t="s">
        <v>1413</v>
      </c>
      <c r="E367" s="16">
        <v>8</v>
      </c>
      <c r="F367" s="13"/>
      <c r="G367" s="13">
        <f t="shared" si="60"/>
        <v>0</v>
      </c>
      <c r="H367" s="13"/>
      <c r="I367" s="13">
        <f t="shared" si="61"/>
        <v>0</v>
      </c>
      <c r="J367" s="13"/>
      <c r="K367" s="13">
        <f t="shared" si="62"/>
        <v>0</v>
      </c>
      <c r="L367" s="13">
        <v>14363.636860000001</v>
      </c>
      <c r="M367" s="13">
        <f t="shared" si="63"/>
        <v>114909.09488</v>
      </c>
      <c r="N367" s="13"/>
      <c r="O367" s="13">
        <f t="shared" si="64"/>
        <v>0</v>
      </c>
      <c r="P367" s="13">
        <v>14364</v>
      </c>
      <c r="Q367" s="13">
        <f t="shared" si="65"/>
        <v>114912</v>
      </c>
      <c r="R367" s="13"/>
      <c r="S367" s="13">
        <f t="shared" si="66"/>
        <v>0</v>
      </c>
      <c r="T367" s="13"/>
      <c r="U367" s="13">
        <f t="shared" si="67"/>
        <v>0</v>
      </c>
      <c r="W367" s="13">
        <f t="shared" si="68"/>
        <v>14363.636860000001</v>
      </c>
      <c r="X367" s="13">
        <f t="shared" si="69"/>
        <v>114909.09488</v>
      </c>
      <c r="Z367" s="13">
        <f t="shared" si="70"/>
        <v>14363.818429999999</v>
      </c>
      <c r="AA367" s="13">
        <f t="shared" si="71"/>
        <v>114910.54743999999</v>
      </c>
    </row>
    <row r="368" spans="1:27" x14ac:dyDescent="0.2">
      <c r="A368" s="15" t="s">
        <v>1159</v>
      </c>
      <c r="B368" s="15" t="s">
        <v>137</v>
      </c>
      <c r="C368" s="15" t="s">
        <v>34</v>
      </c>
      <c r="D368" s="15" t="s">
        <v>1414</v>
      </c>
      <c r="E368" s="16">
        <v>1447</v>
      </c>
      <c r="F368" s="13"/>
      <c r="G368" s="13">
        <f t="shared" si="60"/>
        <v>0</v>
      </c>
      <c r="H368" s="13"/>
      <c r="I368" s="13">
        <f t="shared" si="61"/>
        <v>0</v>
      </c>
      <c r="J368" s="13">
        <v>134726</v>
      </c>
      <c r="K368" s="13">
        <f t="shared" si="62"/>
        <v>194948522</v>
      </c>
      <c r="L368" s="13">
        <v>125389</v>
      </c>
      <c r="M368" s="13">
        <f t="shared" si="63"/>
        <v>181437883</v>
      </c>
      <c r="N368" s="13"/>
      <c r="O368" s="13">
        <f t="shared" si="64"/>
        <v>0</v>
      </c>
      <c r="P368" s="13">
        <v>127240</v>
      </c>
      <c r="Q368" s="13">
        <f t="shared" si="65"/>
        <v>184116280</v>
      </c>
      <c r="R368" s="13"/>
      <c r="S368" s="13">
        <f t="shared" si="66"/>
        <v>0</v>
      </c>
      <c r="T368" s="13"/>
      <c r="U368" s="13">
        <f t="shared" si="67"/>
        <v>0</v>
      </c>
      <c r="W368" s="13">
        <f t="shared" si="68"/>
        <v>125389</v>
      </c>
      <c r="X368" s="13">
        <f t="shared" si="69"/>
        <v>181437883</v>
      </c>
      <c r="Z368" s="13">
        <f t="shared" si="70"/>
        <v>129118.33333333333</v>
      </c>
      <c r="AA368" s="13">
        <f t="shared" si="71"/>
        <v>186834228.33333331</v>
      </c>
    </row>
    <row r="369" spans="1:27" x14ac:dyDescent="0.2">
      <c r="A369" s="15" t="s">
        <v>1160</v>
      </c>
      <c r="B369" s="15" t="s">
        <v>138</v>
      </c>
      <c r="C369" s="15" t="s">
        <v>8</v>
      </c>
      <c r="D369" s="15" t="s">
        <v>1415</v>
      </c>
      <c r="E369" s="16">
        <v>4950</v>
      </c>
      <c r="F369" s="13"/>
      <c r="G369" s="13">
        <f t="shared" si="60"/>
        <v>0</v>
      </c>
      <c r="H369" s="13"/>
      <c r="I369" s="13">
        <f t="shared" si="61"/>
        <v>0</v>
      </c>
      <c r="J369" s="13">
        <v>824</v>
      </c>
      <c r="K369" s="13">
        <f t="shared" si="62"/>
        <v>4078800</v>
      </c>
      <c r="L369" s="13">
        <v>2104</v>
      </c>
      <c r="M369" s="13">
        <f t="shared" si="63"/>
        <v>10414800</v>
      </c>
      <c r="N369" s="13"/>
      <c r="O369" s="13">
        <f t="shared" si="64"/>
        <v>0</v>
      </c>
      <c r="P369" s="13"/>
      <c r="Q369" s="13">
        <f t="shared" si="65"/>
        <v>0</v>
      </c>
      <c r="R369" s="13"/>
      <c r="S369" s="13">
        <f t="shared" si="66"/>
        <v>0</v>
      </c>
      <c r="T369" s="13"/>
      <c r="U369" s="13">
        <f t="shared" si="67"/>
        <v>0</v>
      </c>
      <c r="W369" s="13">
        <f t="shared" si="68"/>
        <v>824</v>
      </c>
      <c r="X369" s="13">
        <f t="shared" si="69"/>
        <v>4078800</v>
      </c>
      <c r="Z369" s="13">
        <f t="shared" si="70"/>
        <v>1464</v>
      </c>
      <c r="AA369" s="13">
        <f t="shared" si="71"/>
        <v>7246800</v>
      </c>
    </row>
    <row r="370" spans="1:27" x14ac:dyDescent="0.2">
      <c r="A370" s="15" t="s">
        <v>1161</v>
      </c>
      <c r="B370" s="15" t="s">
        <v>139</v>
      </c>
      <c r="C370" s="15" t="s">
        <v>8</v>
      </c>
      <c r="D370" s="15" t="s">
        <v>1416</v>
      </c>
      <c r="E370" s="16">
        <v>1395</v>
      </c>
      <c r="F370" s="13"/>
      <c r="G370" s="13">
        <f t="shared" si="60"/>
        <v>0</v>
      </c>
      <c r="H370" s="13"/>
      <c r="I370" s="13">
        <f t="shared" si="61"/>
        <v>0</v>
      </c>
      <c r="J370" s="13">
        <v>2191</v>
      </c>
      <c r="K370" s="13">
        <f t="shared" si="62"/>
        <v>3056445</v>
      </c>
      <c r="L370" s="13">
        <v>1529</v>
      </c>
      <c r="M370" s="13">
        <f t="shared" si="63"/>
        <v>2132955</v>
      </c>
      <c r="N370" s="13"/>
      <c r="O370" s="13">
        <f t="shared" si="64"/>
        <v>0</v>
      </c>
      <c r="P370" s="13"/>
      <c r="Q370" s="13">
        <f t="shared" si="65"/>
        <v>0</v>
      </c>
      <c r="R370" s="13"/>
      <c r="S370" s="13">
        <f t="shared" si="66"/>
        <v>0</v>
      </c>
      <c r="T370" s="13"/>
      <c r="U370" s="13">
        <f t="shared" si="67"/>
        <v>0</v>
      </c>
      <c r="W370" s="13">
        <f t="shared" si="68"/>
        <v>1529</v>
      </c>
      <c r="X370" s="13">
        <f t="shared" si="69"/>
        <v>2132955</v>
      </c>
      <c r="Z370" s="13">
        <f t="shared" si="70"/>
        <v>1860</v>
      </c>
      <c r="AA370" s="13">
        <f t="shared" si="71"/>
        <v>2594700</v>
      </c>
    </row>
    <row r="371" spans="1:27" x14ac:dyDescent="0.2">
      <c r="A371" s="15" t="s">
        <v>1162</v>
      </c>
      <c r="B371" s="15" t="s">
        <v>140</v>
      </c>
      <c r="C371" s="15" t="s">
        <v>8</v>
      </c>
      <c r="D371" s="15" t="s">
        <v>1417</v>
      </c>
      <c r="E371" s="16">
        <v>14598</v>
      </c>
      <c r="F371" s="13"/>
      <c r="G371" s="13">
        <f t="shared" si="60"/>
        <v>0</v>
      </c>
      <c r="H371" s="13"/>
      <c r="I371" s="13">
        <f t="shared" si="61"/>
        <v>0</v>
      </c>
      <c r="J371" s="13">
        <v>334</v>
      </c>
      <c r="K371" s="13">
        <f t="shared" si="62"/>
        <v>4875732</v>
      </c>
      <c r="L371" s="13">
        <v>285</v>
      </c>
      <c r="M371" s="13">
        <f t="shared" si="63"/>
        <v>4160430</v>
      </c>
      <c r="N371" s="13"/>
      <c r="O371" s="13">
        <f t="shared" si="64"/>
        <v>0</v>
      </c>
      <c r="P371" s="13">
        <v>289</v>
      </c>
      <c r="Q371" s="13">
        <f t="shared" si="65"/>
        <v>4218822</v>
      </c>
      <c r="R371" s="13"/>
      <c r="S371" s="13">
        <f t="shared" si="66"/>
        <v>0</v>
      </c>
      <c r="T371" s="13"/>
      <c r="U371" s="13">
        <f t="shared" si="67"/>
        <v>0</v>
      </c>
      <c r="W371" s="13">
        <f t="shared" si="68"/>
        <v>285</v>
      </c>
      <c r="X371" s="13">
        <f t="shared" si="69"/>
        <v>4160430</v>
      </c>
      <c r="Z371" s="13">
        <f t="shared" si="70"/>
        <v>302.66666666666669</v>
      </c>
      <c r="AA371" s="13">
        <f t="shared" si="71"/>
        <v>4418328</v>
      </c>
    </row>
    <row r="372" spans="1:27" x14ac:dyDescent="0.2">
      <c r="A372" s="15" t="s">
        <v>1163</v>
      </c>
      <c r="B372" s="15" t="s">
        <v>141</v>
      </c>
      <c r="C372" s="15" t="s">
        <v>8</v>
      </c>
      <c r="D372" s="15" t="s">
        <v>9</v>
      </c>
      <c r="E372" s="16">
        <v>60</v>
      </c>
      <c r="F372" s="13"/>
      <c r="G372" s="13">
        <f t="shared" si="60"/>
        <v>0</v>
      </c>
      <c r="H372" s="13"/>
      <c r="I372" s="13">
        <f t="shared" si="61"/>
        <v>0</v>
      </c>
      <c r="J372" s="13">
        <v>5647</v>
      </c>
      <c r="K372" s="13">
        <f t="shared" si="62"/>
        <v>338820</v>
      </c>
      <c r="L372" s="13"/>
      <c r="M372" s="13">
        <f t="shared" si="63"/>
        <v>0</v>
      </c>
      <c r="N372" s="13"/>
      <c r="O372" s="13">
        <f t="shared" si="64"/>
        <v>0</v>
      </c>
      <c r="P372" s="13"/>
      <c r="Q372" s="13">
        <f t="shared" si="65"/>
        <v>0</v>
      </c>
      <c r="R372" s="13"/>
      <c r="S372" s="13">
        <f t="shared" si="66"/>
        <v>0</v>
      </c>
      <c r="T372" s="13"/>
      <c r="U372" s="13">
        <f t="shared" si="67"/>
        <v>0</v>
      </c>
      <c r="W372" s="13">
        <f t="shared" si="68"/>
        <v>5647</v>
      </c>
      <c r="X372" s="13">
        <f t="shared" si="69"/>
        <v>338820</v>
      </c>
      <c r="Z372" s="13">
        <f t="shared" si="70"/>
        <v>5647</v>
      </c>
      <c r="AA372" s="13">
        <f t="shared" si="71"/>
        <v>338820</v>
      </c>
    </row>
    <row r="373" spans="1:27" x14ac:dyDescent="0.2">
      <c r="A373" s="15" t="s">
        <v>1164</v>
      </c>
      <c r="B373" s="15" t="s">
        <v>142</v>
      </c>
      <c r="C373" s="15" t="s">
        <v>0</v>
      </c>
      <c r="D373" s="15" t="s">
        <v>1418</v>
      </c>
      <c r="E373" s="16">
        <v>33</v>
      </c>
      <c r="F373" s="13"/>
      <c r="G373" s="13">
        <f t="shared" si="60"/>
        <v>0</v>
      </c>
      <c r="H373" s="13"/>
      <c r="I373" s="13">
        <f t="shared" si="61"/>
        <v>0</v>
      </c>
      <c r="J373" s="13">
        <v>11529</v>
      </c>
      <c r="K373" s="13">
        <f t="shared" si="62"/>
        <v>380457</v>
      </c>
      <c r="L373" s="13">
        <v>13017</v>
      </c>
      <c r="M373" s="13">
        <f t="shared" si="63"/>
        <v>429561</v>
      </c>
      <c r="N373" s="13"/>
      <c r="O373" s="13">
        <f t="shared" si="64"/>
        <v>0</v>
      </c>
      <c r="P373" s="13">
        <v>38345</v>
      </c>
      <c r="Q373" s="13">
        <f t="shared" si="65"/>
        <v>1265385</v>
      </c>
      <c r="R373" s="13"/>
      <c r="S373" s="13">
        <f t="shared" si="66"/>
        <v>0</v>
      </c>
      <c r="T373" s="13"/>
      <c r="U373" s="13">
        <f t="shared" si="67"/>
        <v>0</v>
      </c>
      <c r="W373" s="13">
        <f t="shared" si="68"/>
        <v>11529</v>
      </c>
      <c r="X373" s="13">
        <f t="shared" si="69"/>
        <v>380457</v>
      </c>
      <c r="Z373" s="13">
        <f t="shared" si="70"/>
        <v>20963.666666666668</v>
      </c>
      <c r="AA373" s="13">
        <f t="shared" si="71"/>
        <v>691801</v>
      </c>
    </row>
    <row r="374" spans="1:27" x14ac:dyDescent="0.2">
      <c r="A374" s="15" t="s">
        <v>1165</v>
      </c>
      <c r="B374" s="15" t="s">
        <v>143</v>
      </c>
      <c r="C374" s="15" t="s">
        <v>8</v>
      </c>
      <c r="D374" s="15" t="s">
        <v>1068</v>
      </c>
      <c r="E374" s="16">
        <v>23</v>
      </c>
      <c r="F374" s="13"/>
      <c r="G374" s="13">
        <f t="shared" si="60"/>
        <v>0</v>
      </c>
      <c r="H374" s="13"/>
      <c r="I374" s="13">
        <f t="shared" si="61"/>
        <v>0</v>
      </c>
      <c r="J374" s="13"/>
      <c r="K374" s="13">
        <f t="shared" si="62"/>
        <v>0</v>
      </c>
      <c r="L374" s="13"/>
      <c r="M374" s="13">
        <f t="shared" si="63"/>
        <v>0</v>
      </c>
      <c r="N374" s="13"/>
      <c r="O374" s="13">
        <f t="shared" si="64"/>
        <v>0</v>
      </c>
      <c r="P374" s="13"/>
      <c r="Q374" s="13">
        <f t="shared" si="65"/>
        <v>0</v>
      </c>
      <c r="R374" s="13"/>
      <c r="S374" s="13">
        <f t="shared" si="66"/>
        <v>0</v>
      </c>
      <c r="T374" s="13"/>
      <c r="U374" s="13">
        <f t="shared" si="67"/>
        <v>0</v>
      </c>
      <c r="W374" s="18"/>
      <c r="X374" s="13">
        <f t="shared" si="69"/>
        <v>0</v>
      </c>
      <c r="Z374" s="18"/>
      <c r="AA374" s="13">
        <f t="shared" si="71"/>
        <v>0</v>
      </c>
    </row>
    <row r="375" spans="1:27" x14ac:dyDescent="0.2">
      <c r="A375" s="15" t="s">
        <v>1166</v>
      </c>
      <c r="B375" s="15" t="s">
        <v>144</v>
      </c>
      <c r="C375" s="15" t="s">
        <v>8</v>
      </c>
      <c r="D375" s="15" t="s">
        <v>1056</v>
      </c>
      <c r="E375" s="16">
        <v>318</v>
      </c>
      <c r="F375" s="13"/>
      <c r="G375" s="13">
        <f t="shared" si="60"/>
        <v>0</v>
      </c>
      <c r="H375" s="13"/>
      <c r="I375" s="13">
        <f t="shared" si="61"/>
        <v>0</v>
      </c>
      <c r="J375" s="13">
        <v>2471</v>
      </c>
      <c r="K375" s="13">
        <f t="shared" si="62"/>
        <v>785778</v>
      </c>
      <c r="L375" s="13"/>
      <c r="M375" s="13">
        <f t="shared" si="63"/>
        <v>0</v>
      </c>
      <c r="N375" s="13"/>
      <c r="O375" s="13">
        <f t="shared" si="64"/>
        <v>0</v>
      </c>
      <c r="P375" s="13"/>
      <c r="Q375" s="13">
        <f t="shared" si="65"/>
        <v>0</v>
      </c>
      <c r="R375" s="13"/>
      <c r="S375" s="13">
        <f t="shared" si="66"/>
        <v>0</v>
      </c>
      <c r="T375" s="13"/>
      <c r="U375" s="13">
        <f t="shared" si="67"/>
        <v>0</v>
      </c>
      <c r="W375" s="13">
        <f t="shared" si="68"/>
        <v>2471</v>
      </c>
      <c r="X375" s="13">
        <f t="shared" si="69"/>
        <v>785778</v>
      </c>
      <c r="Z375" s="13">
        <f t="shared" si="70"/>
        <v>2471</v>
      </c>
      <c r="AA375" s="13">
        <f t="shared" si="71"/>
        <v>785778</v>
      </c>
    </row>
    <row r="376" spans="1:27" x14ac:dyDescent="0.2">
      <c r="A376" s="15" t="s">
        <v>93</v>
      </c>
      <c r="B376" s="15" t="s">
        <v>94</v>
      </c>
      <c r="C376" s="15" t="s">
        <v>34</v>
      </c>
      <c r="D376" s="15" t="s">
        <v>1419</v>
      </c>
      <c r="E376" s="16">
        <v>389</v>
      </c>
      <c r="F376" s="13"/>
      <c r="G376" s="13">
        <f t="shared" si="60"/>
        <v>0</v>
      </c>
      <c r="H376" s="13"/>
      <c r="I376" s="13">
        <f t="shared" si="61"/>
        <v>0</v>
      </c>
      <c r="J376" s="13">
        <v>9412</v>
      </c>
      <c r="K376" s="13">
        <f t="shared" si="62"/>
        <v>3661268</v>
      </c>
      <c r="L376" s="13">
        <v>20323</v>
      </c>
      <c r="M376" s="13">
        <f t="shared" si="63"/>
        <v>7905647</v>
      </c>
      <c r="N376" s="13"/>
      <c r="O376" s="13">
        <f t="shared" si="64"/>
        <v>0</v>
      </c>
      <c r="P376" s="13">
        <v>9778</v>
      </c>
      <c r="Q376" s="13">
        <f t="shared" si="65"/>
        <v>3803642</v>
      </c>
      <c r="R376" s="13"/>
      <c r="S376" s="13">
        <f t="shared" si="66"/>
        <v>0</v>
      </c>
      <c r="T376" s="13">
        <v>10000</v>
      </c>
      <c r="U376" s="13">
        <f t="shared" si="67"/>
        <v>3890000</v>
      </c>
      <c r="W376" s="13">
        <f t="shared" si="68"/>
        <v>9412</v>
      </c>
      <c r="X376" s="13">
        <f t="shared" si="69"/>
        <v>3661268</v>
      </c>
      <c r="Z376" s="13">
        <f t="shared" si="70"/>
        <v>12378.25</v>
      </c>
      <c r="AA376" s="13">
        <f t="shared" si="71"/>
        <v>4815139.25</v>
      </c>
    </row>
    <row r="377" spans="1:27" x14ac:dyDescent="0.2">
      <c r="A377" s="15" t="s">
        <v>1167</v>
      </c>
      <c r="B377" s="15" t="s">
        <v>145</v>
      </c>
      <c r="C377" s="15" t="s">
        <v>42</v>
      </c>
      <c r="D377" s="15" t="s">
        <v>1420</v>
      </c>
      <c r="E377" s="16">
        <v>3</v>
      </c>
      <c r="F377" s="13"/>
      <c r="G377" s="13">
        <f t="shared" si="60"/>
        <v>0</v>
      </c>
      <c r="H377" s="13"/>
      <c r="I377" s="13">
        <f t="shared" si="61"/>
        <v>0</v>
      </c>
      <c r="J377" s="13"/>
      <c r="K377" s="13">
        <f t="shared" si="62"/>
        <v>0</v>
      </c>
      <c r="L377" s="13"/>
      <c r="M377" s="13">
        <f t="shared" si="63"/>
        <v>0</v>
      </c>
      <c r="N377" s="13"/>
      <c r="O377" s="13">
        <f t="shared" si="64"/>
        <v>0</v>
      </c>
      <c r="P377" s="13"/>
      <c r="Q377" s="13">
        <f t="shared" si="65"/>
        <v>0</v>
      </c>
      <c r="R377" s="13"/>
      <c r="S377" s="13">
        <f t="shared" si="66"/>
        <v>0</v>
      </c>
      <c r="T377" s="13"/>
      <c r="U377" s="13">
        <f t="shared" si="67"/>
        <v>0</v>
      </c>
      <c r="W377" s="18"/>
      <c r="X377" s="13">
        <f t="shared" si="69"/>
        <v>0</v>
      </c>
      <c r="Z377" s="18"/>
      <c r="AA377" s="13">
        <f t="shared" si="71"/>
        <v>0</v>
      </c>
    </row>
    <row r="378" spans="1:27" x14ac:dyDescent="0.2">
      <c r="A378" s="15" t="s">
        <v>1168</v>
      </c>
      <c r="B378" s="15" t="s">
        <v>146</v>
      </c>
      <c r="C378" s="15" t="s">
        <v>0</v>
      </c>
      <c r="D378" s="15" t="s">
        <v>1421</v>
      </c>
      <c r="E378" s="16">
        <v>6</v>
      </c>
      <c r="F378" s="13"/>
      <c r="G378" s="13">
        <f t="shared" si="60"/>
        <v>0</v>
      </c>
      <c r="H378" s="13"/>
      <c r="I378" s="13">
        <f t="shared" si="61"/>
        <v>0</v>
      </c>
      <c r="J378" s="13"/>
      <c r="K378" s="13">
        <f t="shared" si="62"/>
        <v>0</v>
      </c>
      <c r="L378" s="13">
        <v>532815</v>
      </c>
      <c r="M378" s="13">
        <f t="shared" si="63"/>
        <v>3196890</v>
      </c>
      <c r="N378" s="13"/>
      <c r="O378" s="13">
        <f t="shared" si="64"/>
        <v>0</v>
      </c>
      <c r="P378" s="13">
        <v>2478987</v>
      </c>
      <c r="Q378" s="13">
        <f t="shared" si="65"/>
        <v>14873922</v>
      </c>
      <c r="R378" s="13"/>
      <c r="S378" s="13">
        <f t="shared" si="66"/>
        <v>0</v>
      </c>
      <c r="T378" s="13"/>
      <c r="U378" s="13">
        <f t="shared" si="67"/>
        <v>0</v>
      </c>
      <c r="W378" s="13">
        <f t="shared" si="68"/>
        <v>532815</v>
      </c>
      <c r="X378" s="13">
        <f t="shared" si="69"/>
        <v>3196890</v>
      </c>
      <c r="Z378" s="13">
        <f t="shared" si="70"/>
        <v>1505901</v>
      </c>
      <c r="AA378" s="13">
        <f t="shared" si="71"/>
        <v>9035406</v>
      </c>
    </row>
    <row r="379" spans="1:27" x14ac:dyDescent="0.2">
      <c r="A379" s="15" t="s">
        <v>1169</v>
      </c>
      <c r="B379" s="15" t="s">
        <v>147</v>
      </c>
      <c r="C379" s="15" t="s">
        <v>0</v>
      </c>
      <c r="D379" s="15" t="s">
        <v>1422</v>
      </c>
      <c r="E379" s="16">
        <v>2</v>
      </c>
      <c r="F379" s="13"/>
      <c r="G379" s="13">
        <f t="shared" si="60"/>
        <v>0</v>
      </c>
      <c r="H379" s="13"/>
      <c r="I379" s="13">
        <f t="shared" si="61"/>
        <v>0</v>
      </c>
      <c r="J379" s="13">
        <v>823316</v>
      </c>
      <c r="K379" s="13">
        <f t="shared" si="62"/>
        <v>1646632</v>
      </c>
      <c r="L379" s="13">
        <v>451020</v>
      </c>
      <c r="M379" s="13">
        <f t="shared" si="63"/>
        <v>902040</v>
      </c>
      <c r="N379" s="13"/>
      <c r="O379" s="13">
        <f t="shared" si="64"/>
        <v>0</v>
      </c>
      <c r="P379" s="13">
        <v>356322</v>
      </c>
      <c r="Q379" s="13">
        <f t="shared" si="65"/>
        <v>712644</v>
      </c>
      <c r="R379" s="13"/>
      <c r="S379" s="13">
        <f t="shared" si="66"/>
        <v>0</v>
      </c>
      <c r="T379" s="13"/>
      <c r="U379" s="13">
        <f t="shared" si="67"/>
        <v>0</v>
      </c>
      <c r="W379" s="13">
        <f t="shared" si="68"/>
        <v>356322</v>
      </c>
      <c r="X379" s="13">
        <f t="shared" si="69"/>
        <v>712644</v>
      </c>
      <c r="Z379" s="13">
        <f t="shared" si="70"/>
        <v>543552.66666666663</v>
      </c>
      <c r="AA379" s="13">
        <f t="shared" si="71"/>
        <v>1087105.3333333333</v>
      </c>
    </row>
    <row r="380" spans="1:27" x14ac:dyDescent="0.2">
      <c r="A380" s="15" t="s">
        <v>1170</v>
      </c>
      <c r="B380" s="15" t="s">
        <v>148</v>
      </c>
      <c r="C380" s="15" t="s">
        <v>8</v>
      </c>
      <c r="D380" s="15" t="s">
        <v>335</v>
      </c>
      <c r="E380" s="16">
        <v>451</v>
      </c>
      <c r="F380" s="13"/>
      <c r="G380" s="13">
        <f t="shared" si="60"/>
        <v>0</v>
      </c>
      <c r="H380" s="13"/>
      <c r="I380" s="13">
        <f t="shared" si="61"/>
        <v>0</v>
      </c>
      <c r="J380" s="13">
        <v>412</v>
      </c>
      <c r="K380" s="13">
        <f t="shared" si="62"/>
        <v>185812</v>
      </c>
      <c r="L380" s="13"/>
      <c r="M380" s="13">
        <f t="shared" si="63"/>
        <v>0</v>
      </c>
      <c r="N380" s="13"/>
      <c r="O380" s="13">
        <f t="shared" si="64"/>
        <v>0</v>
      </c>
      <c r="P380" s="13"/>
      <c r="Q380" s="13">
        <f t="shared" si="65"/>
        <v>0</v>
      </c>
      <c r="R380" s="13"/>
      <c r="S380" s="13">
        <f t="shared" si="66"/>
        <v>0</v>
      </c>
      <c r="T380" s="13"/>
      <c r="U380" s="13">
        <f t="shared" si="67"/>
        <v>0</v>
      </c>
      <c r="W380" s="13">
        <f t="shared" si="68"/>
        <v>412</v>
      </c>
      <c r="X380" s="13">
        <f t="shared" si="69"/>
        <v>185812</v>
      </c>
      <c r="Z380" s="13">
        <f t="shared" si="70"/>
        <v>412</v>
      </c>
      <c r="AA380" s="13">
        <f t="shared" si="71"/>
        <v>185812</v>
      </c>
    </row>
    <row r="381" spans="1:27" x14ac:dyDescent="0.2">
      <c r="A381" s="15" t="s">
        <v>1171</v>
      </c>
      <c r="B381" s="15" t="s">
        <v>149</v>
      </c>
      <c r="C381" s="15" t="s">
        <v>1423</v>
      </c>
      <c r="D381" s="15" t="s">
        <v>1424</v>
      </c>
      <c r="E381" s="16">
        <v>31</v>
      </c>
      <c r="F381" s="13"/>
      <c r="G381" s="13">
        <f t="shared" si="60"/>
        <v>0</v>
      </c>
      <c r="H381" s="13"/>
      <c r="I381" s="13">
        <f t="shared" si="61"/>
        <v>0</v>
      </c>
      <c r="J381" s="13"/>
      <c r="K381" s="13">
        <f t="shared" si="62"/>
        <v>0</v>
      </c>
      <c r="L381" s="13"/>
      <c r="M381" s="13">
        <f t="shared" si="63"/>
        <v>0</v>
      </c>
      <c r="N381" s="13"/>
      <c r="O381" s="13">
        <f t="shared" si="64"/>
        <v>0</v>
      </c>
      <c r="P381" s="13">
        <v>97674</v>
      </c>
      <c r="Q381" s="13">
        <f t="shared" si="65"/>
        <v>3027894</v>
      </c>
      <c r="R381" s="13"/>
      <c r="S381" s="13">
        <f t="shared" si="66"/>
        <v>0</v>
      </c>
      <c r="T381" s="13"/>
      <c r="U381" s="13">
        <f t="shared" si="67"/>
        <v>0</v>
      </c>
      <c r="W381" s="13">
        <f t="shared" si="68"/>
        <v>97674</v>
      </c>
      <c r="X381" s="13">
        <f t="shared" si="69"/>
        <v>3027894</v>
      </c>
      <c r="Z381" s="13">
        <f t="shared" si="70"/>
        <v>97674</v>
      </c>
      <c r="AA381" s="13">
        <f t="shared" si="71"/>
        <v>3027894</v>
      </c>
    </row>
    <row r="382" spans="1:27" x14ac:dyDescent="0.2">
      <c r="A382" s="15" t="s">
        <v>1172</v>
      </c>
      <c r="B382" s="15" t="s">
        <v>150</v>
      </c>
      <c r="C382" s="15" t="s">
        <v>1423</v>
      </c>
      <c r="D382" s="15" t="s">
        <v>1424</v>
      </c>
      <c r="E382" s="16">
        <v>25</v>
      </c>
      <c r="F382" s="13"/>
      <c r="G382" s="13">
        <f t="shared" si="60"/>
        <v>0</v>
      </c>
      <c r="H382" s="13"/>
      <c r="I382" s="13">
        <f t="shared" si="61"/>
        <v>0</v>
      </c>
      <c r="J382" s="13"/>
      <c r="K382" s="13">
        <f t="shared" si="62"/>
        <v>0</v>
      </c>
      <c r="L382" s="13"/>
      <c r="M382" s="13">
        <f t="shared" si="63"/>
        <v>0</v>
      </c>
      <c r="N382" s="13"/>
      <c r="O382" s="13">
        <f t="shared" si="64"/>
        <v>0</v>
      </c>
      <c r="P382" s="13">
        <v>97674</v>
      </c>
      <c r="Q382" s="13">
        <f t="shared" si="65"/>
        <v>2441850</v>
      </c>
      <c r="R382" s="13"/>
      <c r="S382" s="13">
        <f t="shared" si="66"/>
        <v>0</v>
      </c>
      <c r="T382" s="13"/>
      <c r="U382" s="13">
        <f t="shared" si="67"/>
        <v>0</v>
      </c>
      <c r="W382" s="13">
        <f t="shared" si="68"/>
        <v>97674</v>
      </c>
      <c r="X382" s="13">
        <f t="shared" si="69"/>
        <v>2441850</v>
      </c>
      <c r="Z382" s="13">
        <f t="shared" si="70"/>
        <v>97674</v>
      </c>
      <c r="AA382" s="13">
        <f t="shared" si="71"/>
        <v>2441850</v>
      </c>
    </row>
    <row r="383" spans="1:27" x14ac:dyDescent="0.2">
      <c r="A383" s="15" t="s">
        <v>1173</v>
      </c>
      <c r="B383" s="15" t="s">
        <v>151</v>
      </c>
      <c r="C383" s="15" t="s">
        <v>8</v>
      </c>
      <c r="D383" s="15" t="s">
        <v>1425</v>
      </c>
      <c r="E383" s="16">
        <v>1178</v>
      </c>
      <c r="F383" s="13"/>
      <c r="G383" s="13">
        <f t="shared" si="60"/>
        <v>0</v>
      </c>
      <c r="H383" s="13"/>
      <c r="I383" s="13">
        <f t="shared" si="61"/>
        <v>0</v>
      </c>
      <c r="J383" s="13">
        <v>2188</v>
      </c>
      <c r="K383" s="13">
        <f t="shared" si="62"/>
        <v>2577464</v>
      </c>
      <c r="L383" s="13">
        <v>1382</v>
      </c>
      <c r="M383" s="13">
        <f t="shared" si="63"/>
        <v>1627996</v>
      </c>
      <c r="N383" s="13"/>
      <c r="O383" s="13">
        <f t="shared" si="64"/>
        <v>0</v>
      </c>
      <c r="P383" s="13"/>
      <c r="Q383" s="13">
        <f t="shared" si="65"/>
        <v>0</v>
      </c>
      <c r="R383" s="13"/>
      <c r="S383" s="13">
        <f t="shared" si="66"/>
        <v>0</v>
      </c>
      <c r="T383" s="13"/>
      <c r="U383" s="13">
        <f t="shared" si="67"/>
        <v>0</v>
      </c>
      <c r="W383" s="13">
        <f t="shared" si="68"/>
        <v>1382</v>
      </c>
      <c r="X383" s="13">
        <f t="shared" si="69"/>
        <v>1627996</v>
      </c>
      <c r="Z383" s="13">
        <f t="shared" si="70"/>
        <v>1785</v>
      </c>
      <c r="AA383" s="13">
        <f t="shared" si="71"/>
        <v>2102730</v>
      </c>
    </row>
    <row r="384" spans="1:27" x14ac:dyDescent="0.2">
      <c r="A384" s="15" t="s">
        <v>1174</v>
      </c>
      <c r="B384" s="15" t="s">
        <v>152</v>
      </c>
      <c r="C384" s="15" t="s">
        <v>8</v>
      </c>
      <c r="D384" s="15" t="s">
        <v>39</v>
      </c>
      <c r="E384" s="16">
        <v>694</v>
      </c>
      <c r="F384" s="13"/>
      <c r="G384" s="13">
        <f t="shared" si="60"/>
        <v>0</v>
      </c>
      <c r="H384" s="13"/>
      <c r="I384" s="13">
        <f t="shared" si="61"/>
        <v>0</v>
      </c>
      <c r="J384" s="13">
        <v>155</v>
      </c>
      <c r="K384" s="13">
        <f t="shared" si="62"/>
        <v>107570</v>
      </c>
      <c r="L384" s="13">
        <v>350</v>
      </c>
      <c r="M384" s="13">
        <f t="shared" si="63"/>
        <v>242900</v>
      </c>
      <c r="N384" s="13"/>
      <c r="O384" s="13">
        <f t="shared" si="64"/>
        <v>0</v>
      </c>
      <c r="P384" s="13"/>
      <c r="Q384" s="13">
        <f t="shared" si="65"/>
        <v>0</v>
      </c>
      <c r="R384" s="13"/>
      <c r="S384" s="13">
        <f t="shared" si="66"/>
        <v>0</v>
      </c>
      <c r="T384" s="13"/>
      <c r="U384" s="13">
        <f t="shared" si="67"/>
        <v>0</v>
      </c>
      <c r="W384" s="13">
        <f t="shared" si="68"/>
        <v>155</v>
      </c>
      <c r="X384" s="13">
        <f t="shared" si="69"/>
        <v>107570</v>
      </c>
      <c r="Z384" s="13">
        <f t="shared" si="70"/>
        <v>252.5</v>
      </c>
      <c r="AA384" s="13">
        <f t="shared" si="71"/>
        <v>175235</v>
      </c>
    </row>
    <row r="385" spans="1:27" x14ac:dyDescent="0.2">
      <c r="A385" s="15" t="s">
        <v>1175</v>
      </c>
      <c r="B385" s="15" t="s">
        <v>153</v>
      </c>
      <c r="C385" s="15" t="s">
        <v>8</v>
      </c>
      <c r="D385" s="15" t="s">
        <v>39</v>
      </c>
      <c r="E385" s="16">
        <v>1551</v>
      </c>
      <c r="F385" s="13"/>
      <c r="G385" s="13">
        <f t="shared" si="60"/>
        <v>0</v>
      </c>
      <c r="H385" s="13"/>
      <c r="I385" s="13">
        <f t="shared" si="61"/>
        <v>0</v>
      </c>
      <c r="J385" s="13">
        <v>3720</v>
      </c>
      <c r="K385" s="13">
        <f t="shared" si="62"/>
        <v>5769720</v>
      </c>
      <c r="L385" s="13">
        <v>2213</v>
      </c>
      <c r="M385" s="13">
        <f t="shared" si="63"/>
        <v>3432363</v>
      </c>
      <c r="N385" s="13"/>
      <c r="O385" s="13">
        <f t="shared" si="64"/>
        <v>0</v>
      </c>
      <c r="P385" s="13"/>
      <c r="Q385" s="13">
        <f t="shared" si="65"/>
        <v>0</v>
      </c>
      <c r="R385" s="13"/>
      <c r="S385" s="13">
        <f t="shared" si="66"/>
        <v>0</v>
      </c>
      <c r="T385" s="13"/>
      <c r="U385" s="13">
        <f t="shared" si="67"/>
        <v>0</v>
      </c>
      <c r="W385" s="13">
        <f t="shared" si="68"/>
        <v>2213</v>
      </c>
      <c r="X385" s="13">
        <f t="shared" si="69"/>
        <v>3432363</v>
      </c>
      <c r="Z385" s="13">
        <f t="shared" si="70"/>
        <v>2966.5</v>
      </c>
      <c r="AA385" s="13">
        <f t="shared" si="71"/>
        <v>4601041.5</v>
      </c>
    </row>
    <row r="386" spans="1:27" x14ac:dyDescent="0.2">
      <c r="A386" s="15" t="s">
        <v>1176</v>
      </c>
      <c r="B386" s="15" t="s">
        <v>154</v>
      </c>
      <c r="C386" s="15" t="s">
        <v>8</v>
      </c>
      <c r="D386" s="15" t="s">
        <v>320</v>
      </c>
      <c r="E386" s="16">
        <v>1710</v>
      </c>
      <c r="F386" s="13"/>
      <c r="G386" s="13">
        <f t="shared" si="60"/>
        <v>0</v>
      </c>
      <c r="H386" s="13"/>
      <c r="I386" s="13">
        <f t="shared" si="61"/>
        <v>0</v>
      </c>
      <c r="J386" s="13"/>
      <c r="K386" s="13">
        <f t="shared" si="62"/>
        <v>0</v>
      </c>
      <c r="L386" s="13">
        <v>338</v>
      </c>
      <c r="M386" s="13">
        <f t="shared" si="63"/>
        <v>577980</v>
      </c>
      <c r="N386" s="13"/>
      <c r="O386" s="13">
        <f t="shared" si="64"/>
        <v>0</v>
      </c>
      <c r="P386" s="13">
        <v>532</v>
      </c>
      <c r="Q386" s="13">
        <f t="shared" si="65"/>
        <v>909720</v>
      </c>
      <c r="R386" s="13"/>
      <c r="S386" s="13">
        <f t="shared" si="66"/>
        <v>0</v>
      </c>
      <c r="T386" s="13"/>
      <c r="U386" s="13">
        <f t="shared" si="67"/>
        <v>0</v>
      </c>
      <c r="W386" s="13">
        <f t="shared" si="68"/>
        <v>338</v>
      </c>
      <c r="X386" s="13">
        <f t="shared" si="69"/>
        <v>577980</v>
      </c>
      <c r="Z386" s="13">
        <f t="shared" si="70"/>
        <v>435</v>
      </c>
      <c r="AA386" s="13">
        <f t="shared" si="71"/>
        <v>743850</v>
      </c>
    </row>
    <row r="387" spans="1:27" x14ac:dyDescent="0.2">
      <c r="A387" s="15" t="s">
        <v>74</v>
      </c>
      <c r="B387" s="15" t="s">
        <v>75</v>
      </c>
      <c r="C387" s="15" t="s">
        <v>8</v>
      </c>
      <c r="D387" s="15" t="s">
        <v>76</v>
      </c>
      <c r="E387" s="16">
        <v>36</v>
      </c>
      <c r="F387" s="13"/>
      <c r="G387" s="13">
        <f t="shared" si="60"/>
        <v>0</v>
      </c>
      <c r="H387" s="13"/>
      <c r="I387" s="13">
        <f t="shared" si="61"/>
        <v>0</v>
      </c>
      <c r="J387" s="13"/>
      <c r="K387" s="13">
        <f t="shared" si="62"/>
        <v>0</v>
      </c>
      <c r="L387" s="13"/>
      <c r="M387" s="13">
        <f t="shared" si="63"/>
        <v>0</v>
      </c>
      <c r="N387" s="13"/>
      <c r="O387" s="13">
        <f t="shared" si="64"/>
        <v>0</v>
      </c>
      <c r="P387" s="13"/>
      <c r="Q387" s="13">
        <f t="shared" si="65"/>
        <v>0</v>
      </c>
      <c r="R387" s="13"/>
      <c r="S387" s="13">
        <f t="shared" si="66"/>
        <v>0</v>
      </c>
      <c r="T387" s="13"/>
      <c r="U387" s="13">
        <f t="shared" si="67"/>
        <v>0</v>
      </c>
      <c r="W387" s="18"/>
      <c r="X387" s="13">
        <f t="shared" si="69"/>
        <v>0</v>
      </c>
      <c r="Z387" s="18"/>
      <c r="AA387" s="13">
        <f t="shared" si="71"/>
        <v>0</v>
      </c>
    </row>
    <row r="388" spans="1:27" x14ac:dyDescent="0.2">
      <c r="A388" s="15" t="s">
        <v>1177</v>
      </c>
      <c r="B388" s="15" t="s">
        <v>155</v>
      </c>
      <c r="C388" s="15" t="s">
        <v>8</v>
      </c>
      <c r="D388" s="15" t="s">
        <v>1426</v>
      </c>
      <c r="E388" s="16">
        <v>60</v>
      </c>
      <c r="F388" s="13"/>
      <c r="G388" s="13">
        <f t="shared" ref="G388:G451" si="72">+F388*E388</f>
        <v>0</v>
      </c>
      <c r="H388" s="13"/>
      <c r="I388" s="13">
        <f t="shared" ref="I388:I451" si="73">+H388*E388</f>
        <v>0</v>
      </c>
      <c r="J388" s="13"/>
      <c r="K388" s="13">
        <f t="shared" ref="K388:K451" si="74">+J388*E388</f>
        <v>0</v>
      </c>
      <c r="L388" s="13"/>
      <c r="M388" s="13">
        <f t="shared" ref="M388:M451" si="75">+L388*E388</f>
        <v>0</v>
      </c>
      <c r="N388" s="13"/>
      <c r="O388" s="13">
        <f t="shared" ref="O388:O451" si="76">+N388*E388</f>
        <v>0</v>
      </c>
      <c r="P388" s="13"/>
      <c r="Q388" s="13">
        <f t="shared" ref="Q388:Q451" si="77">+P388*E388</f>
        <v>0</v>
      </c>
      <c r="R388" s="13"/>
      <c r="S388" s="13">
        <f t="shared" ref="S388:S451" si="78">+R388*E388</f>
        <v>0</v>
      </c>
      <c r="T388" s="13"/>
      <c r="U388" s="13">
        <f t="shared" ref="U388:U451" si="79">+T388*E388</f>
        <v>0</v>
      </c>
      <c r="W388" s="18"/>
      <c r="X388" s="13">
        <f t="shared" ref="X388:X451" si="80">+W388*E388</f>
        <v>0</v>
      </c>
      <c r="Z388" s="18"/>
      <c r="AA388" s="13">
        <f t="shared" ref="AA388:AA451" si="81">+Z388*E388</f>
        <v>0</v>
      </c>
    </row>
    <row r="389" spans="1:27" x14ac:dyDescent="0.2">
      <c r="A389" s="15" t="s">
        <v>1178</v>
      </c>
      <c r="B389" s="15" t="s">
        <v>156</v>
      </c>
      <c r="C389" s="15" t="s">
        <v>8</v>
      </c>
      <c r="D389" s="15" t="s">
        <v>1427</v>
      </c>
      <c r="E389" s="16">
        <v>68</v>
      </c>
      <c r="F389" s="13"/>
      <c r="G389" s="13">
        <f t="shared" si="72"/>
        <v>0</v>
      </c>
      <c r="H389" s="13"/>
      <c r="I389" s="13">
        <f t="shared" si="73"/>
        <v>0</v>
      </c>
      <c r="J389" s="13"/>
      <c r="K389" s="13">
        <f t="shared" si="74"/>
        <v>0</v>
      </c>
      <c r="L389" s="13"/>
      <c r="M389" s="13">
        <f t="shared" si="75"/>
        <v>0</v>
      </c>
      <c r="N389" s="13"/>
      <c r="O389" s="13">
        <f t="shared" si="76"/>
        <v>0</v>
      </c>
      <c r="P389" s="13"/>
      <c r="Q389" s="13">
        <f t="shared" si="77"/>
        <v>0</v>
      </c>
      <c r="R389" s="13"/>
      <c r="S389" s="13">
        <f t="shared" si="78"/>
        <v>0</v>
      </c>
      <c r="T389" s="13"/>
      <c r="U389" s="13">
        <f t="shared" si="79"/>
        <v>0</v>
      </c>
      <c r="W389" s="18"/>
      <c r="X389" s="13">
        <f t="shared" si="80"/>
        <v>0</v>
      </c>
      <c r="Z389" s="18"/>
      <c r="AA389" s="13">
        <f t="shared" si="81"/>
        <v>0</v>
      </c>
    </row>
    <row r="390" spans="1:27" x14ac:dyDescent="0.2">
      <c r="A390" s="15" t="s">
        <v>1179</v>
      </c>
      <c r="B390" s="15" t="s">
        <v>157</v>
      </c>
      <c r="C390" s="15" t="s">
        <v>0</v>
      </c>
      <c r="D390" s="15" t="s">
        <v>1428</v>
      </c>
      <c r="E390" s="16">
        <v>41</v>
      </c>
      <c r="F390" s="13"/>
      <c r="G390" s="13">
        <f t="shared" si="72"/>
        <v>0</v>
      </c>
      <c r="H390" s="13"/>
      <c r="I390" s="13">
        <f t="shared" si="73"/>
        <v>0</v>
      </c>
      <c r="J390" s="13">
        <v>141176</v>
      </c>
      <c r="K390" s="13">
        <f t="shared" si="74"/>
        <v>5788216</v>
      </c>
      <c r="L390" s="13">
        <v>168052</v>
      </c>
      <c r="M390" s="13">
        <f t="shared" si="75"/>
        <v>6890132</v>
      </c>
      <c r="N390" s="13"/>
      <c r="O390" s="13">
        <f t="shared" si="76"/>
        <v>0</v>
      </c>
      <c r="P390" s="13">
        <v>130435</v>
      </c>
      <c r="Q390" s="13">
        <f t="shared" si="77"/>
        <v>5347835</v>
      </c>
      <c r="R390" s="13"/>
      <c r="S390" s="13">
        <f t="shared" si="78"/>
        <v>0</v>
      </c>
      <c r="T390" s="13"/>
      <c r="U390" s="13">
        <f t="shared" si="79"/>
        <v>0</v>
      </c>
      <c r="W390" s="13">
        <f t="shared" ref="W388:W451" si="82">MIN(F390,H390,J390,L390,N390,P390,R390,T390)</f>
        <v>130435</v>
      </c>
      <c r="X390" s="13">
        <f t="shared" si="80"/>
        <v>5347835</v>
      </c>
      <c r="Z390" s="13">
        <f t="shared" ref="Z388:Z451" si="83">AVERAGE(F390,H390,J390,L390,N390,P390,R390,T390)</f>
        <v>146554.33333333334</v>
      </c>
      <c r="AA390" s="13">
        <f t="shared" si="81"/>
        <v>6008727.666666667</v>
      </c>
    </row>
    <row r="391" spans="1:27" x14ac:dyDescent="0.2">
      <c r="A391" s="15" t="s">
        <v>1180</v>
      </c>
      <c r="B391" s="15" t="s">
        <v>158</v>
      </c>
      <c r="C391" s="15" t="s">
        <v>8</v>
      </c>
      <c r="D391" s="15" t="s">
        <v>909</v>
      </c>
      <c r="E391" s="16">
        <v>57</v>
      </c>
      <c r="F391" s="13"/>
      <c r="G391" s="13">
        <f t="shared" si="72"/>
        <v>0</v>
      </c>
      <c r="H391" s="13"/>
      <c r="I391" s="13">
        <f t="shared" si="73"/>
        <v>0</v>
      </c>
      <c r="J391" s="13">
        <v>918</v>
      </c>
      <c r="K391" s="13">
        <f t="shared" si="74"/>
        <v>52326</v>
      </c>
      <c r="L391" s="13">
        <v>978</v>
      </c>
      <c r="M391" s="13">
        <f t="shared" si="75"/>
        <v>55746</v>
      </c>
      <c r="N391" s="13"/>
      <c r="O391" s="13">
        <f t="shared" si="76"/>
        <v>0</v>
      </c>
      <c r="P391" s="13"/>
      <c r="Q391" s="13">
        <f t="shared" si="77"/>
        <v>0</v>
      </c>
      <c r="R391" s="13"/>
      <c r="S391" s="13">
        <f t="shared" si="78"/>
        <v>0</v>
      </c>
      <c r="T391" s="13"/>
      <c r="U391" s="13">
        <f t="shared" si="79"/>
        <v>0</v>
      </c>
      <c r="W391" s="13">
        <f t="shared" si="82"/>
        <v>918</v>
      </c>
      <c r="X391" s="13">
        <f t="shared" si="80"/>
        <v>52326</v>
      </c>
      <c r="Z391" s="13">
        <f t="shared" si="83"/>
        <v>948</v>
      </c>
      <c r="AA391" s="13">
        <f t="shared" si="81"/>
        <v>54036</v>
      </c>
    </row>
    <row r="392" spans="1:27" x14ac:dyDescent="0.2">
      <c r="A392" s="15" t="s">
        <v>1181</v>
      </c>
      <c r="B392" s="15" t="s">
        <v>159</v>
      </c>
      <c r="C392" s="15" t="s">
        <v>8</v>
      </c>
      <c r="D392" s="15" t="s">
        <v>335</v>
      </c>
      <c r="E392" s="16">
        <v>362</v>
      </c>
      <c r="F392" s="13"/>
      <c r="G392" s="13">
        <f t="shared" si="72"/>
        <v>0</v>
      </c>
      <c r="H392" s="13"/>
      <c r="I392" s="13">
        <f t="shared" si="73"/>
        <v>0</v>
      </c>
      <c r="J392" s="13">
        <v>1073</v>
      </c>
      <c r="K392" s="13">
        <f t="shared" si="74"/>
        <v>388426</v>
      </c>
      <c r="L392" s="13">
        <v>800</v>
      </c>
      <c r="M392" s="13">
        <f t="shared" si="75"/>
        <v>289600</v>
      </c>
      <c r="N392" s="13"/>
      <c r="O392" s="13">
        <f t="shared" si="76"/>
        <v>0</v>
      </c>
      <c r="P392" s="13"/>
      <c r="Q392" s="13">
        <f t="shared" si="77"/>
        <v>0</v>
      </c>
      <c r="R392" s="13"/>
      <c r="S392" s="13">
        <f t="shared" si="78"/>
        <v>0</v>
      </c>
      <c r="T392" s="13"/>
      <c r="U392" s="13">
        <f t="shared" si="79"/>
        <v>0</v>
      </c>
      <c r="W392" s="13">
        <f t="shared" si="82"/>
        <v>800</v>
      </c>
      <c r="X392" s="13">
        <f t="shared" si="80"/>
        <v>289600</v>
      </c>
      <c r="Z392" s="13">
        <f t="shared" si="83"/>
        <v>936.5</v>
      </c>
      <c r="AA392" s="13">
        <f t="shared" si="81"/>
        <v>339013</v>
      </c>
    </row>
    <row r="393" spans="1:27" x14ac:dyDescent="0.2">
      <c r="A393" s="15" t="s">
        <v>1182</v>
      </c>
      <c r="B393" s="15" t="s">
        <v>160</v>
      </c>
      <c r="C393" s="15" t="s">
        <v>34</v>
      </c>
      <c r="D393" s="15" t="s">
        <v>39</v>
      </c>
      <c r="E393" s="16">
        <v>90</v>
      </c>
      <c r="F393" s="13"/>
      <c r="G393" s="13">
        <f t="shared" si="72"/>
        <v>0</v>
      </c>
      <c r="H393" s="13"/>
      <c r="I393" s="13">
        <f t="shared" si="73"/>
        <v>0</v>
      </c>
      <c r="J393" s="13">
        <v>25882</v>
      </c>
      <c r="K393" s="13">
        <f t="shared" si="74"/>
        <v>2329380</v>
      </c>
      <c r="L393" s="13">
        <v>29549</v>
      </c>
      <c r="M393" s="13">
        <f t="shared" si="75"/>
        <v>2659410</v>
      </c>
      <c r="N393" s="13"/>
      <c r="O393" s="13">
        <f t="shared" si="76"/>
        <v>0</v>
      </c>
      <c r="P393" s="13">
        <v>25900</v>
      </c>
      <c r="Q393" s="13">
        <f t="shared" si="77"/>
        <v>2331000</v>
      </c>
      <c r="R393" s="13"/>
      <c r="S393" s="13">
        <f t="shared" si="78"/>
        <v>0</v>
      </c>
      <c r="T393" s="13">
        <v>24942</v>
      </c>
      <c r="U393" s="13">
        <f t="shared" si="79"/>
        <v>2244780</v>
      </c>
      <c r="W393" s="13">
        <f t="shared" si="82"/>
        <v>24942</v>
      </c>
      <c r="X393" s="13">
        <f t="shared" si="80"/>
        <v>2244780</v>
      </c>
      <c r="Z393" s="13">
        <f t="shared" si="83"/>
        <v>26568.25</v>
      </c>
      <c r="AA393" s="13">
        <f t="shared" si="81"/>
        <v>2391142.5</v>
      </c>
    </row>
    <row r="394" spans="1:27" x14ac:dyDescent="0.2">
      <c r="A394" s="15" t="s">
        <v>1183</v>
      </c>
      <c r="B394" s="15" t="s">
        <v>161</v>
      </c>
      <c r="C394" s="15" t="s">
        <v>312</v>
      </c>
      <c r="D394" s="15" t="s">
        <v>1184</v>
      </c>
      <c r="E394" s="16">
        <v>27</v>
      </c>
      <c r="F394" s="13"/>
      <c r="G394" s="13">
        <f t="shared" si="72"/>
        <v>0</v>
      </c>
      <c r="H394" s="13"/>
      <c r="I394" s="13">
        <f t="shared" si="73"/>
        <v>0</v>
      </c>
      <c r="J394" s="13"/>
      <c r="K394" s="13">
        <f t="shared" si="74"/>
        <v>0</v>
      </c>
      <c r="L394" s="13">
        <v>11410</v>
      </c>
      <c r="M394" s="13">
        <f t="shared" si="75"/>
        <v>308070</v>
      </c>
      <c r="N394" s="13"/>
      <c r="O394" s="13">
        <f t="shared" si="76"/>
        <v>0</v>
      </c>
      <c r="P394" s="13">
        <v>54604</v>
      </c>
      <c r="Q394" s="13">
        <f t="shared" si="77"/>
        <v>1474308</v>
      </c>
      <c r="R394" s="13"/>
      <c r="S394" s="13">
        <f t="shared" si="78"/>
        <v>0</v>
      </c>
      <c r="T394" s="13"/>
      <c r="U394" s="13">
        <f t="shared" si="79"/>
        <v>0</v>
      </c>
      <c r="W394" s="13">
        <f t="shared" si="82"/>
        <v>11410</v>
      </c>
      <c r="X394" s="13">
        <f t="shared" si="80"/>
        <v>308070</v>
      </c>
      <c r="Z394" s="13">
        <f t="shared" si="83"/>
        <v>33007</v>
      </c>
      <c r="AA394" s="13">
        <f t="shared" si="81"/>
        <v>891189</v>
      </c>
    </row>
    <row r="395" spans="1:27" x14ac:dyDescent="0.2">
      <c r="A395" s="15" t="s">
        <v>1185</v>
      </c>
      <c r="B395" s="15" t="s">
        <v>162</v>
      </c>
      <c r="C395" s="15" t="s">
        <v>34</v>
      </c>
      <c r="D395" s="15" t="s">
        <v>1186</v>
      </c>
      <c r="E395" s="16">
        <v>840</v>
      </c>
      <c r="F395" s="13"/>
      <c r="G395" s="13">
        <f t="shared" si="72"/>
        <v>0</v>
      </c>
      <c r="H395" s="13"/>
      <c r="I395" s="13">
        <f t="shared" si="73"/>
        <v>0</v>
      </c>
      <c r="J395" s="13"/>
      <c r="K395" s="13">
        <f t="shared" si="74"/>
        <v>0</v>
      </c>
      <c r="L395" s="13"/>
      <c r="M395" s="13">
        <f t="shared" si="75"/>
        <v>0</v>
      </c>
      <c r="N395" s="13"/>
      <c r="O395" s="13">
        <f t="shared" si="76"/>
        <v>0</v>
      </c>
      <c r="P395" s="13"/>
      <c r="Q395" s="13">
        <f t="shared" si="77"/>
        <v>0</v>
      </c>
      <c r="R395" s="13"/>
      <c r="S395" s="13">
        <f t="shared" si="78"/>
        <v>0</v>
      </c>
      <c r="T395" s="13"/>
      <c r="U395" s="13">
        <f t="shared" si="79"/>
        <v>0</v>
      </c>
      <c r="W395" s="18"/>
      <c r="X395" s="13">
        <f t="shared" si="80"/>
        <v>0</v>
      </c>
      <c r="Z395" s="18"/>
      <c r="AA395" s="13">
        <f t="shared" si="81"/>
        <v>0</v>
      </c>
    </row>
    <row r="396" spans="1:27" x14ac:dyDescent="0.2">
      <c r="A396" s="15" t="s">
        <v>1187</v>
      </c>
      <c r="B396" s="15" t="s">
        <v>163</v>
      </c>
      <c r="C396" s="15" t="s">
        <v>40</v>
      </c>
      <c r="D396" s="15" t="s">
        <v>70</v>
      </c>
      <c r="E396" s="16">
        <v>15</v>
      </c>
      <c r="F396" s="13"/>
      <c r="G396" s="13">
        <f t="shared" si="72"/>
        <v>0</v>
      </c>
      <c r="H396" s="13"/>
      <c r="I396" s="13">
        <f t="shared" si="73"/>
        <v>0</v>
      </c>
      <c r="J396" s="13"/>
      <c r="K396" s="13">
        <f t="shared" si="74"/>
        <v>0</v>
      </c>
      <c r="L396" s="13">
        <v>14280</v>
      </c>
      <c r="M396" s="13">
        <f t="shared" si="75"/>
        <v>214200</v>
      </c>
      <c r="N396" s="13"/>
      <c r="O396" s="13">
        <f t="shared" si="76"/>
        <v>0</v>
      </c>
      <c r="P396" s="13"/>
      <c r="Q396" s="13">
        <f t="shared" si="77"/>
        <v>0</v>
      </c>
      <c r="R396" s="13"/>
      <c r="S396" s="13">
        <f t="shared" si="78"/>
        <v>0</v>
      </c>
      <c r="T396" s="13"/>
      <c r="U396" s="13">
        <f t="shared" si="79"/>
        <v>0</v>
      </c>
      <c r="W396" s="13">
        <f t="shared" si="82"/>
        <v>14280</v>
      </c>
      <c r="X396" s="13">
        <f t="shared" si="80"/>
        <v>214200</v>
      </c>
      <c r="Z396" s="13">
        <f t="shared" si="83"/>
        <v>14280</v>
      </c>
      <c r="AA396" s="13">
        <f t="shared" si="81"/>
        <v>214200</v>
      </c>
    </row>
    <row r="397" spans="1:27" x14ac:dyDescent="0.2">
      <c r="A397" s="15" t="s">
        <v>1188</v>
      </c>
      <c r="B397" s="15" t="s">
        <v>164</v>
      </c>
      <c r="C397" s="15" t="s">
        <v>34</v>
      </c>
      <c r="D397" s="15" t="s">
        <v>1189</v>
      </c>
      <c r="E397" s="16">
        <v>2</v>
      </c>
      <c r="F397" s="13"/>
      <c r="G397" s="13">
        <f t="shared" si="72"/>
        <v>0</v>
      </c>
      <c r="H397" s="13"/>
      <c r="I397" s="13">
        <f t="shared" si="73"/>
        <v>0</v>
      </c>
      <c r="J397" s="13">
        <v>3988</v>
      </c>
      <c r="K397" s="13">
        <f t="shared" si="74"/>
        <v>7976</v>
      </c>
      <c r="L397" s="13">
        <v>7072.8994999999995</v>
      </c>
      <c r="M397" s="13">
        <f t="shared" si="75"/>
        <v>14145.798999999999</v>
      </c>
      <c r="N397" s="13"/>
      <c r="O397" s="13">
        <f t="shared" si="76"/>
        <v>0</v>
      </c>
      <c r="P397" s="13">
        <v>3889</v>
      </c>
      <c r="Q397" s="13">
        <f t="shared" si="77"/>
        <v>7778</v>
      </c>
      <c r="R397" s="13"/>
      <c r="S397" s="13">
        <f t="shared" si="78"/>
        <v>0</v>
      </c>
      <c r="T397" s="13">
        <v>6420</v>
      </c>
      <c r="U397" s="13">
        <f t="shared" si="79"/>
        <v>12840</v>
      </c>
      <c r="W397" s="13">
        <f t="shared" si="82"/>
        <v>3889</v>
      </c>
      <c r="X397" s="13">
        <f t="shared" si="80"/>
        <v>7778</v>
      </c>
      <c r="Z397" s="13">
        <f t="shared" si="83"/>
        <v>5342.4748749999999</v>
      </c>
      <c r="AA397" s="13">
        <f t="shared" si="81"/>
        <v>10684.94975</v>
      </c>
    </row>
    <row r="398" spans="1:27" x14ac:dyDescent="0.2">
      <c r="A398" s="15" t="s">
        <v>1190</v>
      </c>
      <c r="B398" s="15" t="s">
        <v>165</v>
      </c>
      <c r="C398" s="15" t="s">
        <v>8</v>
      </c>
      <c r="D398" s="15" t="s">
        <v>909</v>
      </c>
      <c r="E398" s="16">
        <v>329</v>
      </c>
      <c r="F398" s="13"/>
      <c r="G398" s="13">
        <f t="shared" si="72"/>
        <v>0</v>
      </c>
      <c r="H398" s="13"/>
      <c r="I398" s="13">
        <f t="shared" si="73"/>
        <v>0</v>
      </c>
      <c r="J398" s="13">
        <v>100</v>
      </c>
      <c r="K398" s="13">
        <f t="shared" si="74"/>
        <v>32900</v>
      </c>
      <c r="L398" s="13">
        <v>37</v>
      </c>
      <c r="M398" s="13">
        <f t="shared" si="75"/>
        <v>12173</v>
      </c>
      <c r="N398" s="13"/>
      <c r="O398" s="13">
        <f t="shared" si="76"/>
        <v>0</v>
      </c>
      <c r="P398" s="13">
        <v>33</v>
      </c>
      <c r="Q398" s="13">
        <f t="shared" si="77"/>
        <v>10857</v>
      </c>
      <c r="R398" s="13"/>
      <c r="S398" s="13">
        <f t="shared" si="78"/>
        <v>0</v>
      </c>
      <c r="T398" s="13"/>
      <c r="U398" s="13">
        <f t="shared" si="79"/>
        <v>0</v>
      </c>
      <c r="W398" s="13">
        <f t="shared" si="82"/>
        <v>33</v>
      </c>
      <c r="X398" s="13">
        <f t="shared" si="80"/>
        <v>10857</v>
      </c>
      <c r="Z398" s="13">
        <f t="shared" si="83"/>
        <v>56.666666666666664</v>
      </c>
      <c r="AA398" s="13">
        <f t="shared" si="81"/>
        <v>18643.333333333332</v>
      </c>
    </row>
    <row r="399" spans="1:27" x14ac:dyDescent="0.2">
      <c r="A399" s="15" t="s">
        <v>1191</v>
      </c>
      <c r="B399" s="15" t="s">
        <v>166</v>
      </c>
      <c r="C399" s="15" t="s">
        <v>8</v>
      </c>
      <c r="D399" s="15" t="s">
        <v>1429</v>
      </c>
      <c r="E399" s="16">
        <v>155</v>
      </c>
      <c r="F399" s="13"/>
      <c r="G399" s="13">
        <f t="shared" si="72"/>
        <v>0</v>
      </c>
      <c r="H399" s="13"/>
      <c r="I399" s="13">
        <f t="shared" si="73"/>
        <v>0</v>
      </c>
      <c r="J399" s="13"/>
      <c r="K399" s="13">
        <f t="shared" si="74"/>
        <v>0</v>
      </c>
      <c r="L399" s="13"/>
      <c r="M399" s="13">
        <f t="shared" si="75"/>
        <v>0</v>
      </c>
      <c r="N399" s="13"/>
      <c r="O399" s="13">
        <f t="shared" si="76"/>
        <v>0</v>
      </c>
      <c r="P399" s="13"/>
      <c r="Q399" s="13">
        <f t="shared" si="77"/>
        <v>0</v>
      </c>
      <c r="R399" s="13"/>
      <c r="S399" s="13">
        <f t="shared" si="78"/>
        <v>0</v>
      </c>
      <c r="T399" s="13"/>
      <c r="U399" s="13">
        <f t="shared" si="79"/>
        <v>0</v>
      </c>
      <c r="W399" s="18"/>
      <c r="X399" s="13">
        <f t="shared" si="80"/>
        <v>0</v>
      </c>
      <c r="Z399" s="18"/>
      <c r="AA399" s="13">
        <f t="shared" si="81"/>
        <v>0</v>
      </c>
    </row>
    <row r="400" spans="1:27" x14ac:dyDescent="0.2">
      <c r="A400" s="15" t="s">
        <v>1192</v>
      </c>
      <c r="B400" s="15" t="s">
        <v>167</v>
      </c>
      <c r="C400" s="15" t="s">
        <v>1423</v>
      </c>
      <c r="D400" s="15" t="s">
        <v>1430</v>
      </c>
      <c r="E400" s="16">
        <v>61</v>
      </c>
      <c r="F400" s="13"/>
      <c r="G400" s="13">
        <f t="shared" si="72"/>
        <v>0</v>
      </c>
      <c r="H400" s="13"/>
      <c r="I400" s="13">
        <f t="shared" si="73"/>
        <v>0</v>
      </c>
      <c r="J400" s="13"/>
      <c r="K400" s="13">
        <f t="shared" si="74"/>
        <v>0</v>
      </c>
      <c r="L400" s="13"/>
      <c r="M400" s="13">
        <f t="shared" si="75"/>
        <v>0</v>
      </c>
      <c r="N400" s="13"/>
      <c r="O400" s="13">
        <f t="shared" si="76"/>
        <v>0</v>
      </c>
      <c r="P400" s="13">
        <v>277312</v>
      </c>
      <c r="Q400" s="13">
        <f t="shared" si="77"/>
        <v>16916032</v>
      </c>
      <c r="R400" s="13"/>
      <c r="S400" s="13">
        <f t="shared" si="78"/>
        <v>0</v>
      </c>
      <c r="T400" s="13"/>
      <c r="U400" s="13">
        <f t="shared" si="79"/>
        <v>0</v>
      </c>
      <c r="W400" s="13">
        <f t="shared" si="82"/>
        <v>277312</v>
      </c>
      <c r="X400" s="13">
        <f t="shared" si="80"/>
        <v>16916032</v>
      </c>
      <c r="Z400" s="13">
        <f t="shared" si="83"/>
        <v>277312</v>
      </c>
      <c r="AA400" s="13">
        <f t="shared" si="81"/>
        <v>16916032</v>
      </c>
    </row>
    <row r="401" spans="1:27" x14ac:dyDescent="0.2">
      <c r="A401" s="15" t="s">
        <v>1193</v>
      </c>
      <c r="B401" s="15" t="s">
        <v>168</v>
      </c>
      <c r="C401" s="15" t="s">
        <v>1423</v>
      </c>
      <c r="D401" s="15" t="s">
        <v>1424</v>
      </c>
      <c r="E401" s="16">
        <v>19</v>
      </c>
      <c r="F401" s="13"/>
      <c r="G401" s="13">
        <f t="shared" si="72"/>
        <v>0</v>
      </c>
      <c r="H401" s="13"/>
      <c r="I401" s="13">
        <f t="shared" si="73"/>
        <v>0</v>
      </c>
      <c r="J401" s="13"/>
      <c r="K401" s="13">
        <f t="shared" si="74"/>
        <v>0</v>
      </c>
      <c r="L401" s="13"/>
      <c r="M401" s="13">
        <f t="shared" si="75"/>
        <v>0</v>
      </c>
      <c r="N401" s="13"/>
      <c r="O401" s="13">
        <f t="shared" si="76"/>
        <v>0</v>
      </c>
      <c r="P401" s="13">
        <v>554625</v>
      </c>
      <c r="Q401" s="13">
        <f t="shared" si="77"/>
        <v>10537875</v>
      </c>
      <c r="R401" s="13"/>
      <c r="S401" s="13">
        <f t="shared" si="78"/>
        <v>0</v>
      </c>
      <c r="T401" s="13"/>
      <c r="U401" s="13">
        <f t="shared" si="79"/>
        <v>0</v>
      </c>
      <c r="W401" s="13">
        <f t="shared" si="82"/>
        <v>554625</v>
      </c>
      <c r="X401" s="13">
        <f t="shared" si="80"/>
        <v>10537875</v>
      </c>
      <c r="Z401" s="13">
        <f t="shared" si="83"/>
        <v>554625</v>
      </c>
      <c r="AA401" s="13">
        <f t="shared" si="81"/>
        <v>10537875</v>
      </c>
    </row>
    <row r="402" spans="1:27" x14ac:dyDescent="0.2">
      <c r="A402" s="15" t="s">
        <v>1194</v>
      </c>
      <c r="B402" s="15" t="s">
        <v>169</v>
      </c>
      <c r="C402" s="15" t="s">
        <v>8</v>
      </c>
      <c r="D402" s="15" t="s">
        <v>1431</v>
      </c>
      <c r="E402" s="16">
        <v>44797</v>
      </c>
      <c r="F402" s="13"/>
      <c r="G402" s="13">
        <f t="shared" si="72"/>
        <v>0</v>
      </c>
      <c r="H402" s="13"/>
      <c r="I402" s="13">
        <f t="shared" si="73"/>
        <v>0</v>
      </c>
      <c r="J402" s="13">
        <v>2281</v>
      </c>
      <c r="K402" s="13">
        <f t="shared" si="74"/>
        <v>102181957</v>
      </c>
      <c r="L402" s="13">
        <v>2350</v>
      </c>
      <c r="M402" s="13">
        <f t="shared" si="75"/>
        <v>105272950</v>
      </c>
      <c r="N402" s="13"/>
      <c r="O402" s="13">
        <f t="shared" si="76"/>
        <v>0</v>
      </c>
      <c r="P402" s="13">
        <v>2007</v>
      </c>
      <c r="Q402" s="13">
        <f t="shared" si="77"/>
        <v>89907579</v>
      </c>
      <c r="R402" s="13"/>
      <c r="S402" s="13">
        <f t="shared" si="78"/>
        <v>0</v>
      </c>
      <c r="T402" s="13"/>
      <c r="U402" s="13">
        <f t="shared" si="79"/>
        <v>0</v>
      </c>
      <c r="W402" s="13">
        <f t="shared" si="82"/>
        <v>2007</v>
      </c>
      <c r="X402" s="13">
        <f t="shared" si="80"/>
        <v>89907579</v>
      </c>
      <c r="Z402" s="13">
        <f t="shared" si="83"/>
        <v>2212.6666666666665</v>
      </c>
      <c r="AA402" s="13">
        <f t="shared" si="81"/>
        <v>99120828.666666657</v>
      </c>
    </row>
    <row r="403" spans="1:27" x14ac:dyDescent="0.2">
      <c r="A403" s="15" t="s">
        <v>50</v>
      </c>
      <c r="B403" s="15" t="s">
        <v>51</v>
      </c>
      <c r="C403" s="15" t="s">
        <v>34</v>
      </c>
      <c r="D403" s="15" t="s">
        <v>52</v>
      </c>
      <c r="E403" s="16">
        <v>29</v>
      </c>
      <c r="F403" s="13"/>
      <c r="G403" s="13">
        <f t="shared" si="72"/>
        <v>0</v>
      </c>
      <c r="H403" s="13"/>
      <c r="I403" s="13">
        <f t="shared" si="73"/>
        <v>0</v>
      </c>
      <c r="J403" s="13">
        <v>4957969</v>
      </c>
      <c r="K403" s="13">
        <f t="shared" si="74"/>
        <v>143781101</v>
      </c>
      <c r="L403" s="13"/>
      <c r="M403" s="13">
        <f t="shared" si="75"/>
        <v>0</v>
      </c>
      <c r="N403" s="13"/>
      <c r="O403" s="13">
        <f t="shared" si="76"/>
        <v>0</v>
      </c>
      <c r="P403" s="13">
        <v>834650</v>
      </c>
      <c r="Q403" s="13">
        <f t="shared" si="77"/>
        <v>24204850</v>
      </c>
      <c r="R403" s="13"/>
      <c r="S403" s="13">
        <f t="shared" si="78"/>
        <v>0</v>
      </c>
      <c r="T403" s="13"/>
      <c r="U403" s="13">
        <f t="shared" si="79"/>
        <v>0</v>
      </c>
      <c r="W403" s="13">
        <f t="shared" si="82"/>
        <v>834650</v>
      </c>
      <c r="X403" s="13">
        <f t="shared" si="80"/>
        <v>24204850</v>
      </c>
      <c r="Z403" s="13">
        <f t="shared" si="83"/>
        <v>2896309.5</v>
      </c>
      <c r="AA403" s="13">
        <f t="shared" si="81"/>
        <v>83992975.5</v>
      </c>
    </row>
    <row r="404" spans="1:27" x14ac:dyDescent="0.2">
      <c r="A404" s="15" t="s">
        <v>1195</v>
      </c>
      <c r="B404" s="15" t="s">
        <v>170</v>
      </c>
      <c r="C404" s="15" t="s">
        <v>34</v>
      </c>
      <c r="D404" s="15" t="s">
        <v>1196</v>
      </c>
      <c r="E404" s="16">
        <v>52</v>
      </c>
      <c r="F404" s="13"/>
      <c r="G404" s="13">
        <f t="shared" si="72"/>
        <v>0</v>
      </c>
      <c r="H404" s="13"/>
      <c r="I404" s="13">
        <f t="shared" si="73"/>
        <v>0</v>
      </c>
      <c r="J404" s="13">
        <v>18878</v>
      </c>
      <c r="K404" s="13">
        <f t="shared" si="74"/>
        <v>981656</v>
      </c>
      <c r="L404" s="13">
        <v>4820</v>
      </c>
      <c r="M404" s="13">
        <f t="shared" si="75"/>
        <v>250640</v>
      </c>
      <c r="N404" s="13"/>
      <c r="O404" s="13">
        <f t="shared" si="76"/>
        <v>0</v>
      </c>
      <c r="P404" s="13">
        <v>17829</v>
      </c>
      <c r="Q404" s="13">
        <f t="shared" si="77"/>
        <v>927108</v>
      </c>
      <c r="R404" s="13"/>
      <c r="S404" s="13">
        <f t="shared" si="78"/>
        <v>0</v>
      </c>
      <c r="T404" s="13"/>
      <c r="U404" s="13">
        <f t="shared" si="79"/>
        <v>0</v>
      </c>
      <c r="W404" s="13">
        <f t="shared" si="82"/>
        <v>4820</v>
      </c>
      <c r="X404" s="13">
        <f t="shared" si="80"/>
        <v>250640</v>
      </c>
      <c r="Z404" s="13">
        <f t="shared" si="83"/>
        <v>13842.333333333334</v>
      </c>
      <c r="AA404" s="13">
        <f t="shared" si="81"/>
        <v>719801.33333333337</v>
      </c>
    </row>
    <row r="405" spans="1:27" x14ac:dyDescent="0.2">
      <c r="A405" s="15" t="s">
        <v>1197</v>
      </c>
      <c r="B405" s="15" t="s">
        <v>171</v>
      </c>
      <c r="C405" s="15" t="s">
        <v>0</v>
      </c>
      <c r="D405" s="15" t="s">
        <v>1198</v>
      </c>
      <c r="E405" s="16">
        <v>156</v>
      </c>
      <c r="F405" s="13"/>
      <c r="G405" s="13">
        <f t="shared" si="72"/>
        <v>0</v>
      </c>
      <c r="H405" s="13"/>
      <c r="I405" s="13">
        <f t="shared" si="73"/>
        <v>0</v>
      </c>
      <c r="J405" s="13">
        <v>17529</v>
      </c>
      <c r="K405" s="13">
        <f t="shared" si="74"/>
        <v>2734524</v>
      </c>
      <c r="L405" s="13">
        <v>20822</v>
      </c>
      <c r="M405" s="13">
        <f t="shared" si="75"/>
        <v>3248232</v>
      </c>
      <c r="N405" s="13"/>
      <c r="O405" s="13">
        <f t="shared" si="76"/>
        <v>0</v>
      </c>
      <c r="P405" s="13">
        <v>19007</v>
      </c>
      <c r="Q405" s="13">
        <f t="shared" si="77"/>
        <v>2965092</v>
      </c>
      <c r="R405" s="13"/>
      <c r="S405" s="13">
        <f t="shared" si="78"/>
        <v>0</v>
      </c>
      <c r="T405" s="13"/>
      <c r="U405" s="13">
        <f t="shared" si="79"/>
        <v>0</v>
      </c>
      <c r="W405" s="13">
        <f t="shared" si="82"/>
        <v>17529</v>
      </c>
      <c r="X405" s="13">
        <f t="shared" si="80"/>
        <v>2734524</v>
      </c>
      <c r="Z405" s="13">
        <f t="shared" si="83"/>
        <v>19119.333333333332</v>
      </c>
      <c r="AA405" s="13">
        <f t="shared" si="81"/>
        <v>2982616</v>
      </c>
    </row>
    <row r="406" spans="1:27" x14ac:dyDescent="0.2">
      <c r="A406" s="15" t="s">
        <v>1199</v>
      </c>
      <c r="B406" s="15" t="s">
        <v>172</v>
      </c>
      <c r="C406" s="15" t="s">
        <v>8</v>
      </c>
      <c r="D406" s="15" t="s">
        <v>1200</v>
      </c>
      <c r="E406" s="16">
        <v>766</v>
      </c>
      <c r="F406" s="13"/>
      <c r="G406" s="13">
        <f t="shared" si="72"/>
        <v>0</v>
      </c>
      <c r="H406" s="13"/>
      <c r="I406" s="13">
        <f t="shared" si="73"/>
        <v>0</v>
      </c>
      <c r="J406" s="13">
        <v>74</v>
      </c>
      <c r="K406" s="13">
        <f t="shared" si="74"/>
        <v>56684</v>
      </c>
      <c r="L406" s="13">
        <v>79</v>
      </c>
      <c r="M406" s="13">
        <f t="shared" si="75"/>
        <v>60514</v>
      </c>
      <c r="N406" s="13"/>
      <c r="O406" s="13">
        <f t="shared" si="76"/>
        <v>0</v>
      </c>
      <c r="P406" s="13"/>
      <c r="Q406" s="13">
        <f t="shared" si="77"/>
        <v>0</v>
      </c>
      <c r="R406" s="13"/>
      <c r="S406" s="13">
        <f t="shared" si="78"/>
        <v>0</v>
      </c>
      <c r="T406" s="13"/>
      <c r="U406" s="13">
        <f t="shared" si="79"/>
        <v>0</v>
      </c>
      <c r="W406" s="13">
        <f t="shared" si="82"/>
        <v>74</v>
      </c>
      <c r="X406" s="13">
        <f t="shared" si="80"/>
        <v>56684</v>
      </c>
      <c r="Z406" s="13">
        <f t="shared" si="83"/>
        <v>76.5</v>
      </c>
      <c r="AA406" s="13">
        <f t="shared" si="81"/>
        <v>58599</v>
      </c>
    </row>
    <row r="407" spans="1:27" x14ac:dyDescent="0.2">
      <c r="A407" s="15" t="s">
        <v>1201</v>
      </c>
      <c r="B407" s="15" t="s">
        <v>173</v>
      </c>
      <c r="C407" s="15" t="s">
        <v>79</v>
      </c>
      <c r="D407" s="15" t="s">
        <v>1202</v>
      </c>
      <c r="E407" s="16">
        <v>14</v>
      </c>
      <c r="F407" s="13"/>
      <c r="G407" s="13">
        <f t="shared" si="72"/>
        <v>0</v>
      </c>
      <c r="H407" s="13"/>
      <c r="I407" s="13">
        <f t="shared" si="73"/>
        <v>0</v>
      </c>
      <c r="J407" s="13">
        <v>6630884</v>
      </c>
      <c r="K407" s="13">
        <f t="shared" si="74"/>
        <v>92832376</v>
      </c>
      <c r="L407" s="13">
        <v>7259000</v>
      </c>
      <c r="M407" s="13">
        <f t="shared" si="75"/>
        <v>101626000</v>
      </c>
      <c r="N407" s="13"/>
      <c r="O407" s="13">
        <f t="shared" si="76"/>
        <v>0</v>
      </c>
      <c r="P407" s="13">
        <v>6262501</v>
      </c>
      <c r="Q407" s="13">
        <f t="shared" si="77"/>
        <v>87675014</v>
      </c>
      <c r="R407" s="13"/>
      <c r="S407" s="13">
        <f t="shared" si="78"/>
        <v>0</v>
      </c>
      <c r="T407" s="13"/>
      <c r="U407" s="13">
        <f t="shared" si="79"/>
        <v>0</v>
      </c>
      <c r="W407" s="13">
        <f t="shared" si="82"/>
        <v>6262501</v>
      </c>
      <c r="X407" s="13">
        <f t="shared" si="80"/>
        <v>87675014</v>
      </c>
      <c r="Z407" s="13">
        <f t="shared" si="83"/>
        <v>6717461.666666667</v>
      </c>
      <c r="AA407" s="13">
        <f t="shared" si="81"/>
        <v>94044463.333333343</v>
      </c>
    </row>
    <row r="408" spans="1:27" x14ac:dyDescent="0.2">
      <c r="A408" s="15" t="s">
        <v>1203</v>
      </c>
      <c r="B408" s="15" t="s">
        <v>174</v>
      </c>
      <c r="C408" s="15" t="s">
        <v>79</v>
      </c>
      <c r="D408" s="15" t="s">
        <v>1204</v>
      </c>
      <c r="E408" s="16">
        <v>1</v>
      </c>
      <c r="F408" s="13"/>
      <c r="G408" s="13">
        <f t="shared" si="72"/>
        <v>0</v>
      </c>
      <c r="H408" s="13"/>
      <c r="I408" s="13">
        <f t="shared" si="73"/>
        <v>0</v>
      </c>
      <c r="J408" s="13"/>
      <c r="K408" s="13">
        <f t="shared" si="74"/>
        <v>0</v>
      </c>
      <c r="L408" s="13">
        <v>227290</v>
      </c>
      <c r="M408" s="13">
        <f t="shared" si="75"/>
        <v>227290</v>
      </c>
      <c r="N408" s="13"/>
      <c r="O408" s="13">
        <f t="shared" si="76"/>
        <v>0</v>
      </c>
      <c r="P408" s="13"/>
      <c r="Q408" s="13">
        <f t="shared" si="77"/>
        <v>0</v>
      </c>
      <c r="R408" s="13"/>
      <c r="S408" s="13">
        <f t="shared" si="78"/>
        <v>0</v>
      </c>
      <c r="T408" s="13"/>
      <c r="U408" s="13">
        <f t="shared" si="79"/>
        <v>0</v>
      </c>
      <c r="W408" s="13">
        <f t="shared" si="82"/>
        <v>227290</v>
      </c>
      <c r="X408" s="13">
        <f t="shared" si="80"/>
        <v>227290</v>
      </c>
      <c r="Z408" s="13">
        <f t="shared" si="83"/>
        <v>227290</v>
      </c>
      <c r="AA408" s="13">
        <f t="shared" si="81"/>
        <v>227290</v>
      </c>
    </row>
    <row r="409" spans="1:27" x14ac:dyDescent="0.2">
      <c r="A409" s="15" t="s">
        <v>21</v>
      </c>
      <c r="B409" s="15" t="s">
        <v>175</v>
      </c>
      <c r="C409" s="15" t="s">
        <v>8</v>
      </c>
      <c r="D409" s="15" t="s">
        <v>1205</v>
      </c>
      <c r="E409" s="16">
        <v>55</v>
      </c>
      <c r="F409" s="13"/>
      <c r="G409" s="13">
        <f t="shared" si="72"/>
        <v>0</v>
      </c>
      <c r="H409" s="13"/>
      <c r="I409" s="13">
        <f t="shared" si="73"/>
        <v>0</v>
      </c>
      <c r="J409" s="13">
        <v>4586</v>
      </c>
      <c r="K409" s="13">
        <f t="shared" si="74"/>
        <v>252230</v>
      </c>
      <c r="L409" s="13">
        <v>2379</v>
      </c>
      <c r="M409" s="13">
        <f t="shared" si="75"/>
        <v>130845</v>
      </c>
      <c r="N409" s="13"/>
      <c r="O409" s="13">
        <f t="shared" si="76"/>
        <v>0</v>
      </c>
      <c r="P409" s="13"/>
      <c r="Q409" s="13">
        <f t="shared" si="77"/>
        <v>0</v>
      </c>
      <c r="R409" s="13"/>
      <c r="S409" s="13">
        <f t="shared" si="78"/>
        <v>0</v>
      </c>
      <c r="T409" s="13"/>
      <c r="U409" s="13">
        <f t="shared" si="79"/>
        <v>0</v>
      </c>
      <c r="W409" s="13">
        <f t="shared" si="82"/>
        <v>2379</v>
      </c>
      <c r="X409" s="13">
        <f t="shared" si="80"/>
        <v>130845</v>
      </c>
      <c r="Z409" s="13">
        <f t="shared" si="83"/>
        <v>3482.5</v>
      </c>
      <c r="AA409" s="13">
        <f t="shared" si="81"/>
        <v>191537.5</v>
      </c>
    </row>
    <row r="410" spans="1:27" x14ac:dyDescent="0.2">
      <c r="A410" s="15" t="s">
        <v>1206</v>
      </c>
      <c r="B410" s="15" t="s">
        <v>176</v>
      </c>
      <c r="C410" s="15" t="s">
        <v>8</v>
      </c>
      <c r="D410" s="15" t="s">
        <v>372</v>
      </c>
      <c r="E410" s="16">
        <v>12</v>
      </c>
      <c r="F410" s="13"/>
      <c r="G410" s="13">
        <f t="shared" si="72"/>
        <v>0</v>
      </c>
      <c r="H410" s="13"/>
      <c r="I410" s="13">
        <f t="shared" si="73"/>
        <v>0</v>
      </c>
      <c r="J410" s="13">
        <v>647</v>
      </c>
      <c r="K410" s="13">
        <f t="shared" si="74"/>
        <v>7764</v>
      </c>
      <c r="L410" s="13">
        <v>910</v>
      </c>
      <c r="M410" s="13">
        <f t="shared" si="75"/>
        <v>10920</v>
      </c>
      <c r="N410" s="13"/>
      <c r="O410" s="13">
        <f t="shared" si="76"/>
        <v>0</v>
      </c>
      <c r="P410" s="13">
        <v>714</v>
      </c>
      <c r="Q410" s="13">
        <f t="shared" si="77"/>
        <v>8568</v>
      </c>
      <c r="R410" s="13"/>
      <c r="S410" s="13">
        <f t="shared" si="78"/>
        <v>0</v>
      </c>
      <c r="T410" s="13"/>
      <c r="U410" s="13">
        <f t="shared" si="79"/>
        <v>0</v>
      </c>
      <c r="W410" s="13">
        <f t="shared" si="82"/>
        <v>647</v>
      </c>
      <c r="X410" s="13">
        <f t="shared" si="80"/>
        <v>7764</v>
      </c>
      <c r="Z410" s="13">
        <f t="shared" si="83"/>
        <v>757</v>
      </c>
      <c r="AA410" s="13">
        <f t="shared" si="81"/>
        <v>9084</v>
      </c>
    </row>
    <row r="411" spans="1:27" x14ac:dyDescent="0.2">
      <c r="A411" s="15" t="s">
        <v>1207</v>
      </c>
      <c r="B411" s="15" t="s">
        <v>177</v>
      </c>
      <c r="C411" s="15" t="s">
        <v>8</v>
      </c>
      <c r="D411" s="15" t="s">
        <v>1208</v>
      </c>
      <c r="E411" s="16">
        <v>4373</v>
      </c>
      <c r="F411" s="13"/>
      <c r="G411" s="13">
        <f t="shared" si="72"/>
        <v>0</v>
      </c>
      <c r="H411" s="13"/>
      <c r="I411" s="13">
        <f t="shared" si="73"/>
        <v>0</v>
      </c>
      <c r="J411" s="13">
        <v>506</v>
      </c>
      <c r="K411" s="13">
        <f t="shared" si="74"/>
        <v>2212738</v>
      </c>
      <c r="L411" s="13">
        <v>509</v>
      </c>
      <c r="M411" s="13">
        <f t="shared" si="75"/>
        <v>2225857</v>
      </c>
      <c r="N411" s="13"/>
      <c r="O411" s="13">
        <f t="shared" si="76"/>
        <v>0</v>
      </c>
      <c r="P411" s="13">
        <v>322</v>
      </c>
      <c r="Q411" s="13">
        <f t="shared" si="77"/>
        <v>1408106</v>
      </c>
      <c r="R411" s="13"/>
      <c r="S411" s="13">
        <f t="shared" si="78"/>
        <v>0</v>
      </c>
      <c r="T411" s="13"/>
      <c r="U411" s="13">
        <f t="shared" si="79"/>
        <v>0</v>
      </c>
      <c r="W411" s="13">
        <f t="shared" si="82"/>
        <v>322</v>
      </c>
      <c r="X411" s="13">
        <f t="shared" si="80"/>
        <v>1408106</v>
      </c>
      <c r="Z411" s="13">
        <f t="shared" si="83"/>
        <v>445.66666666666669</v>
      </c>
      <c r="AA411" s="13">
        <f t="shared" si="81"/>
        <v>1948900.3333333335</v>
      </c>
    </row>
    <row r="412" spans="1:27" x14ac:dyDescent="0.2">
      <c r="A412" s="15" t="s">
        <v>1209</v>
      </c>
      <c r="B412" s="15" t="s">
        <v>178</v>
      </c>
      <c r="C412" s="15" t="s">
        <v>0</v>
      </c>
      <c r="D412" s="15" t="s">
        <v>1210</v>
      </c>
      <c r="E412" s="16">
        <v>45</v>
      </c>
      <c r="F412" s="13"/>
      <c r="G412" s="13">
        <f t="shared" si="72"/>
        <v>0</v>
      </c>
      <c r="H412" s="13"/>
      <c r="I412" s="13">
        <f t="shared" si="73"/>
        <v>0</v>
      </c>
      <c r="J412" s="13">
        <v>6471</v>
      </c>
      <c r="K412" s="13">
        <f t="shared" si="74"/>
        <v>291195</v>
      </c>
      <c r="L412" s="13">
        <v>7081</v>
      </c>
      <c r="M412" s="13">
        <f t="shared" si="75"/>
        <v>318645</v>
      </c>
      <c r="N412" s="13"/>
      <c r="O412" s="13">
        <f t="shared" si="76"/>
        <v>0</v>
      </c>
      <c r="P412" s="13"/>
      <c r="Q412" s="13">
        <f t="shared" si="77"/>
        <v>0</v>
      </c>
      <c r="R412" s="13"/>
      <c r="S412" s="13">
        <f t="shared" si="78"/>
        <v>0</v>
      </c>
      <c r="T412" s="13"/>
      <c r="U412" s="13">
        <f t="shared" si="79"/>
        <v>0</v>
      </c>
      <c r="W412" s="13">
        <f t="shared" si="82"/>
        <v>6471</v>
      </c>
      <c r="X412" s="13">
        <f t="shared" si="80"/>
        <v>291195</v>
      </c>
      <c r="Z412" s="13">
        <f t="shared" si="83"/>
        <v>6776</v>
      </c>
      <c r="AA412" s="13">
        <f t="shared" si="81"/>
        <v>304920</v>
      </c>
    </row>
    <row r="413" spans="1:27" x14ac:dyDescent="0.2">
      <c r="A413" s="15" t="s">
        <v>1211</v>
      </c>
      <c r="B413" s="15" t="s">
        <v>179</v>
      </c>
      <c r="C413" s="15" t="s">
        <v>42</v>
      </c>
      <c r="D413" s="15" t="s">
        <v>329</v>
      </c>
      <c r="E413" s="16">
        <v>199</v>
      </c>
      <c r="F413" s="13"/>
      <c r="G413" s="13">
        <f t="shared" si="72"/>
        <v>0</v>
      </c>
      <c r="H413" s="13"/>
      <c r="I413" s="13">
        <f t="shared" si="73"/>
        <v>0</v>
      </c>
      <c r="J413" s="13"/>
      <c r="K413" s="13">
        <f t="shared" si="74"/>
        <v>0</v>
      </c>
      <c r="L413" s="13">
        <v>2617</v>
      </c>
      <c r="M413" s="13">
        <f t="shared" si="75"/>
        <v>520783</v>
      </c>
      <c r="N413" s="13"/>
      <c r="O413" s="13">
        <f t="shared" si="76"/>
        <v>0</v>
      </c>
      <c r="P413" s="13">
        <v>2444</v>
      </c>
      <c r="Q413" s="13">
        <f t="shared" si="77"/>
        <v>486356</v>
      </c>
      <c r="R413" s="13"/>
      <c r="S413" s="13">
        <f t="shared" si="78"/>
        <v>0</v>
      </c>
      <c r="T413" s="13"/>
      <c r="U413" s="13">
        <f t="shared" si="79"/>
        <v>0</v>
      </c>
      <c r="W413" s="13">
        <f t="shared" si="82"/>
        <v>2444</v>
      </c>
      <c r="X413" s="13">
        <f t="shared" si="80"/>
        <v>486356</v>
      </c>
      <c r="Z413" s="13">
        <f t="shared" si="83"/>
        <v>2530.5</v>
      </c>
      <c r="AA413" s="13">
        <f t="shared" si="81"/>
        <v>503569.5</v>
      </c>
    </row>
    <row r="414" spans="1:27" x14ac:dyDescent="0.2">
      <c r="A414" s="15" t="s">
        <v>1212</v>
      </c>
      <c r="B414" s="15" t="s">
        <v>180</v>
      </c>
      <c r="C414" s="15" t="s">
        <v>0</v>
      </c>
      <c r="D414" s="15" t="s">
        <v>1213</v>
      </c>
      <c r="E414" s="16">
        <v>3</v>
      </c>
      <c r="F414" s="13"/>
      <c r="G414" s="13">
        <f t="shared" si="72"/>
        <v>0</v>
      </c>
      <c r="H414" s="13"/>
      <c r="I414" s="13">
        <f t="shared" si="73"/>
        <v>0</v>
      </c>
      <c r="J414" s="13">
        <v>9529</v>
      </c>
      <c r="K414" s="13">
        <f t="shared" si="74"/>
        <v>28587</v>
      </c>
      <c r="L414" s="13">
        <v>21434</v>
      </c>
      <c r="M414" s="13">
        <f t="shared" si="75"/>
        <v>64302</v>
      </c>
      <c r="N414" s="13"/>
      <c r="O414" s="13">
        <f t="shared" si="76"/>
        <v>0</v>
      </c>
      <c r="P414" s="13"/>
      <c r="Q414" s="13">
        <f t="shared" si="77"/>
        <v>0</v>
      </c>
      <c r="R414" s="13"/>
      <c r="S414" s="13">
        <f t="shared" si="78"/>
        <v>0</v>
      </c>
      <c r="T414" s="13"/>
      <c r="U414" s="13">
        <f t="shared" si="79"/>
        <v>0</v>
      </c>
      <c r="W414" s="13">
        <f t="shared" si="82"/>
        <v>9529</v>
      </c>
      <c r="X414" s="13">
        <f t="shared" si="80"/>
        <v>28587</v>
      </c>
      <c r="Z414" s="13">
        <f t="shared" si="83"/>
        <v>15481.5</v>
      </c>
      <c r="AA414" s="13">
        <f t="shared" si="81"/>
        <v>46444.5</v>
      </c>
    </row>
    <row r="415" spans="1:27" x14ac:dyDescent="0.2">
      <c r="A415" s="15" t="s">
        <v>1214</v>
      </c>
      <c r="B415" s="15" t="s">
        <v>181</v>
      </c>
      <c r="C415" s="15" t="s">
        <v>8</v>
      </c>
      <c r="D415" s="15" t="s">
        <v>1215</v>
      </c>
      <c r="E415" s="16">
        <v>782</v>
      </c>
      <c r="F415" s="13"/>
      <c r="G415" s="13">
        <f t="shared" si="72"/>
        <v>0</v>
      </c>
      <c r="H415" s="13"/>
      <c r="I415" s="13">
        <f t="shared" si="73"/>
        <v>0</v>
      </c>
      <c r="J415" s="13">
        <v>4664</v>
      </c>
      <c r="K415" s="13">
        <f t="shared" si="74"/>
        <v>3647248</v>
      </c>
      <c r="L415" s="13"/>
      <c r="M415" s="13">
        <f t="shared" si="75"/>
        <v>0</v>
      </c>
      <c r="N415" s="13"/>
      <c r="O415" s="13">
        <f t="shared" si="76"/>
        <v>0</v>
      </c>
      <c r="P415" s="13"/>
      <c r="Q415" s="13">
        <f t="shared" si="77"/>
        <v>0</v>
      </c>
      <c r="R415" s="13"/>
      <c r="S415" s="13">
        <f t="shared" si="78"/>
        <v>0</v>
      </c>
      <c r="T415" s="13"/>
      <c r="U415" s="13">
        <f t="shared" si="79"/>
        <v>0</v>
      </c>
      <c r="W415" s="13">
        <f t="shared" si="82"/>
        <v>4664</v>
      </c>
      <c r="X415" s="13">
        <f t="shared" si="80"/>
        <v>3647248</v>
      </c>
      <c r="Z415" s="13">
        <f t="shared" si="83"/>
        <v>4664</v>
      </c>
      <c r="AA415" s="13">
        <f t="shared" si="81"/>
        <v>3647248</v>
      </c>
    </row>
    <row r="416" spans="1:27" x14ac:dyDescent="0.2">
      <c r="A416" s="15" t="s">
        <v>1216</v>
      </c>
      <c r="B416" s="15" t="s">
        <v>182</v>
      </c>
      <c r="C416" s="15" t="s">
        <v>8</v>
      </c>
      <c r="D416" s="15" t="s">
        <v>1217</v>
      </c>
      <c r="E416" s="16">
        <v>990</v>
      </c>
      <c r="F416" s="13"/>
      <c r="G416" s="13">
        <f t="shared" si="72"/>
        <v>0</v>
      </c>
      <c r="H416" s="13"/>
      <c r="I416" s="13">
        <f t="shared" si="73"/>
        <v>0</v>
      </c>
      <c r="J416" s="13">
        <v>432</v>
      </c>
      <c r="K416" s="13">
        <f t="shared" si="74"/>
        <v>427680</v>
      </c>
      <c r="L416" s="13">
        <v>543</v>
      </c>
      <c r="M416" s="13">
        <f t="shared" si="75"/>
        <v>537570</v>
      </c>
      <c r="N416" s="13"/>
      <c r="O416" s="13">
        <f t="shared" si="76"/>
        <v>0</v>
      </c>
      <c r="P416" s="13">
        <v>441</v>
      </c>
      <c r="Q416" s="13">
        <f t="shared" si="77"/>
        <v>436590</v>
      </c>
      <c r="R416" s="13"/>
      <c r="S416" s="13">
        <f t="shared" si="78"/>
        <v>0</v>
      </c>
      <c r="T416" s="13"/>
      <c r="U416" s="13">
        <f t="shared" si="79"/>
        <v>0</v>
      </c>
      <c r="W416" s="13">
        <f t="shared" si="82"/>
        <v>432</v>
      </c>
      <c r="X416" s="13">
        <f t="shared" si="80"/>
        <v>427680</v>
      </c>
      <c r="Z416" s="13">
        <f t="shared" si="83"/>
        <v>472</v>
      </c>
      <c r="AA416" s="13">
        <f t="shared" si="81"/>
        <v>467280</v>
      </c>
    </row>
    <row r="417" spans="1:27" x14ac:dyDescent="0.2">
      <c r="A417" s="15" t="s">
        <v>1218</v>
      </c>
      <c r="B417" s="15" t="s">
        <v>183</v>
      </c>
      <c r="C417" s="15" t="s">
        <v>0</v>
      </c>
      <c r="D417" s="15" t="s">
        <v>1219</v>
      </c>
      <c r="E417" s="16">
        <v>2</v>
      </c>
      <c r="F417" s="13"/>
      <c r="G417" s="13">
        <f t="shared" si="72"/>
        <v>0</v>
      </c>
      <c r="H417" s="13"/>
      <c r="I417" s="13">
        <f t="shared" si="73"/>
        <v>0</v>
      </c>
      <c r="J417" s="13">
        <v>16471</v>
      </c>
      <c r="K417" s="13">
        <f t="shared" si="74"/>
        <v>32942</v>
      </c>
      <c r="L417" s="13">
        <v>70210</v>
      </c>
      <c r="M417" s="13">
        <f t="shared" si="75"/>
        <v>140420</v>
      </c>
      <c r="N417" s="13"/>
      <c r="O417" s="13">
        <f t="shared" si="76"/>
        <v>0</v>
      </c>
      <c r="P417" s="13"/>
      <c r="Q417" s="13">
        <f t="shared" si="77"/>
        <v>0</v>
      </c>
      <c r="R417" s="13"/>
      <c r="S417" s="13">
        <f t="shared" si="78"/>
        <v>0</v>
      </c>
      <c r="T417" s="13"/>
      <c r="U417" s="13">
        <f t="shared" si="79"/>
        <v>0</v>
      </c>
      <c r="W417" s="13">
        <f t="shared" si="82"/>
        <v>16471</v>
      </c>
      <c r="X417" s="13">
        <f t="shared" si="80"/>
        <v>32942</v>
      </c>
      <c r="Z417" s="13">
        <f t="shared" si="83"/>
        <v>43340.5</v>
      </c>
      <c r="AA417" s="13">
        <f t="shared" si="81"/>
        <v>86681</v>
      </c>
    </row>
    <row r="418" spans="1:27" x14ac:dyDescent="0.2">
      <c r="A418" s="15" t="s">
        <v>1220</v>
      </c>
      <c r="B418" s="15" t="s">
        <v>184</v>
      </c>
      <c r="C418" s="15" t="s">
        <v>8</v>
      </c>
      <c r="D418" s="15" t="s">
        <v>1221</v>
      </c>
      <c r="E418" s="16">
        <v>74</v>
      </c>
      <c r="F418" s="13"/>
      <c r="G418" s="13">
        <f t="shared" si="72"/>
        <v>0</v>
      </c>
      <c r="H418" s="13"/>
      <c r="I418" s="13">
        <f t="shared" si="73"/>
        <v>0</v>
      </c>
      <c r="J418" s="13">
        <v>10127</v>
      </c>
      <c r="K418" s="13">
        <f t="shared" si="74"/>
        <v>749398</v>
      </c>
      <c r="L418" s="13">
        <v>11871</v>
      </c>
      <c r="M418" s="13">
        <f t="shared" si="75"/>
        <v>878454</v>
      </c>
      <c r="N418" s="13"/>
      <c r="O418" s="13">
        <f t="shared" si="76"/>
        <v>0</v>
      </c>
      <c r="P418" s="13"/>
      <c r="Q418" s="13">
        <f t="shared" si="77"/>
        <v>0</v>
      </c>
      <c r="R418" s="13"/>
      <c r="S418" s="13">
        <f t="shared" si="78"/>
        <v>0</v>
      </c>
      <c r="T418" s="13"/>
      <c r="U418" s="13">
        <f t="shared" si="79"/>
        <v>0</v>
      </c>
      <c r="W418" s="13">
        <f t="shared" si="82"/>
        <v>10127</v>
      </c>
      <c r="X418" s="13">
        <f t="shared" si="80"/>
        <v>749398</v>
      </c>
      <c r="Z418" s="13">
        <f t="shared" si="83"/>
        <v>10999</v>
      </c>
      <c r="AA418" s="13">
        <f t="shared" si="81"/>
        <v>813926</v>
      </c>
    </row>
    <row r="419" spans="1:27" x14ac:dyDescent="0.2">
      <c r="A419" s="15" t="s">
        <v>1222</v>
      </c>
      <c r="B419" s="15" t="s">
        <v>185</v>
      </c>
      <c r="C419" s="15" t="s">
        <v>1223</v>
      </c>
      <c r="D419" s="15" t="s">
        <v>334</v>
      </c>
      <c r="E419" s="16">
        <v>17</v>
      </c>
      <c r="F419" s="13"/>
      <c r="G419" s="13">
        <f t="shared" si="72"/>
        <v>0</v>
      </c>
      <c r="H419" s="13"/>
      <c r="I419" s="13">
        <f t="shared" si="73"/>
        <v>0</v>
      </c>
      <c r="J419" s="13">
        <v>188</v>
      </c>
      <c r="K419" s="13">
        <f t="shared" si="74"/>
        <v>3196</v>
      </c>
      <c r="L419" s="13"/>
      <c r="M419" s="13">
        <f t="shared" si="75"/>
        <v>0</v>
      </c>
      <c r="N419" s="13"/>
      <c r="O419" s="13">
        <f t="shared" si="76"/>
        <v>0</v>
      </c>
      <c r="P419" s="13"/>
      <c r="Q419" s="13">
        <f t="shared" si="77"/>
        <v>0</v>
      </c>
      <c r="R419" s="13"/>
      <c r="S419" s="13">
        <f t="shared" si="78"/>
        <v>0</v>
      </c>
      <c r="T419" s="13"/>
      <c r="U419" s="13">
        <f t="shared" si="79"/>
        <v>0</v>
      </c>
      <c r="W419" s="13">
        <f t="shared" si="82"/>
        <v>188</v>
      </c>
      <c r="X419" s="13">
        <f t="shared" si="80"/>
        <v>3196</v>
      </c>
      <c r="Z419" s="13">
        <f t="shared" si="83"/>
        <v>188</v>
      </c>
      <c r="AA419" s="13">
        <f t="shared" si="81"/>
        <v>3196</v>
      </c>
    </row>
    <row r="420" spans="1:27" x14ac:dyDescent="0.2">
      <c r="A420" s="15" t="s">
        <v>1224</v>
      </c>
      <c r="B420" s="15" t="s">
        <v>186</v>
      </c>
      <c r="C420" s="15" t="s">
        <v>1223</v>
      </c>
      <c r="D420" s="15" t="s">
        <v>1225</v>
      </c>
      <c r="E420" s="16">
        <v>20</v>
      </c>
      <c r="F420" s="13"/>
      <c r="G420" s="13">
        <f t="shared" si="72"/>
        <v>0</v>
      </c>
      <c r="H420" s="13"/>
      <c r="I420" s="13">
        <f t="shared" si="73"/>
        <v>0</v>
      </c>
      <c r="J420" s="13"/>
      <c r="K420" s="13">
        <f t="shared" si="74"/>
        <v>0</v>
      </c>
      <c r="L420" s="13"/>
      <c r="M420" s="13">
        <f t="shared" si="75"/>
        <v>0</v>
      </c>
      <c r="N420" s="13"/>
      <c r="O420" s="13">
        <f t="shared" si="76"/>
        <v>0</v>
      </c>
      <c r="P420" s="13"/>
      <c r="Q420" s="13">
        <f t="shared" si="77"/>
        <v>0</v>
      </c>
      <c r="R420" s="13"/>
      <c r="S420" s="13">
        <f t="shared" si="78"/>
        <v>0</v>
      </c>
      <c r="T420" s="13"/>
      <c r="U420" s="13">
        <f t="shared" si="79"/>
        <v>0</v>
      </c>
      <c r="W420" s="18"/>
      <c r="X420" s="13">
        <f t="shared" si="80"/>
        <v>0</v>
      </c>
      <c r="Z420" s="18"/>
      <c r="AA420" s="13">
        <f t="shared" si="81"/>
        <v>0</v>
      </c>
    </row>
    <row r="421" spans="1:27" x14ac:dyDescent="0.2">
      <c r="A421" s="15" t="s">
        <v>1226</v>
      </c>
      <c r="B421" s="15" t="s">
        <v>187</v>
      </c>
      <c r="C421" s="15" t="s">
        <v>79</v>
      </c>
      <c r="D421" s="15" t="s">
        <v>1227</v>
      </c>
      <c r="E421" s="16">
        <v>582</v>
      </c>
      <c r="F421" s="13"/>
      <c r="G421" s="13">
        <f t="shared" si="72"/>
        <v>0</v>
      </c>
      <c r="H421" s="13"/>
      <c r="I421" s="13">
        <f t="shared" si="73"/>
        <v>0</v>
      </c>
      <c r="J421" s="13">
        <v>9541</v>
      </c>
      <c r="K421" s="13">
        <f t="shared" si="74"/>
        <v>5552862</v>
      </c>
      <c r="L421" s="13"/>
      <c r="M421" s="13">
        <f t="shared" si="75"/>
        <v>0</v>
      </c>
      <c r="N421" s="13"/>
      <c r="O421" s="13">
        <f t="shared" si="76"/>
        <v>0</v>
      </c>
      <c r="P421" s="13">
        <v>7250</v>
      </c>
      <c r="Q421" s="13">
        <f t="shared" si="77"/>
        <v>4219500</v>
      </c>
      <c r="R421" s="13"/>
      <c r="S421" s="13">
        <f t="shared" si="78"/>
        <v>0</v>
      </c>
      <c r="T421" s="13"/>
      <c r="U421" s="13">
        <f t="shared" si="79"/>
        <v>0</v>
      </c>
      <c r="W421" s="13">
        <f t="shared" si="82"/>
        <v>7250</v>
      </c>
      <c r="X421" s="13">
        <f t="shared" si="80"/>
        <v>4219500</v>
      </c>
      <c r="Z421" s="13">
        <f t="shared" si="83"/>
        <v>8395.5</v>
      </c>
      <c r="AA421" s="13">
        <f t="shared" si="81"/>
        <v>4886181</v>
      </c>
    </row>
    <row r="422" spans="1:27" x14ac:dyDescent="0.2">
      <c r="A422" s="15" t="s">
        <v>1228</v>
      </c>
      <c r="B422" s="15" t="s">
        <v>188</v>
      </c>
      <c r="C422" s="15" t="s">
        <v>8</v>
      </c>
      <c r="D422" s="15" t="s">
        <v>1217</v>
      </c>
      <c r="E422" s="16">
        <v>683</v>
      </c>
      <c r="F422" s="13"/>
      <c r="G422" s="13">
        <f t="shared" si="72"/>
        <v>0</v>
      </c>
      <c r="H422" s="13"/>
      <c r="I422" s="13">
        <f t="shared" si="73"/>
        <v>0</v>
      </c>
      <c r="J422" s="13">
        <v>122</v>
      </c>
      <c r="K422" s="13">
        <f t="shared" si="74"/>
        <v>83326</v>
      </c>
      <c r="L422" s="13">
        <v>126</v>
      </c>
      <c r="M422" s="13">
        <f t="shared" si="75"/>
        <v>86058</v>
      </c>
      <c r="N422" s="13"/>
      <c r="O422" s="13">
        <f t="shared" si="76"/>
        <v>0</v>
      </c>
      <c r="P422" s="13"/>
      <c r="Q422" s="13">
        <f t="shared" si="77"/>
        <v>0</v>
      </c>
      <c r="R422" s="13"/>
      <c r="S422" s="13">
        <f t="shared" si="78"/>
        <v>0</v>
      </c>
      <c r="T422" s="13"/>
      <c r="U422" s="13">
        <f t="shared" si="79"/>
        <v>0</v>
      </c>
      <c r="W422" s="13">
        <f t="shared" si="82"/>
        <v>122</v>
      </c>
      <c r="X422" s="13">
        <f t="shared" si="80"/>
        <v>83326</v>
      </c>
      <c r="Z422" s="13">
        <f t="shared" si="83"/>
        <v>124</v>
      </c>
      <c r="AA422" s="13">
        <f t="shared" si="81"/>
        <v>84692</v>
      </c>
    </row>
    <row r="423" spans="1:27" x14ac:dyDescent="0.2">
      <c r="A423" s="15" t="s">
        <v>1229</v>
      </c>
      <c r="B423" s="15" t="s">
        <v>189</v>
      </c>
      <c r="C423" s="15" t="s">
        <v>0</v>
      </c>
      <c r="D423" s="15" t="s">
        <v>49</v>
      </c>
      <c r="E423" s="16">
        <v>23</v>
      </c>
      <c r="F423" s="13"/>
      <c r="G423" s="13">
        <f t="shared" si="72"/>
        <v>0</v>
      </c>
      <c r="H423" s="13"/>
      <c r="I423" s="13">
        <f t="shared" si="73"/>
        <v>0</v>
      </c>
      <c r="J423" s="13">
        <v>57725</v>
      </c>
      <c r="K423" s="13">
        <f t="shared" si="74"/>
        <v>1327675</v>
      </c>
      <c r="L423" s="13">
        <v>2567</v>
      </c>
      <c r="M423" s="13">
        <f t="shared" si="75"/>
        <v>59041</v>
      </c>
      <c r="N423" s="13"/>
      <c r="O423" s="13">
        <f t="shared" si="76"/>
        <v>0</v>
      </c>
      <c r="P423" s="13"/>
      <c r="Q423" s="13">
        <f t="shared" si="77"/>
        <v>0</v>
      </c>
      <c r="R423" s="13"/>
      <c r="S423" s="13">
        <f t="shared" si="78"/>
        <v>0</v>
      </c>
      <c r="T423" s="13"/>
      <c r="U423" s="13">
        <f t="shared" si="79"/>
        <v>0</v>
      </c>
      <c r="W423" s="13">
        <f t="shared" si="82"/>
        <v>2567</v>
      </c>
      <c r="X423" s="13">
        <f t="shared" si="80"/>
        <v>59041</v>
      </c>
      <c r="Z423" s="13">
        <f t="shared" si="83"/>
        <v>30146</v>
      </c>
      <c r="AA423" s="13">
        <f t="shared" si="81"/>
        <v>693358</v>
      </c>
    </row>
    <row r="424" spans="1:27" x14ac:dyDescent="0.2">
      <c r="A424" s="15" t="s">
        <v>1230</v>
      </c>
      <c r="B424" s="15" t="s">
        <v>190</v>
      </c>
      <c r="C424" s="15" t="s">
        <v>8</v>
      </c>
      <c r="D424" s="15" t="s">
        <v>309</v>
      </c>
      <c r="E424" s="16">
        <v>158</v>
      </c>
      <c r="F424" s="13"/>
      <c r="G424" s="13">
        <f t="shared" si="72"/>
        <v>0</v>
      </c>
      <c r="H424" s="13"/>
      <c r="I424" s="13">
        <f t="shared" si="73"/>
        <v>0</v>
      </c>
      <c r="J424" s="13"/>
      <c r="K424" s="13">
        <f t="shared" si="74"/>
        <v>0</v>
      </c>
      <c r="L424" s="13"/>
      <c r="M424" s="13">
        <f t="shared" si="75"/>
        <v>0</v>
      </c>
      <c r="N424" s="13"/>
      <c r="O424" s="13">
        <f t="shared" si="76"/>
        <v>0</v>
      </c>
      <c r="P424" s="13"/>
      <c r="Q424" s="13">
        <f t="shared" si="77"/>
        <v>0</v>
      </c>
      <c r="R424" s="13"/>
      <c r="S424" s="13">
        <f t="shared" si="78"/>
        <v>0</v>
      </c>
      <c r="T424" s="13"/>
      <c r="U424" s="13">
        <f t="shared" si="79"/>
        <v>0</v>
      </c>
      <c r="W424" s="18"/>
      <c r="X424" s="13">
        <f t="shared" si="80"/>
        <v>0</v>
      </c>
      <c r="Z424" s="18"/>
      <c r="AA424" s="13">
        <f t="shared" si="81"/>
        <v>0</v>
      </c>
    </row>
    <row r="425" spans="1:27" x14ac:dyDescent="0.2">
      <c r="A425" s="15" t="s">
        <v>1231</v>
      </c>
      <c r="B425" s="15" t="s">
        <v>191</v>
      </c>
      <c r="C425" s="15" t="s">
        <v>0</v>
      </c>
      <c r="D425" s="15" t="s">
        <v>1232</v>
      </c>
      <c r="E425" s="16">
        <v>5</v>
      </c>
      <c r="F425" s="13"/>
      <c r="G425" s="13">
        <f t="shared" si="72"/>
        <v>0</v>
      </c>
      <c r="H425" s="13"/>
      <c r="I425" s="13">
        <f t="shared" si="73"/>
        <v>0</v>
      </c>
      <c r="J425" s="13"/>
      <c r="K425" s="13">
        <f t="shared" si="74"/>
        <v>0</v>
      </c>
      <c r="L425" s="13">
        <v>3510</v>
      </c>
      <c r="M425" s="13">
        <f t="shared" si="75"/>
        <v>17550</v>
      </c>
      <c r="N425" s="13"/>
      <c r="O425" s="13">
        <f t="shared" si="76"/>
        <v>0</v>
      </c>
      <c r="P425" s="13">
        <v>3033</v>
      </c>
      <c r="Q425" s="13">
        <f t="shared" si="77"/>
        <v>15165</v>
      </c>
      <c r="R425" s="13"/>
      <c r="S425" s="13">
        <f t="shared" si="78"/>
        <v>0</v>
      </c>
      <c r="T425" s="13"/>
      <c r="U425" s="13">
        <f t="shared" si="79"/>
        <v>0</v>
      </c>
      <c r="W425" s="13">
        <f t="shared" si="82"/>
        <v>3033</v>
      </c>
      <c r="X425" s="13">
        <f t="shared" si="80"/>
        <v>15165</v>
      </c>
      <c r="Z425" s="13">
        <f t="shared" si="83"/>
        <v>3271.5</v>
      </c>
      <c r="AA425" s="13">
        <f t="shared" si="81"/>
        <v>16357.5</v>
      </c>
    </row>
    <row r="426" spans="1:27" x14ac:dyDescent="0.2">
      <c r="A426" s="15" t="s">
        <v>1233</v>
      </c>
      <c r="B426" s="15" t="s">
        <v>192</v>
      </c>
      <c r="C426" s="15" t="s">
        <v>8</v>
      </c>
      <c r="D426" s="15" t="s">
        <v>1234</v>
      </c>
      <c r="E426" s="16">
        <v>120</v>
      </c>
      <c r="F426" s="13"/>
      <c r="G426" s="13">
        <f t="shared" si="72"/>
        <v>0</v>
      </c>
      <c r="H426" s="13"/>
      <c r="I426" s="13">
        <f t="shared" si="73"/>
        <v>0</v>
      </c>
      <c r="J426" s="13">
        <v>2699</v>
      </c>
      <c r="K426" s="13">
        <f t="shared" si="74"/>
        <v>323880</v>
      </c>
      <c r="L426" s="13"/>
      <c r="M426" s="13">
        <f t="shared" si="75"/>
        <v>0</v>
      </c>
      <c r="N426" s="13"/>
      <c r="O426" s="13">
        <f t="shared" si="76"/>
        <v>0</v>
      </c>
      <c r="P426" s="13"/>
      <c r="Q426" s="13">
        <f t="shared" si="77"/>
        <v>0</v>
      </c>
      <c r="R426" s="13"/>
      <c r="S426" s="13">
        <f t="shared" si="78"/>
        <v>0</v>
      </c>
      <c r="T426" s="13"/>
      <c r="U426" s="13">
        <f t="shared" si="79"/>
        <v>0</v>
      </c>
      <c r="W426" s="13">
        <f t="shared" si="82"/>
        <v>2699</v>
      </c>
      <c r="X426" s="13">
        <f t="shared" si="80"/>
        <v>323880</v>
      </c>
      <c r="Z426" s="13">
        <f t="shared" si="83"/>
        <v>2699</v>
      </c>
      <c r="AA426" s="13">
        <f t="shared" si="81"/>
        <v>323880</v>
      </c>
    </row>
    <row r="427" spans="1:27" x14ac:dyDescent="0.2">
      <c r="A427" s="15" t="s">
        <v>44</v>
      </c>
      <c r="B427" s="15" t="s">
        <v>45</v>
      </c>
      <c r="C427" s="15" t="s">
        <v>0</v>
      </c>
      <c r="D427" s="15" t="s">
        <v>1432</v>
      </c>
      <c r="E427" s="16">
        <v>18</v>
      </c>
      <c r="F427" s="13"/>
      <c r="G427" s="13">
        <f t="shared" si="72"/>
        <v>0</v>
      </c>
      <c r="H427" s="13"/>
      <c r="I427" s="13">
        <f t="shared" si="73"/>
        <v>0</v>
      </c>
      <c r="J427" s="13"/>
      <c r="K427" s="13">
        <f t="shared" si="74"/>
        <v>0</v>
      </c>
      <c r="L427" s="13">
        <v>2370</v>
      </c>
      <c r="M427" s="13">
        <f t="shared" si="75"/>
        <v>42660</v>
      </c>
      <c r="N427" s="13"/>
      <c r="O427" s="13">
        <f t="shared" si="76"/>
        <v>0</v>
      </c>
      <c r="P427" s="13"/>
      <c r="Q427" s="13">
        <f t="shared" si="77"/>
        <v>0</v>
      </c>
      <c r="R427" s="13"/>
      <c r="S427" s="13">
        <f t="shared" si="78"/>
        <v>0</v>
      </c>
      <c r="T427" s="13"/>
      <c r="U427" s="13">
        <f t="shared" si="79"/>
        <v>0</v>
      </c>
      <c r="W427" s="13">
        <f t="shared" si="82"/>
        <v>2370</v>
      </c>
      <c r="X427" s="13">
        <f t="shared" si="80"/>
        <v>42660</v>
      </c>
      <c r="Z427" s="13">
        <f t="shared" si="83"/>
        <v>2370</v>
      </c>
      <c r="AA427" s="13">
        <f t="shared" si="81"/>
        <v>42660</v>
      </c>
    </row>
    <row r="428" spans="1:27" x14ac:dyDescent="0.2">
      <c r="A428" s="15" t="s">
        <v>1235</v>
      </c>
      <c r="B428" s="15" t="s">
        <v>193</v>
      </c>
      <c r="C428" s="15" t="s">
        <v>8</v>
      </c>
      <c r="D428" s="15" t="s">
        <v>632</v>
      </c>
      <c r="E428" s="16">
        <v>292</v>
      </c>
      <c r="F428" s="13"/>
      <c r="G428" s="13">
        <f t="shared" si="72"/>
        <v>0</v>
      </c>
      <c r="H428" s="13"/>
      <c r="I428" s="13">
        <f t="shared" si="73"/>
        <v>0</v>
      </c>
      <c r="J428" s="13">
        <v>256</v>
      </c>
      <c r="K428" s="13">
        <f t="shared" si="74"/>
        <v>74752</v>
      </c>
      <c r="L428" s="13">
        <v>200</v>
      </c>
      <c r="M428" s="13">
        <f t="shared" si="75"/>
        <v>58400</v>
      </c>
      <c r="N428" s="13"/>
      <c r="O428" s="13">
        <f t="shared" si="76"/>
        <v>0</v>
      </c>
      <c r="P428" s="13"/>
      <c r="Q428" s="13">
        <f t="shared" si="77"/>
        <v>0</v>
      </c>
      <c r="R428" s="13"/>
      <c r="S428" s="13">
        <f t="shared" si="78"/>
        <v>0</v>
      </c>
      <c r="T428" s="13"/>
      <c r="U428" s="13">
        <f t="shared" si="79"/>
        <v>0</v>
      </c>
      <c r="W428" s="13">
        <f t="shared" si="82"/>
        <v>200</v>
      </c>
      <c r="X428" s="13">
        <f t="shared" si="80"/>
        <v>58400</v>
      </c>
      <c r="Z428" s="13">
        <f t="shared" si="83"/>
        <v>228</v>
      </c>
      <c r="AA428" s="13">
        <f t="shared" si="81"/>
        <v>66576</v>
      </c>
    </row>
    <row r="429" spans="1:27" x14ac:dyDescent="0.2">
      <c r="A429" s="15" t="s">
        <v>1236</v>
      </c>
      <c r="B429" s="15" t="s">
        <v>194</v>
      </c>
      <c r="C429" s="15" t="s">
        <v>8</v>
      </c>
      <c r="D429" s="15" t="s">
        <v>1237</v>
      </c>
      <c r="E429" s="16">
        <v>19</v>
      </c>
      <c r="F429" s="13"/>
      <c r="G429" s="13">
        <f t="shared" si="72"/>
        <v>0</v>
      </c>
      <c r="H429" s="13"/>
      <c r="I429" s="13">
        <f t="shared" si="73"/>
        <v>0</v>
      </c>
      <c r="J429" s="13">
        <v>4118</v>
      </c>
      <c r="K429" s="13">
        <f t="shared" si="74"/>
        <v>78242</v>
      </c>
      <c r="L429" s="13">
        <v>4808</v>
      </c>
      <c r="M429" s="13">
        <f t="shared" si="75"/>
        <v>91352</v>
      </c>
      <c r="N429" s="13"/>
      <c r="O429" s="13">
        <f t="shared" si="76"/>
        <v>0</v>
      </c>
      <c r="P429" s="13">
        <v>4333</v>
      </c>
      <c r="Q429" s="13">
        <f t="shared" si="77"/>
        <v>82327</v>
      </c>
      <c r="R429" s="13"/>
      <c r="S429" s="13">
        <f t="shared" si="78"/>
        <v>0</v>
      </c>
      <c r="T429" s="13"/>
      <c r="U429" s="13">
        <f t="shared" si="79"/>
        <v>0</v>
      </c>
      <c r="W429" s="13">
        <f t="shared" si="82"/>
        <v>4118</v>
      </c>
      <c r="X429" s="13">
        <f t="shared" si="80"/>
        <v>78242</v>
      </c>
      <c r="Z429" s="13">
        <f t="shared" si="83"/>
        <v>4419.666666666667</v>
      </c>
      <c r="AA429" s="13">
        <f t="shared" si="81"/>
        <v>83973.666666666672</v>
      </c>
    </row>
    <row r="430" spans="1:27" x14ac:dyDescent="0.2">
      <c r="A430" s="15" t="s">
        <v>1238</v>
      </c>
      <c r="B430" s="15" t="s">
        <v>195</v>
      </c>
      <c r="C430" s="15" t="s">
        <v>0</v>
      </c>
      <c r="D430" s="15" t="s">
        <v>1239</v>
      </c>
      <c r="E430" s="16">
        <v>16</v>
      </c>
      <c r="F430" s="13"/>
      <c r="G430" s="13">
        <f t="shared" si="72"/>
        <v>0</v>
      </c>
      <c r="H430" s="13"/>
      <c r="I430" s="13">
        <f t="shared" si="73"/>
        <v>0</v>
      </c>
      <c r="J430" s="13"/>
      <c r="K430" s="13">
        <f t="shared" si="74"/>
        <v>0</v>
      </c>
      <c r="L430" s="13">
        <v>4177</v>
      </c>
      <c r="M430" s="13">
        <f t="shared" si="75"/>
        <v>66832</v>
      </c>
      <c r="N430" s="13"/>
      <c r="O430" s="13">
        <f t="shared" si="76"/>
        <v>0</v>
      </c>
      <c r="P430" s="13"/>
      <c r="Q430" s="13">
        <f t="shared" si="77"/>
        <v>0</v>
      </c>
      <c r="R430" s="13"/>
      <c r="S430" s="13">
        <f t="shared" si="78"/>
        <v>0</v>
      </c>
      <c r="T430" s="13"/>
      <c r="U430" s="13">
        <f t="shared" si="79"/>
        <v>0</v>
      </c>
      <c r="W430" s="13">
        <f t="shared" si="82"/>
        <v>4177</v>
      </c>
      <c r="X430" s="13">
        <f t="shared" si="80"/>
        <v>66832</v>
      </c>
      <c r="Z430" s="13">
        <f t="shared" si="83"/>
        <v>4177</v>
      </c>
      <c r="AA430" s="13">
        <f t="shared" si="81"/>
        <v>66832</v>
      </c>
    </row>
    <row r="431" spans="1:27" x14ac:dyDescent="0.2">
      <c r="A431" s="15" t="s">
        <v>23</v>
      </c>
      <c r="B431" s="15" t="s">
        <v>24</v>
      </c>
      <c r="C431" s="15" t="s">
        <v>8</v>
      </c>
      <c r="D431" s="15" t="s">
        <v>320</v>
      </c>
      <c r="E431" s="16">
        <v>180</v>
      </c>
      <c r="F431" s="13"/>
      <c r="G431" s="13">
        <f t="shared" si="72"/>
        <v>0</v>
      </c>
      <c r="H431" s="13"/>
      <c r="I431" s="13">
        <f t="shared" si="73"/>
        <v>0</v>
      </c>
      <c r="J431" s="13"/>
      <c r="K431" s="13">
        <f t="shared" si="74"/>
        <v>0</v>
      </c>
      <c r="L431" s="13"/>
      <c r="M431" s="13">
        <f t="shared" si="75"/>
        <v>0</v>
      </c>
      <c r="N431" s="13"/>
      <c r="O431" s="13">
        <f t="shared" si="76"/>
        <v>0</v>
      </c>
      <c r="P431" s="13"/>
      <c r="Q431" s="13">
        <f t="shared" si="77"/>
        <v>0</v>
      </c>
      <c r="R431" s="13"/>
      <c r="S431" s="13">
        <f t="shared" si="78"/>
        <v>0</v>
      </c>
      <c r="T431" s="13"/>
      <c r="U431" s="13">
        <f t="shared" si="79"/>
        <v>0</v>
      </c>
      <c r="W431" s="18"/>
      <c r="X431" s="13">
        <f t="shared" si="80"/>
        <v>0</v>
      </c>
      <c r="Z431" s="18"/>
      <c r="AA431" s="13">
        <f t="shared" si="81"/>
        <v>0</v>
      </c>
    </row>
    <row r="432" spans="1:27" x14ac:dyDescent="0.2">
      <c r="A432" s="15" t="s">
        <v>46</v>
      </c>
      <c r="B432" s="15" t="s">
        <v>47</v>
      </c>
      <c r="C432" s="15" t="s">
        <v>0</v>
      </c>
      <c r="D432" s="15" t="s">
        <v>48</v>
      </c>
      <c r="E432" s="16">
        <v>4</v>
      </c>
      <c r="F432" s="13"/>
      <c r="G432" s="13">
        <f t="shared" si="72"/>
        <v>0</v>
      </c>
      <c r="H432" s="13"/>
      <c r="I432" s="13">
        <f t="shared" si="73"/>
        <v>0</v>
      </c>
      <c r="J432" s="13"/>
      <c r="K432" s="13">
        <f t="shared" si="74"/>
        <v>0</v>
      </c>
      <c r="L432" s="13">
        <v>2614</v>
      </c>
      <c r="M432" s="13">
        <f t="shared" si="75"/>
        <v>10456</v>
      </c>
      <c r="N432" s="13"/>
      <c r="O432" s="13">
        <f t="shared" si="76"/>
        <v>0</v>
      </c>
      <c r="P432" s="13">
        <v>2174</v>
      </c>
      <c r="Q432" s="13">
        <f t="shared" si="77"/>
        <v>8696</v>
      </c>
      <c r="R432" s="13"/>
      <c r="S432" s="13">
        <f t="shared" si="78"/>
        <v>0</v>
      </c>
      <c r="T432" s="13"/>
      <c r="U432" s="13">
        <f t="shared" si="79"/>
        <v>0</v>
      </c>
      <c r="W432" s="13">
        <f t="shared" si="82"/>
        <v>2174</v>
      </c>
      <c r="X432" s="13">
        <f t="shared" si="80"/>
        <v>8696</v>
      </c>
      <c r="Z432" s="13">
        <f t="shared" si="83"/>
        <v>2394</v>
      </c>
      <c r="AA432" s="13">
        <f t="shared" si="81"/>
        <v>9576</v>
      </c>
    </row>
    <row r="433" spans="1:27" x14ac:dyDescent="0.2">
      <c r="A433" s="15" t="s">
        <v>1240</v>
      </c>
      <c r="B433" s="15" t="s">
        <v>196</v>
      </c>
      <c r="C433" s="15" t="s">
        <v>8</v>
      </c>
      <c r="D433" s="15" t="s">
        <v>1241</v>
      </c>
      <c r="E433" s="16">
        <v>45</v>
      </c>
      <c r="F433" s="13"/>
      <c r="G433" s="13">
        <f t="shared" si="72"/>
        <v>0</v>
      </c>
      <c r="H433" s="13"/>
      <c r="I433" s="13">
        <f t="shared" si="73"/>
        <v>0</v>
      </c>
      <c r="J433" s="13">
        <v>1788</v>
      </c>
      <c r="K433" s="13">
        <f t="shared" si="74"/>
        <v>80460</v>
      </c>
      <c r="L433" s="13">
        <v>2182</v>
      </c>
      <c r="M433" s="13">
        <f t="shared" si="75"/>
        <v>98190</v>
      </c>
      <c r="N433" s="13"/>
      <c r="O433" s="13">
        <f t="shared" si="76"/>
        <v>0</v>
      </c>
      <c r="P433" s="13">
        <v>7615</v>
      </c>
      <c r="Q433" s="13">
        <f t="shared" si="77"/>
        <v>342675</v>
      </c>
      <c r="R433" s="13"/>
      <c r="S433" s="13">
        <f t="shared" si="78"/>
        <v>0</v>
      </c>
      <c r="T433" s="13"/>
      <c r="U433" s="13">
        <f t="shared" si="79"/>
        <v>0</v>
      </c>
      <c r="W433" s="13">
        <f t="shared" si="82"/>
        <v>1788</v>
      </c>
      <c r="X433" s="13">
        <f t="shared" si="80"/>
        <v>80460</v>
      </c>
      <c r="Z433" s="13">
        <f t="shared" si="83"/>
        <v>3861.6666666666665</v>
      </c>
      <c r="AA433" s="13">
        <f t="shared" si="81"/>
        <v>173775</v>
      </c>
    </row>
    <row r="434" spans="1:27" x14ac:dyDescent="0.2">
      <c r="A434" s="15" t="s">
        <v>1242</v>
      </c>
      <c r="B434" s="15" t="s">
        <v>197</v>
      </c>
      <c r="C434" s="15" t="s">
        <v>8</v>
      </c>
      <c r="D434" s="15" t="s">
        <v>1243</v>
      </c>
      <c r="E434" s="16">
        <v>2423</v>
      </c>
      <c r="F434" s="13"/>
      <c r="G434" s="13">
        <f t="shared" si="72"/>
        <v>0</v>
      </c>
      <c r="H434" s="13"/>
      <c r="I434" s="13">
        <f t="shared" si="73"/>
        <v>0</v>
      </c>
      <c r="J434" s="13">
        <v>1471</v>
      </c>
      <c r="K434" s="13">
        <f t="shared" si="74"/>
        <v>3564233</v>
      </c>
      <c r="L434" s="13">
        <v>1745</v>
      </c>
      <c r="M434" s="13">
        <f t="shared" si="75"/>
        <v>4228135</v>
      </c>
      <c r="N434" s="13"/>
      <c r="O434" s="13">
        <f t="shared" si="76"/>
        <v>0</v>
      </c>
      <c r="P434" s="13">
        <v>1686</v>
      </c>
      <c r="Q434" s="13">
        <f t="shared" si="77"/>
        <v>4085178</v>
      </c>
      <c r="R434" s="13"/>
      <c r="S434" s="13">
        <f t="shared" si="78"/>
        <v>0</v>
      </c>
      <c r="T434" s="13"/>
      <c r="U434" s="13">
        <f t="shared" si="79"/>
        <v>0</v>
      </c>
      <c r="W434" s="13">
        <f t="shared" si="82"/>
        <v>1471</v>
      </c>
      <c r="X434" s="13">
        <f t="shared" si="80"/>
        <v>3564233</v>
      </c>
      <c r="Z434" s="13">
        <f t="shared" si="83"/>
        <v>1634</v>
      </c>
      <c r="AA434" s="13">
        <f t="shared" si="81"/>
        <v>3959182</v>
      </c>
    </row>
    <row r="435" spans="1:27" x14ac:dyDescent="0.2">
      <c r="A435" s="15" t="s">
        <v>1244</v>
      </c>
      <c r="B435" s="15" t="s">
        <v>198</v>
      </c>
      <c r="C435" s="15" t="s">
        <v>8</v>
      </c>
      <c r="D435" s="15" t="s">
        <v>1245</v>
      </c>
      <c r="E435" s="16">
        <v>406</v>
      </c>
      <c r="F435" s="13"/>
      <c r="G435" s="13">
        <f t="shared" si="72"/>
        <v>0</v>
      </c>
      <c r="H435" s="13"/>
      <c r="I435" s="13">
        <f t="shared" si="73"/>
        <v>0</v>
      </c>
      <c r="J435" s="13">
        <v>612</v>
      </c>
      <c r="K435" s="13">
        <f t="shared" si="74"/>
        <v>248472</v>
      </c>
      <c r="L435" s="13">
        <v>683</v>
      </c>
      <c r="M435" s="13">
        <f t="shared" si="75"/>
        <v>277298</v>
      </c>
      <c r="N435" s="13"/>
      <c r="O435" s="13">
        <f t="shared" si="76"/>
        <v>0</v>
      </c>
      <c r="P435" s="13">
        <v>602</v>
      </c>
      <c r="Q435" s="13">
        <f t="shared" si="77"/>
        <v>244412</v>
      </c>
      <c r="R435" s="13"/>
      <c r="S435" s="13">
        <f t="shared" si="78"/>
        <v>0</v>
      </c>
      <c r="T435" s="13"/>
      <c r="U435" s="13">
        <f t="shared" si="79"/>
        <v>0</v>
      </c>
      <c r="W435" s="13">
        <f t="shared" si="82"/>
        <v>602</v>
      </c>
      <c r="X435" s="13">
        <f t="shared" si="80"/>
        <v>244412</v>
      </c>
      <c r="Z435" s="13">
        <f t="shared" si="83"/>
        <v>632.33333333333337</v>
      </c>
      <c r="AA435" s="13">
        <f t="shared" si="81"/>
        <v>256727.33333333334</v>
      </c>
    </row>
    <row r="436" spans="1:27" x14ac:dyDescent="0.2">
      <c r="A436" s="15" t="s">
        <v>1246</v>
      </c>
      <c r="B436" s="15" t="s">
        <v>199</v>
      </c>
      <c r="C436" s="15" t="s">
        <v>8</v>
      </c>
      <c r="D436" s="15" t="s">
        <v>1243</v>
      </c>
      <c r="E436" s="16">
        <v>623</v>
      </c>
      <c r="F436" s="13"/>
      <c r="G436" s="13">
        <f t="shared" si="72"/>
        <v>0</v>
      </c>
      <c r="H436" s="13"/>
      <c r="I436" s="13">
        <f t="shared" si="73"/>
        <v>0</v>
      </c>
      <c r="J436" s="13">
        <v>1176</v>
      </c>
      <c r="K436" s="13">
        <f t="shared" si="74"/>
        <v>732648</v>
      </c>
      <c r="L436" s="13">
        <v>784</v>
      </c>
      <c r="M436" s="13">
        <f t="shared" si="75"/>
        <v>488432</v>
      </c>
      <c r="N436" s="13"/>
      <c r="O436" s="13">
        <f t="shared" si="76"/>
        <v>0</v>
      </c>
      <c r="P436" s="13">
        <v>1183</v>
      </c>
      <c r="Q436" s="13">
        <f t="shared" si="77"/>
        <v>737009</v>
      </c>
      <c r="R436" s="13"/>
      <c r="S436" s="13">
        <f t="shared" si="78"/>
        <v>0</v>
      </c>
      <c r="T436" s="13"/>
      <c r="U436" s="13">
        <f t="shared" si="79"/>
        <v>0</v>
      </c>
      <c r="W436" s="13">
        <f t="shared" si="82"/>
        <v>784</v>
      </c>
      <c r="X436" s="13">
        <f t="shared" si="80"/>
        <v>488432</v>
      </c>
      <c r="Z436" s="13">
        <f t="shared" si="83"/>
        <v>1047.6666666666667</v>
      </c>
      <c r="AA436" s="13">
        <f t="shared" si="81"/>
        <v>652696.33333333337</v>
      </c>
    </row>
    <row r="437" spans="1:27" x14ac:dyDescent="0.2">
      <c r="A437" s="15" t="s">
        <v>1247</v>
      </c>
      <c r="B437" s="15" t="s">
        <v>200</v>
      </c>
      <c r="C437" s="15" t="s">
        <v>22</v>
      </c>
      <c r="D437" s="15" t="s">
        <v>1248</v>
      </c>
      <c r="E437" s="16">
        <v>165</v>
      </c>
      <c r="F437" s="13"/>
      <c r="G437" s="13">
        <f t="shared" si="72"/>
        <v>0</v>
      </c>
      <c r="H437" s="13"/>
      <c r="I437" s="13">
        <f t="shared" si="73"/>
        <v>0</v>
      </c>
      <c r="J437" s="13">
        <v>529</v>
      </c>
      <c r="K437" s="13">
        <f t="shared" si="74"/>
        <v>87285</v>
      </c>
      <c r="L437" s="13">
        <v>504</v>
      </c>
      <c r="M437" s="13">
        <f t="shared" si="75"/>
        <v>83160</v>
      </c>
      <c r="N437" s="13"/>
      <c r="O437" s="13">
        <f t="shared" si="76"/>
        <v>0</v>
      </c>
      <c r="P437" s="13"/>
      <c r="Q437" s="13">
        <f t="shared" si="77"/>
        <v>0</v>
      </c>
      <c r="R437" s="13"/>
      <c r="S437" s="13">
        <f t="shared" si="78"/>
        <v>0</v>
      </c>
      <c r="T437" s="13"/>
      <c r="U437" s="13">
        <f t="shared" si="79"/>
        <v>0</v>
      </c>
      <c r="W437" s="13">
        <f t="shared" si="82"/>
        <v>504</v>
      </c>
      <c r="X437" s="13">
        <f t="shared" si="80"/>
        <v>83160</v>
      </c>
      <c r="Z437" s="13">
        <f t="shared" si="83"/>
        <v>516.5</v>
      </c>
      <c r="AA437" s="13">
        <f t="shared" si="81"/>
        <v>85222.5</v>
      </c>
    </row>
    <row r="438" spans="1:27" x14ac:dyDescent="0.2">
      <c r="A438" s="15" t="s">
        <v>1249</v>
      </c>
      <c r="B438" s="15" t="s">
        <v>201</v>
      </c>
      <c r="C438" s="15" t="s">
        <v>22</v>
      </c>
      <c r="D438" s="15" t="s">
        <v>311</v>
      </c>
      <c r="E438" s="16">
        <v>4294</v>
      </c>
      <c r="F438" s="13"/>
      <c r="G438" s="13">
        <f t="shared" si="72"/>
        <v>0</v>
      </c>
      <c r="H438" s="13"/>
      <c r="I438" s="13">
        <f t="shared" si="73"/>
        <v>0</v>
      </c>
      <c r="J438" s="13">
        <v>224</v>
      </c>
      <c r="K438" s="13">
        <f t="shared" si="74"/>
        <v>961856</v>
      </c>
      <c r="L438" s="13">
        <v>591</v>
      </c>
      <c r="M438" s="13">
        <f t="shared" si="75"/>
        <v>2537754</v>
      </c>
      <c r="N438" s="13"/>
      <c r="O438" s="13">
        <f t="shared" si="76"/>
        <v>0</v>
      </c>
      <c r="P438" s="13">
        <v>283</v>
      </c>
      <c r="Q438" s="13">
        <f t="shared" si="77"/>
        <v>1215202</v>
      </c>
      <c r="R438" s="13"/>
      <c r="S438" s="13">
        <f t="shared" si="78"/>
        <v>0</v>
      </c>
      <c r="T438" s="13"/>
      <c r="U438" s="13">
        <f t="shared" si="79"/>
        <v>0</v>
      </c>
      <c r="W438" s="13">
        <f t="shared" si="82"/>
        <v>224</v>
      </c>
      <c r="X438" s="13">
        <f t="shared" si="80"/>
        <v>961856</v>
      </c>
      <c r="Z438" s="13">
        <f t="shared" si="83"/>
        <v>366</v>
      </c>
      <c r="AA438" s="13">
        <f t="shared" si="81"/>
        <v>1571604</v>
      </c>
    </row>
    <row r="439" spans="1:27" x14ac:dyDescent="0.2">
      <c r="A439" s="15" t="s">
        <v>1250</v>
      </c>
      <c r="B439" s="15" t="s">
        <v>202</v>
      </c>
      <c r="C439" s="15" t="s">
        <v>8</v>
      </c>
      <c r="D439" s="15" t="s">
        <v>1251</v>
      </c>
      <c r="E439" s="16">
        <v>1756</v>
      </c>
      <c r="F439" s="13"/>
      <c r="G439" s="13">
        <f t="shared" si="72"/>
        <v>0</v>
      </c>
      <c r="H439" s="13"/>
      <c r="I439" s="13">
        <f t="shared" si="73"/>
        <v>0</v>
      </c>
      <c r="J439" s="13">
        <v>80</v>
      </c>
      <c r="K439" s="13">
        <f t="shared" si="74"/>
        <v>140480</v>
      </c>
      <c r="L439" s="13">
        <v>86</v>
      </c>
      <c r="M439" s="13">
        <f t="shared" si="75"/>
        <v>151016</v>
      </c>
      <c r="N439" s="13"/>
      <c r="O439" s="13">
        <f t="shared" si="76"/>
        <v>0</v>
      </c>
      <c r="P439" s="13">
        <v>429</v>
      </c>
      <c r="Q439" s="13">
        <f t="shared" si="77"/>
        <v>753324</v>
      </c>
      <c r="R439" s="13"/>
      <c r="S439" s="13">
        <f t="shared" si="78"/>
        <v>0</v>
      </c>
      <c r="T439" s="13"/>
      <c r="U439" s="13">
        <f t="shared" si="79"/>
        <v>0</v>
      </c>
      <c r="W439" s="13">
        <f t="shared" si="82"/>
        <v>80</v>
      </c>
      <c r="X439" s="13">
        <f t="shared" si="80"/>
        <v>140480</v>
      </c>
      <c r="Z439" s="13">
        <f t="shared" si="83"/>
        <v>198.33333333333334</v>
      </c>
      <c r="AA439" s="13">
        <f t="shared" si="81"/>
        <v>348273.33333333337</v>
      </c>
    </row>
    <row r="440" spans="1:27" x14ac:dyDescent="0.2">
      <c r="A440" s="15" t="s">
        <v>1252</v>
      </c>
      <c r="B440" s="15" t="s">
        <v>203</v>
      </c>
      <c r="C440" s="15" t="s">
        <v>8</v>
      </c>
      <c r="D440" s="15" t="s">
        <v>1253</v>
      </c>
      <c r="E440" s="16">
        <v>1253</v>
      </c>
      <c r="F440" s="13"/>
      <c r="G440" s="13">
        <f t="shared" si="72"/>
        <v>0</v>
      </c>
      <c r="H440" s="13"/>
      <c r="I440" s="13">
        <f t="shared" si="73"/>
        <v>0</v>
      </c>
      <c r="J440" s="13">
        <v>219</v>
      </c>
      <c r="K440" s="13">
        <f t="shared" si="74"/>
        <v>274407</v>
      </c>
      <c r="L440" s="13">
        <v>515</v>
      </c>
      <c r="M440" s="13">
        <f t="shared" si="75"/>
        <v>645295</v>
      </c>
      <c r="N440" s="13"/>
      <c r="O440" s="13">
        <f t="shared" si="76"/>
        <v>0</v>
      </c>
      <c r="P440" s="13"/>
      <c r="Q440" s="13">
        <f t="shared" si="77"/>
        <v>0</v>
      </c>
      <c r="R440" s="13"/>
      <c r="S440" s="13">
        <f t="shared" si="78"/>
        <v>0</v>
      </c>
      <c r="T440" s="13"/>
      <c r="U440" s="13">
        <f t="shared" si="79"/>
        <v>0</v>
      </c>
      <c r="W440" s="13">
        <f t="shared" si="82"/>
        <v>219</v>
      </c>
      <c r="X440" s="13">
        <f t="shared" si="80"/>
        <v>274407</v>
      </c>
      <c r="Z440" s="13">
        <f t="shared" si="83"/>
        <v>367</v>
      </c>
      <c r="AA440" s="13">
        <f t="shared" si="81"/>
        <v>459851</v>
      </c>
    </row>
    <row r="441" spans="1:27" x14ac:dyDescent="0.2">
      <c r="A441" s="15" t="s">
        <v>1254</v>
      </c>
      <c r="B441" s="15" t="s">
        <v>204</v>
      </c>
      <c r="C441" s="15" t="s">
        <v>22</v>
      </c>
      <c r="D441" s="15" t="s">
        <v>1255</v>
      </c>
      <c r="E441" s="16">
        <v>15</v>
      </c>
      <c r="F441" s="13"/>
      <c r="G441" s="13">
        <f t="shared" si="72"/>
        <v>0</v>
      </c>
      <c r="H441" s="13"/>
      <c r="I441" s="13">
        <f t="shared" si="73"/>
        <v>0</v>
      </c>
      <c r="J441" s="13">
        <v>2054</v>
      </c>
      <c r="K441" s="13">
        <f t="shared" si="74"/>
        <v>30810</v>
      </c>
      <c r="L441" s="13">
        <v>2334</v>
      </c>
      <c r="M441" s="13">
        <f t="shared" si="75"/>
        <v>35010</v>
      </c>
      <c r="N441" s="13"/>
      <c r="O441" s="13">
        <f t="shared" si="76"/>
        <v>0</v>
      </c>
      <c r="P441" s="13"/>
      <c r="Q441" s="13">
        <f t="shared" si="77"/>
        <v>0</v>
      </c>
      <c r="R441" s="13"/>
      <c r="S441" s="13">
        <f t="shared" si="78"/>
        <v>0</v>
      </c>
      <c r="T441" s="13"/>
      <c r="U441" s="13">
        <f t="shared" si="79"/>
        <v>0</v>
      </c>
      <c r="W441" s="13">
        <f t="shared" si="82"/>
        <v>2054</v>
      </c>
      <c r="X441" s="13">
        <f t="shared" si="80"/>
        <v>30810</v>
      </c>
      <c r="Z441" s="13">
        <f t="shared" si="83"/>
        <v>2194</v>
      </c>
      <c r="AA441" s="13">
        <f t="shared" si="81"/>
        <v>32910</v>
      </c>
    </row>
    <row r="442" spans="1:27" x14ac:dyDescent="0.2">
      <c r="A442" s="15" t="s">
        <v>1256</v>
      </c>
      <c r="B442" s="15" t="s">
        <v>205</v>
      </c>
      <c r="C442" s="15" t="s">
        <v>8</v>
      </c>
      <c r="D442" s="15" t="s">
        <v>1257</v>
      </c>
      <c r="E442" s="16">
        <v>102</v>
      </c>
      <c r="F442" s="13"/>
      <c r="G442" s="13">
        <f t="shared" si="72"/>
        <v>0</v>
      </c>
      <c r="H442" s="13"/>
      <c r="I442" s="13">
        <f t="shared" si="73"/>
        <v>0</v>
      </c>
      <c r="J442" s="13"/>
      <c r="K442" s="13">
        <f t="shared" si="74"/>
        <v>0</v>
      </c>
      <c r="L442" s="13"/>
      <c r="M442" s="13">
        <f t="shared" si="75"/>
        <v>0</v>
      </c>
      <c r="N442" s="13"/>
      <c r="O442" s="13">
        <f t="shared" si="76"/>
        <v>0</v>
      </c>
      <c r="P442" s="13"/>
      <c r="Q442" s="13">
        <f t="shared" si="77"/>
        <v>0</v>
      </c>
      <c r="R442" s="13"/>
      <c r="S442" s="13">
        <f t="shared" si="78"/>
        <v>0</v>
      </c>
      <c r="T442" s="13"/>
      <c r="U442" s="13">
        <f t="shared" si="79"/>
        <v>0</v>
      </c>
      <c r="W442" s="18"/>
      <c r="X442" s="13">
        <f t="shared" si="80"/>
        <v>0</v>
      </c>
      <c r="Z442" s="18"/>
      <c r="AA442" s="13">
        <f t="shared" si="81"/>
        <v>0</v>
      </c>
    </row>
    <row r="443" spans="1:27" x14ac:dyDescent="0.2">
      <c r="A443" s="15" t="s">
        <v>1258</v>
      </c>
      <c r="B443" s="15" t="s">
        <v>206</v>
      </c>
      <c r="C443" s="15" t="s">
        <v>0</v>
      </c>
      <c r="D443" s="15" t="s">
        <v>1259</v>
      </c>
      <c r="E443" s="16">
        <v>1</v>
      </c>
      <c r="F443" s="13"/>
      <c r="G443" s="13">
        <f t="shared" si="72"/>
        <v>0</v>
      </c>
      <c r="H443" s="13"/>
      <c r="I443" s="13">
        <f t="shared" si="73"/>
        <v>0</v>
      </c>
      <c r="J443" s="13">
        <v>2294</v>
      </c>
      <c r="K443" s="13">
        <f t="shared" si="74"/>
        <v>2294</v>
      </c>
      <c r="L443" s="13">
        <v>2683</v>
      </c>
      <c r="M443" s="13">
        <f t="shared" si="75"/>
        <v>2683</v>
      </c>
      <c r="N443" s="13"/>
      <c r="O443" s="13">
        <f t="shared" si="76"/>
        <v>0</v>
      </c>
      <c r="P443" s="13">
        <v>2213</v>
      </c>
      <c r="Q443" s="13">
        <f t="shared" si="77"/>
        <v>2213</v>
      </c>
      <c r="R443" s="13"/>
      <c r="S443" s="13">
        <f t="shared" si="78"/>
        <v>0</v>
      </c>
      <c r="T443" s="13"/>
      <c r="U443" s="13">
        <f t="shared" si="79"/>
        <v>0</v>
      </c>
      <c r="W443" s="13">
        <f t="shared" si="82"/>
        <v>2213</v>
      </c>
      <c r="X443" s="13">
        <f t="shared" si="80"/>
        <v>2213</v>
      </c>
      <c r="Z443" s="13">
        <f t="shared" si="83"/>
        <v>2396.6666666666665</v>
      </c>
      <c r="AA443" s="13">
        <f t="shared" si="81"/>
        <v>2396.6666666666665</v>
      </c>
    </row>
    <row r="444" spans="1:27" x14ac:dyDescent="0.2">
      <c r="A444" s="15" t="s">
        <v>1260</v>
      </c>
      <c r="B444" s="15" t="s">
        <v>207</v>
      </c>
      <c r="C444" s="15" t="s">
        <v>8</v>
      </c>
      <c r="D444" s="15" t="s">
        <v>1245</v>
      </c>
      <c r="E444" s="16">
        <v>278</v>
      </c>
      <c r="F444" s="13"/>
      <c r="G444" s="13">
        <f t="shared" si="72"/>
        <v>0</v>
      </c>
      <c r="H444" s="13"/>
      <c r="I444" s="13">
        <f t="shared" si="73"/>
        <v>0</v>
      </c>
      <c r="J444" s="13">
        <v>777</v>
      </c>
      <c r="K444" s="13">
        <f t="shared" si="74"/>
        <v>216006</v>
      </c>
      <c r="L444" s="13">
        <v>776.73108998825262</v>
      </c>
      <c r="M444" s="13">
        <f t="shared" si="75"/>
        <v>215931.24301673422</v>
      </c>
      <c r="N444" s="13"/>
      <c r="O444" s="13">
        <f t="shared" si="76"/>
        <v>0</v>
      </c>
      <c r="P444" s="13">
        <v>759</v>
      </c>
      <c r="Q444" s="13">
        <f t="shared" si="77"/>
        <v>211002</v>
      </c>
      <c r="R444" s="13"/>
      <c r="S444" s="13">
        <f t="shared" si="78"/>
        <v>0</v>
      </c>
      <c r="T444" s="13"/>
      <c r="U444" s="13">
        <f t="shared" si="79"/>
        <v>0</v>
      </c>
      <c r="W444" s="13">
        <f t="shared" si="82"/>
        <v>759</v>
      </c>
      <c r="X444" s="13">
        <f t="shared" si="80"/>
        <v>211002</v>
      </c>
      <c r="Z444" s="13">
        <f t="shared" si="83"/>
        <v>770.91036332941758</v>
      </c>
      <c r="AA444" s="13">
        <f t="shared" si="81"/>
        <v>214313.08100557807</v>
      </c>
    </row>
    <row r="445" spans="1:27" x14ac:dyDescent="0.2">
      <c r="A445" s="15" t="s">
        <v>1261</v>
      </c>
      <c r="B445" s="15" t="s">
        <v>208</v>
      </c>
      <c r="C445" s="15" t="s">
        <v>37</v>
      </c>
      <c r="D445" s="15" t="s">
        <v>1262</v>
      </c>
      <c r="E445" s="16">
        <v>810</v>
      </c>
      <c r="F445" s="13"/>
      <c r="G445" s="13">
        <f t="shared" si="72"/>
        <v>0</v>
      </c>
      <c r="H445" s="13"/>
      <c r="I445" s="13">
        <f t="shared" si="73"/>
        <v>0</v>
      </c>
      <c r="J445" s="13">
        <v>5529</v>
      </c>
      <c r="K445" s="13">
        <f t="shared" si="74"/>
        <v>4478490</v>
      </c>
      <c r="L445" s="13">
        <v>6099</v>
      </c>
      <c r="M445" s="13">
        <f t="shared" si="75"/>
        <v>4940190</v>
      </c>
      <c r="N445" s="13"/>
      <c r="O445" s="13">
        <f t="shared" si="76"/>
        <v>0</v>
      </c>
      <c r="P445" s="13">
        <v>10714</v>
      </c>
      <c r="Q445" s="13">
        <f t="shared" si="77"/>
        <v>8678340</v>
      </c>
      <c r="R445" s="13"/>
      <c r="S445" s="13">
        <f t="shared" si="78"/>
        <v>0</v>
      </c>
      <c r="T445" s="13"/>
      <c r="U445" s="13">
        <f t="shared" si="79"/>
        <v>0</v>
      </c>
      <c r="W445" s="13">
        <f t="shared" si="82"/>
        <v>5529</v>
      </c>
      <c r="X445" s="13">
        <f t="shared" si="80"/>
        <v>4478490</v>
      </c>
      <c r="Z445" s="13">
        <f t="shared" si="83"/>
        <v>7447.333333333333</v>
      </c>
      <c r="AA445" s="13">
        <f t="shared" si="81"/>
        <v>6032340</v>
      </c>
    </row>
    <row r="446" spans="1:27" x14ac:dyDescent="0.2">
      <c r="A446" s="15" t="s">
        <v>1263</v>
      </c>
      <c r="B446" s="15" t="s">
        <v>209</v>
      </c>
      <c r="C446" s="15" t="s">
        <v>8</v>
      </c>
      <c r="D446" s="15" t="s">
        <v>322</v>
      </c>
      <c r="E446" s="16">
        <v>360</v>
      </c>
      <c r="F446" s="13"/>
      <c r="G446" s="13">
        <f t="shared" si="72"/>
        <v>0</v>
      </c>
      <c r="H446" s="13"/>
      <c r="I446" s="13">
        <f t="shared" si="73"/>
        <v>0</v>
      </c>
      <c r="J446" s="13">
        <v>124</v>
      </c>
      <c r="K446" s="13">
        <f t="shared" si="74"/>
        <v>44640</v>
      </c>
      <c r="L446" s="13">
        <v>175</v>
      </c>
      <c r="M446" s="13">
        <f t="shared" si="75"/>
        <v>63000</v>
      </c>
      <c r="N446" s="13"/>
      <c r="O446" s="13">
        <f t="shared" si="76"/>
        <v>0</v>
      </c>
      <c r="P446" s="13">
        <v>401</v>
      </c>
      <c r="Q446" s="13">
        <f t="shared" si="77"/>
        <v>144360</v>
      </c>
      <c r="R446" s="13"/>
      <c r="S446" s="13">
        <f t="shared" si="78"/>
        <v>0</v>
      </c>
      <c r="T446" s="13"/>
      <c r="U446" s="13">
        <f t="shared" si="79"/>
        <v>0</v>
      </c>
      <c r="W446" s="13">
        <f t="shared" si="82"/>
        <v>124</v>
      </c>
      <c r="X446" s="13">
        <f t="shared" si="80"/>
        <v>44640</v>
      </c>
      <c r="Z446" s="13">
        <f t="shared" si="83"/>
        <v>233.33333333333334</v>
      </c>
      <c r="AA446" s="13">
        <f t="shared" si="81"/>
        <v>84000</v>
      </c>
    </row>
    <row r="447" spans="1:27" x14ac:dyDescent="0.2">
      <c r="A447" s="15" t="s">
        <v>1264</v>
      </c>
      <c r="B447" s="15" t="s">
        <v>210</v>
      </c>
      <c r="C447" s="15" t="s">
        <v>8</v>
      </c>
      <c r="D447" s="15" t="s">
        <v>1265</v>
      </c>
      <c r="E447" s="16">
        <v>6703</v>
      </c>
      <c r="F447" s="13"/>
      <c r="G447" s="13">
        <f t="shared" si="72"/>
        <v>0</v>
      </c>
      <c r="H447" s="13"/>
      <c r="I447" s="13">
        <f t="shared" si="73"/>
        <v>0</v>
      </c>
      <c r="J447" s="13">
        <v>149</v>
      </c>
      <c r="K447" s="13">
        <f t="shared" si="74"/>
        <v>998747</v>
      </c>
      <c r="L447" s="13">
        <v>173</v>
      </c>
      <c r="M447" s="13">
        <f t="shared" si="75"/>
        <v>1159619</v>
      </c>
      <c r="N447" s="13"/>
      <c r="O447" s="13">
        <f t="shared" si="76"/>
        <v>0</v>
      </c>
      <c r="P447" s="13">
        <v>167</v>
      </c>
      <c r="Q447" s="13">
        <f t="shared" si="77"/>
        <v>1119401</v>
      </c>
      <c r="R447" s="13"/>
      <c r="S447" s="13">
        <f t="shared" si="78"/>
        <v>0</v>
      </c>
      <c r="T447" s="13"/>
      <c r="U447" s="13">
        <f t="shared" si="79"/>
        <v>0</v>
      </c>
      <c r="W447" s="13">
        <f t="shared" si="82"/>
        <v>149</v>
      </c>
      <c r="X447" s="13">
        <f t="shared" si="80"/>
        <v>998747</v>
      </c>
      <c r="Z447" s="13">
        <f t="shared" si="83"/>
        <v>163</v>
      </c>
      <c r="AA447" s="13">
        <f t="shared" si="81"/>
        <v>1092589</v>
      </c>
    </row>
    <row r="448" spans="1:27" x14ac:dyDescent="0.2">
      <c r="A448" s="15" t="s">
        <v>1266</v>
      </c>
      <c r="B448" s="15" t="s">
        <v>211</v>
      </c>
      <c r="C448" s="15" t="s">
        <v>8</v>
      </c>
      <c r="D448" s="15" t="s">
        <v>1267</v>
      </c>
      <c r="E448" s="16">
        <v>14991</v>
      </c>
      <c r="F448" s="13"/>
      <c r="G448" s="13">
        <f t="shared" si="72"/>
        <v>0</v>
      </c>
      <c r="H448" s="13"/>
      <c r="I448" s="13">
        <f t="shared" si="73"/>
        <v>0</v>
      </c>
      <c r="J448" s="13">
        <v>218</v>
      </c>
      <c r="K448" s="13">
        <f t="shared" si="74"/>
        <v>3268038</v>
      </c>
      <c r="L448" s="13">
        <v>339</v>
      </c>
      <c r="M448" s="13">
        <f t="shared" si="75"/>
        <v>5081949</v>
      </c>
      <c r="N448" s="13"/>
      <c r="O448" s="13">
        <f t="shared" si="76"/>
        <v>0</v>
      </c>
      <c r="P448" s="13">
        <v>267</v>
      </c>
      <c r="Q448" s="13">
        <f t="shared" si="77"/>
        <v>4002597</v>
      </c>
      <c r="R448" s="13"/>
      <c r="S448" s="13">
        <f t="shared" si="78"/>
        <v>0</v>
      </c>
      <c r="T448" s="13"/>
      <c r="U448" s="13">
        <f t="shared" si="79"/>
        <v>0</v>
      </c>
      <c r="W448" s="13">
        <f t="shared" si="82"/>
        <v>218</v>
      </c>
      <c r="X448" s="13">
        <f t="shared" si="80"/>
        <v>3268038</v>
      </c>
      <c r="Z448" s="13">
        <f t="shared" si="83"/>
        <v>274.66666666666669</v>
      </c>
      <c r="AA448" s="13">
        <f t="shared" si="81"/>
        <v>4117528.0000000005</v>
      </c>
    </row>
    <row r="449" spans="1:27" x14ac:dyDescent="0.2">
      <c r="A449" s="15" t="s">
        <v>1268</v>
      </c>
      <c r="B449" s="15" t="s">
        <v>212</v>
      </c>
      <c r="C449" s="15" t="s">
        <v>8</v>
      </c>
      <c r="D449" s="15" t="s">
        <v>1269</v>
      </c>
      <c r="E449" s="16">
        <v>113</v>
      </c>
      <c r="F449" s="13"/>
      <c r="G449" s="13">
        <f t="shared" si="72"/>
        <v>0</v>
      </c>
      <c r="H449" s="13"/>
      <c r="I449" s="13">
        <f t="shared" si="73"/>
        <v>0</v>
      </c>
      <c r="J449" s="13">
        <v>464</v>
      </c>
      <c r="K449" s="13">
        <f t="shared" si="74"/>
        <v>52432</v>
      </c>
      <c r="L449" s="13">
        <v>517</v>
      </c>
      <c r="M449" s="13">
        <f t="shared" si="75"/>
        <v>58421</v>
      </c>
      <c r="N449" s="13"/>
      <c r="O449" s="13">
        <f t="shared" si="76"/>
        <v>0</v>
      </c>
      <c r="P449" s="13"/>
      <c r="Q449" s="13">
        <f t="shared" si="77"/>
        <v>0</v>
      </c>
      <c r="R449" s="13"/>
      <c r="S449" s="13">
        <f t="shared" si="78"/>
        <v>0</v>
      </c>
      <c r="T449" s="13"/>
      <c r="U449" s="13">
        <f t="shared" si="79"/>
        <v>0</v>
      </c>
      <c r="W449" s="13">
        <f t="shared" si="82"/>
        <v>464</v>
      </c>
      <c r="X449" s="13">
        <f t="shared" si="80"/>
        <v>52432</v>
      </c>
      <c r="Z449" s="13">
        <f t="shared" si="83"/>
        <v>490.5</v>
      </c>
      <c r="AA449" s="13">
        <f t="shared" si="81"/>
        <v>55426.5</v>
      </c>
    </row>
    <row r="450" spans="1:27" x14ac:dyDescent="0.2">
      <c r="A450" s="15" t="s">
        <v>1270</v>
      </c>
      <c r="B450" s="15" t="s">
        <v>213</v>
      </c>
      <c r="C450" s="15" t="s">
        <v>42</v>
      </c>
      <c r="D450" s="15" t="s">
        <v>329</v>
      </c>
      <c r="E450" s="16">
        <v>102</v>
      </c>
      <c r="F450" s="13"/>
      <c r="G450" s="13">
        <f t="shared" si="72"/>
        <v>0</v>
      </c>
      <c r="H450" s="13"/>
      <c r="I450" s="13">
        <f t="shared" si="73"/>
        <v>0</v>
      </c>
      <c r="J450" s="13">
        <v>38788</v>
      </c>
      <c r="K450" s="13">
        <f t="shared" si="74"/>
        <v>3956376</v>
      </c>
      <c r="L450" s="13">
        <v>32390</v>
      </c>
      <c r="M450" s="13">
        <f t="shared" si="75"/>
        <v>3303780</v>
      </c>
      <c r="N450" s="13"/>
      <c r="O450" s="13">
        <f t="shared" si="76"/>
        <v>0</v>
      </c>
      <c r="P450" s="13"/>
      <c r="Q450" s="13">
        <f t="shared" si="77"/>
        <v>0</v>
      </c>
      <c r="R450" s="13"/>
      <c r="S450" s="13">
        <f t="shared" si="78"/>
        <v>0</v>
      </c>
      <c r="T450" s="13"/>
      <c r="U450" s="13">
        <f t="shared" si="79"/>
        <v>0</v>
      </c>
      <c r="W450" s="13">
        <f t="shared" si="82"/>
        <v>32390</v>
      </c>
      <c r="X450" s="13">
        <f t="shared" si="80"/>
        <v>3303780</v>
      </c>
      <c r="Z450" s="13">
        <f t="shared" si="83"/>
        <v>35589</v>
      </c>
      <c r="AA450" s="13">
        <f t="shared" si="81"/>
        <v>3630078</v>
      </c>
    </row>
    <row r="451" spans="1:27" x14ac:dyDescent="0.2">
      <c r="A451" s="15" t="s">
        <v>1271</v>
      </c>
      <c r="B451" s="15" t="s">
        <v>214</v>
      </c>
      <c r="C451" s="15" t="s">
        <v>34</v>
      </c>
      <c r="D451" s="15" t="s">
        <v>380</v>
      </c>
      <c r="E451" s="16">
        <v>37</v>
      </c>
      <c r="F451" s="13"/>
      <c r="G451" s="13">
        <f t="shared" si="72"/>
        <v>0</v>
      </c>
      <c r="H451" s="13"/>
      <c r="I451" s="13">
        <f t="shared" si="73"/>
        <v>0</v>
      </c>
      <c r="J451" s="13">
        <v>10941</v>
      </c>
      <c r="K451" s="13">
        <f t="shared" si="74"/>
        <v>404817</v>
      </c>
      <c r="L451" s="13">
        <v>12714</v>
      </c>
      <c r="M451" s="13">
        <f t="shared" si="75"/>
        <v>470418</v>
      </c>
      <c r="N451" s="13"/>
      <c r="O451" s="13">
        <f t="shared" si="76"/>
        <v>0</v>
      </c>
      <c r="P451" s="13"/>
      <c r="Q451" s="13">
        <f t="shared" si="77"/>
        <v>0</v>
      </c>
      <c r="R451" s="13"/>
      <c r="S451" s="13">
        <f t="shared" si="78"/>
        <v>0</v>
      </c>
      <c r="T451" s="13"/>
      <c r="U451" s="13">
        <f t="shared" si="79"/>
        <v>0</v>
      </c>
      <c r="W451" s="13">
        <f t="shared" si="82"/>
        <v>10941</v>
      </c>
      <c r="X451" s="13">
        <f t="shared" si="80"/>
        <v>404817</v>
      </c>
      <c r="Z451" s="13">
        <f t="shared" si="83"/>
        <v>11827.5</v>
      </c>
      <c r="AA451" s="13">
        <f t="shared" si="81"/>
        <v>437617.5</v>
      </c>
    </row>
    <row r="452" spans="1:27" x14ac:dyDescent="0.2">
      <c r="A452" s="15" t="s">
        <v>1272</v>
      </c>
      <c r="B452" s="15" t="s">
        <v>215</v>
      </c>
      <c r="C452" s="15" t="s">
        <v>8</v>
      </c>
      <c r="D452" s="15" t="s">
        <v>1273</v>
      </c>
      <c r="E452" s="16">
        <v>1546</v>
      </c>
      <c r="F452" s="13"/>
      <c r="G452" s="13">
        <f t="shared" ref="G452:G515" si="84">+F452*E452</f>
        <v>0</v>
      </c>
      <c r="H452" s="13"/>
      <c r="I452" s="13">
        <f t="shared" ref="I452:I515" si="85">+H452*E452</f>
        <v>0</v>
      </c>
      <c r="J452" s="13">
        <v>2953</v>
      </c>
      <c r="K452" s="13">
        <f t="shared" ref="K452:K515" si="86">+J452*E452</f>
        <v>4565338</v>
      </c>
      <c r="L452" s="13">
        <v>2348</v>
      </c>
      <c r="M452" s="13">
        <f t="shared" ref="M452:M515" si="87">+L452*E452</f>
        <v>3630008</v>
      </c>
      <c r="N452" s="13"/>
      <c r="O452" s="13">
        <f t="shared" ref="O452:O515" si="88">+N452*E452</f>
        <v>0</v>
      </c>
      <c r="P452" s="13">
        <v>2953</v>
      </c>
      <c r="Q452" s="13">
        <f t="shared" ref="Q452:Q515" si="89">+P452*E452</f>
        <v>4565338</v>
      </c>
      <c r="R452" s="13"/>
      <c r="S452" s="13">
        <f t="shared" ref="S452:S515" si="90">+R452*E452</f>
        <v>0</v>
      </c>
      <c r="T452" s="13"/>
      <c r="U452" s="13">
        <f t="shared" ref="U452:U515" si="91">+T452*E452</f>
        <v>0</v>
      </c>
      <c r="W452" s="13">
        <f t="shared" ref="W452:W515" si="92">MIN(F452,H452,J452,L452,N452,P452,R452,T452)</f>
        <v>2348</v>
      </c>
      <c r="X452" s="13">
        <f t="shared" ref="X452:X515" si="93">+W452*E452</f>
        <v>3630008</v>
      </c>
      <c r="Z452" s="13">
        <f t="shared" ref="Z452:Z515" si="94">AVERAGE(F452,H452,J452,L452,N452,P452,R452,T452)</f>
        <v>2751.3333333333335</v>
      </c>
      <c r="AA452" s="13">
        <f t="shared" ref="AA452:AA515" si="95">+Z452*E452</f>
        <v>4253561.333333334</v>
      </c>
    </row>
    <row r="453" spans="1:27" x14ac:dyDescent="0.2">
      <c r="A453" s="15" t="s">
        <v>1274</v>
      </c>
      <c r="B453" s="15" t="s">
        <v>216</v>
      </c>
      <c r="C453" s="15" t="s">
        <v>37</v>
      </c>
      <c r="D453" s="15" t="s">
        <v>1275</v>
      </c>
      <c r="E453" s="16">
        <v>83</v>
      </c>
      <c r="F453" s="13"/>
      <c r="G453" s="13">
        <f t="shared" si="84"/>
        <v>0</v>
      </c>
      <c r="H453" s="13"/>
      <c r="I453" s="13">
        <f t="shared" si="85"/>
        <v>0</v>
      </c>
      <c r="J453" s="13"/>
      <c r="K453" s="13">
        <f t="shared" si="86"/>
        <v>0</v>
      </c>
      <c r="L453" s="13">
        <v>8221.0261105513982</v>
      </c>
      <c r="M453" s="13">
        <f t="shared" si="87"/>
        <v>682345.16717576608</v>
      </c>
      <c r="N453" s="13"/>
      <c r="O453" s="13">
        <f t="shared" si="88"/>
        <v>0</v>
      </c>
      <c r="P453" s="13">
        <v>8222</v>
      </c>
      <c r="Q453" s="13">
        <f t="shared" si="89"/>
        <v>682426</v>
      </c>
      <c r="R453" s="13"/>
      <c r="S453" s="13">
        <f t="shared" si="90"/>
        <v>0</v>
      </c>
      <c r="T453" s="13"/>
      <c r="U453" s="13">
        <f t="shared" si="91"/>
        <v>0</v>
      </c>
      <c r="W453" s="13">
        <f t="shared" si="92"/>
        <v>8221.0261105513982</v>
      </c>
      <c r="X453" s="13">
        <f t="shared" si="93"/>
        <v>682345.16717576608</v>
      </c>
      <c r="Z453" s="13">
        <f t="shared" si="94"/>
        <v>8221.5130552757</v>
      </c>
      <c r="AA453" s="13">
        <f t="shared" si="95"/>
        <v>682385.58358788316</v>
      </c>
    </row>
    <row r="454" spans="1:27" x14ac:dyDescent="0.2">
      <c r="A454" s="15" t="s">
        <v>1276</v>
      </c>
      <c r="B454" s="15" t="s">
        <v>217</v>
      </c>
      <c r="C454" s="15" t="s">
        <v>37</v>
      </c>
      <c r="D454" s="15" t="s">
        <v>1277</v>
      </c>
      <c r="E454" s="16">
        <v>75</v>
      </c>
      <c r="F454" s="13"/>
      <c r="G454" s="13">
        <f t="shared" si="84"/>
        <v>0</v>
      </c>
      <c r="H454" s="13"/>
      <c r="I454" s="13">
        <f t="shared" si="85"/>
        <v>0</v>
      </c>
      <c r="J454" s="13"/>
      <c r="K454" s="13">
        <f t="shared" si="86"/>
        <v>0</v>
      </c>
      <c r="L454" s="13">
        <v>12332.039165827098</v>
      </c>
      <c r="M454" s="13">
        <f t="shared" si="87"/>
        <v>924902.93743703235</v>
      </c>
      <c r="N454" s="13"/>
      <c r="O454" s="13">
        <f t="shared" si="88"/>
        <v>0</v>
      </c>
      <c r="P454" s="13">
        <v>12333</v>
      </c>
      <c r="Q454" s="13">
        <f t="shared" si="89"/>
        <v>924975</v>
      </c>
      <c r="R454" s="13"/>
      <c r="S454" s="13">
        <f t="shared" si="90"/>
        <v>0</v>
      </c>
      <c r="T454" s="13"/>
      <c r="U454" s="13">
        <f t="shared" si="91"/>
        <v>0</v>
      </c>
      <c r="W454" s="13">
        <f t="shared" si="92"/>
        <v>12332.039165827098</v>
      </c>
      <c r="X454" s="13">
        <f t="shared" si="93"/>
        <v>924902.93743703235</v>
      </c>
      <c r="Z454" s="13">
        <f t="shared" si="94"/>
        <v>12332.519582913548</v>
      </c>
      <c r="AA454" s="13">
        <f t="shared" si="95"/>
        <v>924938.96871851617</v>
      </c>
    </row>
    <row r="455" spans="1:27" x14ac:dyDescent="0.2">
      <c r="A455" s="15" t="s">
        <v>1278</v>
      </c>
      <c r="B455" s="15" t="s">
        <v>218</v>
      </c>
      <c r="C455" s="15" t="s">
        <v>8</v>
      </c>
      <c r="D455" s="15" t="s">
        <v>1234</v>
      </c>
      <c r="E455" s="16">
        <v>45</v>
      </c>
      <c r="F455" s="13"/>
      <c r="G455" s="13">
        <f t="shared" si="84"/>
        <v>0</v>
      </c>
      <c r="H455" s="13"/>
      <c r="I455" s="13">
        <f t="shared" si="85"/>
        <v>0</v>
      </c>
      <c r="J455" s="13">
        <v>6754</v>
      </c>
      <c r="K455" s="13">
        <f t="shared" si="86"/>
        <v>303930</v>
      </c>
      <c r="L455" s="13"/>
      <c r="M455" s="13">
        <f t="shared" si="87"/>
        <v>0</v>
      </c>
      <c r="N455" s="13"/>
      <c r="O455" s="13">
        <f t="shared" si="88"/>
        <v>0</v>
      </c>
      <c r="P455" s="13"/>
      <c r="Q455" s="13">
        <f t="shared" si="89"/>
        <v>0</v>
      </c>
      <c r="R455" s="13"/>
      <c r="S455" s="13">
        <f t="shared" si="90"/>
        <v>0</v>
      </c>
      <c r="T455" s="13"/>
      <c r="U455" s="13">
        <f t="shared" si="91"/>
        <v>0</v>
      </c>
      <c r="W455" s="13">
        <f t="shared" si="92"/>
        <v>6754</v>
      </c>
      <c r="X455" s="13">
        <f t="shared" si="93"/>
        <v>303930</v>
      </c>
      <c r="Z455" s="13">
        <f t="shared" si="94"/>
        <v>6754</v>
      </c>
      <c r="AA455" s="13">
        <f t="shared" si="95"/>
        <v>303930</v>
      </c>
    </row>
    <row r="456" spans="1:27" x14ac:dyDescent="0.2">
      <c r="A456" s="15" t="s">
        <v>1279</v>
      </c>
      <c r="B456" s="15" t="s">
        <v>219</v>
      </c>
      <c r="C456" s="15" t="s">
        <v>8</v>
      </c>
      <c r="D456" s="15" t="s">
        <v>320</v>
      </c>
      <c r="E456" s="16">
        <v>383</v>
      </c>
      <c r="F456" s="13"/>
      <c r="G456" s="13">
        <f t="shared" si="84"/>
        <v>0</v>
      </c>
      <c r="H456" s="13"/>
      <c r="I456" s="13">
        <f t="shared" si="85"/>
        <v>0</v>
      </c>
      <c r="J456" s="13">
        <v>12122</v>
      </c>
      <c r="K456" s="13">
        <f t="shared" si="86"/>
        <v>4642726</v>
      </c>
      <c r="L456" s="13"/>
      <c r="M456" s="13">
        <f t="shared" si="87"/>
        <v>0</v>
      </c>
      <c r="N456" s="13"/>
      <c r="O456" s="13">
        <f t="shared" si="88"/>
        <v>0</v>
      </c>
      <c r="P456" s="13"/>
      <c r="Q456" s="13">
        <f t="shared" si="89"/>
        <v>0</v>
      </c>
      <c r="R456" s="13"/>
      <c r="S456" s="13">
        <f t="shared" si="90"/>
        <v>0</v>
      </c>
      <c r="T456" s="13"/>
      <c r="U456" s="13">
        <f t="shared" si="91"/>
        <v>0</v>
      </c>
      <c r="W456" s="13">
        <f t="shared" si="92"/>
        <v>12122</v>
      </c>
      <c r="X456" s="13">
        <f t="shared" si="93"/>
        <v>4642726</v>
      </c>
      <c r="Z456" s="13">
        <f t="shared" si="94"/>
        <v>12122</v>
      </c>
      <c r="AA456" s="13">
        <f t="shared" si="95"/>
        <v>4642726</v>
      </c>
    </row>
    <row r="457" spans="1:27" x14ac:dyDescent="0.2">
      <c r="A457" s="15" t="s">
        <v>1280</v>
      </c>
      <c r="B457" s="15" t="s">
        <v>220</v>
      </c>
      <c r="C457" s="15" t="s">
        <v>8</v>
      </c>
      <c r="D457" s="15" t="s">
        <v>1281</v>
      </c>
      <c r="E457" s="16">
        <v>297</v>
      </c>
      <c r="F457" s="13"/>
      <c r="G457" s="13">
        <f t="shared" si="84"/>
        <v>0</v>
      </c>
      <c r="H457" s="13"/>
      <c r="I457" s="13">
        <f t="shared" si="85"/>
        <v>0</v>
      </c>
      <c r="J457" s="13">
        <v>10239</v>
      </c>
      <c r="K457" s="13">
        <f t="shared" si="86"/>
        <v>3040983</v>
      </c>
      <c r="L457" s="13">
        <v>9821</v>
      </c>
      <c r="M457" s="13">
        <f t="shared" si="87"/>
        <v>2916837</v>
      </c>
      <c r="N457" s="13"/>
      <c r="O457" s="13">
        <f t="shared" si="88"/>
        <v>0</v>
      </c>
      <c r="P457" s="13">
        <v>9670</v>
      </c>
      <c r="Q457" s="13">
        <f t="shared" si="89"/>
        <v>2871990</v>
      </c>
      <c r="R457" s="13"/>
      <c r="S457" s="13">
        <f t="shared" si="90"/>
        <v>0</v>
      </c>
      <c r="T457" s="13"/>
      <c r="U457" s="13">
        <f t="shared" si="91"/>
        <v>0</v>
      </c>
      <c r="W457" s="13">
        <f t="shared" si="92"/>
        <v>9670</v>
      </c>
      <c r="X457" s="13">
        <f t="shared" si="93"/>
        <v>2871990</v>
      </c>
      <c r="Z457" s="13">
        <f t="shared" si="94"/>
        <v>9910</v>
      </c>
      <c r="AA457" s="13">
        <f t="shared" si="95"/>
        <v>2943270</v>
      </c>
    </row>
    <row r="458" spans="1:27" x14ac:dyDescent="0.2">
      <c r="A458" s="15" t="s">
        <v>1282</v>
      </c>
      <c r="B458" s="15" t="s">
        <v>221</v>
      </c>
      <c r="C458" s="15" t="s">
        <v>8</v>
      </c>
      <c r="D458" s="15" t="s">
        <v>1283</v>
      </c>
      <c r="E458" s="16">
        <v>293</v>
      </c>
      <c r="F458" s="13"/>
      <c r="G458" s="13">
        <f t="shared" si="84"/>
        <v>0</v>
      </c>
      <c r="H458" s="13"/>
      <c r="I458" s="13">
        <f t="shared" si="85"/>
        <v>0</v>
      </c>
      <c r="J458" s="13">
        <v>15357</v>
      </c>
      <c r="K458" s="13">
        <f t="shared" si="86"/>
        <v>4499601</v>
      </c>
      <c r="L458" s="13">
        <v>14730</v>
      </c>
      <c r="M458" s="13">
        <f t="shared" si="87"/>
        <v>4315890</v>
      </c>
      <c r="N458" s="13"/>
      <c r="O458" s="13">
        <f t="shared" si="88"/>
        <v>0</v>
      </c>
      <c r="P458" s="13">
        <v>14503</v>
      </c>
      <c r="Q458" s="13">
        <f t="shared" si="89"/>
        <v>4249379</v>
      </c>
      <c r="R458" s="13"/>
      <c r="S458" s="13">
        <f t="shared" si="90"/>
        <v>0</v>
      </c>
      <c r="T458" s="13"/>
      <c r="U458" s="13">
        <f t="shared" si="91"/>
        <v>0</v>
      </c>
      <c r="W458" s="13">
        <f t="shared" si="92"/>
        <v>14503</v>
      </c>
      <c r="X458" s="13">
        <f t="shared" si="93"/>
        <v>4249379</v>
      </c>
      <c r="Z458" s="13">
        <f t="shared" si="94"/>
        <v>14863.333333333334</v>
      </c>
      <c r="AA458" s="13">
        <f t="shared" si="95"/>
        <v>4354956.666666667</v>
      </c>
    </row>
    <row r="459" spans="1:27" x14ac:dyDescent="0.2">
      <c r="A459" s="15" t="s">
        <v>1284</v>
      </c>
      <c r="B459" s="15" t="s">
        <v>222</v>
      </c>
      <c r="C459" s="15" t="s">
        <v>8</v>
      </c>
      <c r="D459" s="15" t="s">
        <v>322</v>
      </c>
      <c r="E459" s="16">
        <v>4605</v>
      </c>
      <c r="F459" s="13"/>
      <c r="G459" s="13">
        <f t="shared" si="84"/>
        <v>0</v>
      </c>
      <c r="H459" s="13"/>
      <c r="I459" s="13">
        <f t="shared" si="85"/>
        <v>0</v>
      </c>
      <c r="J459" s="13">
        <v>153</v>
      </c>
      <c r="K459" s="13">
        <f t="shared" si="86"/>
        <v>704565</v>
      </c>
      <c r="L459" s="13">
        <v>165.14026000000004</v>
      </c>
      <c r="M459" s="13">
        <f t="shared" si="87"/>
        <v>760470.89730000019</v>
      </c>
      <c r="N459" s="13"/>
      <c r="O459" s="13">
        <f t="shared" si="88"/>
        <v>0</v>
      </c>
      <c r="P459" s="13">
        <v>184</v>
      </c>
      <c r="Q459" s="13">
        <f t="shared" si="89"/>
        <v>847320</v>
      </c>
      <c r="R459" s="13"/>
      <c r="S459" s="13">
        <f t="shared" si="90"/>
        <v>0</v>
      </c>
      <c r="T459" s="13"/>
      <c r="U459" s="13">
        <f t="shared" si="91"/>
        <v>0</v>
      </c>
      <c r="W459" s="13">
        <f t="shared" si="92"/>
        <v>153</v>
      </c>
      <c r="X459" s="13">
        <f t="shared" si="93"/>
        <v>704565</v>
      </c>
      <c r="Z459" s="13">
        <f t="shared" si="94"/>
        <v>167.38008666666667</v>
      </c>
      <c r="AA459" s="13">
        <f t="shared" si="95"/>
        <v>770785.29910000006</v>
      </c>
    </row>
    <row r="460" spans="1:27" x14ac:dyDescent="0.2">
      <c r="A460" s="15" t="s">
        <v>1285</v>
      </c>
      <c r="B460" s="15" t="s">
        <v>223</v>
      </c>
      <c r="C460" s="15" t="s">
        <v>8</v>
      </c>
      <c r="D460" s="15" t="s">
        <v>1234</v>
      </c>
      <c r="E460" s="16">
        <v>270</v>
      </c>
      <c r="F460" s="13"/>
      <c r="G460" s="13">
        <f t="shared" si="84"/>
        <v>0</v>
      </c>
      <c r="H460" s="13"/>
      <c r="I460" s="13">
        <f t="shared" si="85"/>
        <v>0</v>
      </c>
      <c r="J460" s="13"/>
      <c r="K460" s="13">
        <f t="shared" si="86"/>
        <v>0</v>
      </c>
      <c r="L460" s="13"/>
      <c r="M460" s="13">
        <f t="shared" si="87"/>
        <v>0</v>
      </c>
      <c r="N460" s="13"/>
      <c r="O460" s="13">
        <f t="shared" si="88"/>
        <v>0</v>
      </c>
      <c r="P460" s="13">
        <v>8615</v>
      </c>
      <c r="Q460" s="13">
        <f t="shared" si="89"/>
        <v>2326050</v>
      </c>
      <c r="R460" s="13"/>
      <c r="S460" s="13">
        <f t="shared" si="90"/>
        <v>0</v>
      </c>
      <c r="T460" s="13"/>
      <c r="U460" s="13">
        <f t="shared" si="91"/>
        <v>0</v>
      </c>
      <c r="W460" s="13">
        <f t="shared" si="92"/>
        <v>8615</v>
      </c>
      <c r="X460" s="13">
        <f t="shared" si="93"/>
        <v>2326050</v>
      </c>
      <c r="Z460" s="13">
        <f t="shared" si="94"/>
        <v>8615</v>
      </c>
      <c r="AA460" s="13">
        <f t="shared" si="95"/>
        <v>2326050</v>
      </c>
    </row>
    <row r="461" spans="1:27" x14ac:dyDescent="0.2">
      <c r="A461" s="15" t="s">
        <v>1286</v>
      </c>
      <c r="B461" s="15" t="s">
        <v>224</v>
      </c>
      <c r="C461" s="15" t="s">
        <v>8</v>
      </c>
      <c r="D461" s="15" t="s">
        <v>320</v>
      </c>
      <c r="E461" s="16">
        <v>420</v>
      </c>
      <c r="F461" s="13"/>
      <c r="G461" s="13">
        <f t="shared" si="84"/>
        <v>0</v>
      </c>
      <c r="H461" s="13"/>
      <c r="I461" s="13">
        <f t="shared" si="85"/>
        <v>0</v>
      </c>
      <c r="J461" s="13"/>
      <c r="K461" s="13">
        <f t="shared" si="86"/>
        <v>0</v>
      </c>
      <c r="L461" s="13"/>
      <c r="M461" s="13">
        <f t="shared" si="87"/>
        <v>0</v>
      </c>
      <c r="N461" s="13"/>
      <c r="O461" s="13">
        <f t="shared" si="88"/>
        <v>0</v>
      </c>
      <c r="P461" s="13">
        <v>17231</v>
      </c>
      <c r="Q461" s="13">
        <f t="shared" si="89"/>
        <v>7237020</v>
      </c>
      <c r="R461" s="13"/>
      <c r="S461" s="13">
        <f t="shared" si="90"/>
        <v>0</v>
      </c>
      <c r="T461" s="13"/>
      <c r="U461" s="13">
        <f t="shared" si="91"/>
        <v>0</v>
      </c>
      <c r="W461" s="13">
        <f t="shared" si="92"/>
        <v>17231</v>
      </c>
      <c r="X461" s="13">
        <f t="shared" si="93"/>
        <v>7237020</v>
      </c>
      <c r="Z461" s="13">
        <f t="shared" si="94"/>
        <v>17231</v>
      </c>
      <c r="AA461" s="13">
        <f t="shared" si="95"/>
        <v>7237020</v>
      </c>
    </row>
    <row r="462" spans="1:27" x14ac:dyDescent="0.2">
      <c r="A462" s="15" t="s">
        <v>1287</v>
      </c>
      <c r="B462" s="15" t="s">
        <v>225</v>
      </c>
      <c r="C462" s="15" t="s">
        <v>37</v>
      </c>
      <c r="D462" s="15" t="s">
        <v>1288</v>
      </c>
      <c r="E462" s="16">
        <v>1005</v>
      </c>
      <c r="F462" s="13"/>
      <c r="G462" s="13">
        <f t="shared" si="84"/>
        <v>0</v>
      </c>
      <c r="H462" s="13"/>
      <c r="I462" s="13">
        <f t="shared" si="85"/>
        <v>0</v>
      </c>
      <c r="J462" s="13">
        <v>9412</v>
      </c>
      <c r="K462" s="13">
        <f t="shared" si="86"/>
        <v>9459060</v>
      </c>
      <c r="L462" s="13">
        <v>8550</v>
      </c>
      <c r="M462" s="13">
        <f t="shared" si="87"/>
        <v>8592750</v>
      </c>
      <c r="N462" s="13"/>
      <c r="O462" s="13">
        <f t="shared" si="88"/>
        <v>0</v>
      </c>
      <c r="P462" s="13">
        <v>16071</v>
      </c>
      <c r="Q462" s="13">
        <f t="shared" si="89"/>
        <v>16151355</v>
      </c>
      <c r="R462" s="13"/>
      <c r="S462" s="13">
        <f t="shared" si="90"/>
        <v>0</v>
      </c>
      <c r="T462" s="13"/>
      <c r="U462" s="13">
        <f t="shared" si="91"/>
        <v>0</v>
      </c>
      <c r="W462" s="13">
        <f t="shared" si="92"/>
        <v>8550</v>
      </c>
      <c r="X462" s="13">
        <f t="shared" si="93"/>
        <v>8592750</v>
      </c>
      <c r="Z462" s="13">
        <f t="shared" si="94"/>
        <v>11344.333333333334</v>
      </c>
      <c r="AA462" s="13">
        <f t="shared" si="95"/>
        <v>11401055</v>
      </c>
    </row>
    <row r="463" spans="1:27" x14ac:dyDescent="0.2">
      <c r="A463" s="15" t="s">
        <v>1289</v>
      </c>
      <c r="B463" s="15" t="s">
        <v>226</v>
      </c>
      <c r="C463" s="15" t="s">
        <v>8</v>
      </c>
      <c r="D463" s="15" t="s">
        <v>1290</v>
      </c>
      <c r="E463" s="16">
        <v>330</v>
      </c>
      <c r="F463" s="13"/>
      <c r="G463" s="13">
        <f t="shared" si="84"/>
        <v>0</v>
      </c>
      <c r="H463" s="13"/>
      <c r="I463" s="13">
        <f t="shared" si="85"/>
        <v>0</v>
      </c>
      <c r="J463" s="13">
        <v>432</v>
      </c>
      <c r="K463" s="13">
        <f t="shared" si="86"/>
        <v>142560</v>
      </c>
      <c r="L463" s="13">
        <v>913</v>
      </c>
      <c r="M463" s="13">
        <f t="shared" si="87"/>
        <v>301290</v>
      </c>
      <c r="N463" s="13"/>
      <c r="O463" s="13">
        <f t="shared" si="88"/>
        <v>0</v>
      </c>
      <c r="P463" s="13"/>
      <c r="Q463" s="13">
        <f t="shared" si="89"/>
        <v>0</v>
      </c>
      <c r="R463" s="13"/>
      <c r="S463" s="13">
        <f t="shared" si="90"/>
        <v>0</v>
      </c>
      <c r="T463" s="13"/>
      <c r="U463" s="13">
        <f t="shared" si="91"/>
        <v>0</v>
      </c>
      <c r="W463" s="13">
        <f t="shared" si="92"/>
        <v>432</v>
      </c>
      <c r="X463" s="13">
        <f t="shared" si="93"/>
        <v>142560</v>
      </c>
      <c r="Z463" s="13">
        <f t="shared" si="94"/>
        <v>672.5</v>
      </c>
      <c r="AA463" s="13">
        <f t="shared" si="95"/>
        <v>221925</v>
      </c>
    </row>
    <row r="464" spans="1:27" x14ac:dyDescent="0.2">
      <c r="A464" s="15" t="s">
        <v>1291</v>
      </c>
      <c r="B464" s="15" t="s">
        <v>227</v>
      </c>
      <c r="C464" s="15" t="s">
        <v>8</v>
      </c>
      <c r="D464" s="15" t="s">
        <v>1292</v>
      </c>
      <c r="E464" s="16">
        <v>855</v>
      </c>
      <c r="F464" s="13"/>
      <c r="G464" s="13">
        <f t="shared" si="84"/>
        <v>0</v>
      </c>
      <c r="H464" s="13"/>
      <c r="I464" s="13">
        <f t="shared" si="85"/>
        <v>0</v>
      </c>
      <c r="J464" s="13">
        <v>2000</v>
      </c>
      <c r="K464" s="13">
        <f t="shared" si="86"/>
        <v>1710000</v>
      </c>
      <c r="L464" s="13">
        <v>1960</v>
      </c>
      <c r="M464" s="13">
        <f t="shared" si="87"/>
        <v>1675800</v>
      </c>
      <c r="N464" s="13"/>
      <c r="O464" s="13">
        <f t="shared" si="88"/>
        <v>0</v>
      </c>
      <c r="P464" s="13"/>
      <c r="Q464" s="13">
        <f t="shared" si="89"/>
        <v>0</v>
      </c>
      <c r="R464" s="13"/>
      <c r="S464" s="13">
        <f t="shared" si="90"/>
        <v>0</v>
      </c>
      <c r="T464" s="13"/>
      <c r="U464" s="13">
        <f t="shared" si="91"/>
        <v>0</v>
      </c>
      <c r="W464" s="13">
        <f t="shared" si="92"/>
        <v>1960</v>
      </c>
      <c r="X464" s="13">
        <f t="shared" si="93"/>
        <v>1675800</v>
      </c>
      <c r="Z464" s="13">
        <f t="shared" si="94"/>
        <v>1980</v>
      </c>
      <c r="AA464" s="13">
        <f t="shared" si="95"/>
        <v>1692900</v>
      </c>
    </row>
    <row r="465" spans="1:27" x14ac:dyDescent="0.2">
      <c r="A465" s="15" t="s">
        <v>1293</v>
      </c>
      <c r="B465" s="15" t="s">
        <v>228</v>
      </c>
      <c r="C465" s="15" t="s">
        <v>8</v>
      </c>
      <c r="D465" s="15" t="s">
        <v>1294</v>
      </c>
      <c r="E465" s="16">
        <v>548</v>
      </c>
      <c r="F465" s="13"/>
      <c r="G465" s="13">
        <f t="shared" si="84"/>
        <v>0</v>
      </c>
      <c r="H465" s="13"/>
      <c r="I465" s="13">
        <f t="shared" si="85"/>
        <v>0</v>
      </c>
      <c r="J465" s="13">
        <v>1782</v>
      </c>
      <c r="K465" s="13">
        <f t="shared" si="86"/>
        <v>976536</v>
      </c>
      <c r="L465" s="13">
        <v>1000</v>
      </c>
      <c r="M465" s="13">
        <f t="shared" si="87"/>
        <v>548000</v>
      </c>
      <c r="N465" s="13"/>
      <c r="O465" s="13">
        <f t="shared" si="88"/>
        <v>0</v>
      </c>
      <c r="P465" s="13"/>
      <c r="Q465" s="13">
        <f t="shared" si="89"/>
        <v>0</v>
      </c>
      <c r="R465" s="13"/>
      <c r="S465" s="13">
        <f t="shared" si="90"/>
        <v>0</v>
      </c>
      <c r="T465" s="13"/>
      <c r="U465" s="13">
        <f t="shared" si="91"/>
        <v>0</v>
      </c>
      <c r="W465" s="13">
        <f t="shared" si="92"/>
        <v>1000</v>
      </c>
      <c r="X465" s="13">
        <f t="shared" si="93"/>
        <v>548000</v>
      </c>
      <c r="Z465" s="13">
        <f t="shared" si="94"/>
        <v>1391</v>
      </c>
      <c r="AA465" s="13">
        <f t="shared" si="95"/>
        <v>762268</v>
      </c>
    </row>
    <row r="466" spans="1:27" x14ac:dyDescent="0.2">
      <c r="A466" s="15" t="s">
        <v>1295</v>
      </c>
      <c r="B466" s="15" t="s">
        <v>229</v>
      </c>
      <c r="C466" s="15" t="s">
        <v>8</v>
      </c>
      <c r="D466" s="15" t="s">
        <v>1296</v>
      </c>
      <c r="E466" s="16">
        <v>495</v>
      </c>
      <c r="F466" s="13"/>
      <c r="G466" s="13">
        <f t="shared" si="84"/>
        <v>0</v>
      </c>
      <c r="H466" s="13"/>
      <c r="I466" s="13">
        <f t="shared" si="85"/>
        <v>0</v>
      </c>
      <c r="J466" s="13">
        <v>3566</v>
      </c>
      <c r="K466" s="13">
        <f t="shared" si="86"/>
        <v>1765170</v>
      </c>
      <c r="L466" s="13">
        <v>3743</v>
      </c>
      <c r="M466" s="13">
        <f t="shared" si="87"/>
        <v>1852785</v>
      </c>
      <c r="N466" s="13"/>
      <c r="O466" s="13">
        <f t="shared" si="88"/>
        <v>0</v>
      </c>
      <c r="P466" s="13"/>
      <c r="Q466" s="13">
        <f t="shared" si="89"/>
        <v>0</v>
      </c>
      <c r="R466" s="13"/>
      <c r="S466" s="13">
        <f t="shared" si="90"/>
        <v>0</v>
      </c>
      <c r="T466" s="13"/>
      <c r="U466" s="13">
        <f t="shared" si="91"/>
        <v>0</v>
      </c>
      <c r="W466" s="13">
        <f t="shared" si="92"/>
        <v>3566</v>
      </c>
      <c r="X466" s="13">
        <f t="shared" si="93"/>
        <v>1765170</v>
      </c>
      <c r="Z466" s="13">
        <f t="shared" si="94"/>
        <v>3654.5</v>
      </c>
      <c r="AA466" s="13">
        <f t="shared" si="95"/>
        <v>1808977.5</v>
      </c>
    </row>
    <row r="467" spans="1:27" x14ac:dyDescent="0.2">
      <c r="A467" s="15" t="s">
        <v>1297</v>
      </c>
      <c r="B467" s="15" t="s">
        <v>230</v>
      </c>
      <c r="C467" s="15" t="s">
        <v>8</v>
      </c>
      <c r="D467" s="15" t="s">
        <v>1298</v>
      </c>
      <c r="E467" s="16">
        <v>120</v>
      </c>
      <c r="F467" s="13"/>
      <c r="G467" s="13">
        <f t="shared" si="84"/>
        <v>0</v>
      </c>
      <c r="H467" s="13"/>
      <c r="I467" s="13">
        <f t="shared" si="85"/>
        <v>0</v>
      </c>
      <c r="J467" s="13"/>
      <c r="K467" s="13">
        <f t="shared" si="86"/>
        <v>0</v>
      </c>
      <c r="L467" s="13"/>
      <c r="M467" s="13">
        <f t="shared" si="87"/>
        <v>0</v>
      </c>
      <c r="N467" s="13"/>
      <c r="O467" s="13">
        <f t="shared" si="88"/>
        <v>0</v>
      </c>
      <c r="P467" s="13"/>
      <c r="Q467" s="13">
        <f t="shared" si="89"/>
        <v>0</v>
      </c>
      <c r="R467" s="13"/>
      <c r="S467" s="13">
        <f t="shared" si="90"/>
        <v>0</v>
      </c>
      <c r="T467" s="13"/>
      <c r="U467" s="13">
        <f t="shared" si="91"/>
        <v>0</v>
      </c>
      <c r="W467" s="18"/>
      <c r="X467" s="13">
        <f t="shared" si="93"/>
        <v>0</v>
      </c>
      <c r="Z467" s="18"/>
      <c r="AA467" s="13">
        <f t="shared" si="95"/>
        <v>0</v>
      </c>
    </row>
    <row r="468" spans="1:27" x14ac:dyDescent="0.2">
      <c r="A468" s="15" t="s">
        <v>1299</v>
      </c>
      <c r="B468" s="15" t="s">
        <v>231</v>
      </c>
      <c r="C468" s="15" t="s">
        <v>8</v>
      </c>
      <c r="D468" s="15" t="s">
        <v>1234</v>
      </c>
      <c r="E468" s="16">
        <v>457</v>
      </c>
      <c r="F468" s="13"/>
      <c r="G468" s="13">
        <f t="shared" si="84"/>
        <v>0</v>
      </c>
      <c r="H468" s="13"/>
      <c r="I468" s="13">
        <f t="shared" si="85"/>
        <v>0</v>
      </c>
      <c r="J468" s="13">
        <v>29188</v>
      </c>
      <c r="K468" s="13">
        <f t="shared" si="86"/>
        <v>13338916</v>
      </c>
      <c r="L468" s="13">
        <v>30473</v>
      </c>
      <c r="M468" s="13">
        <f t="shared" si="87"/>
        <v>13926161</v>
      </c>
      <c r="N468" s="13"/>
      <c r="O468" s="13">
        <f t="shared" si="88"/>
        <v>0</v>
      </c>
      <c r="P468" s="13"/>
      <c r="Q468" s="13">
        <f t="shared" si="89"/>
        <v>0</v>
      </c>
      <c r="R468" s="13"/>
      <c r="S468" s="13">
        <f t="shared" si="90"/>
        <v>0</v>
      </c>
      <c r="T468" s="13"/>
      <c r="U468" s="13">
        <f t="shared" si="91"/>
        <v>0</v>
      </c>
      <c r="W468" s="13">
        <f t="shared" si="92"/>
        <v>29188</v>
      </c>
      <c r="X468" s="13">
        <f t="shared" si="93"/>
        <v>13338916</v>
      </c>
      <c r="Z468" s="13">
        <f t="shared" si="94"/>
        <v>29830.5</v>
      </c>
      <c r="AA468" s="13">
        <f t="shared" si="95"/>
        <v>13632538.5</v>
      </c>
    </row>
    <row r="469" spans="1:27" x14ac:dyDescent="0.2">
      <c r="A469" s="15" t="s">
        <v>1300</v>
      </c>
      <c r="B469" s="15" t="s">
        <v>232</v>
      </c>
      <c r="C469" s="15" t="s">
        <v>8</v>
      </c>
      <c r="D469" s="15" t="s">
        <v>1301</v>
      </c>
      <c r="E469" s="16">
        <v>73</v>
      </c>
      <c r="F469" s="13"/>
      <c r="G469" s="13">
        <f t="shared" si="84"/>
        <v>0</v>
      </c>
      <c r="H469" s="13"/>
      <c r="I469" s="13">
        <f t="shared" si="85"/>
        <v>0</v>
      </c>
      <c r="J469" s="13">
        <v>10091</v>
      </c>
      <c r="K469" s="13">
        <f t="shared" si="86"/>
        <v>736643</v>
      </c>
      <c r="L469" s="13"/>
      <c r="M469" s="13">
        <f t="shared" si="87"/>
        <v>0</v>
      </c>
      <c r="N469" s="13"/>
      <c r="O469" s="13">
        <f t="shared" si="88"/>
        <v>0</v>
      </c>
      <c r="P469" s="13"/>
      <c r="Q469" s="13">
        <f t="shared" si="89"/>
        <v>0</v>
      </c>
      <c r="R469" s="13"/>
      <c r="S469" s="13">
        <f t="shared" si="90"/>
        <v>0</v>
      </c>
      <c r="T469" s="13"/>
      <c r="U469" s="13">
        <f t="shared" si="91"/>
        <v>0</v>
      </c>
      <c r="W469" s="13">
        <f t="shared" si="92"/>
        <v>10091</v>
      </c>
      <c r="X469" s="13">
        <f t="shared" si="93"/>
        <v>736643</v>
      </c>
      <c r="Z469" s="13">
        <f t="shared" si="94"/>
        <v>10091</v>
      </c>
      <c r="AA469" s="13">
        <f t="shared" si="95"/>
        <v>736643</v>
      </c>
    </row>
    <row r="470" spans="1:27" x14ac:dyDescent="0.2">
      <c r="A470" s="15" t="s">
        <v>1302</v>
      </c>
      <c r="B470" s="15" t="s">
        <v>233</v>
      </c>
      <c r="C470" s="15" t="s">
        <v>0</v>
      </c>
      <c r="D470" s="15" t="s">
        <v>1303</v>
      </c>
      <c r="E470" s="16">
        <v>2</v>
      </c>
      <c r="F470" s="13"/>
      <c r="G470" s="13">
        <f t="shared" si="84"/>
        <v>0</v>
      </c>
      <c r="H470" s="13"/>
      <c r="I470" s="13">
        <f t="shared" si="85"/>
        <v>0</v>
      </c>
      <c r="J470" s="13">
        <v>55854</v>
      </c>
      <c r="K470" s="13">
        <f t="shared" si="86"/>
        <v>111708</v>
      </c>
      <c r="L470" s="13">
        <v>65833</v>
      </c>
      <c r="M470" s="13">
        <f t="shared" si="87"/>
        <v>131666</v>
      </c>
      <c r="N470" s="13"/>
      <c r="O470" s="13">
        <f t="shared" si="88"/>
        <v>0</v>
      </c>
      <c r="P470" s="13"/>
      <c r="Q470" s="13">
        <f t="shared" si="89"/>
        <v>0</v>
      </c>
      <c r="R470" s="13"/>
      <c r="S470" s="13">
        <f t="shared" si="90"/>
        <v>0</v>
      </c>
      <c r="T470" s="13"/>
      <c r="U470" s="13">
        <f t="shared" si="91"/>
        <v>0</v>
      </c>
      <c r="W470" s="13">
        <f t="shared" si="92"/>
        <v>55854</v>
      </c>
      <c r="X470" s="13">
        <f t="shared" si="93"/>
        <v>111708</v>
      </c>
      <c r="Z470" s="13">
        <f t="shared" si="94"/>
        <v>60843.5</v>
      </c>
      <c r="AA470" s="13">
        <f t="shared" si="95"/>
        <v>121687</v>
      </c>
    </row>
    <row r="471" spans="1:27" x14ac:dyDescent="0.2">
      <c r="A471" s="15" t="s">
        <v>1304</v>
      </c>
      <c r="B471" s="15" t="s">
        <v>234</v>
      </c>
      <c r="C471" s="15" t="s">
        <v>8</v>
      </c>
      <c r="D471" s="15" t="s">
        <v>1305</v>
      </c>
      <c r="E471" s="16">
        <v>46</v>
      </c>
      <c r="F471" s="13"/>
      <c r="G471" s="13">
        <f t="shared" si="84"/>
        <v>0</v>
      </c>
      <c r="H471" s="13"/>
      <c r="I471" s="13">
        <f t="shared" si="85"/>
        <v>0</v>
      </c>
      <c r="J471" s="13">
        <v>7395</v>
      </c>
      <c r="K471" s="13">
        <f t="shared" si="86"/>
        <v>340170</v>
      </c>
      <c r="L471" s="13">
        <v>7615.4430349999993</v>
      </c>
      <c r="M471" s="13">
        <f t="shared" si="87"/>
        <v>350310.37960999995</v>
      </c>
      <c r="N471" s="13"/>
      <c r="O471" s="13">
        <f t="shared" si="88"/>
        <v>0</v>
      </c>
      <c r="P471" s="13"/>
      <c r="Q471" s="13">
        <f t="shared" si="89"/>
        <v>0</v>
      </c>
      <c r="R471" s="13"/>
      <c r="S471" s="13">
        <f t="shared" si="90"/>
        <v>0</v>
      </c>
      <c r="T471" s="13"/>
      <c r="U471" s="13">
        <f t="shared" si="91"/>
        <v>0</v>
      </c>
      <c r="W471" s="13">
        <f t="shared" si="92"/>
        <v>7395</v>
      </c>
      <c r="X471" s="13">
        <f t="shared" si="93"/>
        <v>340170</v>
      </c>
      <c r="Z471" s="13">
        <f t="shared" si="94"/>
        <v>7505.2215175000001</v>
      </c>
      <c r="AA471" s="13">
        <f t="shared" si="95"/>
        <v>345240.18980500003</v>
      </c>
    </row>
    <row r="472" spans="1:27" x14ac:dyDescent="0.2">
      <c r="A472" s="15" t="s">
        <v>1306</v>
      </c>
      <c r="B472" s="15" t="s">
        <v>235</v>
      </c>
      <c r="C472" s="15" t="s">
        <v>8</v>
      </c>
      <c r="D472" s="15" t="s">
        <v>1307</v>
      </c>
      <c r="E472" s="16">
        <v>2588</v>
      </c>
      <c r="F472" s="13"/>
      <c r="G472" s="13">
        <f t="shared" si="84"/>
        <v>0</v>
      </c>
      <c r="H472" s="13"/>
      <c r="I472" s="13">
        <f t="shared" si="85"/>
        <v>0</v>
      </c>
      <c r="J472" s="13"/>
      <c r="K472" s="13">
        <f t="shared" si="86"/>
        <v>0</v>
      </c>
      <c r="L472" s="13">
        <v>1126</v>
      </c>
      <c r="M472" s="13">
        <f t="shared" si="87"/>
        <v>2914088</v>
      </c>
      <c r="N472" s="13"/>
      <c r="O472" s="13">
        <f t="shared" si="88"/>
        <v>0</v>
      </c>
      <c r="P472" s="13">
        <v>1015</v>
      </c>
      <c r="Q472" s="13">
        <f t="shared" si="89"/>
        <v>2626820</v>
      </c>
      <c r="R472" s="13"/>
      <c r="S472" s="13">
        <f t="shared" si="90"/>
        <v>0</v>
      </c>
      <c r="T472" s="13"/>
      <c r="U472" s="13">
        <f t="shared" si="91"/>
        <v>0</v>
      </c>
      <c r="W472" s="13">
        <f t="shared" si="92"/>
        <v>1015</v>
      </c>
      <c r="X472" s="13">
        <f t="shared" si="93"/>
        <v>2626820</v>
      </c>
      <c r="Z472" s="13">
        <f t="shared" si="94"/>
        <v>1070.5</v>
      </c>
      <c r="AA472" s="13">
        <f t="shared" si="95"/>
        <v>2770454</v>
      </c>
    </row>
    <row r="473" spans="1:27" x14ac:dyDescent="0.2">
      <c r="A473" s="15" t="s">
        <v>1308</v>
      </c>
      <c r="B473" s="15" t="s">
        <v>236</v>
      </c>
      <c r="C473" s="15" t="s">
        <v>0</v>
      </c>
      <c r="D473" s="15" t="s">
        <v>1208</v>
      </c>
      <c r="E473" s="16">
        <v>8</v>
      </c>
      <c r="F473" s="13"/>
      <c r="G473" s="13">
        <f t="shared" si="84"/>
        <v>0</v>
      </c>
      <c r="H473" s="13"/>
      <c r="I473" s="13">
        <f t="shared" si="85"/>
        <v>0</v>
      </c>
      <c r="J473" s="13">
        <v>3424</v>
      </c>
      <c r="K473" s="13">
        <f t="shared" si="86"/>
        <v>27392</v>
      </c>
      <c r="L473" s="13">
        <v>3489</v>
      </c>
      <c r="M473" s="13">
        <f t="shared" si="87"/>
        <v>27912</v>
      </c>
      <c r="N473" s="13"/>
      <c r="O473" s="13">
        <f t="shared" si="88"/>
        <v>0</v>
      </c>
      <c r="P473" s="13"/>
      <c r="Q473" s="13">
        <f t="shared" si="89"/>
        <v>0</v>
      </c>
      <c r="R473" s="13"/>
      <c r="S473" s="13">
        <f t="shared" si="90"/>
        <v>0</v>
      </c>
      <c r="T473" s="13"/>
      <c r="U473" s="13">
        <f t="shared" si="91"/>
        <v>0</v>
      </c>
      <c r="W473" s="13">
        <f t="shared" si="92"/>
        <v>3424</v>
      </c>
      <c r="X473" s="13">
        <f t="shared" si="93"/>
        <v>27392</v>
      </c>
      <c r="Z473" s="13">
        <f t="shared" si="94"/>
        <v>3456.5</v>
      </c>
      <c r="AA473" s="13">
        <f t="shared" si="95"/>
        <v>27652</v>
      </c>
    </row>
    <row r="474" spans="1:27" x14ac:dyDescent="0.2">
      <c r="A474" s="15" t="s">
        <v>1309</v>
      </c>
      <c r="B474" s="15" t="s">
        <v>237</v>
      </c>
      <c r="C474" s="15" t="s">
        <v>0</v>
      </c>
      <c r="D474" s="15" t="s">
        <v>1310</v>
      </c>
      <c r="E474" s="16">
        <v>1</v>
      </c>
      <c r="F474" s="13"/>
      <c r="G474" s="13">
        <f t="shared" si="84"/>
        <v>0</v>
      </c>
      <c r="H474" s="13"/>
      <c r="I474" s="13">
        <f t="shared" si="85"/>
        <v>0</v>
      </c>
      <c r="J474" s="13"/>
      <c r="K474" s="13">
        <f t="shared" si="86"/>
        <v>0</v>
      </c>
      <c r="L474" s="13">
        <v>3302</v>
      </c>
      <c r="M474" s="13">
        <f t="shared" si="87"/>
        <v>3302</v>
      </c>
      <c r="N474" s="13"/>
      <c r="O474" s="13">
        <f t="shared" si="88"/>
        <v>0</v>
      </c>
      <c r="P474" s="13"/>
      <c r="Q474" s="13">
        <f t="shared" si="89"/>
        <v>0</v>
      </c>
      <c r="R474" s="13"/>
      <c r="S474" s="13">
        <f t="shared" si="90"/>
        <v>0</v>
      </c>
      <c r="T474" s="13"/>
      <c r="U474" s="13">
        <f t="shared" si="91"/>
        <v>0</v>
      </c>
      <c r="W474" s="13">
        <f t="shared" si="92"/>
        <v>3302</v>
      </c>
      <c r="X474" s="13">
        <f t="shared" si="93"/>
        <v>3302</v>
      </c>
      <c r="Z474" s="13">
        <f t="shared" si="94"/>
        <v>3302</v>
      </c>
      <c r="AA474" s="13">
        <f t="shared" si="95"/>
        <v>3302</v>
      </c>
    </row>
    <row r="475" spans="1:27" x14ac:dyDescent="0.2">
      <c r="A475" s="15" t="s">
        <v>1311</v>
      </c>
      <c r="B475" s="15" t="s">
        <v>238</v>
      </c>
      <c r="C475" s="15" t="s">
        <v>0</v>
      </c>
      <c r="D475" s="15" t="s">
        <v>1312</v>
      </c>
      <c r="E475" s="16">
        <v>2</v>
      </c>
      <c r="F475" s="13"/>
      <c r="G475" s="13">
        <f t="shared" si="84"/>
        <v>0</v>
      </c>
      <c r="H475" s="13"/>
      <c r="I475" s="13">
        <f t="shared" si="85"/>
        <v>0</v>
      </c>
      <c r="J475" s="13"/>
      <c r="K475" s="13">
        <f t="shared" si="86"/>
        <v>0</v>
      </c>
      <c r="L475" s="13"/>
      <c r="M475" s="13">
        <f t="shared" si="87"/>
        <v>0</v>
      </c>
      <c r="N475" s="13"/>
      <c r="O475" s="13">
        <f t="shared" si="88"/>
        <v>0</v>
      </c>
      <c r="P475" s="13"/>
      <c r="Q475" s="13">
        <f t="shared" si="89"/>
        <v>0</v>
      </c>
      <c r="R475" s="13"/>
      <c r="S475" s="13">
        <f t="shared" si="90"/>
        <v>0</v>
      </c>
      <c r="T475" s="13"/>
      <c r="U475" s="13">
        <f t="shared" si="91"/>
        <v>0</v>
      </c>
      <c r="W475" s="18"/>
      <c r="X475" s="13">
        <f t="shared" si="93"/>
        <v>0</v>
      </c>
      <c r="Z475" s="18"/>
      <c r="AA475" s="13">
        <f t="shared" si="95"/>
        <v>0</v>
      </c>
    </row>
    <row r="476" spans="1:27" x14ac:dyDescent="0.2">
      <c r="A476" s="15" t="s">
        <v>1313</v>
      </c>
      <c r="B476" s="15" t="s">
        <v>239</v>
      </c>
      <c r="C476" s="15" t="s">
        <v>0</v>
      </c>
      <c r="D476" s="15" t="s">
        <v>1314</v>
      </c>
      <c r="E476" s="16">
        <v>34</v>
      </c>
      <c r="F476" s="13"/>
      <c r="G476" s="13">
        <f t="shared" si="84"/>
        <v>0</v>
      </c>
      <c r="H476" s="13"/>
      <c r="I476" s="13">
        <f t="shared" si="85"/>
        <v>0</v>
      </c>
      <c r="J476" s="13"/>
      <c r="K476" s="13">
        <f t="shared" si="86"/>
        <v>0</v>
      </c>
      <c r="L476" s="13">
        <v>4998</v>
      </c>
      <c r="M476" s="13">
        <f t="shared" si="87"/>
        <v>169932</v>
      </c>
      <c r="N476" s="13"/>
      <c r="O476" s="13">
        <f t="shared" si="88"/>
        <v>0</v>
      </c>
      <c r="P476" s="13"/>
      <c r="Q476" s="13">
        <f t="shared" si="89"/>
        <v>0</v>
      </c>
      <c r="R476" s="13"/>
      <c r="S476" s="13">
        <f t="shared" si="90"/>
        <v>0</v>
      </c>
      <c r="T476" s="13"/>
      <c r="U476" s="13">
        <f t="shared" si="91"/>
        <v>0</v>
      </c>
      <c r="W476" s="13">
        <f t="shared" si="92"/>
        <v>4998</v>
      </c>
      <c r="X476" s="13">
        <f t="shared" si="93"/>
        <v>169932</v>
      </c>
      <c r="Z476" s="13">
        <f t="shared" si="94"/>
        <v>4998</v>
      </c>
      <c r="AA476" s="13">
        <f t="shared" si="95"/>
        <v>169932</v>
      </c>
    </row>
    <row r="477" spans="1:27" x14ac:dyDescent="0.2">
      <c r="A477" s="15" t="s">
        <v>1315</v>
      </c>
      <c r="B477" s="15" t="s">
        <v>240</v>
      </c>
      <c r="C477" s="15" t="s">
        <v>0</v>
      </c>
      <c r="D477" s="15" t="s">
        <v>1316</v>
      </c>
      <c r="E477" s="16">
        <v>2</v>
      </c>
      <c r="F477" s="13"/>
      <c r="G477" s="13">
        <f t="shared" si="84"/>
        <v>0</v>
      </c>
      <c r="H477" s="13"/>
      <c r="I477" s="13">
        <f t="shared" si="85"/>
        <v>0</v>
      </c>
      <c r="J477" s="13">
        <v>52434</v>
      </c>
      <c r="K477" s="13">
        <f t="shared" si="86"/>
        <v>104868</v>
      </c>
      <c r="L477" s="13">
        <v>52433.658206</v>
      </c>
      <c r="M477" s="13">
        <f t="shared" si="87"/>
        <v>104867.316412</v>
      </c>
      <c r="N477" s="13"/>
      <c r="O477" s="13">
        <f t="shared" si="88"/>
        <v>0</v>
      </c>
      <c r="P477" s="13"/>
      <c r="Q477" s="13">
        <f t="shared" si="89"/>
        <v>0</v>
      </c>
      <c r="R477" s="13"/>
      <c r="S477" s="13">
        <f t="shared" si="90"/>
        <v>0</v>
      </c>
      <c r="T477" s="13"/>
      <c r="U477" s="13">
        <f t="shared" si="91"/>
        <v>0</v>
      </c>
      <c r="W477" s="13">
        <f t="shared" si="92"/>
        <v>52433.658206</v>
      </c>
      <c r="X477" s="13">
        <f t="shared" si="93"/>
        <v>104867.316412</v>
      </c>
      <c r="Z477" s="13">
        <f t="shared" si="94"/>
        <v>52433.829102999996</v>
      </c>
      <c r="AA477" s="13">
        <f t="shared" si="95"/>
        <v>104867.65820599999</v>
      </c>
    </row>
    <row r="478" spans="1:27" x14ac:dyDescent="0.2">
      <c r="A478" s="15" t="s">
        <v>1317</v>
      </c>
      <c r="B478" s="15" t="s">
        <v>241</v>
      </c>
      <c r="C478" s="15" t="s">
        <v>0</v>
      </c>
      <c r="D478" s="15" t="s">
        <v>329</v>
      </c>
      <c r="E478" s="16">
        <v>2</v>
      </c>
      <c r="F478" s="13"/>
      <c r="G478" s="13">
        <f t="shared" si="84"/>
        <v>0</v>
      </c>
      <c r="H478" s="13"/>
      <c r="I478" s="13">
        <f t="shared" si="85"/>
        <v>0</v>
      </c>
      <c r="J478" s="13">
        <v>151804</v>
      </c>
      <c r="K478" s="13">
        <f t="shared" si="86"/>
        <v>303608</v>
      </c>
      <c r="L478" s="13">
        <v>163043</v>
      </c>
      <c r="M478" s="13">
        <f t="shared" si="87"/>
        <v>326086</v>
      </c>
      <c r="N478" s="13"/>
      <c r="O478" s="13">
        <f t="shared" si="88"/>
        <v>0</v>
      </c>
      <c r="P478" s="13"/>
      <c r="Q478" s="13">
        <f t="shared" si="89"/>
        <v>0</v>
      </c>
      <c r="R478" s="13"/>
      <c r="S478" s="13">
        <f t="shared" si="90"/>
        <v>0</v>
      </c>
      <c r="T478" s="13"/>
      <c r="U478" s="13">
        <f t="shared" si="91"/>
        <v>0</v>
      </c>
      <c r="W478" s="13">
        <f t="shared" si="92"/>
        <v>151804</v>
      </c>
      <c r="X478" s="13">
        <f t="shared" si="93"/>
        <v>303608</v>
      </c>
      <c r="Z478" s="13">
        <f t="shared" si="94"/>
        <v>157423.5</v>
      </c>
      <c r="AA478" s="13">
        <f t="shared" si="95"/>
        <v>314847</v>
      </c>
    </row>
    <row r="479" spans="1:27" x14ac:dyDescent="0.2">
      <c r="A479" s="15" t="s">
        <v>1318</v>
      </c>
      <c r="B479" s="15" t="s">
        <v>242</v>
      </c>
      <c r="C479" s="15" t="s">
        <v>0</v>
      </c>
      <c r="D479" s="15" t="s">
        <v>1319</v>
      </c>
      <c r="E479" s="16">
        <v>3</v>
      </c>
      <c r="F479" s="13"/>
      <c r="G479" s="13">
        <f t="shared" si="84"/>
        <v>0</v>
      </c>
      <c r="H479" s="13"/>
      <c r="I479" s="13">
        <f t="shared" si="85"/>
        <v>0</v>
      </c>
      <c r="J479" s="13">
        <v>7359</v>
      </c>
      <c r="K479" s="13">
        <f t="shared" si="86"/>
        <v>22077</v>
      </c>
      <c r="L479" s="13">
        <v>61880</v>
      </c>
      <c r="M479" s="13">
        <f t="shared" si="87"/>
        <v>185640</v>
      </c>
      <c r="N479" s="13"/>
      <c r="O479" s="13">
        <f t="shared" si="88"/>
        <v>0</v>
      </c>
      <c r="P479" s="13"/>
      <c r="Q479" s="13">
        <f t="shared" si="89"/>
        <v>0</v>
      </c>
      <c r="R479" s="13"/>
      <c r="S479" s="13">
        <f t="shared" si="90"/>
        <v>0</v>
      </c>
      <c r="T479" s="13"/>
      <c r="U479" s="13">
        <f t="shared" si="91"/>
        <v>0</v>
      </c>
      <c r="W479" s="13">
        <f t="shared" si="92"/>
        <v>7359</v>
      </c>
      <c r="X479" s="13">
        <f t="shared" si="93"/>
        <v>22077</v>
      </c>
      <c r="Z479" s="13">
        <f t="shared" si="94"/>
        <v>34619.5</v>
      </c>
      <c r="AA479" s="13">
        <f t="shared" si="95"/>
        <v>103858.5</v>
      </c>
    </row>
    <row r="480" spans="1:27" x14ac:dyDescent="0.2">
      <c r="A480" s="15" t="s">
        <v>1320</v>
      </c>
      <c r="B480" s="15" t="s">
        <v>243</v>
      </c>
      <c r="C480" s="15" t="s">
        <v>42</v>
      </c>
      <c r="D480" s="15" t="s">
        <v>1319</v>
      </c>
      <c r="E480" s="16">
        <v>1</v>
      </c>
      <c r="F480" s="13"/>
      <c r="G480" s="13">
        <f t="shared" si="84"/>
        <v>0</v>
      </c>
      <c r="H480" s="13"/>
      <c r="I480" s="13">
        <f t="shared" si="85"/>
        <v>0</v>
      </c>
      <c r="J480" s="13">
        <v>16471</v>
      </c>
      <c r="K480" s="13">
        <f t="shared" si="86"/>
        <v>16471</v>
      </c>
      <c r="L480" s="13"/>
      <c r="M480" s="13">
        <f t="shared" si="87"/>
        <v>0</v>
      </c>
      <c r="N480" s="13"/>
      <c r="O480" s="13">
        <f t="shared" si="88"/>
        <v>0</v>
      </c>
      <c r="P480" s="13"/>
      <c r="Q480" s="13">
        <f t="shared" si="89"/>
        <v>0</v>
      </c>
      <c r="R480" s="13"/>
      <c r="S480" s="13">
        <f t="shared" si="90"/>
        <v>0</v>
      </c>
      <c r="T480" s="13"/>
      <c r="U480" s="13">
        <f t="shared" si="91"/>
        <v>0</v>
      </c>
      <c r="W480" s="13">
        <f t="shared" si="92"/>
        <v>16471</v>
      </c>
      <c r="X480" s="13">
        <f t="shared" si="93"/>
        <v>16471</v>
      </c>
      <c r="Z480" s="13">
        <f t="shared" si="94"/>
        <v>16471</v>
      </c>
      <c r="AA480" s="13">
        <f t="shared" si="95"/>
        <v>16471</v>
      </c>
    </row>
    <row r="481" spans="1:27" x14ac:dyDescent="0.2">
      <c r="A481" s="15" t="s">
        <v>1321</v>
      </c>
      <c r="B481" s="15" t="s">
        <v>244</v>
      </c>
      <c r="C481" s="15" t="s">
        <v>0</v>
      </c>
      <c r="D481" s="15" t="s">
        <v>1322</v>
      </c>
      <c r="E481" s="16">
        <v>1</v>
      </c>
      <c r="F481" s="13"/>
      <c r="G481" s="13">
        <f t="shared" si="84"/>
        <v>0</v>
      </c>
      <c r="H481" s="13"/>
      <c r="I481" s="13">
        <f t="shared" si="85"/>
        <v>0</v>
      </c>
      <c r="J481" s="13"/>
      <c r="K481" s="13">
        <f t="shared" si="86"/>
        <v>0</v>
      </c>
      <c r="L481" s="13"/>
      <c r="M481" s="13">
        <f t="shared" si="87"/>
        <v>0</v>
      </c>
      <c r="N481" s="13"/>
      <c r="O481" s="13">
        <f t="shared" si="88"/>
        <v>0</v>
      </c>
      <c r="P481" s="13"/>
      <c r="Q481" s="13">
        <f t="shared" si="89"/>
        <v>0</v>
      </c>
      <c r="R481" s="13"/>
      <c r="S481" s="13">
        <f t="shared" si="90"/>
        <v>0</v>
      </c>
      <c r="T481" s="13"/>
      <c r="U481" s="13">
        <f t="shared" si="91"/>
        <v>0</v>
      </c>
      <c r="W481" s="18"/>
      <c r="X481" s="13">
        <f t="shared" si="93"/>
        <v>0</v>
      </c>
      <c r="Z481" s="18"/>
      <c r="AA481" s="13">
        <f t="shared" si="95"/>
        <v>0</v>
      </c>
    </row>
    <row r="482" spans="1:27" x14ac:dyDescent="0.2">
      <c r="A482" s="15" t="s">
        <v>1323</v>
      </c>
      <c r="B482" s="15" t="s">
        <v>245</v>
      </c>
      <c r="C482" s="15" t="s">
        <v>42</v>
      </c>
      <c r="D482" s="15" t="s">
        <v>1324</v>
      </c>
      <c r="E482" s="16">
        <v>17</v>
      </c>
      <c r="F482" s="13"/>
      <c r="G482" s="13">
        <f t="shared" si="84"/>
        <v>0</v>
      </c>
      <c r="H482" s="13"/>
      <c r="I482" s="13">
        <f t="shared" si="85"/>
        <v>0</v>
      </c>
      <c r="J482" s="13">
        <v>61732</v>
      </c>
      <c r="K482" s="13">
        <f t="shared" si="86"/>
        <v>1049444</v>
      </c>
      <c r="L482" s="13">
        <v>11226</v>
      </c>
      <c r="M482" s="13">
        <f t="shared" si="87"/>
        <v>190842</v>
      </c>
      <c r="N482" s="13"/>
      <c r="O482" s="13">
        <f t="shared" si="88"/>
        <v>0</v>
      </c>
      <c r="P482" s="13"/>
      <c r="Q482" s="13">
        <f t="shared" si="89"/>
        <v>0</v>
      </c>
      <c r="R482" s="13"/>
      <c r="S482" s="13">
        <f t="shared" si="90"/>
        <v>0</v>
      </c>
      <c r="T482" s="13"/>
      <c r="U482" s="13">
        <f t="shared" si="91"/>
        <v>0</v>
      </c>
      <c r="W482" s="13">
        <f t="shared" si="92"/>
        <v>11226</v>
      </c>
      <c r="X482" s="13">
        <f t="shared" si="93"/>
        <v>190842</v>
      </c>
      <c r="Z482" s="13">
        <f t="shared" si="94"/>
        <v>36479</v>
      </c>
      <c r="AA482" s="13">
        <f t="shared" si="95"/>
        <v>620143</v>
      </c>
    </row>
    <row r="483" spans="1:27" x14ac:dyDescent="0.2">
      <c r="A483" s="15" t="s">
        <v>1325</v>
      </c>
      <c r="B483" s="15" t="s">
        <v>246</v>
      </c>
      <c r="C483" s="15" t="s">
        <v>0</v>
      </c>
      <c r="D483" s="15" t="s">
        <v>329</v>
      </c>
      <c r="E483" s="16">
        <v>2</v>
      </c>
      <c r="F483" s="13"/>
      <c r="G483" s="13">
        <f t="shared" si="84"/>
        <v>0</v>
      </c>
      <c r="H483" s="13"/>
      <c r="I483" s="13">
        <f t="shared" si="85"/>
        <v>0</v>
      </c>
      <c r="J483" s="13">
        <v>7059</v>
      </c>
      <c r="K483" s="13">
        <f t="shared" si="86"/>
        <v>14118</v>
      </c>
      <c r="L483" s="13"/>
      <c r="M483" s="13">
        <f t="shared" si="87"/>
        <v>0</v>
      </c>
      <c r="N483" s="13"/>
      <c r="O483" s="13">
        <f t="shared" si="88"/>
        <v>0</v>
      </c>
      <c r="P483" s="13"/>
      <c r="Q483" s="13">
        <f t="shared" si="89"/>
        <v>0</v>
      </c>
      <c r="R483" s="13"/>
      <c r="S483" s="13">
        <f t="shared" si="90"/>
        <v>0</v>
      </c>
      <c r="T483" s="13"/>
      <c r="U483" s="13">
        <f t="shared" si="91"/>
        <v>0</v>
      </c>
      <c r="W483" s="13">
        <f t="shared" si="92"/>
        <v>7059</v>
      </c>
      <c r="X483" s="13">
        <f t="shared" si="93"/>
        <v>14118</v>
      </c>
      <c r="Z483" s="13">
        <f t="shared" si="94"/>
        <v>7059</v>
      </c>
      <c r="AA483" s="13">
        <f t="shared" si="95"/>
        <v>14118</v>
      </c>
    </row>
    <row r="484" spans="1:27" x14ac:dyDescent="0.2">
      <c r="A484" s="15" t="s">
        <v>1326</v>
      </c>
      <c r="B484" s="15" t="s">
        <v>247</v>
      </c>
      <c r="C484" s="15" t="s">
        <v>34</v>
      </c>
      <c r="D484" s="15" t="s">
        <v>1327</v>
      </c>
      <c r="E484" s="16">
        <v>1359</v>
      </c>
      <c r="F484" s="13"/>
      <c r="G484" s="13">
        <f t="shared" si="84"/>
        <v>0</v>
      </c>
      <c r="H484" s="13"/>
      <c r="I484" s="13">
        <f t="shared" si="85"/>
        <v>0</v>
      </c>
      <c r="J484" s="13">
        <v>12740</v>
      </c>
      <c r="K484" s="13">
        <f t="shared" si="86"/>
        <v>17313660</v>
      </c>
      <c r="L484" s="13"/>
      <c r="M484" s="13">
        <f t="shared" si="87"/>
        <v>0</v>
      </c>
      <c r="N484" s="13"/>
      <c r="O484" s="13">
        <f t="shared" si="88"/>
        <v>0</v>
      </c>
      <c r="P484" s="13"/>
      <c r="Q484" s="13">
        <f t="shared" si="89"/>
        <v>0</v>
      </c>
      <c r="R484" s="13"/>
      <c r="S484" s="13">
        <f t="shared" si="90"/>
        <v>0</v>
      </c>
      <c r="T484" s="13"/>
      <c r="U484" s="13">
        <f t="shared" si="91"/>
        <v>0</v>
      </c>
      <c r="W484" s="13">
        <f t="shared" si="92"/>
        <v>12740</v>
      </c>
      <c r="X484" s="13">
        <f t="shared" si="93"/>
        <v>17313660</v>
      </c>
      <c r="Z484" s="13">
        <f t="shared" si="94"/>
        <v>12740</v>
      </c>
      <c r="AA484" s="13">
        <f t="shared" si="95"/>
        <v>17313660</v>
      </c>
    </row>
    <row r="485" spans="1:27" x14ac:dyDescent="0.2">
      <c r="A485" s="15" t="s">
        <v>1328</v>
      </c>
      <c r="B485" s="15" t="s">
        <v>248</v>
      </c>
      <c r="C485" s="15" t="s">
        <v>0</v>
      </c>
      <c r="D485" s="15" t="s">
        <v>328</v>
      </c>
      <c r="E485" s="16">
        <v>2</v>
      </c>
      <c r="F485" s="13"/>
      <c r="G485" s="13">
        <f t="shared" si="84"/>
        <v>0</v>
      </c>
      <c r="H485" s="13"/>
      <c r="I485" s="13">
        <f t="shared" si="85"/>
        <v>0</v>
      </c>
      <c r="J485" s="13"/>
      <c r="K485" s="13">
        <f t="shared" si="86"/>
        <v>0</v>
      </c>
      <c r="L485" s="13">
        <v>2678</v>
      </c>
      <c r="M485" s="13">
        <f t="shared" si="87"/>
        <v>5356</v>
      </c>
      <c r="N485" s="13"/>
      <c r="O485" s="13">
        <f t="shared" si="88"/>
        <v>0</v>
      </c>
      <c r="P485" s="13"/>
      <c r="Q485" s="13">
        <f t="shared" si="89"/>
        <v>0</v>
      </c>
      <c r="R485" s="13"/>
      <c r="S485" s="13">
        <f t="shared" si="90"/>
        <v>0</v>
      </c>
      <c r="T485" s="13"/>
      <c r="U485" s="13">
        <f t="shared" si="91"/>
        <v>0</v>
      </c>
      <c r="W485" s="13">
        <f t="shared" si="92"/>
        <v>2678</v>
      </c>
      <c r="X485" s="13">
        <f t="shared" si="93"/>
        <v>5356</v>
      </c>
      <c r="Z485" s="13">
        <f t="shared" si="94"/>
        <v>2678</v>
      </c>
      <c r="AA485" s="13">
        <f t="shared" si="95"/>
        <v>5356</v>
      </c>
    </row>
    <row r="486" spans="1:27" x14ac:dyDescent="0.2">
      <c r="A486" s="15" t="s">
        <v>1329</v>
      </c>
      <c r="B486" s="15" t="s">
        <v>249</v>
      </c>
      <c r="C486" s="15" t="s">
        <v>0</v>
      </c>
      <c r="D486" s="15" t="s">
        <v>1330</v>
      </c>
      <c r="E486" s="16">
        <v>6</v>
      </c>
      <c r="F486" s="13"/>
      <c r="G486" s="13">
        <f t="shared" si="84"/>
        <v>0</v>
      </c>
      <c r="H486" s="13"/>
      <c r="I486" s="13">
        <f t="shared" si="85"/>
        <v>0</v>
      </c>
      <c r="J486" s="13">
        <v>37333</v>
      </c>
      <c r="K486" s="13">
        <f t="shared" si="86"/>
        <v>223998</v>
      </c>
      <c r="L486" s="13">
        <v>43421</v>
      </c>
      <c r="M486" s="13">
        <f t="shared" si="87"/>
        <v>260526</v>
      </c>
      <c r="N486" s="13"/>
      <c r="O486" s="13">
        <f t="shared" si="88"/>
        <v>0</v>
      </c>
      <c r="P486" s="13"/>
      <c r="Q486" s="13">
        <f t="shared" si="89"/>
        <v>0</v>
      </c>
      <c r="R486" s="13"/>
      <c r="S486" s="13">
        <f t="shared" si="90"/>
        <v>0</v>
      </c>
      <c r="T486" s="13"/>
      <c r="U486" s="13">
        <f t="shared" si="91"/>
        <v>0</v>
      </c>
      <c r="W486" s="13">
        <f t="shared" si="92"/>
        <v>37333</v>
      </c>
      <c r="X486" s="13">
        <f t="shared" si="93"/>
        <v>223998</v>
      </c>
      <c r="Z486" s="13">
        <f t="shared" si="94"/>
        <v>40377</v>
      </c>
      <c r="AA486" s="13">
        <f t="shared" si="95"/>
        <v>242262</v>
      </c>
    </row>
    <row r="487" spans="1:27" x14ac:dyDescent="0.2">
      <c r="A487" s="15" t="s">
        <v>1331</v>
      </c>
      <c r="B487" s="15" t="s">
        <v>250</v>
      </c>
      <c r="C487" s="15" t="s">
        <v>0</v>
      </c>
      <c r="D487" s="15" t="s">
        <v>1332</v>
      </c>
      <c r="E487" s="16">
        <v>73</v>
      </c>
      <c r="F487" s="13"/>
      <c r="G487" s="13">
        <f t="shared" si="84"/>
        <v>0</v>
      </c>
      <c r="H487" s="13"/>
      <c r="I487" s="13">
        <f t="shared" si="85"/>
        <v>0</v>
      </c>
      <c r="J487" s="13"/>
      <c r="K487" s="13">
        <f t="shared" si="86"/>
        <v>0</v>
      </c>
      <c r="L487" s="13">
        <v>38021</v>
      </c>
      <c r="M487" s="13">
        <f t="shared" si="87"/>
        <v>2775533</v>
      </c>
      <c r="N487" s="13"/>
      <c r="O487" s="13">
        <f t="shared" si="88"/>
        <v>0</v>
      </c>
      <c r="P487" s="13"/>
      <c r="Q487" s="13">
        <f t="shared" si="89"/>
        <v>0</v>
      </c>
      <c r="R487" s="13"/>
      <c r="S487" s="13">
        <f t="shared" si="90"/>
        <v>0</v>
      </c>
      <c r="T487" s="13"/>
      <c r="U487" s="13">
        <f t="shared" si="91"/>
        <v>0</v>
      </c>
      <c r="W487" s="13">
        <f t="shared" si="92"/>
        <v>38021</v>
      </c>
      <c r="X487" s="13">
        <f t="shared" si="93"/>
        <v>2775533</v>
      </c>
      <c r="Z487" s="13">
        <f t="shared" si="94"/>
        <v>38021</v>
      </c>
      <c r="AA487" s="13">
        <f t="shared" si="95"/>
        <v>2775533</v>
      </c>
    </row>
    <row r="488" spans="1:27" x14ac:dyDescent="0.2">
      <c r="A488" s="15" t="s">
        <v>1333</v>
      </c>
      <c r="B488" s="15" t="s">
        <v>251</v>
      </c>
      <c r="C488" s="15" t="s">
        <v>0</v>
      </c>
      <c r="D488" s="15" t="s">
        <v>1334</v>
      </c>
      <c r="E488" s="16">
        <v>38</v>
      </c>
      <c r="F488" s="13"/>
      <c r="G488" s="13">
        <f t="shared" si="84"/>
        <v>0</v>
      </c>
      <c r="H488" s="13"/>
      <c r="I488" s="13">
        <f t="shared" si="85"/>
        <v>0</v>
      </c>
      <c r="J488" s="13">
        <v>35294</v>
      </c>
      <c r="K488" s="13">
        <f t="shared" si="86"/>
        <v>1341172</v>
      </c>
      <c r="L488" s="13">
        <v>18268</v>
      </c>
      <c r="M488" s="13">
        <f t="shared" si="87"/>
        <v>694184</v>
      </c>
      <c r="N488" s="13"/>
      <c r="O488" s="13">
        <f t="shared" si="88"/>
        <v>0</v>
      </c>
      <c r="P488" s="13"/>
      <c r="Q488" s="13">
        <f t="shared" si="89"/>
        <v>0</v>
      </c>
      <c r="R488" s="13"/>
      <c r="S488" s="13">
        <f t="shared" si="90"/>
        <v>0</v>
      </c>
      <c r="T488" s="13"/>
      <c r="U488" s="13">
        <f t="shared" si="91"/>
        <v>0</v>
      </c>
      <c r="W488" s="13">
        <f t="shared" si="92"/>
        <v>18268</v>
      </c>
      <c r="X488" s="13">
        <f t="shared" si="93"/>
        <v>694184</v>
      </c>
      <c r="Z488" s="13">
        <f t="shared" si="94"/>
        <v>26781</v>
      </c>
      <c r="AA488" s="13">
        <f t="shared" si="95"/>
        <v>1017678</v>
      </c>
    </row>
    <row r="489" spans="1:27" x14ac:dyDescent="0.2">
      <c r="A489" s="15" t="s">
        <v>77</v>
      </c>
      <c r="B489" s="15" t="s">
        <v>78</v>
      </c>
      <c r="C489" s="15" t="s">
        <v>79</v>
      </c>
      <c r="D489" s="15" t="s">
        <v>1335</v>
      </c>
      <c r="E489" s="16">
        <v>4</v>
      </c>
      <c r="F489" s="13"/>
      <c r="G489" s="13">
        <f t="shared" si="84"/>
        <v>0</v>
      </c>
      <c r="H489" s="13"/>
      <c r="I489" s="13">
        <f t="shared" si="85"/>
        <v>0</v>
      </c>
      <c r="J489" s="13"/>
      <c r="K489" s="13">
        <f t="shared" si="86"/>
        <v>0</v>
      </c>
      <c r="L489" s="13"/>
      <c r="M489" s="13">
        <f t="shared" si="87"/>
        <v>0</v>
      </c>
      <c r="N489" s="13"/>
      <c r="O489" s="13">
        <f t="shared" si="88"/>
        <v>0</v>
      </c>
      <c r="P489" s="13"/>
      <c r="Q489" s="13">
        <f t="shared" si="89"/>
        <v>0</v>
      </c>
      <c r="R489" s="13"/>
      <c r="S489" s="13">
        <f t="shared" si="90"/>
        <v>0</v>
      </c>
      <c r="T489" s="13"/>
      <c r="U489" s="13">
        <f t="shared" si="91"/>
        <v>0</v>
      </c>
      <c r="W489" s="18"/>
      <c r="X489" s="13">
        <f t="shared" si="93"/>
        <v>0</v>
      </c>
      <c r="Z489" s="18"/>
      <c r="AA489" s="13">
        <f t="shared" si="95"/>
        <v>0</v>
      </c>
    </row>
    <row r="490" spans="1:27" x14ac:dyDescent="0.2">
      <c r="A490" s="15" t="s">
        <v>1336</v>
      </c>
      <c r="B490" s="15" t="s">
        <v>252</v>
      </c>
      <c r="C490" s="15" t="s">
        <v>79</v>
      </c>
      <c r="D490" s="15" t="s">
        <v>1337</v>
      </c>
      <c r="E490" s="16">
        <v>57</v>
      </c>
      <c r="F490" s="13"/>
      <c r="G490" s="13">
        <f t="shared" si="84"/>
        <v>0</v>
      </c>
      <c r="H490" s="13"/>
      <c r="I490" s="13">
        <f t="shared" si="85"/>
        <v>0</v>
      </c>
      <c r="J490" s="13">
        <v>2736954</v>
      </c>
      <c r="K490" s="13">
        <f t="shared" si="86"/>
        <v>156006378</v>
      </c>
      <c r="L490" s="13"/>
      <c r="M490" s="13">
        <f t="shared" si="87"/>
        <v>0</v>
      </c>
      <c r="N490" s="13"/>
      <c r="O490" s="13">
        <f t="shared" si="88"/>
        <v>0</v>
      </c>
      <c r="P490" s="13">
        <v>2709584</v>
      </c>
      <c r="Q490" s="13">
        <f t="shared" si="89"/>
        <v>154446288</v>
      </c>
      <c r="R490" s="13"/>
      <c r="S490" s="13">
        <f t="shared" si="90"/>
        <v>0</v>
      </c>
      <c r="T490" s="13"/>
      <c r="U490" s="13">
        <f t="shared" si="91"/>
        <v>0</v>
      </c>
      <c r="W490" s="13">
        <f t="shared" si="92"/>
        <v>2709584</v>
      </c>
      <c r="X490" s="13">
        <f t="shared" si="93"/>
        <v>154446288</v>
      </c>
      <c r="Z490" s="13">
        <f t="shared" si="94"/>
        <v>2723269</v>
      </c>
      <c r="AA490" s="13">
        <f t="shared" si="95"/>
        <v>155226333</v>
      </c>
    </row>
    <row r="491" spans="1:27" x14ac:dyDescent="0.2">
      <c r="A491" s="15" t="s">
        <v>1338</v>
      </c>
      <c r="B491" s="15" t="s">
        <v>253</v>
      </c>
      <c r="C491" s="15" t="s">
        <v>338</v>
      </c>
      <c r="D491" s="15" t="s">
        <v>1339</v>
      </c>
      <c r="E491" s="16">
        <v>1</v>
      </c>
      <c r="F491" s="13"/>
      <c r="G491" s="13">
        <f t="shared" si="84"/>
        <v>0</v>
      </c>
      <c r="H491" s="13"/>
      <c r="I491" s="13">
        <f t="shared" si="85"/>
        <v>0</v>
      </c>
      <c r="J491" s="13"/>
      <c r="K491" s="13">
        <f t="shared" si="86"/>
        <v>0</v>
      </c>
      <c r="L491" s="13"/>
      <c r="M491" s="13">
        <f t="shared" si="87"/>
        <v>0</v>
      </c>
      <c r="N491" s="13"/>
      <c r="O491" s="13">
        <f t="shared" si="88"/>
        <v>0</v>
      </c>
      <c r="P491" s="13"/>
      <c r="Q491" s="13">
        <f t="shared" si="89"/>
        <v>0</v>
      </c>
      <c r="R491" s="13"/>
      <c r="S491" s="13">
        <f t="shared" si="90"/>
        <v>0</v>
      </c>
      <c r="T491" s="13"/>
      <c r="U491" s="13">
        <f t="shared" si="91"/>
        <v>0</v>
      </c>
      <c r="W491" s="18"/>
      <c r="X491" s="13">
        <f t="shared" si="93"/>
        <v>0</v>
      </c>
      <c r="Z491" s="18"/>
      <c r="AA491" s="13">
        <f t="shared" si="95"/>
        <v>0</v>
      </c>
    </row>
    <row r="492" spans="1:27" x14ac:dyDescent="0.2">
      <c r="A492" s="15" t="s">
        <v>1340</v>
      </c>
      <c r="B492" s="15" t="s">
        <v>254</v>
      </c>
      <c r="C492" s="15" t="s">
        <v>79</v>
      </c>
      <c r="D492" s="15" t="s">
        <v>320</v>
      </c>
      <c r="E492" s="16">
        <v>16</v>
      </c>
      <c r="F492" s="13"/>
      <c r="G492" s="13">
        <f t="shared" si="84"/>
        <v>0</v>
      </c>
      <c r="H492" s="13"/>
      <c r="I492" s="13">
        <f t="shared" si="85"/>
        <v>0</v>
      </c>
      <c r="J492" s="13">
        <v>1832459</v>
      </c>
      <c r="K492" s="13">
        <f t="shared" si="86"/>
        <v>29319344</v>
      </c>
      <c r="L492" s="13">
        <v>533819</v>
      </c>
      <c r="M492" s="13">
        <f t="shared" si="87"/>
        <v>8541104</v>
      </c>
      <c r="N492" s="13"/>
      <c r="O492" s="13">
        <f t="shared" si="88"/>
        <v>0</v>
      </c>
      <c r="P492" s="13">
        <v>865328</v>
      </c>
      <c r="Q492" s="13">
        <f t="shared" si="89"/>
        <v>13845248</v>
      </c>
      <c r="R492" s="13"/>
      <c r="S492" s="13">
        <f t="shared" si="90"/>
        <v>0</v>
      </c>
      <c r="T492" s="13"/>
      <c r="U492" s="13">
        <f t="shared" si="91"/>
        <v>0</v>
      </c>
      <c r="W492" s="13">
        <f t="shared" si="92"/>
        <v>533819</v>
      </c>
      <c r="X492" s="13">
        <f t="shared" si="93"/>
        <v>8541104</v>
      </c>
      <c r="Z492" s="13">
        <f t="shared" si="94"/>
        <v>1077202</v>
      </c>
      <c r="AA492" s="13">
        <f t="shared" si="95"/>
        <v>17235232</v>
      </c>
    </row>
    <row r="493" spans="1:27" x14ac:dyDescent="0.2">
      <c r="A493" s="15" t="s">
        <v>1341</v>
      </c>
      <c r="B493" s="15" t="s">
        <v>255</v>
      </c>
      <c r="C493" s="15" t="s">
        <v>34</v>
      </c>
      <c r="D493" s="15" t="s">
        <v>1342</v>
      </c>
      <c r="E493" s="16">
        <v>11</v>
      </c>
      <c r="F493" s="13"/>
      <c r="G493" s="13">
        <f t="shared" si="84"/>
        <v>0</v>
      </c>
      <c r="H493" s="13"/>
      <c r="I493" s="13">
        <f t="shared" si="85"/>
        <v>0</v>
      </c>
      <c r="J493" s="13"/>
      <c r="K493" s="13">
        <f t="shared" si="86"/>
        <v>0</v>
      </c>
      <c r="L493" s="13"/>
      <c r="M493" s="13">
        <f t="shared" si="87"/>
        <v>0</v>
      </c>
      <c r="N493" s="13"/>
      <c r="O493" s="13">
        <f t="shared" si="88"/>
        <v>0</v>
      </c>
      <c r="P493" s="13">
        <v>28889</v>
      </c>
      <c r="Q493" s="13">
        <f t="shared" si="89"/>
        <v>317779</v>
      </c>
      <c r="R493" s="13"/>
      <c r="S493" s="13">
        <f t="shared" si="90"/>
        <v>0</v>
      </c>
      <c r="T493" s="13"/>
      <c r="U493" s="13">
        <f t="shared" si="91"/>
        <v>0</v>
      </c>
      <c r="W493" s="13">
        <f t="shared" si="92"/>
        <v>28889</v>
      </c>
      <c r="X493" s="13">
        <f t="shared" si="93"/>
        <v>317779</v>
      </c>
      <c r="Z493" s="13">
        <f t="shared" si="94"/>
        <v>28889</v>
      </c>
      <c r="AA493" s="13">
        <f t="shared" si="95"/>
        <v>317779</v>
      </c>
    </row>
    <row r="494" spans="1:27" x14ac:dyDescent="0.2">
      <c r="A494" s="15" t="s">
        <v>1343</v>
      </c>
      <c r="B494" s="15" t="s">
        <v>256</v>
      </c>
      <c r="C494" s="15" t="s">
        <v>8</v>
      </c>
      <c r="D494" s="15" t="s">
        <v>1344</v>
      </c>
      <c r="E494" s="16">
        <v>31</v>
      </c>
      <c r="F494" s="13"/>
      <c r="G494" s="13">
        <f t="shared" si="84"/>
        <v>0</v>
      </c>
      <c r="H494" s="13"/>
      <c r="I494" s="13">
        <f t="shared" si="85"/>
        <v>0</v>
      </c>
      <c r="J494" s="13">
        <v>871</v>
      </c>
      <c r="K494" s="13">
        <f t="shared" si="86"/>
        <v>27001</v>
      </c>
      <c r="L494" s="13">
        <v>1009</v>
      </c>
      <c r="M494" s="13">
        <f t="shared" si="87"/>
        <v>31279</v>
      </c>
      <c r="N494" s="13"/>
      <c r="O494" s="13">
        <f t="shared" si="88"/>
        <v>0</v>
      </c>
      <c r="P494" s="13"/>
      <c r="Q494" s="13">
        <f t="shared" si="89"/>
        <v>0</v>
      </c>
      <c r="R494" s="13"/>
      <c r="S494" s="13">
        <f t="shared" si="90"/>
        <v>0</v>
      </c>
      <c r="T494" s="13"/>
      <c r="U494" s="13">
        <f t="shared" si="91"/>
        <v>0</v>
      </c>
      <c r="W494" s="13">
        <f t="shared" si="92"/>
        <v>871</v>
      </c>
      <c r="X494" s="13">
        <f t="shared" si="93"/>
        <v>27001</v>
      </c>
      <c r="Z494" s="13">
        <f t="shared" si="94"/>
        <v>940</v>
      </c>
      <c r="AA494" s="13">
        <f t="shared" si="95"/>
        <v>29140</v>
      </c>
    </row>
    <row r="495" spans="1:27" x14ac:dyDescent="0.2">
      <c r="A495" s="15" t="s">
        <v>1345</v>
      </c>
      <c r="B495" s="15" t="s">
        <v>257</v>
      </c>
      <c r="C495" s="15" t="s">
        <v>8</v>
      </c>
      <c r="D495" s="15" t="s">
        <v>1346</v>
      </c>
      <c r="E495" s="16">
        <v>563</v>
      </c>
      <c r="F495" s="13"/>
      <c r="G495" s="13">
        <f t="shared" si="84"/>
        <v>0</v>
      </c>
      <c r="H495" s="13"/>
      <c r="I495" s="13">
        <f t="shared" si="85"/>
        <v>0</v>
      </c>
      <c r="J495" s="13">
        <v>3399</v>
      </c>
      <c r="K495" s="13">
        <f t="shared" si="86"/>
        <v>1913637</v>
      </c>
      <c r="L495" s="13"/>
      <c r="M495" s="13">
        <f t="shared" si="87"/>
        <v>0</v>
      </c>
      <c r="N495" s="13"/>
      <c r="O495" s="13">
        <f t="shared" si="88"/>
        <v>0</v>
      </c>
      <c r="P495" s="13"/>
      <c r="Q495" s="13">
        <f t="shared" si="89"/>
        <v>0</v>
      </c>
      <c r="R495" s="13"/>
      <c r="S495" s="13">
        <f t="shared" si="90"/>
        <v>0</v>
      </c>
      <c r="T495" s="13"/>
      <c r="U495" s="13">
        <f t="shared" si="91"/>
        <v>0</v>
      </c>
      <c r="W495" s="13">
        <f t="shared" si="92"/>
        <v>3399</v>
      </c>
      <c r="X495" s="13">
        <f t="shared" si="93"/>
        <v>1913637</v>
      </c>
      <c r="Z495" s="13">
        <f t="shared" si="94"/>
        <v>3399</v>
      </c>
      <c r="AA495" s="13">
        <f t="shared" si="95"/>
        <v>1913637</v>
      </c>
    </row>
    <row r="496" spans="1:27" x14ac:dyDescent="0.2">
      <c r="A496" s="15" t="s">
        <v>1347</v>
      </c>
      <c r="B496" s="15" t="s">
        <v>258</v>
      </c>
      <c r="C496" s="15" t="s">
        <v>8</v>
      </c>
      <c r="D496" s="15" t="s">
        <v>909</v>
      </c>
      <c r="E496" s="16">
        <v>468</v>
      </c>
      <c r="F496" s="13"/>
      <c r="G496" s="13">
        <f t="shared" si="84"/>
        <v>0</v>
      </c>
      <c r="H496" s="13"/>
      <c r="I496" s="13">
        <f t="shared" si="85"/>
        <v>0</v>
      </c>
      <c r="J496" s="13">
        <v>216</v>
      </c>
      <c r="K496" s="13">
        <f t="shared" si="86"/>
        <v>101088</v>
      </c>
      <c r="L496" s="13">
        <v>928</v>
      </c>
      <c r="M496" s="13">
        <f t="shared" si="87"/>
        <v>434304</v>
      </c>
      <c r="N496" s="13"/>
      <c r="O496" s="13">
        <f t="shared" si="88"/>
        <v>0</v>
      </c>
      <c r="P496" s="13">
        <v>452</v>
      </c>
      <c r="Q496" s="13">
        <f t="shared" si="89"/>
        <v>211536</v>
      </c>
      <c r="R496" s="13"/>
      <c r="S496" s="13">
        <f t="shared" si="90"/>
        <v>0</v>
      </c>
      <c r="T496" s="13"/>
      <c r="U496" s="13">
        <f t="shared" si="91"/>
        <v>0</v>
      </c>
      <c r="W496" s="13">
        <f t="shared" si="92"/>
        <v>216</v>
      </c>
      <c r="X496" s="13">
        <f t="shared" si="93"/>
        <v>101088</v>
      </c>
      <c r="Z496" s="13">
        <f t="shared" si="94"/>
        <v>532</v>
      </c>
      <c r="AA496" s="13">
        <f t="shared" si="95"/>
        <v>248976</v>
      </c>
    </row>
    <row r="497" spans="1:27" x14ac:dyDescent="0.2">
      <c r="A497" s="15" t="s">
        <v>1348</v>
      </c>
      <c r="B497" s="15" t="s">
        <v>259</v>
      </c>
      <c r="C497" s="15" t="s">
        <v>79</v>
      </c>
      <c r="D497" s="15" t="s">
        <v>1349</v>
      </c>
      <c r="E497" s="16">
        <v>10</v>
      </c>
      <c r="F497" s="13"/>
      <c r="G497" s="13">
        <f t="shared" si="84"/>
        <v>0</v>
      </c>
      <c r="H497" s="13"/>
      <c r="I497" s="13">
        <f t="shared" si="85"/>
        <v>0</v>
      </c>
      <c r="J497" s="13">
        <v>4280188</v>
      </c>
      <c r="K497" s="13">
        <f t="shared" si="86"/>
        <v>42801880</v>
      </c>
      <c r="L497" s="13"/>
      <c r="M497" s="13">
        <f t="shared" si="87"/>
        <v>0</v>
      </c>
      <c r="N497" s="13"/>
      <c r="O497" s="13">
        <f t="shared" si="88"/>
        <v>0</v>
      </c>
      <c r="P497" s="13"/>
      <c r="Q497" s="13">
        <f t="shared" si="89"/>
        <v>0</v>
      </c>
      <c r="R497" s="13"/>
      <c r="S497" s="13">
        <f t="shared" si="90"/>
        <v>0</v>
      </c>
      <c r="T497" s="13"/>
      <c r="U497" s="13">
        <f t="shared" si="91"/>
        <v>0</v>
      </c>
      <c r="W497" s="13">
        <f t="shared" si="92"/>
        <v>4280188</v>
      </c>
      <c r="X497" s="13">
        <f t="shared" si="93"/>
        <v>42801880</v>
      </c>
      <c r="Z497" s="13">
        <f t="shared" si="94"/>
        <v>4280188</v>
      </c>
      <c r="AA497" s="13">
        <f t="shared" si="95"/>
        <v>42801880</v>
      </c>
    </row>
    <row r="498" spans="1:27" x14ac:dyDescent="0.2">
      <c r="A498" s="15" t="s">
        <v>1350</v>
      </c>
      <c r="B498" s="15" t="s">
        <v>260</v>
      </c>
      <c r="C498" s="15" t="s">
        <v>8</v>
      </c>
      <c r="D498" s="15" t="s">
        <v>1234</v>
      </c>
      <c r="E498" s="16">
        <v>2798</v>
      </c>
      <c r="F498" s="13"/>
      <c r="G498" s="13">
        <f t="shared" si="84"/>
        <v>0</v>
      </c>
      <c r="H498" s="13"/>
      <c r="I498" s="13">
        <f t="shared" si="85"/>
        <v>0</v>
      </c>
      <c r="J498" s="13"/>
      <c r="K498" s="13">
        <f t="shared" si="86"/>
        <v>0</v>
      </c>
      <c r="L498" s="13"/>
      <c r="M498" s="13">
        <f t="shared" si="87"/>
        <v>0</v>
      </c>
      <c r="N498" s="13"/>
      <c r="O498" s="13">
        <f t="shared" si="88"/>
        <v>0</v>
      </c>
      <c r="P498" s="13"/>
      <c r="Q498" s="13">
        <f t="shared" si="89"/>
        <v>0</v>
      </c>
      <c r="R498" s="13"/>
      <c r="S498" s="13">
        <f t="shared" si="90"/>
        <v>0</v>
      </c>
      <c r="T498" s="13"/>
      <c r="U498" s="13">
        <f t="shared" si="91"/>
        <v>0</v>
      </c>
      <c r="W498" s="18"/>
      <c r="X498" s="13">
        <f t="shared" si="93"/>
        <v>0</v>
      </c>
      <c r="Z498" s="18"/>
      <c r="AA498" s="13">
        <f t="shared" si="95"/>
        <v>0</v>
      </c>
    </row>
    <row r="499" spans="1:27" x14ac:dyDescent="0.2">
      <c r="A499" s="15" t="s">
        <v>1351</v>
      </c>
      <c r="B499" s="15" t="s">
        <v>261</v>
      </c>
      <c r="C499" s="15" t="s">
        <v>67</v>
      </c>
      <c r="D499" s="15" t="s">
        <v>1352</v>
      </c>
      <c r="E499" s="16">
        <v>495</v>
      </c>
      <c r="F499" s="13"/>
      <c r="G499" s="13">
        <f t="shared" si="84"/>
        <v>0</v>
      </c>
      <c r="H499" s="13"/>
      <c r="I499" s="13">
        <f t="shared" si="85"/>
        <v>0</v>
      </c>
      <c r="J499" s="13">
        <v>6235</v>
      </c>
      <c r="K499" s="13">
        <f t="shared" si="86"/>
        <v>3086325</v>
      </c>
      <c r="L499" s="13">
        <v>7313</v>
      </c>
      <c r="M499" s="13">
        <f t="shared" si="87"/>
        <v>3619935</v>
      </c>
      <c r="N499" s="13"/>
      <c r="O499" s="13">
        <f t="shared" si="88"/>
        <v>0</v>
      </c>
      <c r="P499" s="13">
        <v>6667</v>
      </c>
      <c r="Q499" s="13">
        <f t="shared" si="89"/>
        <v>3300165</v>
      </c>
      <c r="R499" s="13"/>
      <c r="S499" s="13">
        <f t="shared" si="90"/>
        <v>0</v>
      </c>
      <c r="T499" s="13"/>
      <c r="U499" s="13">
        <f t="shared" si="91"/>
        <v>0</v>
      </c>
      <c r="W499" s="13">
        <f t="shared" si="92"/>
        <v>6235</v>
      </c>
      <c r="X499" s="13">
        <f t="shared" si="93"/>
        <v>3086325</v>
      </c>
      <c r="Z499" s="13">
        <f t="shared" si="94"/>
        <v>6738.333333333333</v>
      </c>
      <c r="AA499" s="13">
        <f t="shared" si="95"/>
        <v>3335475</v>
      </c>
    </row>
    <row r="500" spans="1:27" x14ac:dyDescent="0.2">
      <c r="A500" s="15" t="s">
        <v>1353</v>
      </c>
      <c r="B500" s="15" t="s">
        <v>262</v>
      </c>
      <c r="C500" s="15" t="s">
        <v>8</v>
      </c>
      <c r="D500" s="15" t="s">
        <v>1248</v>
      </c>
      <c r="E500" s="16">
        <v>83</v>
      </c>
      <c r="F500" s="13"/>
      <c r="G500" s="13">
        <f t="shared" si="84"/>
        <v>0</v>
      </c>
      <c r="H500" s="13"/>
      <c r="I500" s="13">
        <f t="shared" si="85"/>
        <v>0</v>
      </c>
      <c r="J500" s="13">
        <v>7412</v>
      </c>
      <c r="K500" s="13">
        <f t="shared" si="86"/>
        <v>615196</v>
      </c>
      <c r="L500" s="13">
        <v>8863</v>
      </c>
      <c r="M500" s="13">
        <f t="shared" si="87"/>
        <v>735629</v>
      </c>
      <c r="N500" s="13"/>
      <c r="O500" s="13">
        <f t="shared" si="88"/>
        <v>0</v>
      </c>
      <c r="P500" s="13"/>
      <c r="Q500" s="13">
        <f t="shared" si="89"/>
        <v>0</v>
      </c>
      <c r="R500" s="13"/>
      <c r="S500" s="13">
        <f t="shared" si="90"/>
        <v>0</v>
      </c>
      <c r="T500" s="13"/>
      <c r="U500" s="13">
        <f t="shared" si="91"/>
        <v>0</v>
      </c>
      <c r="W500" s="13">
        <f t="shared" si="92"/>
        <v>7412</v>
      </c>
      <c r="X500" s="13">
        <f t="shared" si="93"/>
        <v>615196</v>
      </c>
      <c r="Z500" s="13">
        <f t="shared" si="94"/>
        <v>8137.5</v>
      </c>
      <c r="AA500" s="13">
        <f t="shared" si="95"/>
        <v>675412.5</v>
      </c>
    </row>
    <row r="501" spans="1:27" x14ac:dyDescent="0.2">
      <c r="A501" s="15" t="s">
        <v>1354</v>
      </c>
      <c r="B501" s="15" t="s">
        <v>263</v>
      </c>
      <c r="C501" s="15" t="s">
        <v>8</v>
      </c>
      <c r="D501" s="15" t="s">
        <v>1355</v>
      </c>
      <c r="E501" s="16">
        <v>206</v>
      </c>
      <c r="F501" s="13"/>
      <c r="G501" s="13">
        <f t="shared" si="84"/>
        <v>0</v>
      </c>
      <c r="H501" s="13"/>
      <c r="I501" s="13">
        <f t="shared" si="85"/>
        <v>0</v>
      </c>
      <c r="J501" s="13">
        <v>188</v>
      </c>
      <c r="K501" s="13">
        <f t="shared" si="86"/>
        <v>38728</v>
      </c>
      <c r="L501" s="13">
        <v>310</v>
      </c>
      <c r="M501" s="13">
        <f t="shared" si="87"/>
        <v>63860</v>
      </c>
      <c r="N501" s="13"/>
      <c r="O501" s="13">
        <f t="shared" si="88"/>
        <v>0</v>
      </c>
      <c r="P501" s="13"/>
      <c r="Q501" s="13">
        <f t="shared" si="89"/>
        <v>0</v>
      </c>
      <c r="R501" s="13"/>
      <c r="S501" s="13">
        <f t="shared" si="90"/>
        <v>0</v>
      </c>
      <c r="T501" s="13"/>
      <c r="U501" s="13">
        <f t="shared" si="91"/>
        <v>0</v>
      </c>
      <c r="W501" s="13">
        <f t="shared" si="92"/>
        <v>188</v>
      </c>
      <c r="X501" s="13">
        <f t="shared" si="93"/>
        <v>38728</v>
      </c>
      <c r="Z501" s="13">
        <f t="shared" si="94"/>
        <v>249</v>
      </c>
      <c r="AA501" s="13">
        <f t="shared" si="95"/>
        <v>51294</v>
      </c>
    </row>
    <row r="502" spans="1:27" x14ac:dyDescent="0.2">
      <c r="A502" s="15" t="s">
        <v>1356</v>
      </c>
      <c r="B502" s="15" t="s">
        <v>264</v>
      </c>
      <c r="C502" s="15" t="s">
        <v>8</v>
      </c>
      <c r="D502" s="15" t="s">
        <v>330</v>
      </c>
      <c r="E502" s="16">
        <v>137</v>
      </c>
      <c r="F502" s="13"/>
      <c r="G502" s="13">
        <f t="shared" si="84"/>
        <v>0</v>
      </c>
      <c r="H502" s="13"/>
      <c r="I502" s="13">
        <f t="shared" si="85"/>
        <v>0</v>
      </c>
      <c r="J502" s="13">
        <v>824</v>
      </c>
      <c r="K502" s="13">
        <f t="shared" si="86"/>
        <v>112888</v>
      </c>
      <c r="L502" s="13">
        <v>866</v>
      </c>
      <c r="M502" s="13">
        <f t="shared" si="87"/>
        <v>118642</v>
      </c>
      <c r="N502" s="13"/>
      <c r="O502" s="13">
        <f t="shared" si="88"/>
        <v>0</v>
      </c>
      <c r="P502" s="13"/>
      <c r="Q502" s="13">
        <f t="shared" si="89"/>
        <v>0</v>
      </c>
      <c r="R502" s="13"/>
      <c r="S502" s="13">
        <f t="shared" si="90"/>
        <v>0</v>
      </c>
      <c r="T502" s="13"/>
      <c r="U502" s="13">
        <f t="shared" si="91"/>
        <v>0</v>
      </c>
      <c r="W502" s="13">
        <f t="shared" si="92"/>
        <v>824</v>
      </c>
      <c r="X502" s="13">
        <f t="shared" si="93"/>
        <v>112888</v>
      </c>
      <c r="Z502" s="13">
        <f t="shared" si="94"/>
        <v>845</v>
      </c>
      <c r="AA502" s="13">
        <f t="shared" si="95"/>
        <v>115765</v>
      </c>
    </row>
    <row r="503" spans="1:27" x14ac:dyDescent="0.2">
      <c r="A503" s="15" t="s">
        <v>1357</v>
      </c>
      <c r="B503" s="15" t="s">
        <v>265</v>
      </c>
      <c r="C503" s="15" t="s">
        <v>8</v>
      </c>
      <c r="D503" s="15" t="s">
        <v>333</v>
      </c>
      <c r="E503" s="16">
        <v>203</v>
      </c>
      <c r="F503" s="13"/>
      <c r="G503" s="13">
        <f t="shared" si="84"/>
        <v>0</v>
      </c>
      <c r="H503" s="13"/>
      <c r="I503" s="13">
        <f t="shared" si="85"/>
        <v>0</v>
      </c>
      <c r="J503" s="13">
        <v>852</v>
      </c>
      <c r="K503" s="13">
        <f t="shared" si="86"/>
        <v>172956</v>
      </c>
      <c r="L503" s="13">
        <v>714</v>
      </c>
      <c r="M503" s="13">
        <f t="shared" si="87"/>
        <v>144942</v>
      </c>
      <c r="N503" s="13"/>
      <c r="O503" s="13">
        <f t="shared" si="88"/>
        <v>0</v>
      </c>
      <c r="P503" s="13"/>
      <c r="Q503" s="13">
        <f t="shared" si="89"/>
        <v>0</v>
      </c>
      <c r="R503" s="13"/>
      <c r="S503" s="13">
        <f t="shared" si="90"/>
        <v>0</v>
      </c>
      <c r="T503" s="13"/>
      <c r="U503" s="13">
        <f t="shared" si="91"/>
        <v>0</v>
      </c>
      <c r="W503" s="13">
        <f t="shared" si="92"/>
        <v>714</v>
      </c>
      <c r="X503" s="13">
        <f t="shared" si="93"/>
        <v>144942</v>
      </c>
      <c r="Z503" s="13">
        <f t="shared" si="94"/>
        <v>783</v>
      </c>
      <c r="AA503" s="13">
        <f t="shared" si="95"/>
        <v>158949</v>
      </c>
    </row>
    <row r="504" spans="1:27" x14ac:dyDescent="0.2">
      <c r="A504" s="15" t="s">
        <v>1358</v>
      </c>
      <c r="B504" s="15" t="s">
        <v>266</v>
      </c>
      <c r="C504" s="15" t="s">
        <v>643</v>
      </c>
      <c r="D504" s="15" t="s">
        <v>1359</v>
      </c>
      <c r="E504" s="16">
        <v>723</v>
      </c>
      <c r="F504" s="13"/>
      <c r="G504" s="13">
        <f t="shared" si="84"/>
        <v>0</v>
      </c>
      <c r="H504" s="13"/>
      <c r="I504" s="13">
        <f t="shared" si="85"/>
        <v>0</v>
      </c>
      <c r="J504" s="13"/>
      <c r="K504" s="13">
        <f t="shared" si="86"/>
        <v>0</v>
      </c>
      <c r="L504" s="13"/>
      <c r="M504" s="13">
        <f t="shared" si="87"/>
        <v>0</v>
      </c>
      <c r="N504" s="13"/>
      <c r="O504" s="13">
        <f t="shared" si="88"/>
        <v>0</v>
      </c>
      <c r="P504" s="13">
        <v>2039</v>
      </c>
      <c r="Q504" s="13">
        <f t="shared" si="89"/>
        <v>1474197</v>
      </c>
      <c r="R504" s="13"/>
      <c r="S504" s="13">
        <f t="shared" si="90"/>
        <v>0</v>
      </c>
      <c r="T504" s="13"/>
      <c r="U504" s="13">
        <f t="shared" si="91"/>
        <v>0</v>
      </c>
      <c r="W504" s="13">
        <f t="shared" si="92"/>
        <v>2039</v>
      </c>
      <c r="X504" s="13">
        <f t="shared" si="93"/>
        <v>1474197</v>
      </c>
      <c r="Z504" s="13">
        <f t="shared" si="94"/>
        <v>2039</v>
      </c>
      <c r="AA504" s="13">
        <f t="shared" si="95"/>
        <v>1474197</v>
      </c>
    </row>
    <row r="505" spans="1:27" x14ac:dyDescent="0.2">
      <c r="A505" s="15" t="s">
        <v>1360</v>
      </c>
      <c r="B505" s="15" t="s">
        <v>267</v>
      </c>
      <c r="C505" s="15" t="s">
        <v>33</v>
      </c>
      <c r="D505" s="15" t="s">
        <v>322</v>
      </c>
      <c r="E505" s="16">
        <v>357</v>
      </c>
      <c r="F505" s="13"/>
      <c r="G505" s="13">
        <f t="shared" si="84"/>
        <v>0</v>
      </c>
      <c r="H505" s="13"/>
      <c r="I505" s="13">
        <f t="shared" si="85"/>
        <v>0</v>
      </c>
      <c r="J505" s="13">
        <v>2941</v>
      </c>
      <c r="K505" s="13">
        <f t="shared" si="86"/>
        <v>1049937</v>
      </c>
      <c r="L505" s="13"/>
      <c r="M505" s="13">
        <f t="shared" si="87"/>
        <v>0</v>
      </c>
      <c r="N505" s="13"/>
      <c r="O505" s="13">
        <f t="shared" si="88"/>
        <v>0</v>
      </c>
      <c r="P505" s="13"/>
      <c r="Q505" s="13">
        <f t="shared" si="89"/>
        <v>0</v>
      </c>
      <c r="R505" s="13"/>
      <c r="S505" s="13">
        <f t="shared" si="90"/>
        <v>0</v>
      </c>
      <c r="T505" s="13"/>
      <c r="U505" s="13">
        <f t="shared" si="91"/>
        <v>0</v>
      </c>
      <c r="W505" s="13">
        <f t="shared" si="92"/>
        <v>2941</v>
      </c>
      <c r="X505" s="13">
        <f t="shared" si="93"/>
        <v>1049937</v>
      </c>
      <c r="Z505" s="13">
        <f t="shared" si="94"/>
        <v>2941</v>
      </c>
      <c r="AA505" s="13">
        <f t="shared" si="95"/>
        <v>1049937</v>
      </c>
    </row>
    <row r="506" spans="1:27" x14ac:dyDescent="0.2">
      <c r="A506" s="15" t="s">
        <v>1361</v>
      </c>
      <c r="B506" s="15" t="s">
        <v>268</v>
      </c>
      <c r="C506" s="15" t="s">
        <v>42</v>
      </c>
      <c r="D506" s="15" t="s">
        <v>306</v>
      </c>
      <c r="E506" s="16">
        <v>354</v>
      </c>
      <c r="F506" s="13"/>
      <c r="G506" s="13">
        <f t="shared" si="84"/>
        <v>0</v>
      </c>
      <c r="H506" s="13"/>
      <c r="I506" s="13">
        <f t="shared" si="85"/>
        <v>0</v>
      </c>
      <c r="J506" s="13"/>
      <c r="K506" s="13">
        <f t="shared" si="86"/>
        <v>0</v>
      </c>
      <c r="L506" s="13"/>
      <c r="M506" s="13">
        <f t="shared" si="87"/>
        <v>0</v>
      </c>
      <c r="N506" s="13"/>
      <c r="O506" s="13">
        <f t="shared" si="88"/>
        <v>0</v>
      </c>
      <c r="P506" s="13"/>
      <c r="Q506" s="13">
        <f t="shared" si="89"/>
        <v>0</v>
      </c>
      <c r="R506" s="13"/>
      <c r="S506" s="13">
        <f t="shared" si="90"/>
        <v>0</v>
      </c>
      <c r="T506" s="13"/>
      <c r="U506" s="13">
        <f t="shared" si="91"/>
        <v>0</v>
      </c>
      <c r="W506" s="18"/>
      <c r="X506" s="13">
        <f t="shared" si="93"/>
        <v>0</v>
      </c>
      <c r="Z506" s="18"/>
      <c r="AA506" s="13">
        <f t="shared" si="95"/>
        <v>0</v>
      </c>
    </row>
    <row r="507" spans="1:27" x14ac:dyDescent="0.2">
      <c r="A507" s="15" t="s">
        <v>1362</v>
      </c>
      <c r="B507" s="15" t="s">
        <v>269</v>
      </c>
      <c r="C507" s="15" t="s">
        <v>0</v>
      </c>
      <c r="D507" s="15" t="s">
        <v>307</v>
      </c>
      <c r="E507" s="16">
        <v>1</v>
      </c>
      <c r="F507" s="13"/>
      <c r="G507" s="13">
        <f t="shared" si="84"/>
        <v>0</v>
      </c>
      <c r="H507" s="13"/>
      <c r="I507" s="13">
        <f t="shared" si="85"/>
        <v>0</v>
      </c>
      <c r="J507" s="13"/>
      <c r="K507" s="13">
        <f t="shared" si="86"/>
        <v>0</v>
      </c>
      <c r="L507" s="13"/>
      <c r="M507" s="13">
        <f t="shared" si="87"/>
        <v>0</v>
      </c>
      <c r="N507" s="13"/>
      <c r="O507" s="13">
        <f t="shared" si="88"/>
        <v>0</v>
      </c>
      <c r="P507" s="13"/>
      <c r="Q507" s="13">
        <f t="shared" si="89"/>
        <v>0</v>
      </c>
      <c r="R507" s="13"/>
      <c r="S507" s="13">
        <f t="shared" si="90"/>
        <v>0</v>
      </c>
      <c r="T507" s="13"/>
      <c r="U507" s="13">
        <f t="shared" si="91"/>
        <v>0</v>
      </c>
      <c r="W507" s="18"/>
      <c r="X507" s="13">
        <f t="shared" si="93"/>
        <v>0</v>
      </c>
      <c r="Z507" s="18"/>
      <c r="AA507" s="13">
        <f t="shared" si="95"/>
        <v>0</v>
      </c>
    </row>
    <row r="508" spans="1:27" x14ac:dyDescent="0.2">
      <c r="A508" s="15" t="s">
        <v>1363</v>
      </c>
      <c r="B508" s="15" t="s">
        <v>270</v>
      </c>
      <c r="C508" s="15" t="s">
        <v>8</v>
      </c>
      <c r="D508" s="15" t="s">
        <v>308</v>
      </c>
      <c r="E508" s="16">
        <v>68</v>
      </c>
      <c r="F508" s="13"/>
      <c r="G508" s="13">
        <f t="shared" si="84"/>
        <v>0</v>
      </c>
      <c r="H508" s="13"/>
      <c r="I508" s="13">
        <f t="shared" si="85"/>
        <v>0</v>
      </c>
      <c r="J508" s="13"/>
      <c r="K508" s="13">
        <f t="shared" si="86"/>
        <v>0</v>
      </c>
      <c r="L508" s="13">
        <v>4154.9357600000003</v>
      </c>
      <c r="M508" s="13">
        <f t="shared" si="87"/>
        <v>282535.63167999999</v>
      </c>
      <c r="N508" s="13"/>
      <c r="O508" s="13">
        <f t="shared" si="88"/>
        <v>0</v>
      </c>
      <c r="P508" s="13">
        <v>4155</v>
      </c>
      <c r="Q508" s="13">
        <f t="shared" si="89"/>
        <v>282540</v>
      </c>
      <c r="R508" s="13"/>
      <c r="S508" s="13">
        <f t="shared" si="90"/>
        <v>0</v>
      </c>
      <c r="T508" s="13"/>
      <c r="U508" s="13">
        <f t="shared" si="91"/>
        <v>0</v>
      </c>
      <c r="W508" s="13">
        <f t="shared" si="92"/>
        <v>4154.9357600000003</v>
      </c>
      <c r="X508" s="13">
        <f t="shared" si="93"/>
        <v>282535.63167999999</v>
      </c>
      <c r="Z508" s="13">
        <f t="shared" si="94"/>
        <v>4154.9678800000002</v>
      </c>
      <c r="AA508" s="13">
        <f t="shared" si="95"/>
        <v>282537.81584</v>
      </c>
    </row>
    <row r="509" spans="1:27" x14ac:dyDescent="0.2">
      <c r="A509" s="15" t="s">
        <v>1364</v>
      </c>
      <c r="B509" s="15" t="s">
        <v>271</v>
      </c>
      <c r="C509" s="15" t="s">
        <v>8</v>
      </c>
      <c r="D509" s="15" t="s">
        <v>309</v>
      </c>
      <c r="E509" s="16">
        <v>1177</v>
      </c>
      <c r="F509" s="13"/>
      <c r="G509" s="13">
        <f t="shared" si="84"/>
        <v>0</v>
      </c>
      <c r="H509" s="13"/>
      <c r="I509" s="13">
        <f t="shared" si="85"/>
        <v>0</v>
      </c>
      <c r="J509" s="13">
        <v>588</v>
      </c>
      <c r="K509" s="13">
        <f t="shared" si="86"/>
        <v>692076</v>
      </c>
      <c r="L509" s="13">
        <v>429</v>
      </c>
      <c r="M509" s="13">
        <f t="shared" si="87"/>
        <v>504933</v>
      </c>
      <c r="N509" s="13"/>
      <c r="O509" s="13">
        <f t="shared" si="88"/>
        <v>0</v>
      </c>
      <c r="P509" s="13">
        <v>713</v>
      </c>
      <c r="Q509" s="13">
        <f t="shared" si="89"/>
        <v>839201</v>
      </c>
      <c r="R509" s="13"/>
      <c r="S509" s="13">
        <f t="shared" si="90"/>
        <v>0</v>
      </c>
      <c r="T509" s="13"/>
      <c r="U509" s="13">
        <f t="shared" si="91"/>
        <v>0</v>
      </c>
      <c r="W509" s="13">
        <f t="shared" si="92"/>
        <v>429</v>
      </c>
      <c r="X509" s="13">
        <f t="shared" si="93"/>
        <v>504933</v>
      </c>
      <c r="Z509" s="13">
        <f t="shared" si="94"/>
        <v>576.66666666666663</v>
      </c>
      <c r="AA509" s="13">
        <f t="shared" si="95"/>
        <v>678736.66666666663</v>
      </c>
    </row>
    <row r="510" spans="1:27" x14ac:dyDescent="0.2">
      <c r="A510" s="15" t="s">
        <v>1365</v>
      </c>
      <c r="B510" s="15" t="s">
        <v>272</v>
      </c>
      <c r="C510" s="15" t="s">
        <v>8</v>
      </c>
      <c r="D510" s="15" t="s">
        <v>76</v>
      </c>
      <c r="E510" s="16">
        <v>71</v>
      </c>
      <c r="F510" s="13"/>
      <c r="G510" s="13">
        <f t="shared" si="84"/>
        <v>0</v>
      </c>
      <c r="H510" s="13"/>
      <c r="I510" s="13">
        <f t="shared" si="85"/>
        <v>0</v>
      </c>
      <c r="J510" s="13">
        <v>1882</v>
      </c>
      <c r="K510" s="13">
        <f t="shared" si="86"/>
        <v>133622</v>
      </c>
      <c r="L510" s="13">
        <v>1071</v>
      </c>
      <c r="M510" s="13">
        <f t="shared" si="87"/>
        <v>76041</v>
      </c>
      <c r="N510" s="13"/>
      <c r="O510" s="13">
        <f t="shared" si="88"/>
        <v>0</v>
      </c>
      <c r="P510" s="13">
        <v>2592</v>
      </c>
      <c r="Q510" s="13">
        <f t="shared" si="89"/>
        <v>184032</v>
      </c>
      <c r="R510" s="13"/>
      <c r="S510" s="13">
        <f t="shared" si="90"/>
        <v>0</v>
      </c>
      <c r="T510" s="13"/>
      <c r="U510" s="13">
        <f t="shared" si="91"/>
        <v>0</v>
      </c>
      <c r="W510" s="13">
        <f t="shared" si="92"/>
        <v>1071</v>
      </c>
      <c r="X510" s="13">
        <f t="shared" si="93"/>
        <v>76041</v>
      </c>
      <c r="Z510" s="13">
        <f t="shared" si="94"/>
        <v>1848.3333333333333</v>
      </c>
      <c r="AA510" s="13">
        <f t="shared" si="95"/>
        <v>131231.66666666666</v>
      </c>
    </row>
    <row r="511" spans="1:27" x14ac:dyDescent="0.2">
      <c r="A511" s="15" t="s">
        <v>1366</v>
      </c>
      <c r="B511" s="15" t="s">
        <v>273</v>
      </c>
      <c r="C511" s="15" t="s">
        <v>8</v>
      </c>
      <c r="D511" s="15" t="s">
        <v>310</v>
      </c>
      <c r="E511" s="16">
        <v>3157</v>
      </c>
      <c r="F511" s="13"/>
      <c r="G511" s="13">
        <f t="shared" si="84"/>
        <v>0</v>
      </c>
      <c r="H511" s="13"/>
      <c r="I511" s="13">
        <f t="shared" si="85"/>
        <v>0</v>
      </c>
      <c r="J511" s="13">
        <v>206</v>
      </c>
      <c r="K511" s="13">
        <f t="shared" si="86"/>
        <v>650342</v>
      </c>
      <c r="L511" s="13">
        <v>228</v>
      </c>
      <c r="M511" s="13">
        <f t="shared" si="87"/>
        <v>719796</v>
      </c>
      <c r="N511" s="13"/>
      <c r="O511" s="13">
        <f t="shared" si="88"/>
        <v>0</v>
      </c>
      <c r="P511" s="13"/>
      <c r="Q511" s="13">
        <f t="shared" si="89"/>
        <v>0</v>
      </c>
      <c r="R511" s="13"/>
      <c r="S511" s="13">
        <f t="shared" si="90"/>
        <v>0</v>
      </c>
      <c r="T511" s="13"/>
      <c r="U511" s="13">
        <f t="shared" si="91"/>
        <v>0</v>
      </c>
      <c r="W511" s="13">
        <f t="shared" si="92"/>
        <v>206</v>
      </c>
      <c r="X511" s="13">
        <f t="shared" si="93"/>
        <v>650342</v>
      </c>
      <c r="Z511" s="13">
        <f t="shared" si="94"/>
        <v>217</v>
      </c>
      <c r="AA511" s="13">
        <f t="shared" si="95"/>
        <v>685069</v>
      </c>
    </row>
    <row r="512" spans="1:27" x14ac:dyDescent="0.2">
      <c r="A512" s="15" t="s">
        <v>25</v>
      </c>
      <c r="B512" s="15" t="s">
        <v>26</v>
      </c>
      <c r="C512" s="15" t="s">
        <v>22</v>
      </c>
      <c r="D512" s="15" t="s">
        <v>311</v>
      </c>
      <c r="E512" s="16">
        <v>315</v>
      </c>
      <c r="F512" s="13"/>
      <c r="G512" s="13">
        <f t="shared" si="84"/>
        <v>0</v>
      </c>
      <c r="H512" s="13"/>
      <c r="I512" s="13">
        <f t="shared" si="85"/>
        <v>0</v>
      </c>
      <c r="J512" s="13">
        <v>188</v>
      </c>
      <c r="K512" s="13">
        <f t="shared" si="86"/>
        <v>59220</v>
      </c>
      <c r="L512" s="13">
        <v>201</v>
      </c>
      <c r="M512" s="13">
        <f t="shared" si="87"/>
        <v>63315</v>
      </c>
      <c r="N512" s="13"/>
      <c r="O512" s="13">
        <f t="shared" si="88"/>
        <v>0</v>
      </c>
      <c r="P512" s="13">
        <v>111</v>
      </c>
      <c r="Q512" s="13">
        <f t="shared" si="89"/>
        <v>34965</v>
      </c>
      <c r="R512" s="13"/>
      <c r="S512" s="13">
        <f t="shared" si="90"/>
        <v>0</v>
      </c>
      <c r="T512" s="13"/>
      <c r="U512" s="13">
        <f t="shared" si="91"/>
        <v>0</v>
      </c>
      <c r="W512" s="13">
        <f t="shared" si="92"/>
        <v>111</v>
      </c>
      <c r="X512" s="13">
        <f t="shared" si="93"/>
        <v>34965</v>
      </c>
      <c r="Z512" s="13">
        <f t="shared" si="94"/>
        <v>166.66666666666666</v>
      </c>
      <c r="AA512" s="13">
        <f t="shared" si="95"/>
        <v>52500</v>
      </c>
    </row>
    <row r="513" spans="1:27" x14ac:dyDescent="0.2">
      <c r="A513" s="15" t="s">
        <v>1367</v>
      </c>
      <c r="B513" s="15" t="s">
        <v>274</v>
      </c>
      <c r="C513" s="15" t="s">
        <v>312</v>
      </c>
      <c r="D513" s="15" t="s">
        <v>313</v>
      </c>
      <c r="E513" s="16">
        <v>21</v>
      </c>
      <c r="F513" s="13"/>
      <c r="G513" s="13">
        <f t="shared" si="84"/>
        <v>0</v>
      </c>
      <c r="H513" s="13"/>
      <c r="I513" s="13">
        <f t="shared" si="85"/>
        <v>0</v>
      </c>
      <c r="J513" s="13">
        <v>81600</v>
      </c>
      <c r="K513" s="13">
        <f t="shared" si="86"/>
        <v>1713600</v>
      </c>
      <c r="L513" s="13"/>
      <c r="M513" s="13">
        <f t="shared" si="87"/>
        <v>0</v>
      </c>
      <c r="N513" s="13"/>
      <c r="O513" s="13">
        <f t="shared" si="88"/>
        <v>0</v>
      </c>
      <c r="P513" s="13">
        <v>75556</v>
      </c>
      <c r="Q513" s="13">
        <f t="shared" si="89"/>
        <v>1586676</v>
      </c>
      <c r="R513" s="13"/>
      <c r="S513" s="13">
        <f t="shared" si="90"/>
        <v>0</v>
      </c>
      <c r="T513" s="13"/>
      <c r="U513" s="13">
        <f t="shared" si="91"/>
        <v>0</v>
      </c>
      <c r="W513" s="13">
        <f t="shared" si="92"/>
        <v>75556</v>
      </c>
      <c r="X513" s="13">
        <f t="shared" si="93"/>
        <v>1586676</v>
      </c>
      <c r="Z513" s="13">
        <f t="shared" si="94"/>
        <v>78578</v>
      </c>
      <c r="AA513" s="13">
        <f t="shared" si="95"/>
        <v>1650138</v>
      </c>
    </row>
    <row r="514" spans="1:27" x14ac:dyDescent="0.2">
      <c r="A514" s="15" t="s">
        <v>1368</v>
      </c>
      <c r="B514" s="15" t="s">
        <v>275</v>
      </c>
      <c r="C514" s="15" t="s">
        <v>0</v>
      </c>
      <c r="D514" s="15" t="s">
        <v>314</v>
      </c>
      <c r="E514" s="16">
        <v>24</v>
      </c>
      <c r="F514" s="13"/>
      <c r="G514" s="13">
        <f t="shared" si="84"/>
        <v>0</v>
      </c>
      <c r="H514" s="13"/>
      <c r="I514" s="13">
        <f t="shared" si="85"/>
        <v>0</v>
      </c>
      <c r="J514" s="13"/>
      <c r="K514" s="13">
        <f t="shared" si="86"/>
        <v>0</v>
      </c>
      <c r="L514" s="13"/>
      <c r="M514" s="13">
        <f t="shared" si="87"/>
        <v>0</v>
      </c>
      <c r="N514" s="13"/>
      <c r="O514" s="13">
        <f t="shared" si="88"/>
        <v>0</v>
      </c>
      <c r="P514" s="13"/>
      <c r="Q514" s="13">
        <f t="shared" si="89"/>
        <v>0</v>
      </c>
      <c r="R514" s="13"/>
      <c r="S514" s="13">
        <f t="shared" si="90"/>
        <v>0</v>
      </c>
      <c r="T514" s="13"/>
      <c r="U514" s="13">
        <f t="shared" si="91"/>
        <v>0</v>
      </c>
      <c r="W514" s="18"/>
      <c r="X514" s="13">
        <f t="shared" si="93"/>
        <v>0</v>
      </c>
      <c r="Z514" s="18"/>
      <c r="AA514" s="13">
        <f t="shared" si="95"/>
        <v>0</v>
      </c>
    </row>
    <row r="515" spans="1:27" x14ac:dyDescent="0.2">
      <c r="A515" s="15" t="s">
        <v>1369</v>
      </c>
      <c r="B515" s="15" t="s">
        <v>276</v>
      </c>
      <c r="C515" s="15" t="s">
        <v>0</v>
      </c>
      <c r="D515" s="15" t="s">
        <v>315</v>
      </c>
      <c r="E515" s="16">
        <v>6000</v>
      </c>
      <c r="F515" s="13"/>
      <c r="G515" s="13">
        <f t="shared" si="84"/>
        <v>0</v>
      </c>
      <c r="H515" s="13"/>
      <c r="I515" s="13">
        <f t="shared" si="85"/>
        <v>0</v>
      </c>
      <c r="J515" s="13"/>
      <c r="K515" s="13">
        <f t="shared" si="86"/>
        <v>0</v>
      </c>
      <c r="L515" s="13"/>
      <c r="M515" s="13">
        <f t="shared" si="87"/>
        <v>0</v>
      </c>
      <c r="N515" s="13"/>
      <c r="O515" s="13">
        <f t="shared" si="88"/>
        <v>0</v>
      </c>
      <c r="P515" s="13"/>
      <c r="Q515" s="13">
        <f t="shared" si="89"/>
        <v>0</v>
      </c>
      <c r="R515" s="13"/>
      <c r="S515" s="13">
        <f t="shared" si="90"/>
        <v>0</v>
      </c>
      <c r="T515" s="13"/>
      <c r="U515" s="13">
        <f t="shared" si="91"/>
        <v>0</v>
      </c>
      <c r="W515" s="18"/>
      <c r="X515" s="13">
        <f t="shared" si="93"/>
        <v>0</v>
      </c>
      <c r="Z515" s="18"/>
      <c r="AA515" s="13">
        <f t="shared" si="95"/>
        <v>0</v>
      </c>
    </row>
    <row r="516" spans="1:27" x14ac:dyDescent="0.2">
      <c r="A516" s="15" t="s">
        <v>1370</v>
      </c>
      <c r="B516" s="15" t="s">
        <v>277</v>
      </c>
      <c r="C516" s="15" t="s">
        <v>79</v>
      </c>
      <c r="D516" s="15" t="s">
        <v>316</v>
      </c>
      <c r="E516" s="16">
        <v>20</v>
      </c>
      <c r="F516" s="13"/>
      <c r="G516" s="13">
        <f t="shared" ref="G516:G543" si="96">+F516*E516</f>
        <v>0</v>
      </c>
      <c r="H516" s="13"/>
      <c r="I516" s="13">
        <f t="shared" ref="I516:I543" si="97">+H516*E516</f>
        <v>0</v>
      </c>
      <c r="J516" s="13">
        <v>3271994</v>
      </c>
      <c r="K516" s="13">
        <f t="shared" ref="K516:K543" si="98">+J516*E516</f>
        <v>65439880</v>
      </c>
      <c r="L516" s="13">
        <v>3683050</v>
      </c>
      <c r="M516" s="13">
        <f t="shared" ref="M516:M543" si="99">+L516*E516</f>
        <v>73661000</v>
      </c>
      <c r="N516" s="13"/>
      <c r="O516" s="13">
        <f t="shared" ref="O516:O543" si="100">+N516*E516</f>
        <v>0</v>
      </c>
      <c r="P516" s="13"/>
      <c r="Q516" s="13">
        <f t="shared" ref="Q516:Q543" si="101">+P516*E516</f>
        <v>0</v>
      </c>
      <c r="R516" s="13"/>
      <c r="S516" s="13">
        <f t="shared" ref="S516:S543" si="102">+R516*E516</f>
        <v>0</v>
      </c>
      <c r="T516" s="13"/>
      <c r="U516" s="13">
        <f t="shared" ref="U516:U543" si="103">+T516*E516</f>
        <v>0</v>
      </c>
      <c r="W516" s="13">
        <f t="shared" ref="W516:W543" si="104">MIN(F516,H516,J516,L516,N516,P516,R516,T516)</f>
        <v>3271994</v>
      </c>
      <c r="X516" s="13">
        <f t="shared" ref="X516:X543" si="105">+W516*E516</f>
        <v>65439880</v>
      </c>
      <c r="Z516" s="13">
        <f t="shared" ref="Z516:Z543" si="106">AVERAGE(F516,H516,J516,L516,N516,P516,R516,T516)</f>
        <v>3477522</v>
      </c>
      <c r="AA516" s="13">
        <f t="shared" ref="AA516:AA543" si="107">+Z516*E516</f>
        <v>69550440</v>
      </c>
    </row>
    <row r="517" spans="1:27" x14ac:dyDescent="0.2">
      <c r="A517" s="15" t="s">
        <v>1371</v>
      </c>
      <c r="B517" s="15" t="s">
        <v>278</v>
      </c>
      <c r="C517" s="15" t="s">
        <v>79</v>
      </c>
      <c r="D517" s="15" t="s">
        <v>317</v>
      </c>
      <c r="E517" s="16">
        <v>13</v>
      </c>
      <c r="F517" s="13"/>
      <c r="G517" s="13">
        <f t="shared" si="96"/>
        <v>0</v>
      </c>
      <c r="H517" s="13"/>
      <c r="I517" s="13">
        <f t="shared" si="97"/>
        <v>0</v>
      </c>
      <c r="J517" s="13">
        <v>2512338</v>
      </c>
      <c r="K517" s="13">
        <f t="shared" si="98"/>
        <v>32660394</v>
      </c>
      <c r="L517" s="13">
        <v>2690711</v>
      </c>
      <c r="M517" s="13">
        <f t="shared" si="99"/>
        <v>34979243</v>
      </c>
      <c r="N517" s="13"/>
      <c r="O517" s="13">
        <f t="shared" si="100"/>
        <v>0</v>
      </c>
      <c r="P517" s="13"/>
      <c r="Q517" s="13">
        <f t="shared" si="101"/>
        <v>0</v>
      </c>
      <c r="R517" s="13"/>
      <c r="S517" s="13">
        <f t="shared" si="102"/>
        <v>0</v>
      </c>
      <c r="T517" s="13"/>
      <c r="U517" s="13">
        <f t="shared" si="103"/>
        <v>0</v>
      </c>
      <c r="W517" s="13">
        <f t="shared" si="104"/>
        <v>2512338</v>
      </c>
      <c r="X517" s="13">
        <f t="shared" si="105"/>
        <v>32660394</v>
      </c>
      <c r="Z517" s="13">
        <f t="shared" si="106"/>
        <v>2601524.5</v>
      </c>
      <c r="AA517" s="13">
        <f t="shared" si="107"/>
        <v>33819818.5</v>
      </c>
    </row>
    <row r="518" spans="1:27" x14ac:dyDescent="0.2">
      <c r="A518" s="15" t="s">
        <v>1372</v>
      </c>
      <c r="B518" s="15" t="s">
        <v>279</v>
      </c>
      <c r="C518" s="15" t="s">
        <v>79</v>
      </c>
      <c r="D518" s="15" t="s">
        <v>318</v>
      </c>
      <c r="E518" s="16">
        <v>33</v>
      </c>
      <c r="F518" s="13"/>
      <c r="G518" s="13">
        <f t="shared" si="96"/>
        <v>0</v>
      </c>
      <c r="H518" s="13"/>
      <c r="I518" s="13">
        <f t="shared" si="97"/>
        <v>0</v>
      </c>
      <c r="J518" s="13"/>
      <c r="K518" s="13">
        <f t="shared" si="98"/>
        <v>0</v>
      </c>
      <c r="L518" s="13">
        <v>2353701</v>
      </c>
      <c r="M518" s="13">
        <f t="shared" si="99"/>
        <v>77672133</v>
      </c>
      <c r="N518" s="13"/>
      <c r="O518" s="13">
        <f t="shared" si="100"/>
        <v>0</v>
      </c>
      <c r="P518" s="13"/>
      <c r="Q518" s="13">
        <f t="shared" si="101"/>
        <v>0</v>
      </c>
      <c r="R518" s="13"/>
      <c r="S518" s="13">
        <f t="shared" si="102"/>
        <v>0</v>
      </c>
      <c r="T518" s="13"/>
      <c r="U518" s="13">
        <f t="shared" si="103"/>
        <v>0</v>
      </c>
      <c r="W518" s="13">
        <f t="shared" si="104"/>
        <v>2353701</v>
      </c>
      <c r="X518" s="13">
        <f t="shared" si="105"/>
        <v>77672133</v>
      </c>
      <c r="Z518" s="13">
        <f t="shared" si="106"/>
        <v>2353701</v>
      </c>
      <c r="AA518" s="13">
        <f t="shared" si="107"/>
        <v>77672133</v>
      </c>
    </row>
    <row r="519" spans="1:27" x14ac:dyDescent="0.2">
      <c r="A519" s="15" t="s">
        <v>1373</v>
      </c>
      <c r="B519" s="15" t="s">
        <v>280</v>
      </c>
      <c r="C519" s="15" t="s">
        <v>8</v>
      </c>
      <c r="D519" s="15" t="s">
        <v>319</v>
      </c>
      <c r="E519" s="16">
        <v>14918</v>
      </c>
      <c r="F519" s="13"/>
      <c r="G519" s="13">
        <f t="shared" si="96"/>
        <v>0</v>
      </c>
      <c r="H519" s="13"/>
      <c r="I519" s="13">
        <f t="shared" si="97"/>
        <v>0</v>
      </c>
      <c r="J519" s="13"/>
      <c r="K519" s="13">
        <f t="shared" si="98"/>
        <v>0</v>
      </c>
      <c r="L519" s="13">
        <v>979</v>
      </c>
      <c r="M519" s="13">
        <f t="shared" si="99"/>
        <v>14604722</v>
      </c>
      <c r="N519" s="13"/>
      <c r="O519" s="13">
        <f t="shared" si="100"/>
        <v>0</v>
      </c>
      <c r="P519" s="13"/>
      <c r="Q519" s="13">
        <f t="shared" si="101"/>
        <v>0</v>
      </c>
      <c r="R519" s="13"/>
      <c r="S519" s="13">
        <f t="shared" si="102"/>
        <v>0</v>
      </c>
      <c r="T519" s="13"/>
      <c r="U519" s="13">
        <f t="shared" si="103"/>
        <v>0</v>
      </c>
      <c r="W519" s="13">
        <f t="shared" si="104"/>
        <v>979</v>
      </c>
      <c r="X519" s="13">
        <f t="shared" si="105"/>
        <v>14604722</v>
      </c>
      <c r="Z519" s="13">
        <f t="shared" si="106"/>
        <v>979</v>
      </c>
      <c r="AA519" s="13">
        <f t="shared" si="107"/>
        <v>14604722</v>
      </c>
    </row>
    <row r="520" spans="1:27" x14ac:dyDescent="0.2">
      <c r="A520" s="15" t="s">
        <v>1374</v>
      </c>
      <c r="B520" s="15" t="s">
        <v>281</v>
      </c>
      <c r="C520" s="15" t="s">
        <v>33</v>
      </c>
      <c r="D520" s="15" t="s">
        <v>320</v>
      </c>
      <c r="E520" s="16">
        <v>2</v>
      </c>
      <c r="F520" s="13"/>
      <c r="G520" s="13">
        <f t="shared" si="96"/>
        <v>0</v>
      </c>
      <c r="H520" s="13"/>
      <c r="I520" s="13">
        <f t="shared" si="97"/>
        <v>0</v>
      </c>
      <c r="J520" s="13"/>
      <c r="K520" s="13">
        <f t="shared" si="98"/>
        <v>0</v>
      </c>
      <c r="L520" s="13"/>
      <c r="M520" s="13">
        <f t="shared" si="99"/>
        <v>0</v>
      </c>
      <c r="N520" s="13"/>
      <c r="O520" s="13">
        <f t="shared" si="100"/>
        <v>0</v>
      </c>
      <c r="P520" s="13">
        <v>4932</v>
      </c>
      <c r="Q520" s="13">
        <f t="shared" si="101"/>
        <v>9864</v>
      </c>
      <c r="R520" s="13"/>
      <c r="S520" s="13">
        <f t="shared" si="102"/>
        <v>0</v>
      </c>
      <c r="T520" s="13"/>
      <c r="U520" s="13">
        <f t="shared" si="103"/>
        <v>0</v>
      </c>
      <c r="W520" s="13">
        <f t="shared" si="104"/>
        <v>4932</v>
      </c>
      <c r="X520" s="13">
        <f t="shared" si="105"/>
        <v>9864</v>
      </c>
      <c r="Z520" s="13">
        <f t="shared" si="106"/>
        <v>4932</v>
      </c>
      <c r="AA520" s="13">
        <f t="shared" si="107"/>
        <v>9864</v>
      </c>
    </row>
    <row r="521" spans="1:27" x14ac:dyDescent="0.2">
      <c r="A521" s="15" t="s">
        <v>1375</v>
      </c>
      <c r="B521" s="15" t="s">
        <v>282</v>
      </c>
      <c r="C521" s="15" t="s">
        <v>0</v>
      </c>
      <c r="D521" s="15" t="s">
        <v>321</v>
      </c>
      <c r="E521" s="16">
        <v>9</v>
      </c>
      <c r="F521" s="13"/>
      <c r="G521" s="13">
        <f t="shared" si="96"/>
        <v>0</v>
      </c>
      <c r="H521" s="13"/>
      <c r="I521" s="13">
        <f t="shared" si="97"/>
        <v>0</v>
      </c>
      <c r="J521" s="13"/>
      <c r="K521" s="13">
        <f t="shared" si="98"/>
        <v>0</v>
      </c>
      <c r="L521" s="13">
        <v>2280</v>
      </c>
      <c r="M521" s="13">
        <f t="shared" si="99"/>
        <v>20520</v>
      </c>
      <c r="N521" s="13"/>
      <c r="O521" s="13">
        <f t="shared" si="100"/>
        <v>0</v>
      </c>
      <c r="P521" s="13"/>
      <c r="Q521" s="13">
        <f t="shared" si="101"/>
        <v>0</v>
      </c>
      <c r="R521" s="13"/>
      <c r="S521" s="13">
        <f t="shared" si="102"/>
        <v>0</v>
      </c>
      <c r="T521" s="13"/>
      <c r="U521" s="13">
        <f t="shared" si="103"/>
        <v>0</v>
      </c>
      <c r="W521" s="13">
        <f t="shared" si="104"/>
        <v>2280</v>
      </c>
      <c r="X521" s="13">
        <f t="shared" si="105"/>
        <v>20520</v>
      </c>
      <c r="Z521" s="13">
        <f t="shared" si="106"/>
        <v>2280</v>
      </c>
      <c r="AA521" s="13">
        <f t="shared" si="107"/>
        <v>20520</v>
      </c>
    </row>
    <row r="522" spans="1:27" x14ac:dyDescent="0.2">
      <c r="A522" s="15" t="s">
        <v>1376</v>
      </c>
      <c r="B522" s="15" t="s">
        <v>283</v>
      </c>
      <c r="C522" s="15" t="s">
        <v>8</v>
      </c>
      <c r="D522" s="15" t="s">
        <v>322</v>
      </c>
      <c r="E522" s="16">
        <v>526</v>
      </c>
      <c r="F522" s="13"/>
      <c r="G522" s="13">
        <f t="shared" si="96"/>
        <v>0</v>
      </c>
      <c r="H522" s="13"/>
      <c r="I522" s="13">
        <f t="shared" si="97"/>
        <v>0</v>
      </c>
      <c r="J522" s="13">
        <v>49</v>
      </c>
      <c r="K522" s="13">
        <f t="shared" si="98"/>
        <v>25774</v>
      </c>
      <c r="L522" s="13">
        <v>48</v>
      </c>
      <c r="M522" s="13">
        <f t="shared" si="99"/>
        <v>25248</v>
      </c>
      <c r="N522" s="13"/>
      <c r="O522" s="13">
        <f t="shared" si="100"/>
        <v>0</v>
      </c>
      <c r="P522" s="13"/>
      <c r="Q522" s="13">
        <f t="shared" si="101"/>
        <v>0</v>
      </c>
      <c r="R522" s="13"/>
      <c r="S522" s="13">
        <f t="shared" si="102"/>
        <v>0</v>
      </c>
      <c r="T522" s="13"/>
      <c r="U522" s="13">
        <f t="shared" si="103"/>
        <v>0</v>
      </c>
      <c r="W522" s="13">
        <f t="shared" si="104"/>
        <v>48</v>
      </c>
      <c r="X522" s="13">
        <f t="shared" si="105"/>
        <v>25248</v>
      </c>
      <c r="Z522" s="13">
        <f t="shared" si="106"/>
        <v>48.5</v>
      </c>
      <c r="AA522" s="13">
        <f t="shared" si="107"/>
        <v>25511</v>
      </c>
    </row>
    <row r="523" spans="1:27" x14ac:dyDescent="0.2">
      <c r="A523" s="15" t="s">
        <v>1377</v>
      </c>
      <c r="B523" s="15" t="s">
        <v>284</v>
      </c>
      <c r="C523" s="15" t="s">
        <v>0</v>
      </c>
      <c r="D523" s="15" t="s">
        <v>49</v>
      </c>
      <c r="E523" s="16">
        <v>1</v>
      </c>
      <c r="F523" s="13"/>
      <c r="G523" s="13">
        <f t="shared" si="96"/>
        <v>0</v>
      </c>
      <c r="H523" s="13"/>
      <c r="I523" s="13">
        <f t="shared" si="97"/>
        <v>0</v>
      </c>
      <c r="J523" s="13"/>
      <c r="K523" s="13">
        <f t="shared" si="98"/>
        <v>0</v>
      </c>
      <c r="L523" s="13">
        <v>4764</v>
      </c>
      <c r="M523" s="13">
        <f t="shared" si="99"/>
        <v>4764</v>
      </c>
      <c r="N523" s="13"/>
      <c r="O523" s="13">
        <f t="shared" si="100"/>
        <v>0</v>
      </c>
      <c r="P523" s="13"/>
      <c r="Q523" s="13">
        <f t="shared" si="101"/>
        <v>0</v>
      </c>
      <c r="R523" s="13"/>
      <c r="S523" s="13">
        <f t="shared" si="102"/>
        <v>0</v>
      </c>
      <c r="T523" s="13"/>
      <c r="U523" s="13">
        <f t="shared" si="103"/>
        <v>0</v>
      </c>
      <c r="W523" s="13">
        <f t="shared" si="104"/>
        <v>4764</v>
      </c>
      <c r="X523" s="13">
        <f t="shared" si="105"/>
        <v>4764</v>
      </c>
      <c r="Z523" s="13">
        <f t="shared" si="106"/>
        <v>4764</v>
      </c>
      <c r="AA523" s="13">
        <f t="shared" si="107"/>
        <v>4764</v>
      </c>
    </row>
    <row r="524" spans="1:27" x14ac:dyDescent="0.2">
      <c r="A524" s="15" t="s">
        <v>1378</v>
      </c>
      <c r="B524" s="15" t="s">
        <v>285</v>
      </c>
      <c r="C524" s="15" t="s">
        <v>0</v>
      </c>
      <c r="D524" s="15" t="s">
        <v>323</v>
      </c>
      <c r="E524" s="16">
        <v>46</v>
      </c>
      <c r="F524" s="13"/>
      <c r="G524" s="13">
        <f t="shared" si="96"/>
        <v>0</v>
      </c>
      <c r="H524" s="13"/>
      <c r="I524" s="13">
        <f t="shared" si="97"/>
        <v>0</v>
      </c>
      <c r="J524" s="13">
        <v>2911</v>
      </c>
      <c r="K524" s="13">
        <f t="shared" si="98"/>
        <v>133906</v>
      </c>
      <c r="L524" s="13">
        <v>2773</v>
      </c>
      <c r="M524" s="13">
        <f t="shared" si="99"/>
        <v>127558</v>
      </c>
      <c r="N524" s="13"/>
      <c r="O524" s="13">
        <f t="shared" si="100"/>
        <v>0</v>
      </c>
      <c r="P524" s="13"/>
      <c r="Q524" s="13">
        <f t="shared" si="101"/>
        <v>0</v>
      </c>
      <c r="R524" s="13"/>
      <c r="S524" s="13">
        <f t="shared" si="102"/>
        <v>0</v>
      </c>
      <c r="T524" s="13"/>
      <c r="U524" s="13">
        <f t="shared" si="103"/>
        <v>0</v>
      </c>
      <c r="W524" s="13">
        <f t="shared" si="104"/>
        <v>2773</v>
      </c>
      <c r="X524" s="13">
        <f t="shared" si="105"/>
        <v>127558</v>
      </c>
      <c r="Z524" s="13">
        <f t="shared" si="106"/>
        <v>2842</v>
      </c>
      <c r="AA524" s="13">
        <f t="shared" si="107"/>
        <v>130732</v>
      </c>
    </row>
    <row r="525" spans="1:27" x14ac:dyDescent="0.2">
      <c r="A525" s="15" t="s">
        <v>1379</v>
      </c>
      <c r="B525" s="15" t="s">
        <v>286</v>
      </c>
      <c r="C525" s="15" t="s">
        <v>0</v>
      </c>
      <c r="D525" s="15" t="s">
        <v>311</v>
      </c>
      <c r="E525" s="16">
        <v>10</v>
      </c>
      <c r="F525" s="13"/>
      <c r="G525" s="13">
        <f t="shared" si="96"/>
        <v>0</v>
      </c>
      <c r="H525" s="13"/>
      <c r="I525" s="13">
        <f t="shared" si="97"/>
        <v>0</v>
      </c>
      <c r="J525" s="13">
        <v>15955</v>
      </c>
      <c r="K525" s="13">
        <f t="shared" si="98"/>
        <v>159550</v>
      </c>
      <c r="L525" s="13">
        <v>24395</v>
      </c>
      <c r="M525" s="13">
        <f t="shared" si="99"/>
        <v>243950</v>
      </c>
      <c r="N525" s="13"/>
      <c r="O525" s="13">
        <f t="shared" si="100"/>
        <v>0</v>
      </c>
      <c r="P525" s="13"/>
      <c r="Q525" s="13">
        <f t="shared" si="101"/>
        <v>0</v>
      </c>
      <c r="R525" s="13"/>
      <c r="S525" s="13">
        <f t="shared" si="102"/>
        <v>0</v>
      </c>
      <c r="T525" s="13"/>
      <c r="U525" s="13">
        <f t="shared" si="103"/>
        <v>0</v>
      </c>
      <c r="W525" s="13">
        <f t="shared" si="104"/>
        <v>15955</v>
      </c>
      <c r="X525" s="13">
        <f t="shared" si="105"/>
        <v>159550</v>
      </c>
      <c r="Z525" s="13">
        <f t="shared" si="106"/>
        <v>20175</v>
      </c>
      <c r="AA525" s="13">
        <f t="shared" si="107"/>
        <v>201750</v>
      </c>
    </row>
    <row r="526" spans="1:27" x14ac:dyDescent="0.2">
      <c r="A526" s="15" t="s">
        <v>1380</v>
      </c>
      <c r="B526" s="15" t="s">
        <v>287</v>
      </c>
      <c r="C526" s="15" t="s">
        <v>8</v>
      </c>
      <c r="D526" s="15" t="s">
        <v>324</v>
      </c>
      <c r="E526" s="16">
        <v>81</v>
      </c>
      <c r="F526" s="13"/>
      <c r="G526" s="13">
        <f t="shared" si="96"/>
        <v>0</v>
      </c>
      <c r="H526" s="13"/>
      <c r="I526" s="13">
        <f t="shared" si="97"/>
        <v>0</v>
      </c>
      <c r="J526" s="13">
        <v>424</v>
      </c>
      <c r="K526" s="13">
        <f t="shared" si="98"/>
        <v>34344</v>
      </c>
      <c r="L526" s="13">
        <v>710</v>
      </c>
      <c r="M526" s="13">
        <f t="shared" si="99"/>
        <v>57510</v>
      </c>
      <c r="N526" s="13"/>
      <c r="O526" s="13">
        <f t="shared" si="100"/>
        <v>0</v>
      </c>
      <c r="P526" s="13"/>
      <c r="Q526" s="13">
        <f t="shared" si="101"/>
        <v>0</v>
      </c>
      <c r="R526" s="13"/>
      <c r="S526" s="13">
        <f t="shared" si="102"/>
        <v>0</v>
      </c>
      <c r="T526" s="13"/>
      <c r="U526" s="13">
        <f t="shared" si="103"/>
        <v>0</v>
      </c>
      <c r="W526" s="13">
        <f t="shared" si="104"/>
        <v>424</v>
      </c>
      <c r="X526" s="13">
        <f t="shared" si="105"/>
        <v>34344</v>
      </c>
      <c r="Z526" s="13">
        <f t="shared" si="106"/>
        <v>567</v>
      </c>
      <c r="AA526" s="13">
        <f t="shared" si="107"/>
        <v>45927</v>
      </c>
    </row>
    <row r="527" spans="1:27" x14ac:dyDescent="0.2">
      <c r="A527" s="15" t="s">
        <v>1381</v>
      </c>
      <c r="B527" s="15" t="s">
        <v>288</v>
      </c>
      <c r="C527" s="15" t="s">
        <v>0</v>
      </c>
      <c r="D527" s="15" t="s">
        <v>325</v>
      </c>
      <c r="E527" s="16">
        <v>2</v>
      </c>
      <c r="F527" s="13"/>
      <c r="G527" s="13">
        <f t="shared" si="96"/>
        <v>0</v>
      </c>
      <c r="H527" s="13"/>
      <c r="I527" s="13">
        <f t="shared" si="97"/>
        <v>0</v>
      </c>
      <c r="J527" s="13">
        <v>16471</v>
      </c>
      <c r="K527" s="13">
        <f t="shared" si="98"/>
        <v>32942</v>
      </c>
      <c r="L527" s="13">
        <v>44625</v>
      </c>
      <c r="M527" s="13">
        <f t="shared" si="99"/>
        <v>89250</v>
      </c>
      <c r="N527" s="13"/>
      <c r="O527" s="13">
        <f t="shared" si="100"/>
        <v>0</v>
      </c>
      <c r="P527" s="13">
        <v>17111</v>
      </c>
      <c r="Q527" s="13">
        <f t="shared" si="101"/>
        <v>34222</v>
      </c>
      <c r="R527" s="13"/>
      <c r="S527" s="13">
        <f t="shared" si="102"/>
        <v>0</v>
      </c>
      <c r="T527" s="13"/>
      <c r="U527" s="13">
        <f t="shared" si="103"/>
        <v>0</v>
      </c>
      <c r="W527" s="13">
        <f t="shared" si="104"/>
        <v>16471</v>
      </c>
      <c r="X527" s="13">
        <f t="shared" si="105"/>
        <v>32942</v>
      </c>
      <c r="Z527" s="13">
        <f t="shared" si="106"/>
        <v>26069</v>
      </c>
      <c r="AA527" s="13">
        <f t="shared" si="107"/>
        <v>52138</v>
      </c>
    </row>
    <row r="528" spans="1:27" x14ac:dyDescent="0.2">
      <c r="A528" s="15" t="s">
        <v>1382</v>
      </c>
      <c r="B528" s="15" t="s">
        <v>289</v>
      </c>
      <c r="C528" s="15" t="s">
        <v>326</v>
      </c>
      <c r="D528" s="15" t="s">
        <v>327</v>
      </c>
      <c r="E528" s="16">
        <v>10</v>
      </c>
      <c r="F528" s="13"/>
      <c r="G528" s="13">
        <f t="shared" si="96"/>
        <v>0</v>
      </c>
      <c r="H528" s="13"/>
      <c r="I528" s="13">
        <f t="shared" si="97"/>
        <v>0</v>
      </c>
      <c r="J528" s="13"/>
      <c r="K528" s="13">
        <f t="shared" si="98"/>
        <v>0</v>
      </c>
      <c r="L528" s="13"/>
      <c r="M528" s="13">
        <f t="shared" si="99"/>
        <v>0</v>
      </c>
      <c r="N528" s="13"/>
      <c r="O528" s="13">
        <f t="shared" si="100"/>
        <v>0</v>
      </c>
      <c r="P528" s="13"/>
      <c r="Q528" s="13">
        <f t="shared" si="101"/>
        <v>0</v>
      </c>
      <c r="R528" s="13"/>
      <c r="S528" s="13">
        <f t="shared" si="102"/>
        <v>0</v>
      </c>
      <c r="T528" s="13"/>
      <c r="U528" s="13">
        <f t="shared" si="103"/>
        <v>0</v>
      </c>
      <c r="W528" s="18"/>
      <c r="X528" s="13">
        <f t="shared" si="105"/>
        <v>0</v>
      </c>
      <c r="Z528" s="18"/>
      <c r="AA528" s="13">
        <f t="shared" si="107"/>
        <v>0</v>
      </c>
    </row>
    <row r="529" spans="1:27" x14ac:dyDescent="0.2">
      <c r="A529" s="15" t="s">
        <v>1383</v>
      </c>
      <c r="B529" s="15" t="s">
        <v>290</v>
      </c>
      <c r="C529" s="15" t="s">
        <v>40</v>
      </c>
      <c r="D529" s="15" t="s">
        <v>328</v>
      </c>
      <c r="E529" s="16">
        <v>1</v>
      </c>
      <c r="F529" s="13"/>
      <c r="G529" s="13">
        <f t="shared" si="96"/>
        <v>0</v>
      </c>
      <c r="H529" s="13"/>
      <c r="I529" s="13">
        <f t="shared" si="97"/>
        <v>0</v>
      </c>
      <c r="J529" s="13"/>
      <c r="K529" s="13">
        <f t="shared" si="98"/>
        <v>0</v>
      </c>
      <c r="L529" s="13">
        <v>83461</v>
      </c>
      <c r="M529" s="13">
        <f t="shared" si="99"/>
        <v>83461</v>
      </c>
      <c r="N529" s="13"/>
      <c r="O529" s="13">
        <f t="shared" si="100"/>
        <v>0</v>
      </c>
      <c r="P529" s="13"/>
      <c r="Q529" s="13">
        <f t="shared" si="101"/>
        <v>0</v>
      </c>
      <c r="R529" s="13"/>
      <c r="S529" s="13">
        <f t="shared" si="102"/>
        <v>0</v>
      </c>
      <c r="T529" s="13"/>
      <c r="U529" s="13">
        <f t="shared" si="103"/>
        <v>0</v>
      </c>
      <c r="W529" s="13">
        <f t="shared" si="104"/>
        <v>83461</v>
      </c>
      <c r="X529" s="13">
        <f t="shared" si="105"/>
        <v>83461</v>
      </c>
      <c r="Z529" s="13">
        <f t="shared" si="106"/>
        <v>83461</v>
      </c>
      <c r="AA529" s="13">
        <f t="shared" si="107"/>
        <v>83461</v>
      </c>
    </row>
    <row r="530" spans="1:27" x14ac:dyDescent="0.2">
      <c r="A530" s="15" t="s">
        <v>1384</v>
      </c>
      <c r="B530" s="15" t="s">
        <v>291</v>
      </c>
      <c r="C530" s="15" t="s">
        <v>35</v>
      </c>
      <c r="D530" s="15" t="s">
        <v>329</v>
      </c>
      <c r="E530" s="16">
        <v>6</v>
      </c>
      <c r="F530" s="13"/>
      <c r="G530" s="13">
        <f t="shared" si="96"/>
        <v>0</v>
      </c>
      <c r="H530" s="13"/>
      <c r="I530" s="13">
        <f t="shared" si="97"/>
        <v>0</v>
      </c>
      <c r="J530" s="13"/>
      <c r="K530" s="13">
        <f t="shared" si="98"/>
        <v>0</v>
      </c>
      <c r="L530" s="13"/>
      <c r="M530" s="13">
        <f t="shared" si="99"/>
        <v>0</v>
      </c>
      <c r="N530" s="13"/>
      <c r="O530" s="13">
        <f t="shared" si="100"/>
        <v>0</v>
      </c>
      <c r="P530" s="13"/>
      <c r="Q530" s="13">
        <f t="shared" si="101"/>
        <v>0</v>
      </c>
      <c r="R530" s="13"/>
      <c r="S530" s="13">
        <f t="shared" si="102"/>
        <v>0</v>
      </c>
      <c r="T530" s="13"/>
      <c r="U530" s="13">
        <f t="shared" si="103"/>
        <v>0</v>
      </c>
      <c r="W530" s="18"/>
      <c r="X530" s="13">
        <f t="shared" si="105"/>
        <v>0</v>
      </c>
      <c r="Z530" s="18"/>
      <c r="AA530" s="13">
        <f t="shared" si="107"/>
        <v>0</v>
      </c>
    </row>
    <row r="531" spans="1:27" x14ac:dyDescent="0.2">
      <c r="A531" s="15" t="s">
        <v>1385</v>
      </c>
      <c r="B531" s="15" t="s">
        <v>292</v>
      </c>
      <c r="C531" s="15" t="s">
        <v>33</v>
      </c>
      <c r="D531" s="15" t="s">
        <v>330</v>
      </c>
      <c r="E531" s="16">
        <v>68</v>
      </c>
      <c r="F531" s="13"/>
      <c r="G531" s="13">
        <f t="shared" si="96"/>
        <v>0</v>
      </c>
      <c r="H531" s="13"/>
      <c r="I531" s="13">
        <f t="shared" si="97"/>
        <v>0</v>
      </c>
      <c r="J531" s="13"/>
      <c r="K531" s="13">
        <f t="shared" si="98"/>
        <v>0</v>
      </c>
      <c r="L531" s="13">
        <v>916</v>
      </c>
      <c r="M531" s="13">
        <f t="shared" si="99"/>
        <v>62288</v>
      </c>
      <c r="N531" s="13"/>
      <c r="O531" s="13">
        <f t="shared" si="100"/>
        <v>0</v>
      </c>
      <c r="P531" s="13">
        <v>424</v>
      </c>
      <c r="Q531" s="13">
        <f t="shared" si="101"/>
        <v>28832</v>
      </c>
      <c r="R531" s="13"/>
      <c r="S531" s="13">
        <f t="shared" si="102"/>
        <v>0</v>
      </c>
      <c r="T531" s="13"/>
      <c r="U531" s="13">
        <f t="shared" si="103"/>
        <v>0</v>
      </c>
      <c r="W531" s="13">
        <f t="shared" si="104"/>
        <v>424</v>
      </c>
      <c r="X531" s="13">
        <f t="shared" si="105"/>
        <v>28832</v>
      </c>
      <c r="Z531" s="13">
        <f t="shared" si="106"/>
        <v>670</v>
      </c>
      <c r="AA531" s="13">
        <f t="shared" si="107"/>
        <v>45560</v>
      </c>
    </row>
    <row r="532" spans="1:27" x14ac:dyDescent="0.2">
      <c r="A532" s="15" t="s">
        <v>1386</v>
      </c>
      <c r="B532" s="15" t="s">
        <v>293</v>
      </c>
      <c r="C532" s="15" t="s">
        <v>33</v>
      </c>
      <c r="D532" s="15" t="s">
        <v>14</v>
      </c>
      <c r="E532" s="16">
        <v>24</v>
      </c>
      <c r="F532" s="13"/>
      <c r="G532" s="13">
        <f t="shared" si="96"/>
        <v>0</v>
      </c>
      <c r="H532" s="13"/>
      <c r="I532" s="13">
        <f t="shared" si="97"/>
        <v>0</v>
      </c>
      <c r="J532" s="13">
        <v>4716</v>
      </c>
      <c r="K532" s="13">
        <f t="shared" si="98"/>
        <v>113184</v>
      </c>
      <c r="L532" s="13">
        <v>5323</v>
      </c>
      <c r="M532" s="13">
        <f t="shared" si="99"/>
        <v>127752</v>
      </c>
      <c r="N532" s="13"/>
      <c r="O532" s="13">
        <f t="shared" si="100"/>
        <v>0</v>
      </c>
      <c r="P532" s="13">
        <v>4453</v>
      </c>
      <c r="Q532" s="13">
        <f t="shared" si="101"/>
        <v>106872</v>
      </c>
      <c r="R532" s="13"/>
      <c r="S532" s="13">
        <f t="shared" si="102"/>
        <v>0</v>
      </c>
      <c r="T532" s="13"/>
      <c r="U532" s="13">
        <f t="shared" si="103"/>
        <v>0</v>
      </c>
      <c r="W532" s="13">
        <f t="shared" si="104"/>
        <v>4453</v>
      </c>
      <c r="X532" s="13">
        <f t="shared" si="105"/>
        <v>106872</v>
      </c>
      <c r="Z532" s="13">
        <f t="shared" si="106"/>
        <v>4830.666666666667</v>
      </c>
      <c r="AA532" s="13">
        <f t="shared" si="107"/>
        <v>115936</v>
      </c>
    </row>
    <row r="533" spans="1:27" x14ac:dyDescent="0.2">
      <c r="A533" s="15" t="s">
        <v>1387</v>
      </c>
      <c r="B533" s="15" t="s">
        <v>294</v>
      </c>
      <c r="C533" s="15" t="s">
        <v>34</v>
      </c>
      <c r="D533" s="15" t="s">
        <v>331</v>
      </c>
      <c r="E533" s="16">
        <v>2</v>
      </c>
      <c r="F533" s="13"/>
      <c r="G533" s="13">
        <f t="shared" si="96"/>
        <v>0</v>
      </c>
      <c r="H533" s="13"/>
      <c r="I533" s="13">
        <f t="shared" si="97"/>
        <v>0</v>
      </c>
      <c r="J533" s="13">
        <v>10588</v>
      </c>
      <c r="K533" s="13">
        <f t="shared" si="98"/>
        <v>21176</v>
      </c>
      <c r="L533" s="13">
        <v>13624</v>
      </c>
      <c r="M533" s="13">
        <f t="shared" si="99"/>
        <v>27248</v>
      </c>
      <c r="N533" s="13"/>
      <c r="O533" s="13">
        <f t="shared" si="100"/>
        <v>0</v>
      </c>
      <c r="P533" s="13">
        <v>11111</v>
      </c>
      <c r="Q533" s="13">
        <f t="shared" si="101"/>
        <v>22222</v>
      </c>
      <c r="R533" s="13"/>
      <c r="S533" s="13">
        <f t="shared" si="102"/>
        <v>0</v>
      </c>
      <c r="T533" s="13"/>
      <c r="U533" s="13">
        <f t="shared" si="103"/>
        <v>0</v>
      </c>
      <c r="W533" s="13">
        <f t="shared" si="104"/>
        <v>10588</v>
      </c>
      <c r="X533" s="13">
        <f t="shared" si="105"/>
        <v>21176</v>
      </c>
      <c r="Z533" s="13">
        <f t="shared" si="106"/>
        <v>11774.333333333334</v>
      </c>
      <c r="AA533" s="13">
        <f t="shared" si="107"/>
        <v>23548.666666666668</v>
      </c>
    </row>
    <row r="534" spans="1:27" x14ac:dyDescent="0.2">
      <c r="A534" s="15" t="s">
        <v>1388</v>
      </c>
      <c r="B534" s="15" t="s">
        <v>295</v>
      </c>
      <c r="C534" s="15" t="s">
        <v>33</v>
      </c>
      <c r="D534" s="15" t="s">
        <v>332</v>
      </c>
      <c r="E534" s="16">
        <v>4503</v>
      </c>
      <c r="F534" s="13"/>
      <c r="G534" s="13">
        <f t="shared" si="96"/>
        <v>0</v>
      </c>
      <c r="H534" s="13"/>
      <c r="I534" s="13">
        <f t="shared" si="97"/>
        <v>0</v>
      </c>
      <c r="J534" s="13"/>
      <c r="K534" s="13">
        <f t="shared" si="98"/>
        <v>0</v>
      </c>
      <c r="L534" s="13">
        <v>3362</v>
      </c>
      <c r="M534" s="13">
        <f>+L534*E534</f>
        <v>15139086</v>
      </c>
      <c r="N534" s="13"/>
      <c r="O534" s="13">
        <f t="shared" si="100"/>
        <v>0</v>
      </c>
      <c r="P534" s="13"/>
      <c r="Q534" s="13">
        <f t="shared" si="101"/>
        <v>0</v>
      </c>
      <c r="R534" s="13"/>
      <c r="S534" s="13">
        <f t="shared" si="102"/>
        <v>0</v>
      </c>
      <c r="T534" s="13"/>
      <c r="U534" s="13">
        <f t="shared" si="103"/>
        <v>0</v>
      </c>
      <c r="W534" s="13">
        <f t="shared" si="104"/>
        <v>3362</v>
      </c>
      <c r="X534" s="13">
        <f t="shared" si="105"/>
        <v>15139086</v>
      </c>
      <c r="Z534" s="13">
        <f t="shared" si="106"/>
        <v>3362</v>
      </c>
      <c r="AA534" s="13">
        <f t="shared" si="107"/>
        <v>15139086</v>
      </c>
    </row>
    <row r="535" spans="1:27" x14ac:dyDescent="0.2">
      <c r="A535" s="15" t="s">
        <v>1389</v>
      </c>
      <c r="B535" s="15" t="s">
        <v>296</v>
      </c>
      <c r="C535" s="15" t="s">
        <v>8</v>
      </c>
      <c r="D535" s="15" t="s">
        <v>333</v>
      </c>
      <c r="E535" s="16">
        <v>288</v>
      </c>
      <c r="F535" s="13"/>
      <c r="G535" s="13">
        <f t="shared" si="96"/>
        <v>0</v>
      </c>
      <c r="H535" s="13"/>
      <c r="I535" s="13">
        <f t="shared" si="97"/>
        <v>0</v>
      </c>
      <c r="J535" s="13"/>
      <c r="K535" s="13">
        <f t="shared" si="98"/>
        <v>0</v>
      </c>
      <c r="L535" s="13">
        <v>898.01120000000003</v>
      </c>
      <c r="M535" s="13">
        <f t="shared" si="99"/>
        <v>258627.22560000001</v>
      </c>
      <c r="N535" s="13"/>
      <c r="O535" s="13">
        <f t="shared" si="100"/>
        <v>0</v>
      </c>
      <c r="P535" s="13"/>
      <c r="Q535" s="13">
        <f t="shared" si="101"/>
        <v>0</v>
      </c>
      <c r="R535" s="13"/>
      <c r="S535" s="13">
        <f t="shared" si="102"/>
        <v>0</v>
      </c>
      <c r="T535" s="13"/>
      <c r="U535" s="13">
        <f t="shared" si="103"/>
        <v>0</v>
      </c>
      <c r="W535" s="13">
        <f t="shared" si="104"/>
        <v>898.01120000000003</v>
      </c>
      <c r="X535" s="13">
        <f t="shared" si="105"/>
        <v>258627.22560000001</v>
      </c>
      <c r="Z535" s="13">
        <f t="shared" si="106"/>
        <v>898.01120000000003</v>
      </c>
      <c r="AA535" s="13">
        <f t="shared" si="107"/>
        <v>258627.22560000001</v>
      </c>
    </row>
    <row r="536" spans="1:27" x14ac:dyDescent="0.2">
      <c r="A536" s="15" t="s">
        <v>1390</v>
      </c>
      <c r="B536" s="15" t="s">
        <v>297</v>
      </c>
      <c r="C536" s="15" t="s">
        <v>8</v>
      </c>
      <c r="D536" s="15" t="s">
        <v>334</v>
      </c>
      <c r="E536" s="16">
        <v>105</v>
      </c>
      <c r="F536" s="13"/>
      <c r="G536" s="13">
        <f t="shared" si="96"/>
        <v>0</v>
      </c>
      <c r="H536" s="13"/>
      <c r="I536" s="13">
        <f t="shared" si="97"/>
        <v>0</v>
      </c>
      <c r="J536" s="13"/>
      <c r="K536" s="13">
        <f t="shared" si="98"/>
        <v>0</v>
      </c>
      <c r="L536" s="13"/>
      <c r="M536" s="13">
        <f t="shared" si="99"/>
        <v>0</v>
      </c>
      <c r="N536" s="13"/>
      <c r="O536" s="13">
        <f t="shared" si="100"/>
        <v>0</v>
      </c>
      <c r="P536" s="13"/>
      <c r="Q536" s="13">
        <f t="shared" si="101"/>
        <v>0</v>
      </c>
      <c r="R536" s="13"/>
      <c r="S536" s="13">
        <f t="shared" si="102"/>
        <v>0</v>
      </c>
      <c r="T536" s="13"/>
      <c r="U536" s="13">
        <f t="shared" si="103"/>
        <v>0</v>
      </c>
      <c r="W536" s="18"/>
      <c r="X536" s="13">
        <f t="shared" si="105"/>
        <v>0</v>
      </c>
      <c r="Z536" s="18"/>
      <c r="AA536" s="13">
        <f t="shared" si="107"/>
        <v>0</v>
      </c>
    </row>
    <row r="537" spans="1:27" x14ac:dyDescent="0.2">
      <c r="A537" s="15" t="s">
        <v>1391</v>
      </c>
      <c r="B537" s="15" t="s">
        <v>298</v>
      </c>
      <c r="C537" s="15" t="s">
        <v>34</v>
      </c>
      <c r="D537" s="15" t="s">
        <v>335</v>
      </c>
      <c r="E537" s="16">
        <v>2</v>
      </c>
      <c r="F537" s="13"/>
      <c r="G537" s="13">
        <f t="shared" si="96"/>
        <v>0</v>
      </c>
      <c r="H537" s="13"/>
      <c r="I537" s="13">
        <f t="shared" si="97"/>
        <v>0</v>
      </c>
      <c r="J537" s="13">
        <v>211026</v>
      </c>
      <c r="K537" s="13">
        <f t="shared" si="98"/>
        <v>422052</v>
      </c>
      <c r="L537" s="13"/>
      <c r="M537" s="13">
        <f t="shared" si="99"/>
        <v>0</v>
      </c>
      <c r="N537" s="13"/>
      <c r="O537" s="13">
        <f t="shared" si="100"/>
        <v>0</v>
      </c>
      <c r="P537" s="13">
        <v>199302</v>
      </c>
      <c r="Q537" s="13">
        <f t="shared" si="101"/>
        <v>398604</v>
      </c>
      <c r="R537" s="13"/>
      <c r="S537" s="13">
        <f t="shared" si="102"/>
        <v>0</v>
      </c>
      <c r="T537" s="13"/>
      <c r="U537" s="13">
        <f t="shared" si="103"/>
        <v>0</v>
      </c>
      <c r="W537" s="13">
        <f t="shared" si="104"/>
        <v>199302</v>
      </c>
      <c r="X537" s="13">
        <f t="shared" si="105"/>
        <v>398604</v>
      </c>
      <c r="Z537" s="13">
        <f t="shared" si="106"/>
        <v>205164</v>
      </c>
      <c r="AA537" s="13">
        <f t="shared" si="107"/>
        <v>410328</v>
      </c>
    </row>
    <row r="538" spans="1:27" x14ac:dyDescent="0.2">
      <c r="A538" s="15" t="s">
        <v>1392</v>
      </c>
      <c r="B538" s="15" t="s">
        <v>299</v>
      </c>
      <c r="C538" s="15" t="s">
        <v>0</v>
      </c>
      <c r="D538" s="15" t="s">
        <v>336</v>
      </c>
      <c r="E538" s="16">
        <v>1</v>
      </c>
      <c r="F538" s="13"/>
      <c r="G538" s="13">
        <f t="shared" si="96"/>
        <v>0</v>
      </c>
      <c r="H538" s="13"/>
      <c r="I538" s="13">
        <f t="shared" si="97"/>
        <v>0</v>
      </c>
      <c r="J538" s="13">
        <v>32941</v>
      </c>
      <c r="K538" s="13">
        <f t="shared" si="98"/>
        <v>32941</v>
      </c>
      <c r="L538" s="13">
        <v>44625</v>
      </c>
      <c r="M538" s="13">
        <f t="shared" si="99"/>
        <v>44625</v>
      </c>
      <c r="N538" s="13"/>
      <c r="O538" s="13">
        <f t="shared" si="100"/>
        <v>0</v>
      </c>
      <c r="P538" s="13">
        <v>30000</v>
      </c>
      <c r="Q538" s="13">
        <f t="shared" si="101"/>
        <v>30000</v>
      </c>
      <c r="R538" s="13"/>
      <c r="S538" s="13">
        <f t="shared" si="102"/>
        <v>0</v>
      </c>
      <c r="T538" s="13"/>
      <c r="U538" s="13">
        <f t="shared" si="103"/>
        <v>0</v>
      </c>
      <c r="W538" s="13">
        <f t="shared" si="104"/>
        <v>30000</v>
      </c>
      <c r="X538" s="13">
        <f t="shared" si="105"/>
        <v>30000</v>
      </c>
      <c r="Z538" s="13">
        <f t="shared" si="106"/>
        <v>35855.333333333336</v>
      </c>
      <c r="AA538" s="13">
        <f t="shared" si="107"/>
        <v>35855.333333333336</v>
      </c>
    </row>
    <row r="539" spans="1:27" x14ac:dyDescent="0.2">
      <c r="A539" s="15" t="s">
        <v>1393</v>
      </c>
      <c r="B539" s="15" t="s">
        <v>300</v>
      </c>
      <c r="C539" s="15" t="s">
        <v>8</v>
      </c>
      <c r="D539" s="15" t="s">
        <v>27</v>
      </c>
      <c r="E539" s="16">
        <v>75</v>
      </c>
      <c r="F539" s="13"/>
      <c r="G539" s="13">
        <f t="shared" si="96"/>
        <v>0</v>
      </c>
      <c r="H539" s="13"/>
      <c r="I539" s="13">
        <f t="shared" si="97"/>
        <v>0</v>
      </c>
      <c r="J539" s="13">
        <v>6069</v>
      </c>
      <c r="K539" s="13">
        <f t="shared" si="98"/>
        <v>455175</v>
      </c>
      <c r="L539" s="13">
        <v>6183.5</v>
      </c>
      <c r="M539" s="13">
        <f t="shared" si="99"/>
        <v>463762.5</v>
      </c>
      <c r="N539" s="13"/>
      <c r="O539" s="13">
        <f t="shared" si="100"/>
        <v>0</v>
      </c>
      <c r="P539" s="13"/>
      <c r="Q539" s="13">
        <f t="shared" si="101"/>
        <v>0</v>
      </c>
      <c r="R539" s="13"/>
      <c r="S539" s="13">
        <f t="shared" si="102"/>
        <v>0</v>
      </c>
      <c r="T539" s="13"/>
      <c r="U539" s="13">
        <f t="shared" si="103"/>
        <v>0</v>
      </c>
      <c r="W539" s="13">
        <f t="shared" si="104"/>
        <v>6069</v>
      </c>
      <c r="X539" s="13">
        <f t="shared" si="105"/>
        <v>455175</v>
      </c>
      <c r="Z539" s="13">
        <f t="shared" si="106"/>
        <v>6126.25</v>
      </c>
      <c r="AA539" s="13">
        <f t="shared" si="107"/>
        <v>459468.75</v>
      </c>
    </row>
    <row r="540" spans="1:27" x14ac:dyDescent="0.2">
      <c r="A540" s="15" t="s">
        <v>1394</v>
      </c>
      <c r="B540" s="15" t="s">
        <v>301</v>
      </c>
      <c r="C540" s="15" t="s">
        <v>0</v>
      </c>
      <c r="D540" s="15" t="s">
        <v>337</v>
      </c>
      <c r="E540" s="16">
        <v>200</v>
      </c>
      <c r="F540" s="13"/>
      <c r="G540" s="13">
        <f t="shared" si="96"/>
        <v>0</v>
      </c>
      <c r="H540" s="13"/>
      <c r="I540" s="13">
        <f t="shared" si="97"/>
        <v>0</v>
      </c>
      <c r="J540" s="13"/>
      <c r="K540" s="13">
        <f t="shared" si="98"/>
        <v>0</v>
      </c>
      <c r="L540" s="13"/>
      <c r="M540" s="13">
        <f t="shared" si="99"/>
        <v>0</v>
      </c>
      <c r="N540" s="13"/>
      <c r="O540" s="13">
        <f t="shared" si="100"/>
        <v>0</v>
      </c>
      <c r="P540" s="13"/>
      <c r="Q540" s="13">
        <f t="shared" si="101"/>
        <v>0</v>
      </c>
      <c r="R540" s="13"/>
      <c r="S540" s="13">
        <f t="shared" si="102"/>
        <v>0</v>
      </c>
      <c r="T540" s="13"/>
      <c r="U540" s="13">
        <f t="shared" si="103"/>
        <v>0</v>
      </c>
      <c r="W540" s="18"/>
      <c r="X540" s="13">
        <f t="shared" si="105"/>
        <v>0</v>
      </c>
      <c r="Z540" s="18"/>
      <c r="AA540" s="13">
        <f t="shared" si="107"/>
        <v>0</v>
      </c>
    </row>
    <row r="541" spans="1:27" x14ac:dyDescent="0.2">
      <c r="A541" s="15" t="s">
        <v>1395</v>
      </c>
      <c r="B541" s="15" t="s">
        <v>302</v>
      </c>
      <c r="C541" s="15" t="s">
        <v>8</v>
      </c>
      <c r="D541" s="15" t="s">
        <v>48</v>
      </c>
      <c r="E541" s="16">
        <v>2</v>
      </c>
      <c r="F541" s="13"/>
      <c r="G541" s="13">
        <f t="shared" si="96"/>
        <v>0</v>
      </c>
      <c r="H541" s="13"/>
      <c r="I541" s="13">
        <f t="shared" si="97"/>
        <v>0</v>
      </c>
      <c r="J541" s="13">
        <v>61765</v>
      </c>
      <c r="K541" s="13">
        <f t="shared" si="98"/>
        <v>123530</v>
      </c>
      <c r="L541" s="13">
        <v>68351</v>
      </c>
      <c r="M541" s="13">
        <f t="shared" si="99"/>
        <v>136702</v>
      </c>
      <c r="N541" s="13"/>
      <c r="O541" s="13">
        <f t="shared" si="100"/>
        <v>0</v>
      </c>
      <c r="P541" s="13">
        <v>45556</v>
      </c>
      <c r="Q541" s="13">
        <f t="shared" si="101"/>
        <v>91112</v>
      </c>
      <c r="R541" s="13"/>
      <c r="S541" s="13">
        <f t="shared" si="102"/>
        <v>0</v>
      </c>
      <c r="T541" s="13"/>
      <c r="U541" s="13">
        <f t="shared" si="103"/>
        <v>0</v>
      </c>
      <c r="W541" s="13">
        <f t="shared" si="104"/>
        <v>45556</v>
      </c>
      <c r="X541" s="13">
        <f t="shared" si="105"/>
        <v>91112</v>
      </c>
      <c r="Z541" s="13">
        <f t="shared" si="106"/>
        <v>58557.333333333336</v>
      </c>
      <c r="AA541" s="13">
        <f t="shared" si="107"/>
        <v>117114.66666666667</v>
      </c>
    </row>
    <row r="542" spans="1:27" ht="33.75" x14ac:dyDescent="0.2">
      <c r="A542" s="15" t="s">
        <v>1396</v>
      </c>
      <c r="B542" s="17" t="s">
        <v>303</v>
      </c>
      <c r="C542" s="15" t="s">
        <v>338</v>
      </c>
      <c r="D542" s="15" t="s">
        <v>339</v>
      </c>
      <c r="E542" s="16">
        <v>400</v>
      </c>
      <c r="F542" s="13"/>
      <c r="G542" s="13">
        <f t="shared" si="96"/>
        <v>0</v>
      </c>
      <c r="H542" s="13"/>
      <c r="I542" s="13">
        <f t="shared" si="97"/>
        <v>0</v>
      </c>
      <c r="J542" s="13"/>
      <c r="K542" s="13">
        <f t="shared" si="98"/>
        <v>0</v>
      </c>
      <c r="L542" s="13"/>
      <c r="M542" s="13">
        <f t="shared" si="99"/>
        <v>0</v>
      </c>
      <c r="N542" s="13"/>
      <c r="O542" s="13">
        <f t="shared" si="100"/>
        <v>0</v>
      </c>
      <c r="P542" s="13">
        <v>75467</v>
      </c>
      <c r="Q542" s="13">
        <f t="shared" si="101"/>
        <v>30186800</v>
      </c>
      <c r="R542" s="13"/>
      <c r="S542" s="13">
        <f t="shared" si="102"/>
        <v>0</v>
      </c>
      <c r="T542" s="13"/>
      <c r="U542" s="13">
        <f t="shared" si="103"/>
        <v>0</v>
      </c>
      <c r="W542" s="13">
        <f t="shared" si="104"/>
        <v>75467</v>
      </c>
      <c r="X542" s="13">
        <f t="shared" si="105"/>
        <v>30186800</v>
      </c>
      <c r="Z542" s="13">
        <f t="shared" si="106"/>
        <v>75467</v>
      </c>
      <c r="AA542" s="13">
        <f t="shared" si="107"/>
        <v>30186800</v>
      </c>
    </row>
    <row r="543" spans="1:27" x14ac:dyDescent="0.2">
      <c r="A543" s="15" t="s">
        <v>1397</v>
      </c>
      <c r="B543" s="15" t="s">
        <v>304</v>
      </c>
      <c r="C543" s="15" t="s">
        <v>0</v>
      </c>
      <c r="D543" s="15" t="s">
        <v>1433</v>
      </c>
      <c r="E543" s="16">
        <v>1</v>
      </c>
      <c r="F543" s="13"/>
      <c r="G543" s="13">
        <f t="shared" si="96"/>
        <v>0</v>
      </c>
      <c r="H543" s="13"/>
      <c r="I543" s="13">
        <f t="shared" si="97"/>
        <v>0</v>
      </c>
      <c r="J543" s="13"/>
      <c r="K543" s="13">
        <f t="shared" si="98"/>
        <v>0</v>
      </c>
      <c r="L543" s="13"/>
      <c r="M543" s="13">
        <f t="shared" si="99"/>
        <v>0</v>
      </c>
      <c r="N543" s="13"/>
      <c r="O543" s="13">
        <f t="shared" si="100"/>
        <v>0</v>
      </c>
      <c r="P543" s="13"/>
      <c r="Q543" s="13">
        <f t="shared" si="101"/>
        <v>0</v>
      </c>
      <c r="R543" s="13"/>
      <c r="S543" s="13">
        <f t="shared" si="102"/>
        <v>0</v>
      </c>
      <c r="T543" s="13"/>
      <c r="U543" s="13">
        <f t="shared" si="103"/>
        <v>0</v>
      </c>
      <c r="W543" s="18"/>
      <c r="X543" s="13">
        <f t="shared" si="105"/>
        <v>0</v>
      </c>
      <c r="Z543" s="18"/>
      <c r="AA543" s="13">
        <f t="shared" si="107"/>
        <v>0</v>
      </c>
    </row>
    <row r="544" spans="1:27" x14ac:dyDescent="0.25">
      <c r="G544" s="14">
        <f>SUM(G3:G543)</f>
        <v>38632298</v>
      </c>
      <c r="I544" s="14">
        <f>SUM(I3:I543)</f>
        <v>24078900</v>
      </c>
      <c r="K544" s="14">
        <f>SUM(K3:K543)</f>
        <v>2245183530</v>
      </c>
      <c r="M544" s="14">
        <f>SUM(M3:M543)</f>
        <v>1964270419.8471797</v>
      </c>
      <c r="O544" s="14">
        <f>SUM(O3:O543)</f>
        <v>11594000</v>
      </c>
      <c r="Q544" s="14">
        <f>SUM(Q3:Q543)</f>
        <v>2016938941</v>
      </c>
      <c r="S544" s="14">
        <f>SUM(S3:S543)</f>
        <v>3705188</v>
      </c>
      <c r="U544" s="14">
        <f>SUM(U3:U543)</f>
        <v>205077429</v>
      </c>
      <c r="X544" s="14">
        <f>SUM(X3:X543)</f>
        <v>2248840265.5038762</v>
      </c>
      <c r="AA544" s="14">
        <f>SUM(AA3:AA543)</f>
        <v>2554141365.785008</v>
      </c>
    </row>
  </sheetData>
  <autoFilter ref="A2:AB544" xr:uid="{AC69E9E2-907D-4077-92AA-D214A57410D2}"/>
  <mergeCells count="15">
    <mergeCell ref="Z1:AA1"/>
    <mergeCell ref="T1:U1"/>
    <mergeCell ref="J1:K1"/>
    <mergeCell ref="L1:M1"/>
    <mergeCell ref="N1:O1"/>
    <mergeCell ref="P1:Q1"/>
    <mergeCell ref="R1:S1"/>
    <mergeCell ref="W1:X1"/>
    <mergeCell ref="A1:A2"/>
    <mergeCell ref="B1:B2"/>
    <mergeCell ref="C1:C2"/>
    <mergeCell ref="D1:D2"/>
    <mergeCell ref="E1:E2"/>
    <mergeCell ref="F1:G1"/>
    <mergeCell ref="H1:I1"/>
  </mergeCells>
  <conditionalFormatting sqref="B1 B544:B1048576">
    <cfRule type="duplicateValues" dxfId="3" priority="9"/>
  </conditionalFormatting>
  <conditionalFormatting sqref="B3:B543">
    <cfRule type="duplicateValues" dxfId="2" priority="1"/>
  </conditionalFormatting>
  <conditionalFormatting sqref="B3:B387">
    <cfRule type="duplicateValues" dxfId="1" priority="2"/>
  </conditionalFormatting>
  <conditionalFormatting sqref="A3:A543">
    <cfRule type="duplicateValues" dxfId="0" priority="3"/>
  </conditionalFormatting>
  <pageMargins left="0.7" right="0.7" top="0.75" bottom="0.75" header="0.3" footer="0.3"/>
  <pageSetup paperSize="9" scale="5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901FF-46C5-40C3-9A9C-F78C8E2EDCE0}">
  <dimension ref="A1:B9"/>
  <sheetViews>
    <sheetView workbookViewId="0">
      <selection activeCell="A2" sqref="A2:B9"/>
    </sheetView>
  </sheetViews>
  <sheetFormatPr baseColWidth="10" defaultRowHeight="11.25" x14ac:dyDescent="0.2"/>
  <cols>
    <col min="1" max="1" width="38.85546875" style="19" customWidth="1"/>
    <col min="2" max="2" width="18.42578125" style="19" bestFit="1" customWidth="1"/>
    <col min="3" max="16384" width="11.42578125" style="19"/>
  </cols>
  <sheetData>
    <row r="1" spans="1:2" ht="12" thickBot="1" x14ac:dyDescent="0.25">
      <c r="A1" s="20" t="s">
        <v>1444</v>
      </c>
      <c r="B1" s="21" t="s">
        <v>1445</v>
      </c>
    </row>
    <row r="2" spans="1:2" ht="23.25" thickBot="1" x14ac:dyDescent="0.25">
      <c r="A2" s="22" t="s">
        <v>1446</v>
      </c>
      <c r="B2" s="23">
        <v>2245183530</v>
      </c>
    </row>
    <row r="3" spans="1:2" ht="12" thickBot="1" x14ac:dyDescent="0.25">
      <c r="A3" s="22" t="s">
        <v>1447</v>
      </c>
      <c r="B3" s="23">
        <v>2016938941</v>
      </c>
    </row>
    <row r="4" spans="1:2" ht="12" thickBot="1" x14ac:dyDescent="0.25">
      <c r="A4" s="22" t="s">
        <v>1438</v>
      </c>
      <c r="B4" s="23">
        <v>11594000</v>
      </c>
    </row>
    <row r="5" spans="1:2" ht="12" thickBot="1" x14ac:dyDescent="0.25">
      <c r="A5" s="22" t="s">
        <v>1448</v>
      </c>
      <c r="B5" s="23">
        <v>926297</v>
      </c>
    </row>
    <row r="6" spans="1:2" ht="12" thickBot="1" x14ac:dyDescent="0.25">
      <c r="A6" s="22" t="s">
        <v>1434</v>
      </c>
      <c r="B6" s="23">
        <v>38632298</v>
      </c>
    </row>
    <row r="7" spans="1:2" ht="12" thickBot="1" x14ac:dyDescent="0.25">
      <c r="A7" s="22" t="s">
        <v>1437</v>
      </c>
      <c r="B7" s="24">
        <v>1964270418.78</v>
      </c>
    </row>
    <row r="8" spans="1:2" ht="12" thickBot="1" x14ac:dyDescent="0.25">
      <c r="A8" s="22" t="s">
        <v>1435</v>
      </c>
      <c r="B8" s="23">
        <v>24078900</v>
      </c>
    </row>
    <row r="9" spans="1:2" ht="12" thickBot="1" x14ac:dyDescent="0.25">
      <c r="A9" s="22" t="s">
        <v>1443</v>
      </c>
      <c r="B9" s="23">
        <v>205077429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de Cotización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Tunal Medico</dc:creator>
  <cp:lastModifiedBy>admctr19</cp:lastModifiedBy>
  <dcterms:created xsi:type="dcterms:W3CDTF">2023-05-05T17:42:15Z</dcterms:created>
  <dcterms:modified xsi:type="dcterms:W3CDTF">2023-06-22T15:12:45Z</dcterms:modified>
</cp:coreProperties>
</file>