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D:\JLVELASCO\JLVELASCO\DOCUMENTOS\CONTRATACION 2019\SA-MC-DT-NSA-002-2019-6604\"/>
    </mc:Choice>
  </mc:AlternateContent>
  <xr:revisionPtr revIDLastSave="0" documentId="13_ncr:1_{30256F9D-582B-4D24-974D-A8F22B632DC1}" xr6:coauthVersionLast="41" xr6:coauthVersionMax="41" xr10:uidLastSave="{00000000-0000-0000-0000-000000000000}"/>
  <bookViews>
    <workbookView xWindow="-120" yWindow="-120" windowWidth="29040" windowHeight="15840" xr2:uid="{00000000-000D-0000-FFFF-FFFF00000000}"/>
  </bookViews>
  <sheets>
    <sheet name="630.3 CONCRE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A" localSheetId="0">#REF!</definedName>
    <definedName name="\A">#REF!</definedName>
    <definedName name="\L" localSheetId="0">#REF!</definedName>
    <definedName name="\L">#REF!</definedName>
    <definedName name="\P" localSheetId="0">#REF!</definedName>
    <definedName name="\P">#REF!</definedName>
    <definedName name="\s" localSheetId="0">#REF!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 localSheetId="0">#REF!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0">#REF!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0">#REF!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0">#REF!</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0">#REF!</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0">#REF!</definedName>
    <definedName name="__________oa55">#REF!</definedName>
    <definedName name="__________PJ50" localSheetId="0">#REF!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0">#REF!</definedName>
    <definedName name="_________oa55">#REF!</definedName>
    <definedName name="_________PJ50" localSheetId="0">#REF!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0">#REF!</definedName>
    <definedName name="________MA2">#REF!</definedName>
    <definedName name="________oa55" localSheetId="0">#REF!</definedName>
    <definedName name="________oa55">#REF!</definedName>
    <definedName name="________PJ50" localSheetId="0">#REF!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0">#REF!</definedName>
    <definedName name="_______MA2">#REF!</definedName>
    <definedName name="_______oa55" localSheetId="0">#REF!</definedName>
    <definedName name="_______oa55">#REF!</definedName>
    <definedName name="_______PJ50" localSheetId="0">#REF!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0">#REF!</definedName>
    <definedName name="______MA2">#REF!</definedName>
    <definedName name="______oa55" localSheetId="0">#REF!</definedName>
    <definedName name="______oa55">#REF!</definedName>
    <definedName name="______PJ50" localSheetId="0">#REF!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0">#REF!</definedName>
    <definedName name="_____MA2">#REF!</definedName>
    <definedName name="_____oa55" localSheetId="0">#REF!</definedName>
    <definedName name="_____oa55">#REF!</definedName>
    <definedName name="_____PJ50" localSheetId="0">#REF!</definedName>
    <definedName name="_____PJ50">#REF!</definedName>
    <definedName name="_____pj51" localSheetId="0">#REF!</definedName>
    <definedName name="_____pj51">#REF!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0">#REF!</definedName>
    <definedName name="____MA2">#REF!</definedName>
    <definedName name="____oa55" localSheetId="0">#REF!</definedName>
    <definedName name="____oa55">#REF!</definedName>
    <definedName name="____PJ50" localSheetId="0">#REF!</definedName>
    <definedName name="____PJ50">#REF!</definedName>
    <definedName name="____pj51" localSheetId="0">#REF!</definedName>
    <definedName name="____pj51">#REF!</definedName>
    <definedName name="____SBC1">[1]INV!$A$12:$D$15</definedName>
    <definedName name="____SBC3">[1]INV!$F$12:$I$15</definedName>
    <definedName name="____SBC5">[1]INV!$K$12:$N$15</definedName>
    <definedName name="____xz2" localSheetId="0">#REF!</definedName>
    <definedName name="____xz2">#REF!</definedName>
    <definedName name="___A1">#N/A</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0">#REF!</definedName>
    <definedName name="___IPC2002">#REF!</definedName>
    <definedName name="___MA2" localSheetId="0">#REF!</definedName>
    <definedName name="___MA2">#REF!</definedName>
    <definedName name="___oa55" localSheetId="0">#REF!</definedName>
    <definedName name="___oa55">#REF!</definedName>
    <definedName name="___PJ50" localSheetId="0">#REF!</definedName>
    <definedName name="___PJ50">#REF!</definedName>
    <definedName name="___pj51" localSheetId="0">#REF!</definedName>
    <definedName name="___pj51">#REF!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A1">#N/A</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_AFC1">[1]INV!$A$25:$D$28</definedName>
    <definedName name="__AFC3">[1]INV!$F$25:$I$28</definedName>
    <definedName name="__AFC5">[1]INV!$K$25:$N$28</definedName>
    <definedName name="__APU221" localSheetId="0">#REF!</definedName>
    <definedName name="__APU221">#REF!</definedName>
    <definedName name="__APU465" localSheetId="0">[2]!absc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G1">#N/A</definedName>
    <definedName name="__IPC2002" localSheetId="0">#REF!</definedName>
    <definedName name="__IPC2002">#REF!</definedName>
    <definedName name="__MA2" localSheetId="0">#REF!</definedName>
    <definedName name="__MA2">#REF!</definedName>
    <definedName name="__oa55" localSheetId="0">#REF!</definedName>
    <definedName name="__oa55">#REF!</definedName>
    <definedName name="__PJ50" localSheetId="0">#REF!</definedName>
    <definedName name="__PJ50">#REF!</definedName>
    <definedName name="__pj51" localSheetId="0">#REF!</definedName>
    <definedName name="__pj51">#REF!</definedName>
    <definedName name="__SBC1">[1]INV!$A$12:$D$15</definedName>
    <definedName name="__SBC3">[1]INV!$F$12:$I$15</definedName>
    <definedName name="__SBC5">[1]INV!$K$12:$N$15</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 localSheetId="0">[3]EST2!#REF!</definedName>
    <definedName name="_02_DER_K13_000_–_K13_650">[3]EST2!#REF!</definedName>
    <definedName name="_02_DER_K15_700_–_K16_100" localSheetId="0">[3]EST2!#REF!</definedName>
    <definedName name="_02_DER_K15_700_–_K16_100">[3]EST2!#REF!</definedName>
    <definedName name="_03_K15_140_–_K20_540" localSheetId="0">[3]EST2!#REF!</definedName>
    <definedName name="_03_K15_140_–_K20_540">[3]EST2!#REF!</definedName>
    <definedName name="_04" localSheetId="0">[3]EST2!#REF!</definedName>
    <definedName name="_04">[3]EST2!#REF!</definedName>
    <definedName name="_05_DER_K35_250_–_K35_605.41" localSheetId="0">[3]EST2!#REF!</definedName>
    <definedName name="_05_DER_K35_250_–_K35_605.41">[3]EST2!#REF!</definedName>
    <definedName name="_05_IZQ_K25_695_–_K35_327.62" localSheetId="0">[3]EST2!#REF!</definedName>
    <definedName name="_05_IZQ_K25_695_–_K35_327.62">[3]EST2!#REF!</definedName>
    <definedName name="_05_IZQ_K35_420_–_K36_462.29" localSheetId="0">[3]EST2!#REF!</definedName>
    <definedName name="_05_IZQ_K35_420_–_K36_462.29">[3]EST2!#REF!</definedName>
    <definedName name="_06_K41_785.67_–_K48_083.55" localSheetId="0">[3]EST2!#REF!</definedName>
    <definedName name="_06_K41_785.67_–_K48_083.55">[3]EST2!#REF!</definedName>
    <definedName name="_07_DER_K48_000_–_K49_563.19" localSheetId="0">[3]EST2!#REF!</definedName>
    <definedName name="_07_DER_K48_000_–_K49_563.19">[3]EST2!#REF!</definedName>
    <definedName name="_07_IZQ_K49_320_–_K52_112.74" localSheetId="0">[3]EST2!#REF!</definedName>
    <definedName name="_07_IZQ_K49_320_–_K52_112.74">[3]EST2!#REF!</definedName>
    <definedName name="_08_DER_K57_040_–_K61_476.50" localSheetId="0">[3]EST2!#REF!</definedName>
    <definedName name="_08_DER_K57_040_–_K61_476.50">[3]EST2!#REF!</definedName>
    <definedName name="_08_IZQ_K52_300_–_K57_577.97" localSheetId="0">[3]EST2!#REF!</definedName>
    <definedName name="_08_IZQ_K52_300_–_K57_577.97">[3]EST2!#REF!</definedName>
    <definedName name="_08_K24_723__A_K55_717.28" localSheetId="0">[3]EST2!#REF!</definedName>
    <definedName name="_08_K24_723__A_K55_717.28">[3]EST2!#REF!</definedName>
    <definedName name="_09_K61_520_A_K61_144" localSheetId="0">[3]EST2!#REF!</definedName>
    <definedName name="_09_K61_520_A_K61_144">[3]EST2!#REF!</definedName>
    <definedName name="_10_PR64_500_–_PR_69_541.49" localSheetId="0">[3]EST2!#REF!</definedName>
    <definedName name="_10_PR64_500_–_PR_69_541.49">[3]EST2!#REF!</definedName>
    <definedName name="_a1" hidden="1">{"TAB1",#N/A,TRUE,"GENERAL";"TAB2",#N/A,TRUE,"GENERAL";"TAB3",#N/A,TRUE,"GENERAL";"TAB4",#N/A,TRUE,"GENERAL";"TAB5",#N/A,TRUE,"GENERAL"}</definedName>
    <definedName name="_A17000" localSheetId="0">#REF!</definedName>
    <definedName name="_A17000">#REF!</definedName>
    <definedName name="_A20000" localSheetId="0">#REF!</definedName>
    <definedName name="_A20000">#REF!</definedName>
    <definedName name="_a3" hidden="1">{"TAB1",#N/A,TRUE,"GENERAL";"TAB2",#N/A,TRUE,"GENERAL";"TAB3",#N/A,TRUE,"GENERAL";"TAB4",#N/A,TRUE,"GENERAL";"TAB5",#N/A,TRUE,"GENERAL"}</definedName>
    <definedName name="_A30000" localSheetId="0">#REF!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0">#REF!</definedName>
    <definedName name="_APU221">#REF!</definedName>
    <definedName name="_APU465" localSheetId="0">[2]!absc</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ill" localSheetId="0" hidden="1">#REF!</definedName>
    <definedName name="_Fill" hidden="1">#REF!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0">#REF!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0">#REF!</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0">#REF!</definedName>
    <definedName name="_oa55">#REF!</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RE1" localSheetId="0">#REF!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f8" localSheetId="0">#REF!</definedName>
    <definedName name="_rf8">#REF!</definedName>
    <definedName name="_RF9" localSheetId="0">#REF!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localSheetId="0"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 localSheetId="0">#REF!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_impresión_IM" localSheetId="0">#REF!</definedName>
    <definedName name="A_impresión_IM">#REF!</definedName>
    <definedName name="a2a" hidden="1">{"TAB1",#N/A,TRUE,"GENERAL";"TAB2",#N/A,TRUE,"GENERAL";"TAB3",#N/A,TRUE,"GENERAL";"TAB4",#N/A,TRUE,"GENERAL";"TAB5",#N/A,TRUE,"GENERAL"}</definedName>
    <definedName name="AAAAA" localSheetId="0">#REF!</definedName>
    <definedName name="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 localSheetId="0">#REF!</definedName>
    <definedName name="abc">#REF!</definedName>
    <definedName name="ABG">[1]AASHTO!$A$2:$F$5</definedName>
    <definedName name="absc" localSheetId="0">[4]!absc</definedName>
    <definedName name="absc">[4]!absc</definedName>
    <definedName name="absc_" localSheetId="0">[4]!absc</definedName>
    <definedName name="absc_">[4]!absc</definedName>
    <definedName name="absc_1" localSheetId="0">[4]!absc</definedName>
    <definedName name="absc_1">[4]!absc</definedName>
    <definedName name="absc1" localSheetId="0">[5]!absc</definedName>
    <definedName name="absc1">[5]!absc</definedName>
    <definedName name="AccessDatabase" hidden="1">"A:\SAIN.mdb"</definedName>
    <definedName name="ADFGSDB" hidden="1">{"via1",#N/A,TRUE,"general";"via2",#N/A,TRUE,"general";"via3",#N/A,TRUE,"general"}</definedName>
    <definedName name="ADI" localSheetId="0">#REF!</definedName>
    <definedName name="ADI">#REF!</definedName>
    <definedName name="administrador">[6]Informacion!$B$15</definedName>
    <definedName name="ADMINISTRADOR_VIAL__ARMANDO_SANCHEZ_SANCHEZ">[7]INDICMICROEMP!$A$20</definedName>
    <definedName name="adoc1" localSheetId="0">[5]!absc</definedName>
    <definedName name="adoc1">[5]!absc</definedName>
    <definedName name="adoq" localSheetId="0">[5]!absc</definedName>
    <definedName name="adoq">[5]!absc</definedName>
    <definedName name="ads" localSheetId="0">#REF!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U" localSheetId="0">#REF!</definedName>
    <definedName name="AIU">#REF!</definedName>
    <definedName name="AjustDelAIU" localSheetId="0">#REF!</definedName>
    <definedName name="AjustDelAIU">#REF!</definedName>
    <definedName name="alc" localSheetId="0">[8]!absc</definedName>
    <definedName name="alc">[8]!absc</definedName>
    <definedName name="ANE" localSheetId="0">'[9]ANEXO 7'!#REF!</definedName>
    <definedName name="ANE">'[9]ANEXO 7'!#REF!</definedName>
    <definedName name="anscount" hidden="1">1</definedName>
    <definedName name="Antic">[10]BASES!$B$33</definedName>
    <definedName name="ANTICIPO">[11]BASES!$B$33</definedName>
    <definedName name="AÑOWUIE">'[12]Res-Accide-10'!$R$2:$R$7</definedName>
    <definedName name="APU" localSheetId="0">[5]!absc</definedName>
    <definedName name="APU">[5]!absc</definedName>
    <definedName name="APU221.1" localSheetId="0">#REF!</definedName>
    <definedName name="APU221.1">#REF!</definedName>
    <definedName name="APU221.2" localSheetId="0">#REF!</definedName>
    <definedName name="APU221.2">#REF!</definedName>
    <definedName name="aqaq" hidden="1">{"TAB1",#N/A,TRUE,"GENERAL";"TAB2",#N/A,TRUE,"GENERAL";"TAB3",#N/A,TRUE,"GENERAL";"TAB4",#N/A,TRUE,"GENERAL";"TAB5",#N/A,TRUE,"GENERAL"}</definedName>
    <definedName name="_xlnm.Print_Area" localSheetId="0">'630.3 CONCRETO'!$A$1:$L$99</definedName>
    <definedName name="_xlnm.Print_Area">#N/A</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LTO">'[13]5.2'!$D$21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22" localSheetId="0">#REF!</definedName>
    <definedName name="AUTO22">#REF!</definedName>
    <definedName name="azaz" hidden="1">{"TAB1",#N/A,TRUE,"GENERAL";"TAB2",#N/A,TRUE,"GENERAL";"TAB3",#N/A,TRUE,"GENERAL";"TAB4",#N/A,TRUE,"GENERAL";"TAB5",#N/A,TRUE,"GENERAL"}</definedName>
    <definedName name="B" hidden="1">{"via1",#N/A,TRUE,"general";"via2",#N/A,TRUE,"general";"via3",#N/A,TRUE,"general"}</definedName>
    <definedName name="B_impresión_IM" localSheetId="0">#REF!</definedName>
    <definedName name="B_impresión_IM">#REF!</definedName>
    <definedName name="base" localSheetId="0">#REF!</definedName>
    <definedName name="base">#REF!</definedName>
    <definedName name="base_VaR" localSheetId="0">#REF!</definedName>
    <definedName name="base_VaR">#REF!</definedName>
    <definedName name="BASEDATOS" localSheetId="0">#REF!</definedName>
    <definedName name="BASEDATOS">#REF!</definedName>
    <definedName name="_xlnm.Database" localSheetId="0">#REF!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mestre">'[14]ESTADO RED'!$E$8</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 localSheetId="0">#REF!</definedName>
    <definedName name="BuiltIn_Print_Area">#REF!</definedName>
    <definedName name="BuiltIn_Print_Titles" localSheetId="0">#REF!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0">#REF!</definedName>
    <definedName name="C_">#REF!</definedName>
    <definedName name="CAB" localSheetId="0">#REF!</definedName>
    <definedName name="CAB">#REF!</definedName>
    <definedName name="CANT" localSheetId="0">#REF!</definedName>
    <definedName name="CANT">#REF!</definedName>
    <definedName name="causa" localSheetId="0">#REF!</definedName>
    <definedName name="causa">#REF!</definedName>
    <definedName name="ccccc" hidden="1">{"TAB1",#N/A,TRUE,"GENERAL";"TAB2",#N/A,TRUE,"GENERAL";"TAB3",#N/A,TRUE,"GENERAL";"TAB4",#N/A,TRUE,"GENERAL";"TAB5",#N/A,TRUE,"GENERAL"}</definedName>
    <definedName name="CCCCCC" localSheetId="0">'[15]A. P. U.'!#REF!</definedName>
    <definedName name="CCCCCC">'[15]A. P. U.'!#REF!</definedName>
    <definedName name="ccto210" localSheetId="0">#REF!</definedName>
    <definedName name="ccto210">#REF!</definedName>
    <definedName name="cd">[16]Hoja1!$C$81</definedName>
    <definedName name="cdcdc" hidden="1">{"via1",#N/A,TRUE,"general";"via2",#N/A,TRUE,"general";"via3",#N/A,TRUE,"general"}</definedName>
    <definedName name="CDctrl">[10]CDItem!$G$8</definedName>
    <definedName name="ceerf" hidden="1">{"TAB1",#N/A,TRUE,"GENERAL";"TAB2",#N/A,TRUE,"GENERAL";"TAB3",#N/A,TRUE,"GENERAL";"TAB4",#N/A,TRUE,"GENERAL";"TAB5",#N/A,TRUE,"GENERAL"}</definedName>
    <definedName name="CEMENTO">[17]Insum!$A$3:$H$63</definedName>
    <definedName name="CIRCUITOS">[18]Circuitos!$C$2:$C$891</definedName>
    <definedName name="clase" localSheetId="0">#REF!</definedName>
    <definedName name="clase">#REF!</definedName>
    <definedName name="COMPROBANTE_DE_PAGO" localSheetId="0">#REF!</definedName>
    <definedName name="COMPROBANTE_DE_PAGO">#REF!</definedName>
    <definedName name="Consultor">'[19]Datos básicos'!$B$2</definedName>
    <definedName name="Contratante">'[19]Datos básicos'!$B$1</definedName>
    <definedName name="Contrato">'[19]Datos básicos'!$B$3</definedName>
    <definedName name="Criticos" localSheetId="0">#REF!</definedName>
    <definedName name="Criticos">#REF!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BS">[20]Hoja4!$1:$1048576</definedName>
    <definedName name="CUNET" hidden="1">{"via1",#N/A,TRUE,"general";"via2",#N/A,TRUE,"general";"via3",#N/A,TRUE,"general"}</definedName>
    <definedName name="cv" hidden="1">{"TAB1",#N/A,TRUE,"GENERAL";"TAB2",#N/A,TRUE,"GENERAL";"TAB3",#N/A,TRUE,"GENERAL";"TAB4",#N/A,TRUE,"GENERAL";"TAB5",#N/A,TRUE,"GENERAL"}</definedName>
    <definedName name="cv_51" localSheetId="0">#REF!</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percápita">[21]Sanitario!$AC$9:$AD$9</definedName>
    <definedName name="dario" localSheetId="0">'[22]GPI 526'!#REF!</definedName>
    <definedName name="dario">'[22]GPI 526'!#REF!</definedName>
    <definedName name="DASD" hidden="1">{"TAB1",#N/A,TRUE,"GENERAL";"TAB2",#N/A,TRUE,"GENERAL";"TAB3",#N/A,TRUE,"GENERAL";"TAB4",#N/A,TRUE,"GENERAL";"TAB5",#N/A,TRUE,"GENERAL"}</definedName>
    <definedName name="DAT" localSheetId="0">#REF!</definedName>
    <definedName name="DAT">#REF!</definedName>
    <definedName name="Data" localSheetId="0">#REF!</definedName>
    <definedName name="Data">#REF!</definedName>
    <definedName name="Datos" localSheetId="0">#REF!</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#N/A</definedName>
    <definedName name="ddd" hidden="1">{"via1",#N/A,TRUE,"general";"via2",#N/A,TRUE,"general";"via3",#N/A,TRUE,"general"}</definedName>
    <definedName name="DDDD">#N/A</definedName>
    <definedName name="ddddt" hidden="1">{"via1",#N/A,TRUE,"general";"via2",#N/A,TRUE,"general";"via3",#N/A,TRUE,"general"}</definedName>
    <definedName name="ddee" localSheetId="0">#REF!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 localSheetId="0">TRUNC(ABS(#REF!))</definedName>
    <definedName name="DEFLEXION_GG">TRUNC(ABS(#REF!))</definedName>
    <definedName name="DEFLEXION_ID" localSheetId="0">IF(#REF!&lt;0,"I","D")</definedName>
    <definedName name="DEFLEXION_ID">IF(#REF!&lt;0,"I","D")</definedName>
    <definedName name="DEFLEXION_MM" localSheetId="0">TRUNC(60*(ABS(#REF!)-'630.3 CONCRETO'!DEFLEXION_GG))</definedName>
    <definedName name="DEFLEXION_MM">TRUNC(60*(ABS(#REF!)-DEFLEXION_GG))</definedName>
    <definedName name="DEFLEXION_SS" localSheetId="0">ROUND(3600*(ABS(#REF!)-'630.3 CONCRETO'!DEFLEXION_GG-'630.3 CONCRETO'!DEFLEXION_MM/60),0)</definedName>
    <definedName name="DEFLEXION_SS">ROUND(3600*(ABS(#REF!)-DEFLEXION_GG-DEFLEXION_MM/60),0)</definedName>
    <definedName name="demanto" localSheetId="0">#REF!</definedName>
    <definedName name="demanto">#REF!</definedName>
    <definedName name="demanto_51" localSheetId="0">#REF!</definedName>
    <definedName name="demanto_51">#REF!</definedName>
    <definedName name="DER">[23]DIST!$C$7:$D$2942</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 localSheetId="0">#REF!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ego" localSheetId="0">#REF!</definedName>
    <definedName name="diego">#REF!</definedName>
    <definedName name="diego1" localSheetId="0">#REF!</definedName>
    <definedName name="diego1">#REF!</definedName>
    <definedName name="djdytj" hidden="1">{"TAB1",#N/A,TRUE,"GENERAL";"TAB2",#N/A,TRUE,"GENERAL";"TAB3",#N/A,TRUE,"GENERAL";"TAB4",#N/A,TRUE,"GENERAL";"TAB5",#N/A,TRUE,"GENERAL"}</definedName>
    <definedName name="Dp">[21]Sanitario!$AC$8:$AD$8</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v">[21]Sanitario!$AC$7:$AD$7</definedName>
    <definedName name="dxfgg" hidden="1">{"via1",#N/A,TRUE,"general";"via2",#N/A,TRUE,"general";"via3",#N/A,TRUE,"general"}</definedName>
    <definedName name="E_03" localSheetId="0">#REF!</definedName>
    <definedName name="E_03">#REF!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[24]INDICMICROEMP!$A$20</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manto" localSheetId="0">#REF!</definedName>
    <definedName name="emanto">#REF!</definedName>
    <definedName name="emanto_51" localSheetId="0">#REF!</definedName>
    <definedName name="emanto_51">#REF!</definedName>
    <definedName name="End_Bal" localSheetId="0">#REF!</definedName>
    <definedName name="End_Bal">#REF!</definedName>
    <definedName name="EQUI">[4]EQUIPOS!$1:$1048576</definedName>
    <definedName name="EQUIPO" localSheetId="0">#REF!</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[25]TARIF2002!#REF!</definedName>
    <definedName name="ERROR3">[25]TARIF2002!#REF!</definedName>
    <definedName name="ERROR5" localSheetId="0">[25]TARIF2002!#REF!</definedName>
    <definedName name="ERROR5">[25]TARIF2002!#REF!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ECIFICACION" localSheetId="0">#REF!</definedName>
    <definedName name="ESPECIFICACION">#REF!</definedName>
    <definedName name="Especificación" localSheetId="0">#REF!</definedName>
    <definedName name="Especificación">#REF!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0">#REF!</definedName>
    <definedName name="EXC">#REF!</definedName>
    <definedName name="exCEL" localSheetId="0">#REF!</definedName>
    <definedName name="exCEL">#REF!</definedName>
    <definedName name="exCEL_51" localSheetId="0">#REF!</definedName>
    <definedName name="exCEL_51">#REF!</definedName>
    <definedName name="Excel_BuiltIn_Print_Area_3" localSheetId="0">#REF!</definedName>
    <definedName name="Excel_BuiltIn_Print_Area_3">#REF!</definedName>
    <definedName name="Excel_BuiltIn_Print_Area_3_51" localSheetId="0">#REF!</definedName>
    <definedName name="Excel_BuiltIn_Print_Area_3_51">#REF!</definedName>
    <definedName name="Excel_BuiltIn_Print_Area_3_X" localSheetId="0">#REF!</definedName>
    <definedName name="Excel_BuiltIn_Print_Area_3_X">#REF!</definedName>
    <definedName name="Excel_BuiltIn_Print_Area_3_X_51" localSheetId="0">#REF!</definedName>
    <definedName name="Excel_BuiltIn_Print_Area_3_X_51">#REF!</definedName>
    <definedName name="Excel_BuiltIn_Print_Titles_10" localSheetId="0">[22]SKJ452!#REF!</definedName>
    <definedName name="Excel_BuiltIn_Print_Titles_10">[22]SKJ452!#REF!</definedName>
    <definedName name="Excel_BuiltIn_Print_Titles_10_51" localSheetId="0">#REF!</definedName>
    <definedName name="Excel_BuiltIn_Print_Titles_10_51">#REF!</definedName>
    <definedName name="Excel_BuiltIn_Print_Titles_11" localSheetId="0">[22]ITA878!#REF!</definedName>
    <definedName name="Excel_BuiltIn_Print_Titles_11">[22]ITA878!#REF!</definedName>
    <definedName name="Excel_BuiltIn_Print_Titles_11_51" localSheetId="0">#REF!</definedName>
    <definedName name="Excel_BuiltIn_Print_Titles_11_51">#REF!</definedName>
    <definedName name="Excel_BuiltIn_Print_Titles_12" localSheetId="0">'[22]AEA-944'!#REF!</definedName>
    <definedName name="Excel_BuiltIn_Print_Titles_12">'[22]AEA-944'!#REF!</definedName>
    <definedName name="Excel_BuiltIn_Print_Titles_12_51" localSheetId="0">#REF!</definedName>
    <definedName name="Excel_BuiltIn_Print_Titles_12_51">#REF!</definedName>
    <definedName name="Excel_BuiltIn_Print_Titles_13" localSheetId="0">'[22]DUB-823'!#REF!</definedName>
    <definedName name="Excel_BuiltIn_Print_Titles_13">'[22]DUB-823'!#REF!</definedName>
    <definedName name="Excel_BuiltIn_Print_Titles_13_51" localSheetId="0">#REF!</definedName>
    <definedName name="Excel_BuiltIn_Print_Titles_13_51">#REF!</definedName>
    <definedName name="Excel_BuiltIn_Print_Titles_14" localSheetId="0">'[22]GPI 526'!#REF!</definedName>
    <definedName name="Excel_BuiltIn_Print_Titles_14">'[22]GPI 526'!#REF!</definedName>
    <definedName name="Excel_BuiltIn_Print_Titles_14_51" localSheetId="0">#REF!</definedName>
    <definedName name="Excel_BuiltIn_Print_Titles_14_51">#REF!</definedName>
    <definedName name="Excel_BuiltIn_Print_Titles_15" localSheetId="0">#REF!</definedName>
    <definedName name="Excel_BuiltIn_Print_Titles_15">#REF!</definedName>
    <definedName name="Excel_BuiltIn_Print_Titles_15_51" localSheetId="0">#REF!</definedName>
    <definedName name="Excel_BuiltIn_Print_Titles_15_51">#REF!</definedName>
    <definedName name="Excel_BuiltIn_Print_Titles_16" localSheetId="0">#REF!</definedName>
    <definedName name="Excel_BuiltIn_Print_Titles_16">#REF!</definedName>
    <definedName name="Excel_BuiltIn_Print_Titles_16_51" localSheetId="0">#REF!</definedName>
    <definedName name="Excel_BuiltIn_Print_Titles_16_51">#REF!</definedName>
    <definedName name="Excel_BuiltIn_Print_Titles_17" localSheetId="0">#REF!</definedName>
    <definedName name="Excel_BuiltIn_Print_Titles_17">#REF!</definedName>
    <definedName name="Excel_BuiltIn_Print_Titles_17_51" localSheetId="0">#REF!</definedName>
    <definedName name="Excel_BuiltIn_Print_Titles_17_51">#REF!</definedName>
    <definedName name="Excel_BuiltIn_Print_Titles_18" localSheetId="0">#REF!</definedName>
    <definedName name="Excel_BuiltIn_Print_Titles_18">#REF!</definedName>
    <definedName name="Excel_BuiltIn_Print_Titles_18_51" localSheetId="0">#REF!</definedName>
    <definedName name="Excel_BuiltIn_Print_Titles_18_51">#REF!</definedName>
    <definedName name="Excel_BuiltIn_Print_Titles_19" localSheetId="0">[22]XXJ617!#REF!</definedName>
    <definedName name="Excel_BuiltIn_Print_Titles_19">[22]XXJ617!#REF!</definedName>
    <definedName name="Excel_BuiltIn_Print_Titles_19_51" localSheetId="0">#REF!</definedName>
    <definedName name="Excel_BuiltIn_Print_Titles_19_51">#REF!</definedName>
    <definedName name="Excel_BuiltIn_Print_Titles_20" localSheetId="0">#REF!</definedName>
    <definedName name="Excel_BuiltIn_Print_Titles_20">#REF!</definedName>
    <definedName name="Excel_BuiltIn_Print_Titles_20_51" localSheetId="0">#REF!</definedName>
    <definedName name="Excel_BuiltIn_Print_Titles_20_51">#REF!</definedName>
    <definedName name="Excel_BuiltIn_Print_Titles_21" localSheetId="0">[22]SNG_855!#REF!</definedName>
    <definedName name="Excel_BuiltIn_Print_Titles_21">[22]SNG_855!#REF!</definedName>
    <definedName name="Excel_BuiltIn_Print_Titles_21_51" localSheetId="0">#REF!</definedName>
    <definedName name="Excel_BuiltIn_Print_Titles_21_51">#REF!</definedName>
    <definedName name="Excel_BuiltIn_Print_Titles_23" localSheetId="0">#REF!</definedName>
    <definedName name="Excel_BuiltIn_Print_Titles_23">#REF!</definedName>
    <definedName name="Excel_BuiltIn_Print_Titles_23_51" localSheetId="0">#REF!</definedName>
    <definedName name="Excel_BuiltIn_Print_Titles_23_51">#REF!</definedName>
    <definedName name="Excel_BuiltIn_Print_Titles_3" localSheetId="0">#REF!</definedName>
    <definedName name="Excel_BuiltIn_Print_Titles_3">#REF!</definedName>
    <definedName name="Excel_BuiltIn_Print_Titles_3_51" localSheetId="0">#REF!</definedName>
    <definedName name="Excel_BuiltIn_Print_Titles_3_51">#REF!</definedName>
    <definedName name="Excel_BuiltIn_Print_Titles_5" localSheetId="0">'[22]VEA 374'!#REF!</definedName>
    <definedName name="Excel_BuiltIn_Print_Titles_5">'[22]VEA 374'!#REF!</definedName>
    <definedName name="Excel_BuiltIn_Print_Titles_5_51" localSheetId="0">#REF!</definedName>
    <definedName name="Excel_BuiltIn_Print_Titles_5_51">#REF!</definedName>
    <definedName name="Excel_BuiltIn_Print_Titles_5_XX" localSheetId="0">'[22]VEA 374'!#REF!</definedName>
    <definedName name="Excel_BuiltIn_Print_Titles_5_XX">'[22]VEA 374'!#REF!</definedName>
    <definedName name="Excel_BuiltIn_Print_Titles_5_XX_51" localSheetId="0">#REF!</definedName>
    <definedName name="Excel_BuiltIn_Print_Titles_5_XX_51">#REF!</definedName>
    <definedName name="Excel_BuiltIn_Print_Titles_6" localSheetId="0">#REF!</definedName>
    <definedName name="Excel_BuiltIn_Print_Titles_6">#REF!</definedName>
    <definedName name="Excel_BuiltIn_Print_Titles_6_51" localSheetId="0">#REF!</definedName>
    <definedName name="Excel_BuiltIn_Print_Titles_6_51">#REF!</definedName>
    <definedName name="Excel_BuiltIn_Print_Titles_7" localSheetId="0">[22]HFB024!#REF!</definedName>
    <definedName name="Excel_BuiltIn_Print_Titles_7">[22]HFB024!#REF!</definedName>
    <definedName name="Excel_BuiltIn_Print_Titles_7_51" localSheetId="0">#REF!</definedName>
    <definedName name="Excel_BuiltIn_Print_Titles_7_51">#REF!</definedName>
    <definedName name="Excel_BuiltIn_Print_Titles_8" localSheetId="0">#REF!</definedName>
    <definedName name="Excel_BuiltIn_Print_Titles_8">#REF!</definedName>
    <definedName name="Excel_BuiltIn_Print_Titles_8_51" localSheetId="0">#REF!</definedName>
    <definedName name="Excel_BuiltIn_Print_Titles_8_51">#REF!</definedName>
    <definedName name="Excel_BuiltIn_Print_Titles_9" localSheetId="0">[22]PAJ825!#REF!</definedName>
    <definedName name="Excel_BuiltIn_Print_Titles_9">[22]PAJ825!#REF!</definedName>
    <definedName name="Excel_BuiltIn_Print_Titles_9_51" localSheetId="0">#REF!</definedName>
    <definedName name="Excel_BuiltIn_Print_Titles_9_51">#REF!</definedName>
    <definedName name="EXCROC">'[26]Análisis de precios'!$H$52</definedName>
    <definedName name="Extra_Pay" localSheetId="0">#REF!</definedName>
    <definedName name="Extra_Pay">#REF!</definedName>
    <definedName name="FAC" localSheetId="0" hidden="1">#REF!</definedName>
    <definedName name="FAC" hidden="1">#REF!</definedName>
    <definedName name="fd" localSheetId="0">'[15]A. P. U.'!#REF!</definedName>
    <definedName name="fd">'[15]A.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ha">[19]Datos!$B$5</definedName>
    <definedName name="fer" localSheetId="0">'[12]Res-Accide-10'!#REF!</definedName>
    <definedName name="fer">'[12]Res-Accide-10'!#REF!</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m" localSheetId="0">#REF!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ll_Print" localSheetId="0">#REF!</definedName>
    <definedName name="Full_Print">#REF!</definedName>
    <definedName name="fwff" hidden="1">{"via1",#N/A,TRUE,"general";"via2",#N/A,TRUE,"general";"via3",#N/A,TRUE,"general"}</definedName>
    <definedName name="fwwe" hidden="1">{"via1",#N/A,TRUE,"general";"via2",#N/A,TRUE,"general";"via3",#N/A,TRUE,"general"}</definedName>
    <definedName name="g" localSheetId="0">#REF!</definedName>
    <definedName name="g">#REF!</definedName>
    <definedName name="GAJ" localSheetId="0">#REF!</definedName>
    <definedName name="GAJ">#REF!</definedName>
    <definedName name="gbbfghghj" hidden="1">{"TAB1",#N/A,TRUE,"GENERAL";"TAB2",#N/A,TRUE,"GENERAL";"TAB3",#N/A,TRUE,"GENERAL";"TAB4",#N/A,TRUE,"GENERAL";"TAB5",#N/A,TRUE,"GENERAL"}</definedName>
    <definedName name="gddfgdfgdf" localSheetId="0">#REF!</definedName>
    <definedName name="gddfgdfgdf">#REF!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I" localSheetId="0">MATCH(0.01,'630.3 CONCRETO'!End_Bal,-1)+1</definedName>
    <definedName name="GI">MATCH(0.01,End_Bal,-1)+1</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M">#N/A</definedName>
    <definedName name="GRAF1ANO" hidden="1">{"via1",#N/A,TRUE,"general";"via2",#N/A,TRUE,"general";"via3",#N/A,TRUE,"general"}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2" localSheetId="0">#REF!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[21]perfil!$AG$10:$AG$111</definedName>
    <definedName name="h9h" hidden="1">{"via1",#N/A,TRUE,"general";"via2",#N/A,TRUE,"general";"via3",#N/A,TRUE,"general"}</definedName>
    <definedName name="hab___viv">[21]Sanitario!$AC$6:$AD$6</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0">ROW(#REF!)</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 localSheetId="0">#REF!</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U" localSheetId="0">#REF!</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F" localSheetId="0">'[27]A. P. U.'!#REF!</definedName>
    <definedName name="IF">'[27]A.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DI">[28]Indice!$1:$1048576</definedName>
    <definedName name="INDICE">'[4]INDICE ALFABETICO'!$1:$1048576</definedName>
    <definedName name="inf" localSheetId="0">#REF!</definedName>
    <definedName name="inf">#REF!</definedName>
    <definedName name="INFG" localSheetId="0">#REF!</definedName>
    <definedName name="INFG">#REF!</definedName>
    <definedName name="Inicio">[10]BASES!$E$26</definedName>
    <definedName name="Int" localSheetId="0">#REF!</definedName>
    <definedName name="Int">#REF!</definedName>
    <definedName name="Interest_Rate" localSheetId="0">#REF!</definedName>
    <definedName name="Interest_Rate">#REF!</definedName>
    <definedName name="INV" localSheetId="0">#REF!</definedName>
    <definedName name="INV">#REF!</definedName>
    <definedName name="INV_11">'[29]PR 1'!$A$2:$N$655</definedName>
    <definedName name="Io" localSheetId="0">#REF!</definedName>
    <definedName name="Io">#REF!</definedName>
    <definedName name="io0ioprhyi0i90ryi90" localSheetId="0">#REF!</definedName>
    <definedName name="io0ioprhyi0i90ryi90">#REF!</definedName>
    <definedName name="Item" localSheetId="0">#REF!</definedName>
    <definedName name="Item">#REF!</definedName>
    <definedName name="ITEM1" localSheetId="0">#REF!</definedName>
    <definedName name="ITEM1">#REF!</definedName>
    <definedName name="ITEM1_133" localSheetId="0">#REF!</definedName>
    <definedName name="ITEM1_133">#REF!</definedName>
    <definedName name="ITEM1_149" localSheetId="0">#REF!</definedName>
    <definedName name="ITEM1_149">#REF!</definedName>
    <definedName name="ITEM1_186" localSheetId="0">#REF!</definedName>
    <definedName name="ITEM1_186">#REF!</definedName>
    <definedName name="ITEM1_187" localSheetId="0">#REF!</definedName>
    <definedName name="ITEM1_187">#REF!</definedName>
    <definedName name="ITEM15" localSheetId="0">#REF!</definedName>
    <definedName name="ITEM15">#REF!</definedName>
    <definedName name="ITEM15_133" localSheetId="0">#REF!</definedName>
    <definedName name="ITEM15_133">#REF!</definedName>
    <definedName name="ITEM15_149" localSheetId="0">#REF!</definedName>
    <definedName name="ITEM15_149">#REF!</definedName>
    <definedName name="ITEM15_186" localSheetId="0">#REF!</definedName>
    <definedName name="ITEM15_186">#REF!</definedName>
    <definedName name="ITEM15_187" localSheetId="0">#REF!</definedName>
    <definedName name="ITEM15_187">#REF!</definedName>
    <definedName name="ITEM2" localSheetId="0">#REF!</definedName>
    <definedName name="ITEM2">#REF!</definedName>
    <definedName name="ITEM2_133" localSheetId="0">#REF!</definedName>
    <definedName name="ITEM2_133">#REF!</definedName>
    <definedName name="ITEM2_149" localSheetId="0">#REF!</definedName>
    <definedName name="ITEM2_149">#REF!</definedName>
    <definedName name="ITEM2_186" localSheetId="0">#REF!</definedName>
    <definedName name="ITEM2_186">#REF!</definedName>
    <definedName name="ITEM2_187" localSheetId="0">#REF!</definedName>
    <definedName name="ITEM2_187">#REF!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_133" localSheetId="0">#REF!</definedName>
    <definedName name="ITEM3_133">#REF!</definedName>
    <definedName name="ITEM3_149" localSheetId="0">#REF!</definedName>
    <definedName name="ITEM3_149">#REF!</definedName>
    <definedName name="ITEM3_186" localSheetId="0">#REF!</definedName>
    <definedName name="ITEM3_186">#REF!</definedName>
    <definedName name="ITEM3_187" localSheetId="0">#REF!</definedName>
    <definedName name="ITEM3_187">#REF!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0">#REF!</definedName>
    <definedName name="IVA">#REF!</definedName>
    <definedName name="iyuiuyi" hidden="1">{"via1",#N/A,TRUE,"general";"via2",#N/A,TRUE,"general";"via3",#N/A,TRUE,"general"}</definedName>
    <definedName name="IZQ">[23]DIST!$G$7:$H$2413</definedName>
    <definedName name="j" hidden="1">{"TAB1",#N/A,TRUE,"GENERAL";"TAB2",#N/A,TRUE,"GENERAL";"TAB3",#N/A,TRUE,"GENERAL";"TAB4",#N/A,TRUE,"GENERAL";"TAB5",#N/A,TRUE,"GENERAL"}</definedName>
    <definedName name="JA" localSheetId="0">#REF!</definedName>
    <definedName name="JA">#REF!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 localSheetId="0">#REF!</definedName>
    <definedName name="L">#REF!</definedName>
    <definedName name="L_L">#N/A</definedName>
    <definedName name="Last_Row">#N/A</definedName>
    <definedName name="LICITACION" localSheetId="0">#REF!</definedName>
    <definedName name="LICITACION">#REF!</definedName>
    <definedName name="LINEA" localSheetId="0">[30]CONT_ADI!#REF!</definedName>
    <definedName name="LINEA">[30]CONT_ADI!#REF!</definedName>
    <definedName name="listequi" localSheetId="0">#REF!</definedName>
    <definedName name="listequi">#REF!</definedName>
    <definedName name="listmat" localSheetId="0">#REF!</definedName>
    <definedName name="listmat">#REF!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[5]!absc</definedName>
    <definedName name="LOCA">[5]!absc</definedName>
    <definedName name="LOCA1" localSheetId="0">[5]!absc</definedName>
    <definedName name="LOCA1">[5]!absc</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IF(COUNT([31]GENERAL!$A$8)=0,0,ABS([31]GENERAL!$A$8))</definedName>
    <definedName name="lplpl" hidden="1">{"via1",#N/A,TRUE,"general";"via2",#N/A,TRUE,"general";"via3",#N/A,TRUE,"general"}</definedName>
    <definedName name="lsttros" localSheetId="0">#REF!</definedName>
    <definedName name="lsttros">#REF!</definedName>
    <definedName name="mafdsf" hidden="1">{"via1",#N/A,TRUE,"general";"via2",#N/A,TRUE,"general";"via3",#N/A,TRUE,"general"}</definedName>
    <definedName name="MAL" localSheetId="0">'[32]Estado Resumen'!#REF!&lt;2.5</definedName>
    <definedName name="MAL">'[32]Estado Resumen'!#REF!&lt;2.5</definedName>
    <definedName name="MALO" localSheetId="0">'[33]ESTADO VÍA-CRIT.TECNICO'!#REF!&lt;2.5</definedName>
    <definedName name="MALO">'[33]ESTADO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[17]Insum!$A$68:$H$98</definedName>
    <definedName name="Maquinaria">[34]Insum!$A$76:$E$99</definedName>
    <definedName name="masor" hidden="1">{"via1",#N/A,TRUE,"general";"via2",#N/A,TRUE,"general";"via3",#N/A,TRUE,"general"}</definedName>
    <definedName name="MAT" localSheetId="0">#REF!</definedName>
    <definedName name="MAT">#REF!</definedName>
    <definedName name="mate">[4]MATERIALES!$1:$1048576</definedName>
    <definedName name="materiales" localSheetId="0">#REF!</definedName>
    <definedName name="materiales">#REF!</definedName>
    <definedName name="MATRIZRICS">'[35]RICS NUEVA HOJA DIARIA'!$A$1:$AB$42</definedName>
    <definedName name="MAX">[36]INDICE!$1:$1048576</definedName>
    <definedName name="mdd" hidden="1">{"via1",#N/A,TRUE,"general";"via2",#N/A,TRUE,"general";"via3",#N/A,TRUE,"general"}</definedName>
    <definedName name="meg" hidden="1">{"TAB1",#N/A,TRUE,"GENERAL";"TAB2",#N/A,TRUE,"GENERAL";"TAB3",#N/A,TRUE,"GENERAL";"TAB4",#N/A,TRUE,"GENERAL";"TAB5",#N/A,TRUE,"GENERAL"}</definedName>
    <definedName name="MES" localSheetId="0">#REF!</definedName>
    <definedName name="MES">#REF!</definedName>
    <definedName name="MESES" localSheetId="0">#REF!</definedName>
    <definedName name="MESES">#REF!</definedName>
    <definedName name="mfgjrdt" hidden="1">{"TAB1",#N/A,TRUE,"GENERAL";"TAB2",#N/A,TRUE,"GENERAL";"TAB3",#N/A,TRUE,"GENERAL";"TAB4",#N/A,TRUE,"GENERAL";"TAB5",#N/A,TRUE,"GENERAL"}</definedName>
    <definedName name="mghm" hidden="1">{"via1",#N/A,TRUE,"general";"via2",#N/A,TRUE,"general";"via3",#N/A,TRUE,"general"}</definedName>
    <definedName name="MIO">[20]INDICE!$1:$1048576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kljlk" localSheetId="0">#REF!</definedName>
    <definedName name="mkljlk">#REF!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ece.cab" localSheetId="0">#REF!</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 localSheetId="0">#REF!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 localSheetId="0">#REF!</definedName>
    <definedName name="NOMBRE">#REF!</definedName>
    <definedName name="NUEVO" localSheetId="0">#REF!</definedName>
    <definedName name="NUEVO">#REF!</definedName>
    <definedName name="Num_Pmt_Per_Year" localSheetId="0">#REF!</definedName>
    <definedName name="Num_Pmt_Per_Year">#REF!</definedName>
    <definedName name="Number_of_Payments" localSheetId="0">MATCH(0.01,'630.3 CONCRETO'!End_Bal,-1)+1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O" localSheetId="0">#REF!</definedName>
    <definedName name="O">#REF!</definedName>
    <definedName name="o9o9" hidden="1">{"via1",#N/A,TRUE,"general";"via2",#N/A,TRUE,"general";"via3",#N/A,TRUE,"general"}</definedName>
    <definedName name="Objeto">'[19]Datos básicos'!$B$4</definedName>
    <definedName name="Obra" localSheetId="0">#REF!</definedName>
    <definedName name="Obra">#REF!</definedName>
    <definedName name="OF" localSheetId="0">#REF!</definedName>
    <definedName name="OF">#REF!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 localSheetId="0">[37]Otros!#REF!</definedName>
    <definedName name="OTR">[37]Otros!#REF!</definedName>
    <definedName name="OTRO">[4]OTROS!$1:$1048576</definedName>
    <definedName name="OTROS" localSheetId="0">#REF!</definedName>
    <definedName name="OTROS">#REF!</definedName>
    <definedName name="P" localSheetId="0">#REF!</definedName>
    <definedName name="P">#REF!</definedName>
    <definedName name="p0p0" hidden="1">{"via1",#N/A,TRUE,"general";"via2",#N/A,TRUE,"general";"via3",#N/A,TRUE,"general"}</definedName>
    <definedName name="Pay_Date" localSheetId="0">#REF!</definedName>
    <definedName name="Pay_Date">#REF!</definedName>
    <definedName name="Pay_Num" localSheetId="0">#REF!</definedName>
    <definedName name="Pay_Num">#REF!</definedName>
    <definedName name="Payment_Date" localSheetId="0">DATE(YEAR('630.3 CONCRETO'!Loan_Start),MONTH('630.3 CONCRETO'!Loan_Start)+Payment_Number,DAY('630.3 CONCRETO'!Loan_Start))</definedName>
    <definedName name="Payment_Date">DATE(YEAR(Loan_Start),MONTH(Loan_Start)+Payment_Number,DAY(Loan_Start))</definedName>
    <definedName name="PERRD" localSheetId="0">#REF!</definedName>
    <definedName name="PERRD">#REF!</definedName>
    <definedName name="pk" localSheetId="0">#REF!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[10]BASES!$E$27</definedName>
    <definedName name="PlazoAIU" localSheetId="0">#REF!</definedName>
    <definedName name="PlazoAIU">#REF!</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[11]BASES!$E$26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0">#REF!</definedName>
    <definedName name="PRE">#REF!</definedName>
    <definedName name="PRECIO">[38]PRECIOS!$A$5:$M$150</definedName>
    <definedName name="PREST" localSheetId="0">#REF!</definedName>
    <definedName name="PREST">#REF!</definedName>
    <definedName name="PRIMER" hidden="1">{"via1",#N/A,TRUE,"general";"via2",#N/A,TRUE,"general";"via3",#N/A,TRUE,"general"}</definedName>
    <definedName name="PRIMERO" localSheetId="0">#REF!</definedName>
    <definedName name="PRIMERO">#REF!</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0">#REF!</definedName>
    <definedName name="Print_Area_MI">#REF!</definedName>
    <definedName name="Print_Area_Reset" localSheetId="0">OFFSET('630.3 CONCRETO'!Full_Print,0,0,[0]!Last_Row)</definedName>
    <definedName name="Print_Area_Reset">OFFSET(Full_Print,0,0,Last_Row)</definedName>
    <definedName name="PRINT_TITLES">#N/A</definedName>
    <definedName name="PRINT_TITLES_MI">#N/A</definedName>
    <definedName name="PrOfic">[10]BASES!$B$31</definedName>
    <definedName name="PROG" localSheetId="0" hidden="1">#REF!</definedName>
    <definedName name="PROG" hidden="1">#REF!</definedName>
    <definedName name="Proponente" localSheetId="0">#REF!</definedName>
    <definedName name="Proponente">#REF!</definedName>
    <definedName name="PRUEBA" localSheetId="0">[4]!absc</definedName>
    <definedName name="PRUEBA">[4]!absc</definedName>
    <definedName name="prueba1" localSheetId="0">[4]!absc</definedName>
    <definedName name="prueba1">[4]!absc</definedName>
    <definedName name="PRUEBA2" localSheetId="0">#REF!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 localSheetId="0">[25]TARIF2002!#REF!</definedName>
    <definedName name="QE">[25]TARIF2002!#REF!</definedName>
    <definedName name="QE_TE" localSheetId="0">[25]TARIF2002!#REF!</definedName>
    <definedName name="QE_TE">[25]TARIF2002!#REF!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0">[25]TARIF2002!#REF!</definedName>
    <definedName name="QI">[25]TARIF2002!#REF!</definedName>
    <definedName name="QI_TI" localSheetId="0">[25]TARIF2002!#REF!</definedName>
    <definedName name="QI_TI">[25]TARIF2002!#REF!</definedName>
    <definedName name="QN" localSheetId="0">[25]TARIF2002!#REF!</definedName>
    <definedName name="QN">[25]TARIF2002!#REF!</definedName>
    <definedName name="QN_QI" localSheetId="0">[25]TARIF2002!#REF!</definedName>
    <definedName name="QN_QI">[25]TARIF2002!#REF!</definedName>
    <definedName name="QNS" localSheetId="0">[39]TARIF2002!#REF!</definedName>
    <definedName name="QNS">[39]TARIF2002!#REF!</definedName>
    <definedName name="QQQ" localSheetId="0">DATE(YEAR('630.3 CONCRETO'!Loan_Start),MONTH('630.3 CONCRETO'!Loan_Start)+Payment_Number,DAY('630.3 CONCRETO'!Loan_Start))</definedName>
    <definedName name="QQQ">DATE(YEAR(Loan_Start),MONTH(Loan_Start)+Payment_Number,DAY(Loan_Start))</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dios" localSheetId="0">[3]Hoja2!#REF!</definedName>
    <definedName name="radios">[3]Hoja2!#REF!</definedName>
    <definedName name="RE">#N/A</definedName>
    <definedName name="RED">[3]EST2!$AQ$2</definedName>
    <definedName name="REG" localSheetId="0">#REF!</definedName>
    <definedName name="REG">#REF!</definedName>
    <definedName name="rege" hidden="1">{"TAB1",#N/A,TRUE,"GENERAL";"TAB2",#N/A,TRUE,"GENERAL";"TAB3",#N/A,TRUE,"GENERAL";"TAB4",#N/A,TRUE,"GENERAL";"TAB5",#N/A,TRUE,"GENERAL"}</definedName>
    <definedName name="regional">[14]CARRETERAS!$A$2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0">#REF!</definedName>
    <definedName name="REGULAR">#REF!</definedName>
    <definedName name="REJHE" hidden="1">{"via1",#N/A,TRUE,"general";"via2",#N/A,TRUE,"general";"via3",#N/A,TRUE,"general"}</definedName>
    <definedName name="rell" localSheetId="0">#REF!</definedName>
    <definedName name="rell">#REF!</definedName>
    <definedName name="RELLG" localSheetId="0">#REF!</definedName>
    <definedName name="RELLG">#REF!</definedName>
    <definedName name="REPROGRAMACION" localSheetId="0">#REF!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'[14]GENERALIDADES '!$E$9</definedName>
    <definedName name="resul" localSheetId="0">#REF!</definedName>
    <definedName name="resul">#REF!</definedName>
    <definedName name="Retenc">[10]BASES!$E$31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 localSheetId="0">#REF!</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0">#REF!</definedName>
    <definedName name="s">#REF!</definedName>
    <definedName name="SA" localSheetId="0">[3]Hoja2!#REF!</definedName>
    <definedName name="SA">[3]Hoja2!#REF!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[10]BASES!$E$41</definedName>
    <definedName name="sbgfbgdr" hidden="1">{"via1",#N/A,TRUE,"general";"via2",#N/A,TRUE,"general";"via3",#N/A,TRUE,"general"}</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cion1" localSheetId="0">#REF!</definedName>
    <definedName name="seccion1">#REF!</definedName>
    <definedName name="seccion2" localSheetId="0">#REF!</definedName>
    <definedName name="seccion2">#REF!</definedName>
    <definedName name="SECTOR" localSheetId="0">#REF!</definedName>
    <definedName name="SECTOR">#REF!</definedName>
    <definedName name="SEGUNDO" localSheetId="0">#REF!</definedName>
    <definedName name="SEGUNDO">#REF!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BREANCHO" localSheetId="0">[3]Hoja2!#REF!</definedName>
    <definedName name="SOBREANCHO">[3]Hoja2!#REF!</definedName>
    <definedName name="SOL" localSheetId="0">#REF!</definedName>
    <definedName name="SOL">#REF!</definedName>
    <definedName name="Spanner_Auto_File">"F:\Proyectos\CEI\Tunja-Barbosa\tra2b.x2a"</definedName>
    <definedName name="Spanner_Auto_Select" localSheetId="0">'[40]A-HOR'!#REF!</definedName>
    <definedName name="Spanner_Auto_Select">'[40]A-HOR'!#REF!</definedName>
    <definedName name="srwrwr" hidden="1">{"TAB1",#N/A,TRUE,"GENERAL";"TAB2",#N/A,TRUE,"GENERAL";"TAB3",#N/A,TRUE,"GENERAL";"TAB4",#N/A,TRUE,"GENERAL";"TAB5",#N/A,TRUE,"GENERAL"}</definedName>
    <definedName name="ss" localSheetId="0">#REF!</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ma">[16]Hoja1!$F$60</definedName>
    <definedName name="swsw" hidden="1">{"via1",#N/A,TRUE,"general";"via2",#N/A,TRUE,"general";"via3",#N/A,TRUE,"general"}</definedName>
    <definedName name="swsw3" hidden="1">{"TAB1",#N/A,TRUE,"GENERAL";"TAB2",#N/A,TRUE,"GENERAL";"TAB3",#N/A,TRUE,"GENERAL";"TAB4",#N/A,TRUE,"GENERAL";"TAB5",#N/A,TRUE,"GENERAL"}</definedName>
    <definedName name="t" localSheetId="0">[2]!absc</definedName>
    <definedName name="t">[2]!absc</definedName>
    <definedName name="t5t5" hidden="1">{"TAB1",#N/A,TRUE,"GENERAL";"TAB2",#N/A,TRUE,"GENERAL";"TAB3",#N/A,TRUE,"GENERAL";"TAB4",#N/A,TRUE,"GENERAL";"TAB5",#N/A,TRUE,"GENERAL"}</definedName>
    <definedName name="TABLA" localSheetId="0">#REF!</definedName>
    <definedName name="TABLA">#REF!</definedName>
    <definedName name="tabla2" localSheetId="0">#REF!</definedName>
    <definedName name="tabla2">#REF!</definedName>
    <definedName name="tdy" hidden="1">{"TAB1",#N/A,TRUE,"GENERAL";"TAB2",#N/A,TRUE,"GENERAL";"TAB3",#N/A,TRUE,"GENERAL";"TAB4",#N/A,TRUE,"GENERAL";"TAB5",#N/A,TRUE,"GENERAL"}</definedName>
    <definedName name="TE" localSheetId="0">[25]TARIF2002!#REF!</definedName>
    <definedName name="TE">[25]TARIF2002!#REF!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 localSheetId="0">[25]TARIF2002!#REF!</definedName>
    <definedName name="TI">[25]TARIF2002!#REF!</definedName>
    <definedName name="TIEMPO">[11]BASES!$E$27</definedName>
    <definedName name="tipov" localSheetId="0">#REF!</definedName>
    <definedName name="tipov">#REF!</definedName>
    <definedName name="TITU" localSheetId="0">#REF!</definedName>
    <definedName name="TITU">#REF!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o" localSheetId="0">#REF!</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r" hidden="1">{"TAB1",#N/A,TRUE,"GENERAL";"TAB2",#N/A,TRUE,"GENERAL";"TAB3",#N/A,TRUE,"GENERAL";"TAB4",#N/A,TRUE,"GENERAL";"TAB5",#N/A,TRUE,"GENERAL"}</definedName>
    <definedName name="TRANS" localSheetId="0">[3]Hoja2!#REF!</definedName>
    <definedName name="TRANS">[3]Hoja2!#REF!</definedName>
    <definedName name="TRAT">[41]desmonte!$E$48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[42]VrEqpBasica!$I$2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 localSheetId="0">#REF!</definedName>
    <definedName name="TT">#REF!</definedName>
    <definedName name="TtCD" localSheetId="0">#REF!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ARIO">[43]Unitarios!$A$3:$D$13</definedName>
    <definedName name="Unitarios" localSheetId="0">#REF!</definedName>
    <definedName name="Unitarios">#REF!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 localSheetId="0">IF('630.3 CONCRETO'!Loan_Amount*'630.3 CONCRETO'!Interest_Rate*'630.3 CONCRETO'!Loan_Years*'630.3 CONCRETO'!Loan_Start&gt;0,1,0)</definedName>
    <definedName name="Values_Entered">IF(Loan_Amount*Interest_Rate*Loan_Years*Loan_Start&gt;0,1,0)</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ntaAiu" localSheetId="0">#REF!</definedName>
    <definedName name="VentaAiu">#REF!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lla" localSheetId="0">#REF!</definedName>
    <definedName name="villa">#REF!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#N/A</definedName>
    <definedName name="WER">'[12]Res-Accide-10'!$S$2:$S$7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0">'[12]Res-Accide-10'!#REF!</definedName>
    <definedName name="WILSON">'[12]Res-Accide-10'!#REF!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[44]INDICE!$1:$1048576</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_51" localSheetId="0">#REF!</definedName>
    <definedName name="XX_51">#REF!</definedName>
    <definedName name="xxfg" hidden="1">{"via1",#N/A,TRUE,"general";"via2",#N/A,TRUE,"general";"via3",#N/A,TRUE,"general"}</definedName>
    <definedName name="xxx" localSheetId="0">#REF!</definedName>
    <definedName name="xxx">#REF!</definedName>
    <definedName name="XXXX" localSheetId="0">#REF!</definedName>
    <definedName name="XXXX">#REF!</definedName>
    <definedName name="xxxxx" localSheetId="0">[4]!absc</definedName>
    <definedName name="xxxxx">[4]!absc</definedName>
    <definedName name="xxxxxds" hidden="1">{"via1",#N/A,TRUE,"general";"via2",#N/A,TRUE,"general";"via3",#N/A,TRUE,"general"}</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XZV" hidden="1">{"via1",#N/A,TRUE,"general";"via2",#N/A,TRUE,"general";"via3",#N/A,TRUE,"general"}</definedName>
    <definedName name="Y" localSheetId="0">[5]!absc</definedName>
    <definedName name="Y">[5]!absc</definedName>
    <definedName name="y6y6" hidden="1">{"via1",#N/A,TRUE,"general";"via2",#N/A,TRUE,"general";"via3",#N/A,TRUE,"general"}</definedName>
    <definedName name="YA" localSheetId="0">#REF!</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0">MATCH(0.01,'630.3 CONCRETO'!End_Bal,-1)+1</definedName>
    <definedName name="ZZ">MATCH(0.01,End_Bal,-1)+1</definedName>
    <definedName name="ZZZZZZZZZZZ" localSheetId="0">'[15]A. P. U.'!#REF!</definedName>
    <definedName name="ZZZZZZZZZZZ">'[15]A.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51" i="1" l="1"/>
  <c r="J50" i="1"/>
  <c r="G50" i="1"/>
  <c r="G49" i="1"/>
  <c r="G59" i="1" l="1"/>
  <c r="I50" i="1"/>
  <c r="L50" i="1" s="1"/>
  <c r="I51" i="1"/>
  <c r="L51" i="1" s="1"/>
  <c r="I49" i="1"/>
  <c r="L49" i="1" s="1"/>
  <c r="J60" i="1"/>
  <c r="I60" i="1"/>
  <c r="I59" i="1"/>
  <c r="L59" i="1" s="1"/>
  <c r="L40" i="1"/>
  <c r="L39" i="1"/>
  <c r="L38" i="1"/>
  <c r="L37" i="1"/>
  <c r="L30" i="1"/>
  <c r="L42" i="1" l="1"/>
  <c r="L44" i="1" s="1"/>
  <c r="L60" i="1"/>
  <c r="L54" i="1"/>
  <c r="L63" i="1"/>
  <c r="L31" i="1" s="1"/>
  <c r="L32" i="1" s="1"/>
  <c r="L65" i="1" l="1"/>
</calcChain>
</file>

<file path=xl/sharedStrings.xml><?xml version="1.0" encoding="utf-8"?>
<sst xmlns="http://schemas.openxmlformats.org/spreadsheetml/2006/main" count="107" uniqueCount="85">
  <si>
    <t>CÓDIGO</t>
  </si>
  <si>
    <t>MINFRA-MN-IN-10-FR-1</t>
  </si>
  <si>
    <t>INSTITUTO NACIONAL DE VIAS</t>
  </si>
  <si>
    <t>PROCESO GESTIÓN DE LA INFRAESTRUCTURA VIAL</t>
  </si>
  <si>
    <t>VERSIÓN</t>
  </si>
  <si>
    <t>MANUAL DE INTERVENTORÍA OBRA PÚBLICA</t>
  </si>
  <si>
    <t>ANÁLISIS DE PRECIOS UNITARIOS</t>
  </si>
  <si>
    <t>PÁGINA</t>
  </si>
  <si>
    <t>DE</t>
  </si>
  <si>
    <t>FECHA</t>
  </si>
  <si>
    <t>(Día)</t>
  </si>
  <si>
    <t>(Mes)</t>
  </si>
  <si>
    <t>(Año)</t>
  </si>
  <si>
    <t xml:space="preserve">UNIDAD EJECUTORA: </t>
  </si>
  <si>
    <t>SUBDIRECCION DE LA RED NACIONAL DE CARRETERAS</t>
  </si>
  <si>
    <t>DIRECCIÓN TERRITORIAL:</t>
  </si>
  <si>
    <t>CARRETERA:</t>
  </si>
  <si>
    <t>LA LEJIA - SARAVENA</t>
  </si>
  <si>
    <t>SECTOR:</t>
  </si>
  <si>
    <t>RUTA 66 TRAMO 04</t>
  </si>
  <si>
    <t>DATOS ESPECÍFICOS</t>
  </si>
  <si>
    <t>ITEM</t>
  </si>
  <si>
    <t>DESCRIPCIÓN</t>
  </si>
  <si>
    <t>GRUPO DE AJUSTE</t>
  </si>
  <si>
    <t>UNIDAD</t>
  </si>
  <si>
    <t>CANTIDAD</t>
  </si>
  <si>
    <t>I. EQUIPO</t>
  </si>
  <si>
    <t>TIPO</t>
  </si>
  <si>
    <t>TARIFA/HORA</t>
  </si>
  <si>
    <t>RENDIMIENTO</t>
  </si>
  <si>
    <t>Vr. UNITARIO</t>
  </si>
  <si>
    <t xml:space="preserve"> MEZCLADORA DE CONCRETO 1 BULTO, MOTOR 8 HP.</t>
  </si>
  <si>
    <t xml:space="preserve"> HERRAMIENTA MENOR (10% M. DE O.)</t>
  </si>
  <si>
    <t>SUBTOTAL $</t>
  </si>
  <si>
    <t>II. MATERIALES</t>
  </si>
  <si>
    <t>PRECIO UNIT.</t>
  </si>
  <si>
    <t>TRITURADO DE 3/4"</t>
  </si>
  <si>
    <t>m3</t>
  </si>
  <si>
    <t>ARENA DE TRITURACION (AGREGADO FINO)</t>
  </si>
  <si>
    <t>CEMENTO GRIS</t>
  </si>
  <si>
    <t>Kg</t>
  </si>
  <si>
    <t>AGUA</t>
  </si>
  <si>
    <t>L</t>
  </si>
  <si>
    <t>III. TRANSPORTES</t>
  </si>
  <si>
    <t>MATERIAL</t>
  </si>
  <si>
    <t>CANTIDAD      (1)</t>
  </si>
  <si>
    <t>DISTANCIA (2)</t>
  </si>
  <si>
    <t>(1) * (2)</t>
  </si>
  <si>
    <t>TARIFA</t>
  </si>
  <si>
    <t>IV. MANO DE OBRA</t>
  </si>
  <si>
    <t>TRABAJADOR</t>
  </si>
  <si>
    <t>JORNAL</t>
  </si>
  <si>
    <t>PRESTACIONES (%)</t>
  </si>
  <si>
    <t>JORNAL TOTAL</t>
  </si>
  <si>
    <t>Oficial (1)</t>
  </si>
  <si>
    <t>TOTAL COSTO DIRECTO $</t>
  </si>
  <si>
    <t>V. COSTOS INDIRECTOS</t>
  </si>
  <si>
    <t>Descripción</t>
  </si>
  <si>
    <t>Porcentaje</t>
  </si>
  <si>
    <t>Valor Total</t>
  </si>
  <si>
    <t>ADMINISTRACION</t>
  </si>
  <si>
    <t xml:space="preserve">IMPREVISTOS </t>
  </si>
  <si>
    <t>UTILIDAD</t>
  </si>
  <si>
    <t>VALOR TOTAL</t>
  </si>
  <si>
    <t>Precio Unitario Total Aproximado al Peso $</t>
  </si>
  <si>
    <t>Firma</t>
  </si>
  <si>
    <t>Nombre:</t>
  </si>
  <si>
    <t>Rep Legal</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</si>
  <si>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</si>
  <si>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</si>
  <si>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</si>
  <si>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</si>
  <si>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</si>
  <si>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C.C. No.</t>
  </si>
  <si>
    <t>Original: Archivo de Gestión del Contrato (Subdirección Administrativa).</t>
  </si>
  <si>
    <t>Copias: Unidad Ejecutora, Contratista, Interventor y Dirección Territorial.</t>
  </si>
  <si>
    <t>“MEJORAMIENTO Y CONSTRUCCION DE OBRAS DE PROTECCIÓN DE LA VIA LA LEJIA - SARAVENA, CODIGO 6604; DEPARTAMENTO DE NORTE DE SANTANDER ”</t>
  </si>
  <si>
    <t xml:space="preserve">NORTE DE SANTANDER </t>
  </si>
  <si>
    <t>Concreto Resistencia 28MPa (C )</t>
  </si>
  <si>
    <t>630.3</t>
  </si>
  <si>
    <t>M3</t>
  </si>
  <si>
    <t>ton</t>
  </si>
  <si>
    <t>Obrero (6)</t>
  </si>
  <si>
    <t>OBJETO DEL PROYECTO:</t>
  </si>
  <si>
    <t>Desperdicio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</si>
</sst>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240A]\ * #,##0.00_);_([$$-240A]\ * \(#,##0.00\);_([$$-240A]\ * &quot;-&quot;??_);_(@_)"/>
    <numFmt numFmtId="165" formatCode="_(&quot;$&quot;\ * #,##0.00_);_(&quot;$&quot;\ * \(#,##0.00\);_(&quot;$&quot;\ * &quot;-&quot;??_);_(@_)"/>
    <numFmt numFmtId="166" formatCode="#,##0.000"/>
    <numFmt numFmtId="167" formatCode="_(* #,##0.00_);_(* \(#,##0.00\);_(* &quot;-&quot;??_);_(@_)"/>
    <numFmt numFmtId="168" formatCode="_(* #,##0_);_(* \(#,##0\);_(* &quot;-&quot;??_);_(@_)"/>
  </numFmts>
  <fonts count="17">
    <font>
      <sz val="11"/>
      <color theme="1"/>
      <name val="Calibri"/>
      <family val="2"/>
      <scheme val="minor"/>
    </font>
    <font>
      <sz val="11"/>
      <color theme="1"/>
      <name val="Calibri"/>
      <family val="2"/>
      <scheme val="minor"/>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6"/>
      <name val="Arial"/>
      <family val="2"/>
    </font>
    <font>
      <b/>
      <sz val="6"/>
      <name val="Arial"/>
      <family val="2"/>
    </font>
    <font>
      <sz val="8"/>
      <name val="Arial"/>
      <family val="2"/>
    </font>
    <font>
      <b/>
      <sz val="11"/>
      <name val="Arial"/>
      <family val="2"/>
    </font>
    <font>
      <sz val="11"/>
      <name val="Arial"/>
      <family val="2"/>
    </font>
    <font>
      <b/>
      <sz val="9"/>
      <color rgb="FFFF0000"/>
      <name val="Arial"/>
      <family val="2"/>
    </font>
    <font>
      <sz val="5"/>
      <name val="Arial"/>
      <family val="2"/>
    </font>
    <font>
      <sz val="12"/>
      <name val="Arial"/>
      <family val="2"/>
    </font>
  </fonts>
  <fills count="3">
    <fill>
      <patternFill patternType="none"/>
    </fill>
    <fill>
      <patternFill patternType="gray125"/>
    </fill>
    <fill>
      <patternFill patternType="solid">
        <fgColor theme="0"/>
        <bgColor indexed="64"/>
      </patternFill>
    </fill>
  </fills>
  <borders count="63">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s>
  <cellStyleXfs count="11">
    <xf numFmtId="0" fontId="0" fillId="0" borderId="0"/>
    <xf numFmtId="0" fontId="2" fillId="0" borderId="0"/>
    <xf numFmtId="0" fontId="4" fillId="0" borderId="0"/>
    <xf numFmtId="0" fontId="2" fillId="0" borderId="0"/>
    <xf numFmtId="0" fontId="1" fillId="0" borderId="0"/>
    <xf numFmtId="0" fontId="2" fillId="0" borderId="0"/>
    <xf numFmtId="165" fontId="2" fillId="0" borderId="0" applyFont="0" applyFill="0" applyBorder="0" applyAlignment="0" applyProtection="0"/>
    <xf numFmtId="0" fontId="2" fillId="0" borderId="0"/>
    <xf numFmtId="9" fontId="2" fillId="0" borderId="0" applyFont="0" applyFill="0" applyBorder="0" applyAlignment="0" applyProtection="0"/>
    <xf numFmtId="167" fontId="2" fillId="0" borderId="0" applyFont="0" applyFill="0" applyBorder="0" applyAlignment="0" applyProtection="0"/>
    <xf numFmtId="9" fontId="2" fillId="0" borderId="0" applyFont="0" applyFill="0" applyBorder="0" applyAlignment="0" applyProtection="0"/>
  </cellStyleXfs>
  <cellXfs count="299">
    <xf numFmtId="0" fontId="0" fillId="0" borderId="0" xfId="0"/>
    <xf numFmtId="0" fontId="3" fillId="2" borderId="2" xfId="1" applyFont="1" applyFill="1" applyBorder="1" applyAlignment="1"/>
    <xf numFmtId="0" fontId="3" fillId="2" borderId="3" xfId="1" applyFont="1" applyFill="1" applyBorder="1" applyAlignment="1"/>
    <xf numFmtId="0" fontId="3" fillId="2" borderId="4" xfId="1" applyFont="1" applyFill="1" applyBorder="1" applyAlignment="1"/>
    <xf numFmtId="0" fontId="2" fillId="0" borderId="0" xfId="3"/>
    <xf numFmtId="0" fontId="8" fillId="2" borderId="21" xfId="1" applyFont="1" applyFill="1" applyBorder="1" applyAlignment="1"/>
    <xf numFmtId="0" fontId="8" fillId="2" borderId="22" xfId="1" applyFont="1" applyFill="1" applyBorder="1" applyAlignment="1"/>
    <xf numFmtId="0" fontId="8" fillId="2" borderId="23" xfId="1" applyFont="1" applyFill="1" applyBorder="1" applyAlignment="1"/>
    <xf numFmtId="0" fontId="9" fillId="0" borderId="26" xfId="1" applyFont="1" applyBorder="1" applyAlignment="1">
      <alignment horizontal="center"/>
    </xf>
    <xf numFmtId="0" fontId="10" fillId="0" borderId="27" xfId="1" applyFont="1" applyFill="1" applyBorder="1" applyAlignment="1">
      <alignment horizontal="center"/>
    </xf>
    <xf numFmtId="0" fontId="9" fillId="0" borderId="27" xfId="1" applyFont="1" applyBorder="1" applyAlignment="1">
      <alignment vertical="center"/>
    </xf>
    <xf numFmtId="0" fontId="9" fillId="0" borderId="28" xfId="1" applyFont="1" applyBorder="1" applyAlignment="1">
      <alignment vertical="center"/>
    </xf>
    <xf numFmtId="0" fontId="2" fillId="0" borderId="29" xfId="1" applyFont="1" applyBorder="1" applyAlignment="1">
      <alignment horizontal="center"/>
    </xf>
    <xf numFmtId="0" fontId="8" fillId="0" borderId="3" xfId="1" applyFont="1" applyFill="1" applyBorder="1" applyAlignment="1">
      <alignment horizontal="center"/>
    </xf>
    <xf numFmtId="0" fontId="8" fillId="0" borderId="3" xfId="1" applyFont="1" applyFill="1" applyBorder="1" applyAlignment="1">
      <alignment horizontal="left"/>
    </xf>
    <xf numFmtId="0" fontId="5" fillId="0" borderId="3" xfId="1" applyFont="1" applyBorder="1" applyAlignment="1">
      <alignment horizontal="center" vertical="center"/>
    </xf>
    <xf numFmtId="0" fontId="5" fillId="0" borderId="5" xfId="1" applyFont="1" applyBorder="1" applyAlignment="1">
      <alignment horizontal="center" vertical="center"/>
    </xf>
    <xf numFmtId="0" fontId="5" fillId="0" borderId="30" xfId="1" applyFont="1" applyBorder="1" applyAlignment="1">
      <alignment horizontal="center" vertical="center"/>
    </xf>
    <xf numFmtId="0" fontId="11" fillId="0" borderId="31" xfId="1" applyFont="1" applyBorder="1" applyAlignment="1">
      <alignment horizontal="center"/>
    </xf>
    <xf numFmtId="0" fontId="6" fillId="0" borderId="0" xfId="1" applyFont="1" applyFill="1" applyBorder="1" applyAlignment="1">
      <alignment horizontal="center"/>
    </xf>
    <xf numFmtId="0" fontId="6" fillId="0" borderId="0" xfId="1" applyFont="1" applyFill="1" applyBorder="1" applyAlignment="1">
      <alignment horizontal="left"/>
    </xf>
    <xf numFmtId="0" fontId="11" fillId="0" borderId="0" xfId="1" applyFont="1" applyBorder="1" applyAlignment="1">
      <alignment horizontal="right" vertical="center"/>
    </xf>
    <xf numFmtId="0" fontId="11" fillId="0" borderId="0" xfId="1" applyFont="1" applyBorder="1" applyAlignment="1">
      <alignment horizontal="center" vertical="center"/>
    </xf>
    <xf numFmtId="0" fontId="11" fillId="0" borderId="32" xfId="1" applyFont="1" applyBorder="1" applyAlignment="1">
      <alignment horizontal="center" vertical="center"/>
    </xf>
    <xf numFmtId="0" fontId="8" fillId="0" borderId="0" xfId="1" applyFont="1" applyFill="1" applyBorder="1" applyAlignment="1">
      <alignment horizontal="center"/>
    </xf>
    <xf numFmtId="0" fontId="2" fillId="0" borderId="0" xfId="1" applyFont="1" applyBorder="1"/>
    <xf numFmtId="0" fontId="5" fillId="0" borderId="0" xfId="1" applyFont="1" applyBorder="1" applyAlignment="1">
      <alignment horizontal="right" vertical="center"/>
    </xf>
    <xf numFmtId="0" fontId="5" fillId="0" borderId="0" xfId="1" applyFont="1" applyBorder="1" applyAlignment="1">
      <alignment horizontal="center" vertical="center"/>
    </xf>
    <xf numFmtId="0" fontId="5" fillId="0" borderId="32" xfId="1" applyFont="1" applyBorder="1" applyAlignment="1">
      <alignment horizontal="center" vertical="center"/>
    </xf>
    <xf numFmtId="0" fontId="8" fillId="0" borderId="31" xfId="1" applyFont="1" applyBorder="1" applyAlignment="1">
      <alignment vertical="center" wrapText="1"/>
    </xf>
    <xf numFmtId="0" fontId="2" fillId="0" borderId="12" xfId="1" applyFont="1" applyBorder="1" applyAlignment="1">
      <alignment horizontal="left"/>
    </xf>
    <xf numFmtId="0" fontId="2" fillId="0" borderId="12" xfId="1" applyFont="1" applyBorder="1" applyAlignment="1"/>
    <xf numFmtId="0" fontId="8" fillId="0" borderId="0" xfId="1" applyFont="1" applyBorder="1" applyAlignment="1">
      <alignment horizontal="right"/>
    </xf>
    <xf numFmtId="0" fontId="2" fillId="0" borderId="32" xfId="1" applyFont="1" applyBorder="1" applyAlignment="1">
      <alignment horizontal="center"/>
    </xf>
    <xf numFmtId="0" fontId="8" fillId="0" borderId="33" xfId="1" applyFont="1" applyBorder="1" applyAlignment="1">
      <alignment vertical="center" wrapText="1"/>
    </xf>
    <xf numFmtId="0" fontId="5" fillId="0" borderId="22" xfId="1" applyFont="1" applyBorder="1" applyAlignment="1">
      <alignment horizontal="right"/>
    </xf>
    <xf numFmtId="0" fontId="5" fillId="0" borderId="22" xfId="1" applyFont="1" applyBorder="1" applyAlignment="1">
      <alignment horizontal="center"/>
    </xf>
    <xf numFmtId="0" fontId="2" fillId="0" borderId="29" xfId="1" applyFont="1" applyBorder="1"/>
    <xf numFmtId="0" fontId="2" fillId="0" borderId="3" xfId="1" applyFont="1" applyBorder="1"/>
    <xf numFmtId="0" fontId="2" fillId="0" borderId="6" xfId="1" applyFont="1" applyBorder="1"/>
    <xf numFmtId="0" fontId="8" fillId="0" borderId="31" xfId="1" applyFont="1" applyBorder="1" applyAlignment="1" applyProtection="1">
      <alignment horizontal="left"/>
      <protection locked="0"/>
    </xf>
    <xf numFmtId="0" fontId="1" fillId="0" borderId="0" xfId="4" applyBorder="1"/>
    <xf numFmtId="0" fontId="2" fillId="0" borderId="0" xfId="1" applyFont="1" applyBorder="1" applyProtection="1">
      <protection locked="0"/>
    </xf>
    <xf numFmtId="0" fontId="2" fillId="0" borderId="32" xfId="1" applyFont="1" applyBorder="1"/>
    <xf numFmtId="0" fontId="8" fillId="0" borderId="31" xfId="1" applyFont="1" applyBorder="1" applyProtection="1">
      <protection locked="0"/>
    </xf>
    <xf numFmtId="0" fontId="2" fillId="0" borderId="12" xfId="1" applyFont="1" applyBorder="1"/>
    <xf numFmtId="0" fontId="8" fillId="0" borderId="12" xfId="1" applyFont="1" applyBorder="1"/>
    <xf numFmtId="0" fontId="2" fillId="0" borderId="16" xfId="1" applyFont="1" applyBorder="1"/>
    <xf numFmtId="0" fontId="8" fillId="0" borderId="16" xfId="1" applyFont="1" applyBorder="1"/>
    <xf numFmtId="0" fontId="2" fillId="0" borderId="12" xfId="1" applyFont="1" applyBorder="1" applyAlignment="1" applyProtection="1">
      <alignment horizontal="center"/>
      <protection locked="0"/>
    </xf>
    <xf numFmtId="0" fontId="8" fillId="0" borderId="0" xfId="1" applyFont="1" applyBorder="1" applyAlignment="1" applyProtection="1">
      <alignment horizontal="center"/>
      <protection locked="0"/>
    </xf>
    <xf numFmtId="0" fontId="2" fillId="0" borderId="12" xfId="1" applyFont="1" applyBorder="1" applyAlignment="1" applyProtection="1">
      <alignment horizontal="left"/>
      <protection locked="0"/>
    </xf>
    <xf numFmtId="0" fontId="2" fillId="0" borderId="13" xfId="1" applyFont="1" applyBorder="1" applyAlignment="1" applyProtection="1">
      <alignment horizontal="center"/>
      <protection locked="0"/>
    </xf>
    <xf numFmtId="0" fontId="2" fillId="0" borderId="12" xfId="1" applyFont="1" applyBorder="1" applyAlignment="1">
      <alignment horizontal="center"/>
    </xf>
    <xf numFmtId="0" fontId="8" fillId="0" borderId="0" xfId="1" applyFont="1" applyBorder="1"/>
    <xf numFmtId="0" fontId="6" fillId="0" borderId="31" xfId="1" applyFont="1" applyBorder="1" applyAlignment="1" applyProtection="1">
      <alignment vertical="top"/>
      <protection locked="0"/>
    </xf>
    <xf numFmtId="0" fontId="6" fillId="0" borderId="0" xfId="1" applyFont="1" applyBorder="1" applyAlignment="1">
      <alignment vertical="top"/>
    </xf>
    <xf numFmtId="0" fontId="11" fillId="0" borderId="0" xfId="1" applyFont="1" applyBorder="1" applyAlignment="1">
      <alignment horizontal="center" vertical="top"/>
    </xf>
    <xf numFmtId="0" fontId="2" fillId="0" borderId="0" xfId="3" applyBorder="1"/>
    <xf numFmtId="0" fontId="11" fillId="0" borderId="0" xfId="1" applyFont="1" applyBorder="1" applyAlignment="1">
      <alignment vertical="top"/>
    </xf>
    <xf numFmtId="0" fontId="11" fillId="0" borderId="32" xfId="1" applyFont="1" applyBorder="1" applyAlignment="1">
      <alignment horizontal="center" vertical="top"/>
    </xf>
    <xf numFmtId="0" fontId="2" fillId="0" borderId="31" xfId="3" applyFont="1" applyFill="1" applyBorder="1"/>
    <xf numFmtId="0" fontId="2" fillId="0" borderId="0" xfId="3" applyFont="1" applyFill="1" applyBorder="1"/>
    <xf numFmtId="0" fontId="2" fillId="0" borderId="32" xfId="3" applyFont="1" applyFill="1" applyBorder="1"/>
    <xf numFmtId="0" fontId="8" fillId="0" borderId="38" xfId="3" applyFont="1" applyFill="1" applyBorder="1" applyAlignment="1">
      <alignment horizontal="center" vertical="center"/>
    </xf>
    <xf numFmtId="0" fontId="8" fillId="0" borderId="40" xfId="3" applyFont="1" applyFill="1" applyBorder="1" applyAlignment="1">
      <alignment horizontal="center" vertical="center" wrapText="1"/>
    </xf>
    <xf numFmtId="0" fontId="8" fillId="0" borderId="38" xfId="3" applyFont="1" applyFill="1" applyBorder="1" applyAlignment="1">
      <alignment horizontal="center" vertical="center" wrapText="1"/>
    </xf>
    <xf numFmtId="0" fontId="12" fillId="2" borderId="42" xfId="5" applyFont="1" applyFill="1" applyBorder="1" applyAlignment="1">
      <alignment horizontal="center" vertical="center"/>
    </xf>
    <xf numFmtId="0" fontId="13" fillId="2" borderId="43" xfId="5" applyFont="1" applyFill="1" applyBorder="1" applyAlignment="1">
      <alignment horizontal="center" vertical="center"/>
    </xf>
    <xf numFmtId="0" fontId="13" fillId="2" borderId="42" xfId="5" applyFont="1" applyFill="1" applyBorder="1" applyAlignment="1">
      <alignment horizontal="center" vertical="center"/>
    </xf>
    <xf numFmtId="0" fontId="13" fillId="0" borderId="31" xfId="3" applyFont="1" applyFill="1" applyBorder="1"/>
    <xf numFmtId="0" fontId="13" fillId="0" borderId="0" xfId="3" applyFont="1" applyFill="1" applyBorder="1"/>
    <xf numFmtId="0" fontId="13" fillId="0" borderId="32" xfId="3" applyFont="1" applyFill="1" applyBorder="1"/>
    <xf numFmtId="0" fontId="12" fillId="0" borderId="46" xfId="3" applyFont="1" applyFill="1" applyBorder="1"/>
    <xf numFmtId="0" fontId="13" fillId="0" borderId="16" xfId="3" applyFont="1" applyFill="1" applyBorder="1"/>
    <xf numFmtId="0" fontId="13" fillId="0" borderId="17" xfId="3" applyFont="1" applyFill="1" applyBorder="1"/>
    <xf numFmtId="0" fontId="12" fillId="0" borderId="31" xfId="3" applyFont="1" applyFill="1" applyBorder="1"/>
    <xf numFmtId="0" fontId="13" fillId="0" borderId="22" xfId="3" applyFont="1" applyFill="1" applyBorder="1"/>
    <xf numFmtId="0" fontId="12" fillId="0" borderId="5" xfId="3" applyFont="1" applyFill="1" applyBorder="1" applyAlignment="1">
      <alignment horizontal="center"/>
    </xf>
    <xf numFmtId="0" fontId="12" fillId="0" borderId="30" xfId="3" applyFont="1" applyFill="1" applyBorder="1" applyAlignment="1">
      <alignment horizontal="center"/>
    </xf>
    <xf numFmtId="0" fontId="12" fillId="2" borderId="11" xfId="5" applyFont="1" applyFill="1" applyBorder="1" applyAlignment="1">
      <alignment horizontal="center"/>
    </xf>
    <xf numFmtId="0" fontId="12" fillId="2" borderId="48" xfId="5" applyFont="1" applyFill="1" applyBorder="1" applyAlignment="1">
      <alignment horizontal="center"/>
    </xf>
    <xf numFmtId="4" fontId="13" fillId="0" borderId="54" xfId="5" applyNumberFormat="1" applyFont="1" applyBorder="1" applyAlignment="1">
      <alignment vertical="center"/>
    </xf>
    <xf numFmtId="4" fontId="13" fillId="0" borderId="18" xfId="5" applyNumberFormat="1" applyFont="1" applyBorder="1" applyAlignment="1">
      <alignment vertical="center"/>
    </xf>
    <xf numFmtId="4" fontId="13" fillId="0" borderId="55" xfId="5" applyNumberFormat="1" applyFont="1" applyBorder="1" applyAlignment="1">
      <alignment vertical="center"/>
    </xf>
    <xf numFmtId="0" fontId="12" fillId="2" borderId="18" xfId="5" applyFont="1" applyFill="1" applyBorder="1" applyAlignment="1">
      <alignment horizontal="center"/>
    </xf>
    <xf numFmtId="164" fontId="13" fillId="0" borderId="56" xfId="3" applyNumberFormat="1" applyFont="1" applyFill="1" applyBorder="1"/>
    <xf numFmtId="0" fontId="12" fillId="0" borderId="50" xfId="3" applyFont="1" applyFill="1" applyBorder="1"/>
    <xf numFmtId="0" fontId="13" fillId="0" borderId="51" xfId="3" applyFont="1" applyFill="1" applyBorder="1"/>
    <xf numFmtId="0" fontId="13" fillId="0" borderId="57" xfId="3" applyFont="1" applyFill="1" applyBorder="1"/>
    <xf numFmtId="0" fontId="13" fillId="0" borderId="33" xfId="3" applyFont="1" applyFill="1" applyBorder="1"/>
    <xf numFmtId="0" fontId="12" fillId="0" borderId="49" xfId="3" applyFont="1" applyFill="1" applyBorder="1" applyAlignment="1">
      <alignment horizontal="center"/>
    </xf>
    <xf numFmtId="3" fontId="13" fillId="0" borderId="10" xfId="5" applyNumberFormat="1" applyFont="1" applyBorder="1" applyAlignment="1">
      <alignment horizontal="center"/>
    </xf>
    <xf numFmtId="4" fontId="13" fillId="0" borderId="10" xfId="5" applyNumberFormat="1" applyFont="1" applyBorder="1" applyAlignment="1">
      <alignment horizontal="center" vertical="center"/>
    </xf>
    <xf numFmtId="4" fontId="13" fillId="0" borderId="10" xfId="5" applyNumberFormat="1" applyFont="1" applyBorder="1" applyAlignment="1">
      <alignment horizontal="center"/>
    </xf>
    <xf numFmtId="0" fontId="13" fillId="0" borderId="50" xfId="5" applyFont="1" applyBorder="1" applyAlignment="1">
      <alignment horizontal="left" vertical="center" wrapText="1"/>
    </xf>
    <xf numFmtId="0" fontId="13" fillId="0" borderId="51" xfId="5" applyFont="1" applyBorder="1" applyAlignment="1">
      <alignment horizontal="left" vertical="center" wrapText="1"/>
    </xf>
    <xf numFmtId="0" fontId="13" fillId="0" borderId="52" xfId="5" applyFont="1" applyBorder="1" applyAlignment="1">
      <alignment horizontal="left" vertical="center" wrapText="1"/>
    </xf>
    <xf numFmtId="4" fontId="13" fillId="0" borderId="53" xfId="5" applyNumberFormat="1" applyFont="1" applyBorder="1" applyAlignment="1">
      <alignment horizontal="center" vertical="center"/>
    </xf>
    <xf numFmtId="4" fontId="13" fillId="0" borderId="52" xfId="5" applyNumberFormat="1" applyFont="1" applyBorder="1" applyAlignment="1">
      <alignment horizontal="center" vertical="center"/>
    </xf>
    <xf numFmtId="0" fontId="13" fillId="0" borderId="58" xfId="3" applyFont="1" applyFill="1" applyBorder="1" applyAlignment="1">
      <alignment horizontal="left"/>
    </xf>
    <xf numFmtId="0" fontId="13" fillId="0" borderId="44" xfId="3" applyFont="1" applyFill="1" applyBorder="1" applyAlignment="1"/>
    <xf numFmtId="0" fontId="13" fillId="0" borderId="59" xfId="3" applyFont="1" applyFill="1" applyBorder="1" applyAlignment="1">
      <alignment horizontal="center"/>
    </xf>
    <xf numFmtId="0" fontId="13" fillId="0" borderId="59" xfId="3" applyFont="1" applyFill="1" applyBorder="1"/>
    <xf numFmtId="0" fontId="13" fillId="0" borderId="60" xfId="3" applyFont="1" applyFill="1" applyBorder="1" applyAlignment="1">
      <alignment horizontal="center"/>
    </xf>
    <xf numFmtId="165" fontId="13" fillId="0" borderId="48" xfId="6" applyFont="1" applyFill="1" applyBorder="1" applyAlignment="1">
      <alignment horizontal="right"/>
    </xf>
    <xf numFmtId="164" fontId="13" fillId="0" borderId="55" xfId="3" applyNumberFormat="1" applyFont="1" applyFill="1" applyBorder="1" applyAlignment="1">
      <alignment horizontal="right"/>
    </xf>
    <xf numFmtId="0" fontId="12" fillId="0" borderId="39" xfId="3" applyFont="1" applyFill="1" applyBorder="1" applyAlignment="1">
      <alignment horizontal="center"/>
    </xf>
    <xf numFmtId="0" fontId="12" fillId="0" borderId="40" xfId="3" applyFont="1" applyFill="1" applyBorder="1" applyAlignment="1">
      <alignment horizontal="center"/>
    </xf>
    <xf numFmtId="0" fontId="12" fillId="0" borderId="5" xfId="3" applyFont="1" applyFill="1" applyBorder="1" applyAlignment="1">
      <alignment horizontal="center" vertical="center"/>
    </xf>
    <xf numFmtId="0" fontId="12" fillId="0" borderId="5" xfId="3" applyFont="1" applyFill="1" applyBorder="1" applyAlignment="1">
      <alignment horizontal="center" vertical="center" wrapText="1"/>
    </xf>
    <xf numFmtId="0" fontId="12" fillId="0" borderId="40" xfId="3" applyFont="1" applyFill="1" applyBorder="1" applyAlignment="1">
      <alignment horizontal="center" vertical="center" wrapText="1"/>
    </xf>
    <xf numFmtId="0" fontId="12" fillId="0" borderId="30" xfId="3" applyFont="1" applyFill="1" applyBorder="1" applyAlignment="1">
      <alignment horizontal="center" vertical="center"/>
    </xf>
    <xf numFmtId="166" fontId="13" fillId="0" borderId="10" xfId="5" applyNumberFormat="1" applyFont="1" applyBorder="1"/>
    <xf numFmtId="0" fontId="13" fillId="0" borderId="16" xfId="3" applyFont="1" applyFill="1" applyBorder="1" applyAlignment="1"/>
    <xf numFmtId="0" fontId="13" fillId="0" borderId="10" xfId="3" applyFont="1" applyFill="1" applyBorder="1" applyAlignment="1">
      <alignment horizontal="center"/>
    </xf>
    <xf numFmtId="2" fontId="13" fillId="0" borderId="10" xfId="3" applyNumberFormat="1" applyFont="1" applyFill="1" applyBorder="1"/>
    <xf numFmtId="2" fontId="13" fillId="0" borderId="51" xfId="3" applyNumberFormat="1" applyFont="1" applyFill="1" applyBorder="1"/>
    <xf numFmtId="164" fontId="13" fillId="0" borderId="54" xfId="3" applyNumberFormat="1" applyFont="1" applyFill="1" applyBorder="1"/>
    <xf numFmtId="164" fontId="13" fillId="0" borderId="62" xfId="3" applyNumberFormat="1" applyFont="1" applyFill="1" applyBorder="1"/>
    <xf numFmtId="0" fontId="12" fillId="0" borderId="30" xfId="3" applyFont="1" applyFill="1" applyBorder="1" applyAlignment="1">
      <alignment horizontal="center" vertical="center" wrapText="1"/>
    </xf>
    <xf numFmtId="0" fontId="13" fillId="0" borderId="46" xfId="3" applyFont="1" applyFill="1" applyBorder="1" applyAlignment="1"/>
    <xf numFmtId="164" fontId="13" fillId="0" borderId="10" xfId="3" applyNumberFormat="1" applyFont="1" applyFill="1" applyBorder="1"/>
    <xf numFmtId="1" fontId="13" fillId="0" borderId="10" xfId="8" applyNumberFormat="1" applyFont="1" applyFill="1" applyBorder="1" applyAlignment="1">
      <alignment horizontal="center"/>
    </xf>
    <xf numFmtId="164" fontId="13" fillId="0" borderId="10" xfId="6" applyNumberFormat="1" applyFont="1" applyFill="1" applyBorder="1"/>
    <xf numFmtId="164" fontId="13" fillId="0" borderId="54" xfId="7" applyNumberFormat="1" applyFont="1" applyFill="1" applyBorder="1"/>
    <xf numFmtId="0" fontId="13" fillId="0" borderId="11" xfId="3" applyFont="1" applyFill="1" applyBorder="1" applyAlignment="1">
      <alignment horizontal="center"/>
    </xf>
    <xf numFmtId="167" fontId="13" fillId="0" borderId="0" xfId="9" applyFont="1" applyFill="1" applyBorder="1" applyAlignment="1" applyProtection="1">
      <alignment horizontal="right" vertical="top" wrapText="1"/>
    </xf>
    <xf numFmtId="0" fontId="13" fillId="0" borderId="54" xfId="3" applyFont="1" applyFill="1" applyBorder="1"/>
    <xf numFmtId="4" fontId="13" fillId="0" borderId="56" xfId="7" applyNumberFormat="1" applyFont="1" applyFill="1" applyBorder="1"/>
    <xf numFmtId="4" fontId="13" fillId="0" borderId="56" xfId="3" applyNumberFormat="1" applyFont="1" applyFill="1" applyBorder="1"/>
    <xf numFmtId="0" fontId="12" fillId="0" borderId="47" xfId="3" applyFont="1" applyFill="1" applyBorder="1" applyAlignment="1">
      <alignment horizontal="center" wrapText="1"/>
    </xf>
    <xf numFmtId="0" fontId="12" fillId="0" borderId="5" xfId="3" applyFont="1" applyFill="1" applyBorder="1" applyAlignment="1">
      <alignment horizontal="center" wrapText="1"/>
    </xf>
    <xf numFmtId="0" fontId="12" fillId="0" borderId="30" xfId="3" applyFont="1" applyFill="1" applyBorder="1" applyAlignment="1">
      <alignment horizontal="center" wrapText="1"/>
    </xf>
    <xf numFmtId="167" fontId="12" fillId="0" borderId="51" xfId="9" applyFont="1" applyFill="1" applyBorder="1"/>
    <xf numFmtId="9" fontId="12" fillId="0" borderId="52" xfId="10" applyFont="1" applyFill="1" applyBorder="1"/>
    <xf numFmtId="9" fontId="13" fillId="0" borderId="52" xfId="7" applyNumberFormat="1" applyFont="1" applyFill="1" applyBorder="1"/>
    <xf numFmtId="167" fontId="13" fillId="0" borderId="54" xfId="9" applyFont="1" applyFill="1" applyBorder="1"/>
    <xf numFmtId="0" fontId="12" fillId="0" borderId="46" xfId="3" applyFont="1" applyFill="1" applyBorder="1" applyAlignment="1"/>
    <xf numFmtId="0" fontId="12" fillId="0" borderId="16" xfId="3" applyFont="1" applyFill="1" applyBorder="1" applyAlignment="1"/>
    <xf numFmtId="0" fontId="12" fillId="0" borderId="43" xfId="3" applyFont="1" applyFill="1" applyBorder="1" applyAlignment="1"/>
    <xf numFmtId="0" fontId="12" fillId="0" borderId="44" xfId="3" applyFont="1" applyFill="1" applyBorder="1" applyAlignment="1"/>
    <xf numFmtId="167" fontId="12" fillId="0" borderId="44" xfId="9" applyFont="1" applyFill="1" applyBorder="1"/>
    <xf numFmtId="9" fontId="12" fillId="0" borderId="61" xfId="10" applyFont="1" applyFill="1" applyBorder="1"/>
    <xf numFmtId="9" fontId="13" fillId="0" borderId="59" xfId="7" applyNumberFormat="1" applyFont="1" applyFill="1" applyBorder="1"/>
    <xf numFmtId="167" fontId="13" fillId="0" borderId="56" xfId="3" applyNumberFormat="1" applyFont="1" applyFill="1" applyBorder="1"/>
    <xf numFmtId="0" fontId="12" fillId="2" borderId="50" xfId="1" applyFont="1" applyFill="1" applyBorder="1"/>
    <xf numFmtId="165" fontId="13" fillId="2" borderId="32" xfId="1" applyNumberFormat="1" applyFont="1" applyFill="1" applyBorder="1"/>
    <xf numFmtId="168" fontId="12" fillId="0" borderId="56" xfId="3" applyNumberFormat="1" applyFont="1" applyFill="1" applyBorder="1"/>
    <xf numFmtId="0" fontId="2" fillId="0" borderId="29" xfId="5" applyFont="1" applyBorder="1"/>
    <xf numFmtId="0" fontId="2" fillId="0" borderId="3" xfId="5" applyFont="1" applyBorder="1"/>
    <xf numFmtId="0" fontId="2" fillId="0" borderId="6" xfId="5" applyFont="1" applyBorder="1"/>
    <xf numFmtId="0" fontId="2" fillId="0" borderId="31" xfId="5" applyFont="1" applyBorder="1"/>
    <xf numFmtId="0" fontId="2" fillId="0" borderId="0" xfId="5" applyFont="1" applyBorder="1"/>
    <xf numFmtId="0" fontId="2" fillId="0" borderId="32" xfId="5" applyFont="1" applyBorder="1"/>
    <xf numFmtId="0" fontId="5" fillId="0" borderId="31" xfId="5" applyFont="1" applyBorder="1"/>
    <xf numFmtId="0" fontId="5" fillId="0" borderId="0" xfId="5" applyFont="1" applyBorder="1"/>
    <xf numFmtId="0" fontId="5" fillId="0" borderId="12" xfId="5" applyFont="1" applyBorder="1"/>
    <xf numFmtId="0" fontId="5" fillId="0" borderId="32" xfId="5" applyFont="1" applyBorder="1"/>
    <xf numFmtId="0" fontId="8" fillId="0" borderId="0" xfId="5" applyFont="1" applyBorder="1"/>
    <xf numFmtId="0" fontId="7" fillId="0" borderId="0" xfId="5" applyFont="1" applyBorder="1"/>
    <xf numFmtId="0" fontId="14" fillId="0" borderId="0" xfId="5" applyFont="1" applyBorder="1"/>
    <xf numFmtId="0" fontId="8" fillId="0" borderId="39" xfId="5" applyFont="1" applyFill="1" applyBorder="1"/>
    <xf numFmtId="0" fontId="2" fillId="0" borderId="40" xfId="5" applyFont="1" applyFill="1" applyBorder="1"/>
    <xf numFmtId="0" fontId="2" fillId="0" borderId="41" xfId="5" applyFont="1" applyFill="1" applyBorder="1"/>
    <xf numFmtId="0" fontId="2" fillId="0" borderId="50" xfId="5" applyFont="1" applyBorder="1" applyAlignment="1"/>
    <xf numFmtId="0" fontId="2" fillId="0" borderId="51" xfId="5" applyFont="1" applyBorder="1" applyAlignment="1"/>
    <xf numFmtId="0" fontId="2" fillId="0" borderId="57" xfId="5" applyFont="1" applyBorder="1" applyAlignment="1"/>
    <xf numFmtId="0" fontId="2" fillId="0" borderId="43" xfId="5" applyFont="1" applyBorder="1" applyAlignment="1"/>
    <xf numFmtId="0" fontId="2" fillId="0" borderId="44" xfId="5" applyFont="1" applyBorder="1" applyAlignment="1"/>
    <xf numFmtId="0" fontId="2" fillId="0" borderId="45" xfId="5" applyFont="1" applyBorder="1" applyAlignment="1"/>
    <xf numFmtId="0" fontId="8" fillId="0" borderId="31" xfId="5" applyFont="1" applyBorder="1" applyAlignment="1">
      <alignment horizontal="left"/>
    </xf>
    <xf numFmtId="0" fontId="2" fillId="0" borderId="0" xfId="5" applyFont="1" applyBorder="1" applyAlignment="1">
      <alignment horizontal="center"/>
    </xf>
    <xf numFmtId="0" fontId="2" fillId="0" borderId="32" xfId="5" applyFont="1" applyBorder="1" applyAlignment="1">
      <alignment horizontal="center"/>
    </xf>
    <xf numFmtId="0" fontId="8" fillId="0" borderId="31" xfId="5" applyFont="1" applyBorder="1" applyAlignment="1">
      <alignment horizontal="justify" wrapText="1"/>
    </xf>
    <xf numFmtId="0" fontId="8" fillId="0" borderId="0" xfId="5" applyFont="1" applyBorder="1" applyAlignment="1">
      <alignment horizontal="justify" wrapText="1"/>
    </xf>
    <xf numFmtId="0" fontId="8" fillId="0" borderId="32" xfId="5" applyFont="1" applyBorder="1" applyAlignment="1">
      <alignment horizontal="justify" wrapText="1"/>
    </xf>
    <xf numFmtId="0" fontId="5" fillId="0" borderId="16" xfId="5" applyFont="1" applyBorder="1"/>
    <xf numFmtId="0" fontId="8" fillId="0" borderId="16" xfId="5" applyFont="1" applyBorder="1"/>
    <xf numFmtId="0" fontId="7" fillId="0" borderId="16" xfId="5" applyFont="1" applyBorder="1"/>
    <xf numFmtId="0" fontId="8" fillId="0" borderId="0" xfId="5" applyFont="1" applyBorder="1" applyAlignment="1">
      <alignment horizontal="left"/>
    </xf>
    <xf numFmtId="0" fontId="2" fillId="0" borderId="31" xfId="5" applyFont="1" applyBorder="1" applyAlignment="1">
      <alignment horizontal="left"/>
    </xf>
    <xf numFmtId="0" fontId="11" fillId="0" borderId="31" xfId="5" applyFont="1" applyBorder="1" applyAlignment="1">
      <alignment horizontal="left"/>
    </xf>
    <xf numFmtId="0" fontId="15" fillId="0" borderId="0" xfId="5" applyFont="1" applyBorder="1" applyAlignment="1">
      <alignment horizontal="left"/>
    </xf>
    <xf numFmtId="0" fontId="11" fillId="0" borderId="33" xfId="5" applyFont="1" applyBorder="1" applyAlignment="1">
      <alignment horizontal="left"/>
    </xf>
    <xf numFmtId="0" fontId="15" fillId="0" borderId="22" xfId="5" applyFont="1" applyBorder="1" applyAlignment="1">
      <alignment horizontal="left"/>
    </xf>
    <xf numFmtId="0" fontId="2" fillId="0" borderId="22" xfId="5" applyFont="1" applyBorder="1"/>
    <xf numFmtId="0" fontId="2" fillId="0" borderId="12" xfId="1" applyFont="1" applyBorder="1" applyAlignment="1">
      <alignment horizontal="right"/>
    </xf>
    <xf numFmtId="3" fontId="8" fillId="0" borderId="0" xfId="5" applyNumberFormat="1" applyFont="1" applyBorder="1" applyAlignment="1">
      <alignment horizontal="left"/>
    </xf>
    <xf numFmtId="0" fontId="8" fillId="0" borderId="0" xfId="5" applyFont="1" applyBorder="1" applyAlignment="1">
      <alignment horizontal="left"/>
    </xf>
    <xf numFmtId="0" fontId="16" fillId="0" borderId="0" xfId="5" applyFont="1" applyBorder="1" applyAlignment="1">
      <alignment horizontal="right"/>
    </xf>
    <xf numFmtId="0" fontId="16" fillId="0" borderId="32" xfId="5" applyFont="1" applyBorder="1" applyAlignment="1">
      <alignment horizontal="right"/>
    </xf>
    <xf numFmtId="0" fontId="16" fillId="0" borderId="22" xfId="5" applyFont="1" applyBorder="1" applyAlignment="1">
      <alignment horizontal="right"/>
    </xf>
    <xf numFmtId="0" fontId="16" fillId="0" borderId="34" xfId="5" applyFont="1" applyBorder="1" applyAlignment="1">
      <alignment horizontal="right"/>
    </xf>
    <xf numFmtId="0" fontId="13" fillId="0" borderId="50" xfId="7" applyFont="1" applyFill="1" applyBorder="1" applyAlignment="1">
      <alignment horizontal="left"/>
    </xf>
    <xf numFmtId="0" fontId="13" fillId="0" borderId="51" xfId="7" applyFont="1" applyFill="1" applyBorder="1" applyAlignment="1">
      <alignment horizontal="left"/>
    </xf>
    <xf numFmtId="0" fontId="13" fillId="0" borderId="52" xfId="7" applyFont="1" applyFill="1" applyBorder="1" applyAlignment="1">
      <alignment horizontal="left"/>
    </xf>
    <xf numFmtId="164" fontId="13" fillId="0" borderId="53" xfId="3" applyNumberFormat="1" applyFont="1" applyFill="1" applyBorder="1" applyAlignment="1">
      <alignment horizontal="right"/>
    </xf>
    <xf numFmtId="164" fontId="13" fillId="0" borderId="52" xfId="3" applyNumberFormat="1" applyFont="1" applyFill="1" applyBorder="1" applyAlignment="1">
      <alignment horizontal="right"/>
    </xf>
    <xf numFmtId="167" fontId="13" fillId="0" borderId="53" xfId="9" applyFont="1" applyFill="1" applyBorder="1" applyAlignment="1">
      <alignment horizontal="right"/>
    </xf>
    <xf numFmtId="167" fontId="13" fillId="0" borderId="52" xfId="9" applyFont="1" applyFill="1" applyBorder="1" applyAlignment="1">
      <alignment horizontal="right"/>
    </xf>
    <xf numFmtId="167" fontId="13" fillId="0" borderId="60" xfId="9" applyFont="1" applyFill="1" applyBorder="1" applyAlignment="1">
      <alignment horizontal="right"/>
    </xf>
    <xf numFmtId="167" fontId="13" fillId="0" borderId="61" xfId="9" applyFont="1" applyFill="1" applyBorder="1" applyAlignment="1">
      <alignment horizontal="right"/>
    </xf>
    <xf numFmtId="0" fontId="12" fillId="0" borderId="26" xfId="3" applyFont="1" applyFill="1" applyBorder="1" applyAlignment="1">
      <alignment horizontal="right"/>
    </xf>
    <xf numFmtId="0" fontId="12" fillId="0" borderId="27" xfId="3" applyFont="1" applyFill="1" applyBorder="1" applyAlignment="1">
      <alignment horizontal="right"/>
    </xf>
    <xf numFmtId="0" fontId="12" fillId="0" borderId="28" xfId="3" applyFont="1" applyFill="1" applyBorder="1" applyAlignment="1">
      <alignment horizontal="right"/>
    </xf>
    <xf numFmtId="0" fontId="8" fillId="0" borderId="31" xfId="5" applyFont="1" applyBorder="1" applyAlignment="1">
      <alignment horizontal="justify" vertical="center" wrapText="1"/>
    </xf>
    <xf numFmtId="0" fontId="8" fillId="0" borderId="0" xfId="5" applyFont="1" applyBorder="1" applyAlignment="1">
      <alignment horizontal="justify" vertical="center" wrapText="1"/>
    </xf>
    <xf numFmtId="0" fontId="8" fillId="0" borderId="32" xfId="5" applyFont="1" applyBorder="1" applyAlignment="1">
      <alignment horizontal="justify" vertical="center" wrapText="1"/>
    </xf>
    <xf numFmtId="0" fontId="8" fillId="0" borderId="31" xfId="5" applyFont="1" applyBorder="1" applyAlignment="1">
      <alignment horizontal="justify" wrapText="1"/>
    </xf>
    <xf numFmtId="0" fontId="8" fillId="0" borderId="0" xfId="5" applyFont="1" applyBorder="1" applyAlignment="1">
      <alignment horizontal="justify" wrapText="1"/>
    </xf>
    <xf numFmtId="0" fontId="8" fillId="0" borderId="32" xfId="5" applyFont="1" applyBorder="1" applyAlignment="1">
      <alignment horizontal="justify" wrapText="1"/>
    </xf>
    <xf numFmtId="0" fontId="12" fillId="0" borderId="33" xfId="3" applyFont="1" applyFill="1" applyBorder="1" applyAlignment="1">
      <alignment horizontal="right"/>
    </xf>
    <xf numFmtId="0" fontId="12" fillId="0" borderId="22" xfId="3" applyFont="1" applyFill="1" applyBorder="1" applyAlignment="1">
      <alignment horizontal="right"/>
    </xf>
    <xf numFmtId="0" fontId="12" fillId="0" borderId="34" xfId="3" applyFont="1" applyFill="1" applyBorder="1" applyAlignment="1">
      <alignment horizontal="right"/>
    </xf>
    <xf numFmtId="0" fontId="12" fillId="0" borderId="39" xfId="3" applyFont="1" applyFill="1" applyBorder="1" applyAlignment="1">
      <alignment horizontal="center"/>
    </xf>
    <xf numFmtId="0" fontId="12" fillId="0" borderId="40" xfId="3" applyFont="1" applyFill="1" applyBorder="1" applyAlignment="1">
      <alignment horizontal="center"/>
    </xf>
    <xf numFmtId="0" fontId="12" fillId="0" borderId="49" xfId="3" applyFont="1" applyFill="1" applyBorder="1" applyAlignment="1">
      <alignment horizontal="center" wrapText="1"/>
    </xf>
    <xf numFmtId="0" fontId="12" fillId="0" borderId="47" xfId="3" applyFont="1" applyFill="1" applyBorder="1" applyAlignment="1">
      <alignment horizontal="center" wrapText="1"/>
    </xf>
    <xf numFmtId="0" fontId="12" fillId="0" borderId="50" xfId="3" applyFont="1" applyFill="1" applyBorder="1" applyAlignment="1"/>
    <xf numFmtId="0" fontId="12" fillId="0" borderId="51" xfId="3" applyFont="1" applyFill="1" applyBorder="1" applyAlignment="1"/>
    <xf numFmtId="0" fontId="12" fillId="0" borderId="39" xfId="3" applyFont="1" applyFill="1" applyBorder="1" applyAlignment="1">
      <alignment horizontal="center" vertical="center"/>
    </xf>
    <xf numFmtId="0" fontId="12" fillId="0" borderId="40" xfId="3" applyFont="1" applyFill="1" applyBorder="1" applyAlignment="1">
      <alignment horizontal="center" vertical="center"/>
    </xf>
    <xf numFmtId="0" fontId="12" fillId="0" borderId="49" xfId="3" applyFont="1" applyFill="1" applyBorder="1" applyAlignment="1">
      <alignment horizontal="center" vertical="center" wrapText="1"/>
    </xf>
    <xf numFmtId="0" fontId="12" fillId="0" borderId="47" xfId="3" applyFont="1" applyFill="1" applyBorder="1" applyAlignment="1">
      <alignment horizontal="center" vertical="center" wrapText="1"/>
    </xf>
    <xf numFmtId="167" fontId="13" fillId="0" borderId="53" xfId="9" applyFont="1" applyFill="1" applyBorder="1" applyAlignment="1" applyProtection="1">
      <alignment horizontal="center" vertical="top" wrapText="1"/>
    </xf>
    <xf numFmtId="167" fontId="13" fillId="0" borderId="52" xfId="9" applyFont="1" applyFill="1" applyBorder="1" applyAlignment="1" applyProtection="1">
      <alignment horizontal="center" vertical="top" wrapText="1"/>
    </xf>
    <xf numFmtId="0" fontId="13" fillId="0" borderId="43" xfId="3" applyFont="1" applyFill="1" applyBorder="1" applyAlignment="1"/>
    <xf numFmtId="0" fontId="13" fillId="0" borderId="44" xfId="3" applyFont="1" applyFill="1" applyBorder="1" applyAlignment="1"/>
    <xf numFmtId="0" fontId="13" fillId="0" borderId="59" xfId="3" applyFont="1" applyFill="1" applyBorder="1" applyAlignment="1">
      <alignment horizontal="center"/>
    </xf>
    <xf numFmtId="0" fontId="13" fillId="0" borderId="50" xfId="5" applyFont="1" applyBorder="1" applyAlignment="1">
      <alignment horizontal="left" vertical="center" wrapText="1"/>
    </xf>
    <xf numFmtId="0" fontId="13" fillId="0" borderId="51" xfId="5" applyFont="1" applyBorder="1" applyAlignment="1">
      <alignment horizontal="left" vertical="center" wrapText="1"/>
    </xf>
    <xf numFmtId="0" fontId="13" fillId="0" borderId="52" xfId="5" applyFont="1" applyBorder="1" applyAlignment="1">
      <alignment horizontal="left" vertical="center" wrapText="1"/>
    </xf>
    <xf numFmtId="4" fontId="13" fillId="0" borderId="53" xfId="5" applyNumberFormat="1" applyFont="1" applyBorder="1" applyAlignment="1">
      <alignment horizontal="center"/>
    </xf>
    <xf numFmtId="4" fontId="13" fillId="0" borderId="52" xfId="5" applyNumberFormat="1" applyFont="1" applyBorder="1" applyAlignment="1">
      <alignment horizontal="center"/>
    </xf>
    <xf numFmtId="0" fontId="13" fillId="0" borderId="50" xfId="5" applyFont="1" applyBorder="1" applyAlignment="1">
      <alignment horizontal="center" vertical="center" wrapText="1"/>
    </xf>
    <xf numFmtId="0" fontId="13" fillId="0" borderId="51" xfId="5" applyFont="1" applyBorder="1" applyAlignment="1">
      <alignment horizontal="center" vertical="center" wrapText="1"/>
    </xf>
    <xf numFmtId="0" fontId="13" fillId="0" borderId="52" xfId="5" applyFont="1" applyBorder="1" applyAlignment="1">
      <alignment horizontal="center" vertical="center" wrapText="1"/>
    </xf>
    <xf numFmtId="4" fontId="13" fillId="0" borderId="53" xfId="5" applyNumberFormat="1" applyFont="1" applyBorder="1" applyAlignment="1">
      <alignment horizontal="center" vertical="center"/>
    </xf>
    <xf numFmtId="4" fontId="13" fillId="0" borderId="52" xfId="5" applyNumberFormat="1" applyFont="1" applyBorder="1" applyAlignment="1">
      <alignment horizontal="center" vertical="center"/>
    </xf>
    <xf numFmtId="0" fontId="12" fillId="0" borderId="49" xfId="3" applyFont="1" applyFill="1" applyBorder="1" applyAlignment="1">
      <alignment horizontal="center" vertical="center"/>
    </xf>
    <xf numFmtId="0" fontId="12" fillId="0" borderId="47" xfId="3" applyFont="1" applyFill="1" applyBorder="1" applyAlignment="1">
      <alignment horizontal="center" vertical="center"/>
    </xf>
    <xf numFmtId="4" fontId="13" fillId="2" borderId="53" xfId="5" applyNumberFormat="1" applyFont="1" applyFill="1" applyBorder="1" applyAlignment="1">
      <alignment horizontal="center"/>
    </xf>
    <xf numFmtId="4" fontId="13" fillId="2" borderId="52" xfId="5" applyNumberFormat="1" applyFont="1" applyFill="1" applyBorder="1" applyAlignment="1">
      <alignment horizontal="center"/>
    </xf>
    <xf numFmtId="0" fontId="12" fillId="0" borderId="47" xfId="3" applyFont="1" applyFill="1" applyBorder="1" applyAlignment="1">
      <alignment horizontal="center"/>
    </xf>
    <xf numFmtId="0" fontId="12" fillId="0" borderId="49" xfId="3" applyFont="1" applyFill="1" applyBorder="1" applyAlignment="1">
      <alignment horizontal="center"/>
    </xf>
    <xf numFmtId="0" fontId="12" fillId="0" borderId="11" xfId="3" applyFont="1" applyFill="1" applyBorder="1" applyAlignment="1">
      <alignment horizontal="center"/>
    </xf>
    <xf numFmtId="0" fontId="12" fillId="0" borderId="48" xfId="3" applyFont="1" applyFill="1" applyBorder="1" applyAlignment="1">
      <alignment horizontal="center"/>
    </xf>
    <xf numFmtId="0" fontId="5" fillId="0" borderId="22" xfId="1" applyFont="1" applyBorder="1" applyAlignment="1">
      <alignment horizontal="center"/>
    </xf>
    <xf numFmtId="0" fontId="5" fillId="0" borderId="34" xfId="1" applyFont="1" applyBorder="1" applyAlignment="1">
      <alignment horizontal="center"/>
    </xf>
    <xf numFmtId="0" fontId="8" fillId="0" borderId="35" xfId="3" applyFont="1" applyFill="1" applyBorder="1" applyAlignment="1" applyProtection="1">
      <alignment horizontal="center"/>
      <protection locked="0"/>
    </xf>
    <xf numFmtId="0" fontId="8" fillId="0" borderId="36" xfId="3" applyFont="1" applyFill="1" applyBorder="1" applyAlignment="1" applyProtection="1">
      <alignment horizontal="center"/>
      <protection locked="0"/>
    </xf>
    <xf numFmtId="0" fontId="8" fillId="0" borderId="37" xfId="3" applyFont="1" applyFill="1" applyBorder="1" applyAlignment="1" applyProtection="1">
      <alignment horizontal="center"/>
      <protection locked="0"/>
    </xf>
    <xf numFmtId="0" fontId="8" fillId="0" borderId="39" xfId="3" applyFont="1" applyFill="1" applyBorder="1" applyAlignment="1">
      <alignment horizontal="center" vertical="center" wrapText="1"/>
    </xf>
    <xf numFmtId="0" fontId="8" fillId="0" borderId="40" xfId="3" applyFont="1" applyFill="1" applyBorder="1" applyAlignment="1">
      <alignment horizontal="center" vertical="center" wrapText="1"/>
    </xf>
    <xf numFmtId="0" fontId="8" fillId="0" borderId="40" xfId="3" applyFont="1" applyFill="1" applyBorder="1" applyAlignment="1">
      <alignment horizontal="center" vertical="center"/>
    </xf>
    <xf numFmtId="0" fontId="8" fillId="0" borderId="41" xfId="3" applyFont="1" applyFill="1" applyBorder="1" applyAlignment="1">
      <alignment horizontal="center" vertical="center"/>
    </xf>
    <xf numFmtId="0" fontId="13" fillId="2" borderId="43" xfId="5" applyFont="1" applyFill="1" applyBorder="1" applyAlignment="1">
      <alignment horizontal="center" vertical="center" wrapText="1"/>
    </xf>
    <xf numFmtId="0" fontId="13" fillId="2" borderId="44" xfId="5" applyFont="1" applyFill="1" applyBorder="1" applyAlignment="1">
      <alignment horizontal="center" vertical="center" wrapText="1"/>
    </xf>
    <xf numFmtId="0" fontId="13" fillId="2" borderId="45" xfId="5" applyFont="1" applyFill="1" applyBorder="1" applyAlignment="1">
      <alignment horizontal="center" vertical="center" wrapText="1"/>
    </xf>
    <xf numFmtId="0" fontId="13" fillId="2" borderId="43" xfId="5" applyFont="1" applyFill="1" applyBorder="1" applyAlignment="1">
      <alignment horizontal="center" vertical="center"/>
    </xf>
    <xf numFmtId="0" fontId="13" fillId="2" borderId="45" xfId="5" applyFont="1" applyFill="1" applyBorder="1" applyAlignment="1">
      <alignment horizontal="center" vertical="center"/>
    </xf>
    <xf numFmtId="0" fontId="5" fillId="2" borderId="14" xfId="2" applyFont="1" applyFill="1" applyBorder="1" applyAlignment="1">
      <alignment horizontal="center" vertical="center"/>
    </xf>
    <xf numFmtId="0" fontId="5" fillId="2" borderId="24"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25" xfId="2" applyFont="1" applyFill="1" applyBorder="1" applyAlignment="1">
      <alignment horizontal="center" vertical="center"/>
    </xf>
    <xf numFmtId="0" fontId="8" fillId="0" borderId="31" xfId="1" applyFont="1" applyFill="1" applyBorder="1" applyAlignment="1">
      <alignment horizontal="right" vertical="center"/>
    </xf>
    <xf numFmtId="0" fontId="8" fillId="0" borderId="0" xfId="1" applyFont="1" applyFill="1" applyBorder="1" applyAlignment="1">
      <alignment horizontal="right" vertical="center"/>
    </xf>
    <xf numFmtId="0" fontId="8" fillId="0" borderId="0" xfId="1" applyFont="1" applyFill="1" applyBorder="1" applyAlignment="1">
      <alignment horizontal="center" vertical="center"/>
    </xf>
    <xf numFmtId="0" fontId="2" fillId="0" borderId="12" xfId="1" applyFont="1" applyBorder="1" applyAlignment="1">
      <alignment horizontal="center"/>
    </xf>
    <xf numFmtId="0" fontId="2" fillId="0" borderId="1" xfId="1" applyFont="1" applyBorder="1" applyAlignment="1">
      <alignment horizontal="center"/>
    </xf>
    <xf numFmtId="0" fontId="2" fillId="0" borderId="7" xfId="1" applyFont="1" applyBorder="1" applyAlignment="1">
      <alignment horizontal="center"/>
    </xf>
    <xf numFmtId="0" fontId="2" fillId="0" borderId="20" xfId="1" applyFont="1" applyBorder="1" applyAlignment="1">
      <alignment horizontal="center"/>
    </xf>
    <xf numFmtId="0" fontId="5" fillId="2" borderId="5" xfId="2" applyFont="1" applyFill="1" applyBorder="1" applyAlignment="1">
      <alignment horizontal="left" vertical="center"/>
    </xf>
    <xf numFmtId="0" fontId="5" fillId="2" borderId="10" xfId="2" applyFont="1" applyFill="1" applyBorder="1" applyAlignment="1">
      <alignment horizontal="left" vertical="center"/>
    </xf>
    <xf numFmtId="0" fontId="5" fillId="2" borderId="2"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6"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6" fillId="2" borderId="8" xfId="1" applyFont="1" applyFill="1" applyBorder="1" applyAlignment="1">
      <alignment horizontal="center"/>
    </xf>
    <xf numFmtId="0" fontId="6" fillId="2" borderId="0" xfId="1" applyFont="1" applyFill="1" applyBorder="1" applyAlignment="1">
      <alignment horizontal="center"/>
    </xf>
    <xf numFmtId="0" fontId="6" fillId="2" borderId="9" xfId="1" applyFont="1" applyFill="1" applyBorder="1" applyAlignment="1">
      <alignment horizontal="center"/>
    </xf>
    <xf numFmtId="0" fontId="7" fillId="2" borderId="8" xfId="1" applyFont="1" applyFill="1" applyBorder="1" applyAlignment="1">
      <alignment horizontal="center"/>
    </xf>
    <xf numFmtId="0" fontId="7" fillId="2" borderId="0" xfId="1" applyFont="1" applyFill="1" applyBorder="1" applyAlignment="1">
      <alignment horizontal="center"/>
    </xf>
    <xf numFmtId="0" fontId="7" fillId="2" borderId="9" xfId="1" applyFont="1" applyFill="1" applyBorder="1" applyAlignment="1">
      <alignment horizontal="center"/>
    </xf>
    <xf numFmtId="0" fontId="5" fillId="2" borderId="14" xfId="2" applyFont="1" applyFill="1" applyBorder="1" applyAlignment="1">
      <alignment horizontal="left" vertical="center"/>
    </xf>
    <xf numFmtId="0" fontId="5" fillId="2" borderId="18" xfId="1" applyFont="1" applyFill="1" applyBorder="1" applyAlignment="1">
      <alignment horizontal="left" vertical="center"/>
    </xf>
    <xf numFmtId="0" fontId="5" fillId="2" borderId="15"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7" xfId="2" applyFont="1" applyFill="1" applyBorder="1" applyAlignment="1">
      <alignment horizontal="center" vertical="center"/>
    </xf>
    <xf numFmtId="0" fontId="5" fillId="2" borderId="11" xfId="1" applyFont="1" applyFill="1" applyBorder="1" applyAlignment="1">
      <alignment horizontal="center" vertical="center"/>
    </xf>
    <xf numFmtId="0" fontId="5" fillId="2" borderId="12" xfId="1" applyFont="1" applyFill="1" applyBorder="1" applyAlignment="1">
      <alignment horizontal="center" vertical="center"/>
    </xf>
    <xf numFmtId="0" fontId="5" fillId="2" borderId="13" xfId="1" applyFont="1" applyFill="1" applyBorder="1" applyAlignment="1">
      <alignment horizontal="center" vertical="center"/>
    </xf>
    <xf numFmtId="0" fontId="8" fillId="2" borderId="8" xfId="1" applyFont="1" applyFill="1" applyBorder="1" applyAlignment="1">
      <alignment horizontal="center"/>
    </xf>
    <xf numFmtId="0" fontId="8" fillId="2" borderId="0" xfId="1" applyFont="1" applyFill="1" applyBorder="1" applyAlignment="1">
      <alignment horizontal="center"/>
    </xf>
    <xf numFmtId="0" fontId="8" fillId="2" borderId="9" xfId="1" applyFont="1" applyFill="1" applyBorder="1" applyAlignment="1">
      <alignment horizontal="center"/>
    </xf>
    <xf numFmtId="0" fontId="5" fillId="2" borderId="24" xfId="2" applyFont="1" applyFill="1" applyBorder="1" applyAlignment="1">
      <alignment horizontal="left" vertical="center"/>
    </xf>
  </cellXfs>
  <cellStyles count="11">
    <cellStyle name="Millares 2" xfId="9" xr:uid="{00000000-0005-0000-0000-000000000000}"/>
    <cellStyle name="Moneda 2" xfId="6" xr:uid="{00000000-0005-0000-0000-000001000000}"/>
    <cellStyle name="Normal" xfId="0" builtinId="0"/>
    <cellStyle name="Normal 14" xfId="7" xr:uid="{00000000-0005-0000-0000-000003000000}"/>
    <cellStyle name="Normal 2" xfId="3" xr:uid="{00000000-0005-0000-0000-000004000000}"/>
    <cellStyle name="Normal 2 2" xfId="4" xr:uid="{00000000-0005-0000-0000-000005000000}"/>
    <cellStyle name="Normal 4" xfId="1" xr:uid="{00000000-0005-0000-0000-000006000000}"/>
    <cellStyle name="Normal 4 2" xfId="5" xr:uid="{00000000-0005-0000-0000-000007000000}"/>
    <cellStyle name="Normal_modelo ACTA OBRA y MODIFICACION 2" xfId="2" xr:uid="{00000000-0005-0000-0000-000008000000}"/>
    <cellStyle name="Porcentaje 2" xfId="10" xr:uid="{00000000-0005-0000-0000-000009000000}"/>
    <cellStyle name="Porcentual 9" xfId="8"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styles" Target="style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sharedStrings" Target="sharedStrings.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000-000002000000}"/>
            </a:ext>
          </a:extLst>
        </xdr:cNvPr>
        <xdr:cNvSpPr txBox="1">
          <a:spLocks noChangeArrowheads="1"/>
        </xdr:cNvSpPr>
      </xdr:nvSpPr>
      <xdr:spPr bwMode="auto">
        <a:xfrm>
          <a:off x="4362450" y="1971675"/>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3" name="Text Box 225">
          <a:extLst>
            <a:ext uri="{FF2B5EF4-FFF2-40B4-BE49-F238E27FC236}">
              <a16:creationId xmlns:a16="http://schemas.microsoft.com/office/drawing/2014/main" id="{00000000-0008-0000-0000-000003000000}"/>
            </a:ext>
          </a:extLst>
        </xdr:cNvPr>
        <xdr:cNvSpPr txBox="1">
          <a:spLocks noChangeArrowheads="1"/>
        </xdr:cNvSpPr>
      </xdr:nvSpPr>
      <xdr:spPr bwMode="auto">
        <a:xfrm>
          <a:off x="4362450" y="197167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114300</xdr:colOff>
          <xdr:row>0</xdr:row>
          <xdr:rowOff>57150</xdr:rowOff>
        </xdr:from>
        <xdr:to>
          <xdr:col>0</xdr:col>
          <xdr:colOff>1457325</xdr:colOff>
          <xdr:row>5</xdr:row>
          <xdr:rowOff>133350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7</xdr:row>
          <xdr:rowOff>47625</xdr:rowOff>
        </xdr:from>
        <xdr:to>
          <xdr:col>4</xdr:col>
          <xdr:colOff>314325</xdr:colOff>
          <xdr:row>11</xdr:row>
          <xdr:rowOff>133350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xdr:row>
          <xdr:rowOff>38100</xdr:rowOff>
        </xdr:from>
        <xdr:to>
          <xdr:col>8</xdr:col>
          <xdr:colOff>314325</xdr:colOff>
          <xdr:row>11</xdr:row>
          <xdr:rowOff>114300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3</xdr:col>
      <xdr:colOff>33227</xdr:colOff>
      <xdr:row>13</xdr:row>
      <xdr:rowOff>0</xdr:rowOff>
    </xdr:from>
    <xdr:ext cx="104775" cy="197932"/>
    <xdr:sp macro="" textlink="">
      <xdr:nvSpPr>
        <xdr:cNvPr id="7" name="Text Box 225">
          <a:extLst>
            <a:ext uri="{FF2B5EF4-FFF2-40B4-BE49-F238E27FC236}">
              <a16:creationId xmlns:a16="http://schemas.microsoft.com/office/drawing/2014/main" id="{00000000-0008-0000-0000-000007000000}"/>
            </a:ext>
          </a:extLst>
        </xdr:cNvPr>
        <xdr:cNvSpPr txBox="1">
          <a:spLocks noChangeArrowheads="1"/>
        </xdr:cNvSpPr>
      </xdr:nvSpPr>
      <xdr:spPr bwMode="auto">
        <a:xfrm>
          <a:off x="3079012" y="2159738"/>
          <a:ext cx="104775" cy="1979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5</xdr:col>
      <xdr:colOff>0</xdr:colOff>
      <xdr:row>13</xdr:row>
      <xdr:rowOff>0</xdr:rowOff>
    </xdr:from>
    <xdr:to>
      <xdr:col>5</xdr:col>
      <xdr:colOff>104775</xdr:colOff>
      <xdr:row>14</xdr:row>
      <xdr:rowOff>9525</xdr:rowOff>
    </xdr:to>
    <xdr:sp macro="" textlink="">
      <xdr:nvSpPr>
        <xdr:cNvPr id="8" name="Text Box 225">
          <a:extLst>
            <a:ext uri="{FF2B5EF4-FFF2-40B4-BE49-F238E27FC236}">
              <a16:creationId xmlns:a16="http://schemas.microsoft.com/office/drawing/2014/main" id="{00000000-0008-0000-0000-000008000000}"/>
            </a:ext>
          </a:extLst>
        </xdr:cNvPr>
        <xdr:cNvSpPr txBox="1">
          <a:spLocks noChangeArrowheads="1"/>
        </xdr:cNvSpPr>
      </xdr:nvSpPr>
      <xdr:spPr bwMode="auto">
        <a:xfrm>
          <a:off x="4362450" y="21336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13</xdr:row>
      <xdr:rowOff>0</xdr:rowOff>
    </xdr:from>
    <xdr:to>
      <xdr:col>5</xdr:col>
      <xdr:colOff>104775</xdr:colOff>
      <xdr:row>14</xdr:row>
      <xdr:rowOff>38100</xdr:rowOff>
    </xdr:to>
    <xdr:sp macro="" textlink="">
      <xdr:nvSpPr>
        <xdr:cNvPr id="9" name="Text Box 225">
          <a:extLst>
            <a:ext uri="{FF2B5EF4-FFF2-40B4-BE49-F238E27FC236}">
              <a16:creationId xmlns:a16="http://schemas.microsoft.com/office/drawing/2014/main" id="{00000000-0008-0000-0000-000009000000}"/>
            </a:ext>
          </a:extLst>
        </xdr:cNvPr>
        <xdr:cNvSpPr txBox="1">
          <a:spLocks noChangeArrowheads="1"/>
        </xdr:cNvSpPr>
      </xdr:nvSpPr>
      <xdr:spPr bwMode="auto">
        <a:xfrm>
          <a:off x="4362450" y="2133600"/>
          <a:ext cx="1047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13</xdr:row>
      <xdr:rowOff>0</xdr:rowOff>
    </xdr:from>
    <xdr:to>
      <xdr:col>5</xdr:col>
      <xdr:colOff>104775</xdr:colOff>
      <xdr:row>14</xdr:row>
      <xdr:rowOff>9525</xdr:rowOff>
    </xdr:to>
    <xdr:sp macro="" textlink="">
      <xdr:nvSpPr>
        <xdr:cNvPr id="10" name="Text Box 225">
          <a:extLst>
            <a:ext uri="{FF2B5EF4-FFF2-40B4-BE49-F238E27FC236}">
              <a16:creationId xmlns:a16="http://schemas.microsoft.com/office/drawing/2014/main" id="{00000000-0008-0000-0000-00000A000000}"/>
            </a:ext>
          </a:extLst>
        </xdr:cNvPr>
        <xdr:cNvSpPr txBox="1">
          <a:spLocks noChangeArrowheads="1"/>
        </xdr:cNvSpPr>
      </xdr:nvSpPr>
      <xdr:spPr bwMode="auto">
        <a:xfrm>
          <a:off x="4362450" y="21336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13</xdr:row>
      <xdr:rowOff>0</xdr:rowOff>
    </xdr:from>
    <xdr:to>
      <xdr:col>5</xdr:col>
      <xdr:colOff>104775</xdr:colOff>
      <xdr:row>14</xdr:row>
      <xdr:rowOff>9525</xdr:rowOff>
    </xdr:to>
    <xdr:sp macro="" textlink="">
      <xdr:nvSpPr>
        <xdr:cNvPr id="11" name="Text Box 225">
          <a:extLst>
            <a:ext uri="{FF2B5EF4-FFF2-40B4-BE49-F238E27FC236}">
              <a16:creationId xmlns:a16="http://schemas.microsoft.com/office/drawing/2014/main" id="{00000000-0008-0000-0000-00000B000000}"/>
            </a:ext>
          </a:extLst>
        </xdr:cNvPr>
        <xdr:cNvSpPr txBox="1">
          <a:spLocks noChangeArrowheads="1"/>
        </xdr:cNvSpPr>
      </xdr:nvSpPr>
      <xdr:spPr bwMode="auto">
        <a:xfrm>
          <a:off x="4362450" y="21336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ZXPREPLIEGOS%20PUENTE%20ARMADA\PRESUP\ZPREPLIEGOS%20PUENTE%20ARMADA\OBRAS%20PUENTE%20ARMADA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Familia%20Monsalvo%20Diaz\Equipo%20Anterior\Rossana\IDU%2050.19\An&#225;lisis%20de%20precios%20unitario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rodrel\AppData\Local\Microsoft\Windows\Temporary%20Internet%20Files\Content.IE5\90ZIF8WU\Cantidades.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Emergencias\INFORMES\PROYECTOS%20FNC\237%20mil\CORDOBA\CAUCACIA%20-%20PLANETA%20RICA.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PROG-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Juan%20Andr&#233;s\Techo\Informe%20final\Juan%20Andr&#233;s\Aci-Sedic\Ciudad%20de%20Cali\dise&#241;o%20poz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pc-30\Mis%20documentos\Downloads\DC.01-GEINF-Tramo2-0-Anexos%20(1).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Base de Dato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Causa Posible"/>
      <sheetName val="Accidentalidad"/>
      <sheetName val="Elementos Involucrad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sheetData sheetId="251"/>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5">
          <cell r="B5" t="str">
            <v>T1</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5">
          <cell r="B5" t="str">
            <v>T1</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row r="2">
          <cell r="A2">
            <v>0</v>
          </cell>
        </row>
      </sheetData>
      <sheetData sheetId="435"/>
      <sheetData sheetId="436"/>
      <sheetData sheetId="437"/>
      <sheetData sheetId="438"/>
      <sheetData sheetId="439"/>
      <sheetData sheetId="440"/>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ow r="2">
          <cell r="A2">
            <v>0</v>
          </cell>
        </row>
      </sheetData>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sheetData sheetId="483"/>
      <sheetData sheetId="484"/>
      <sheetData sheetId="485"/>
      <sheetData sheetId="486"/>
      <sheetData sheetId="487"/>
      <sheetData sheetId="488">
        <row r="2">
          <cell r="A2">
            <v>0</v>
          </cell>
        </row>
      </sheetData>
      <sheetData sheetId="489"/>
      <sheetData sheetId="490"/>
      <sheetData sheetId="491">
        <row r="2">
          <cell r="A2">
            <v>0</v>
          </cell>
        </row>
      </sheetData>
      <sheetData sheetId="492">
        <row r="2">
          <cell r="A2">
            <v>0</v>
          </cell>
        </row>
      </sheetData>
      <sheetData sheetId="493"/>
      <sheetData sheetId="494"/>
      <sheetData sheetId="495"/>
      <sheetData sheetId="496"/>
      <sheetData sheetId="497"/>
      <sheetData sheetId="498"/>
      <sheetData sheetId="499">
        <row r="2">
          <cell r="A2">
            <v>0</v>
          </cell>
        </row>
      </sheetData>
      <sheetData sheetId="500"/>
      <sheetData sheetId="501"/>
      <sheetData sheetId="502"/>
      <sheetData sheetId="503">
        <row r="2">
          <cell r="A2">
            <v>0</v>
          </cell>
        </row>
      </sheetData>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CCIDENTES DE 1995 - 1996.xl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otros"/>
      <sheetName val="PRESUPUESTO"/>
      <sheetName val="\a  aaInformación GRUPO 4\A MIn"/>
      <sheetName val="\a__aaInformación_GRUPO_4\A_MIn"/>
      <sheetName val="\a__aaInformación_GRUPO_4\A_MI1"/>
      <sheetName val="\a__aaInformación_GRUPO_4\A_MI2"/>
      <sheetName val="Res-Accide-10"/>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sheetData sheetId="50"/>
      <sheetData sheetId="5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BD100-45-P1"/>
      <sheetName val="BASE DATOS"/>
      <sheetName val="5.2"/>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Sheet1"/>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IBRA ÓPTICA"/>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5.2"/>
      <sheetName val="PR 1"/>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BASE"/>
      <sheetName val="PRECIOS"/>
      <sheetName val="Index"/>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SUB APU"/>
      <sheetName val="TRANSPORT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sheetData sheetId="1" refreshError="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L99"/>
  <sheetViews>
    <sheetView tabSelected="1" view="pageBreakPreview" topLeftCell="A38" zoomScaleNormal="100" zoomScaleSheetLayoutView="100" workbookViewId="0">
      <selection activeCell="J60" sqref="J60:K60"/>
    </sheetView>
  </sheetViews>
  <sheetFormatPr baseColWidth="10" defaultRowHeight="12.75"/>
  <cols>
    <col min="1" max="1" width="22.7109375" style="4" customWidth="1"/>
    <col min="2" max="2" width="15.5703125" style="4" customWidth="1"/>
    <col min="3" max="3" width="7.28515625" style="4" customWidth="1"/>
    <col min="4" max="4" width="11.42578125" style="4"/>
    <col min="5" max="5" width="8.42578125" style="4" customWidth="1"/>
    <col min="6" max="6" width="9.5703125" style="4" customWidth="1"/>
    <col min="7" max="7" width="16.42578125" style="4" customWidth="1"/>
    <col min="8" max="8" width="18.28515625" style="4" customWidth="1"/>
    <col min="9" max="9" width="15.7109375" style="4" customWidth="1"/>
    <col min="10" max="10" width="11.5703125" style="4" customWidth="1"/>
    <col min="11" max="11" width="22.7109375" style="4" customWidth="1"/>
    <col min="12" max="12" width="18" style="4" customWidth="1"/>
    <col min="13" max="16384" width="11.42578125" style="4"/>
  </cols>
  <sheetData>
    <row r="1" spans="1:12">
      <c r="A1" s="270"/>
      <c r="B1" s="1"/>
      <c r="C1" s="2"/>
      <c r="D1" s="2"/>
      <c r="E1" s="2"/>
      <c r="F1" s="2"/>
      <c r="G1" s="2"/>
      <c r="H1" s="3"/>
      <c r="I1" s="273" t="s">
        <v>0</v>
      </c>
      <c r="J1" s="275" t="s">
        <v>1</v>
      </c>
      <c r="K1" s="276"/>
      <c r="L1" s="277"/>
    </row>
    <row r="2" spans="1:12">
      <c r="A2" s="271"/>
      <c r="B2" s="281" t="s">
        <v>2</v>
      </c>
      <c r="C2" s="282"/>
      <c r="D2" s="282"/>
      <c r="E2" s="282"/>
      <c r="F2" s="282"/>
      <c r="G2" s="282"/>
      <c r="H2" s="283"/>
      <c r="I2" s="274"/>
      <c r="J2" s="278"/>
      <c r="K2" s="279"/>
      <c r="L2" s="280"/>
    </row>
    <row r="3" spans="1:12">
      <c r="A3" s="271"/>
      <c r="B3" s="284" t="s">
        <v>3</v>
      </c>
      <c r="C3" s="285"/>
      <c r="D3" s="285"/>
      <c r="E3" s="285"/>
      <c r="F3" s="285"/>
      <c r="G3" s="285"/>
      <c r="H3" s="286"/>
      <c r="I3" s="287" t="s">
        <v>4</v>
      </c>
      <c r="J3" s="289">
        <v>1</v>
      </c>
      <c r="K3" s="290"/>
      <c r="L3" s="291"/>
    </row>
    <row r="4" spans="1:12">
      <c r="A4" s="271"/>
      <c r="B4" s="284" t="s">
        <v>5</v>
      </c>
      <c r="C4" s="285"/>
      <c r="D4" s="285"/>
      <c r="E4" s="285"/>
      <c r="F4" s="285"/>
      <c r="G4" s="285"/>
      <c r="H4" s="286"/>
      <c r="I4" s="288"/>
      <c r="J4" s="292"/>
      <c r="K4" s="293"/>
      <c r="L4" s="294"/>
    </row>
    <row r="5" spans="1:12">
      <c r="A5" s="271"/>
      <c r="B5" s="295" t="s">
        <v>6</v>
      </c>
      <c r="C5" s="296"/>
      <c r="D5" s="296"/>
      <c r="E5" s="296"/>
      <c r="F5" s="296"/>
      <c r="G5" s="296"/>
      <c r="H5" s="297"/>
      <c r="I5" s="287" t="s">
        <v>7</v>
      </c>
      <c r="J5" s="262"/>
      <c r="K5" s="262" t="s">
        <v>8</v>
      </c>
      <c r="L5" s="264"/>
    </row>
    <row r="6" spans="1:12" ht="13.5" thickBot="1">
      <c r="A6" s="272"/>
      <c r="B6" s="5"/>
      <c r="C6" s="6"/>
      <c r="D6" s="6"/>
      <c r="E6" s="6"/>
      <c r="F6" s="6"/>
      <c r="G6" s="6"/>
      <c r="H6" s="7"/>
      <c r="I6" s="298"/>
      <c r="J6" s="263"/>
      <c r="K6" s="263"/>
      <c r="L6" s="265"/>
    </row>
    <row r="7" spans="1:12" ht="13.5" thickBot="1">
      <c r="A7" s="8"/>
      <c r="B7" s="9"/>
      <c r="C7" s="9"/>
      <c r="D7" s="9"/>
      <c r="E7" s="9"/>
      <c r="F7" s="9"/>
      <c r="G7" s="9"/>
      <c r="H7" s="9"/>
      <c r="I7" s="9"/>
      <c r="J7" s="10"/>
      <c r="K7" s="10"/>
      <c r="L7" s="11"/>
    </row>
    <row r="8" spans="1:12">
      <c r="A8" s="12"/>
      <c r="B8" s="13"/>
      <c r="C8" s="13"/>
      <c r="D8" s="13"/>
      <c r="E8" s="13"/>
      <c r="F8" s="14"/>
      <c r="G8" s="13"/>
      <c r="H8" s="13"/>
      <c r="I8" s="15" t="s">
        <v>9</v>
      </c>
      <c r="J8" s="16">
        <v>26</v>
      </c>
      <c r="K8" s="16">
        <v>8</v>
      </c>
      <c r="L8" s="17">
        <v>2019</v>
      </c>
    </row>
    <row r="9" spans="1:12">
      <c r="A9" s="18"/>
      <c r="B9" s="19"/>
      <c r="C9" s="19"/>
      <c r="D9" s="19"/>
      <c r="E9" s="19"/>
      <c r="F9" s="20"/>
      <c r="G9" s="19"/>
      <c r="H9" s="19"/>
      <c r="I9" s="21"/>
      <c r="J9" s="22" t="s">
        <v>10</v>
      </c>
      <c r="K9" s="22" t="s">
        <v>11</v>
      </c>
      <c r="L9" s="23" t="s">
        <v>12</v>
      </c>
    </row>
    <row r="10" spans="1:12">
      <c r="A10" s="266"/>
      <c r="B10" s="267"/>
      <c r="C10" s="267"/>
      <c r="D10" s="267"/>
      <c r="E10" s="24"/>
      <c r="F10" s="25"/>
      <c r="G10" s="268"/>
      <c r="H10" s="268"/>
      <c r="I10" s="26"/>
      <c r="J10" s="27"/>
      <c r="K10" s="27"/>
      <c r="L10" s="28"/>
    </row>
    <row r="11" spans="1:12">
      <c r="A11" s="29" t="s">
        <v>13</v>
      </c>
      <c r="B11" s="30" t="s">
        <v>14</v>
      </c>
      <c r="C11" s="31"/>
      <c r="D11" s="31"/>
      <c r="E11" s="53"/>
      <c r="F11" s="187"/>
      <c r="G11" s="25"/>
      <c r="H11" s="32" t="s">
        <v>15</v>
      </c>
      <c r="I11" s="269" t="s">
        <v>77</v>
      </c>
      <c r="J11" s="269"/>
      <c r="K11" s="269"/>
      <c r="L11" s="33"/>
    </row>
    <row r="12" spans="1:12" ht="13.5" thickBot="1">
      <c r="A12" s="34"/>
      <c r="B12" s="35"/>
      <c r="C12" s="36"/>
      <c r="D12" s="36"/>
      <c r="E12" s="36"/>
      <c r="F12" s="35"/>
      <c r="G12" s="36"/>
      <c r="H12" s="35"/>
      <c r="I12" s="36"/>
      <c r="J12" s="248"/>
      <c r="K12" s="248"/>
      <c r="L12" s="249"/>
    </row>
    <row r="13" spans="1:12">
      <c r="A13" s="37"/>
      <c r="B13" s="38"/>
      <c r="C13" s="38"/>
      <c r="D13" s="38"/>
      <c r="E13" s="38"/>
      <c r="F13" s="38"/>
      <c r="G13" s="38"/>
      <c r="H13" s="38"/>
      <c r="I13" s="38"/>
      <c r="J13" s="38"/>
      <c r="K13" s="38"/>
      <c r="L13" s="39"/>
    </row>
    <row r="14" spans="1:12" ht="15">
      <c r="A14" s="40"/>
      <c r="B14" s="41"/>
      <c r="C14" s="42"/>
      <c r="D14" s="42"/>
      <c r="E14" s="42"/>
      <c r="F14" s="42"/>
      <c r="G14" s="42"/>
      <c r="H14" s="42"/>
      <c r="I14" s="42"/>
      <c r="J14" s="42"/>
      <c r="K14" s="42"/>
      <c r="L14" s="43"/>
    </row>
    <row r="15" spans="1:12">
      <c r="A15" s="44" t="s">
        <v>83</v>
      </c>
      <c r="B15" s="45" t="s">
        <v>76</v>
      </c>
      <c r="C15" s="45"/>
      <c r="D15" s="46"/>
      <c r="E15" s="46"/>
      <c r="F15" s="46"/>
      <c r="G15" s="46"/>
      <c r="H15" s="46"/>
      <c r="I15" s="46"/>
      <c r="J15" s="46"/>
      <c r="K15" s="46"/>
      <c r="L15" s="43"/>
    </row>
    <row r="16" spans="1:12">
      <c r="A16" s="44"/>
      <c r="B16" s="47"/>
      <c r="C16" s="47"/>
      <c r="D16" s="48"/>
      <c r="E16" s="48"/>
      <c r="F16" s="48"/>
      <c r="G16" s="48"/>
      <c r="H16" s="48"/>
      <c r="I16" s="48"/>
      <c r="J16" s="48"/>
      <c r="K16" s="48"/>
      <c r="L16" s="43"/>
    </row>
    <row r="17" spans="1:12">
      <c r="A17" s="44" t="s">
        <v>16</v>
      </c>
      <c r="B17" s="45" t="s">
        <v>17</v>
      </c>
      <c r="C17" s="49"/>
      <c r="D17" s="49"/>
      <c r="E17" s="49"/>
      <c r="F17" s="49"/>
      <c r="G17" s="45"/>
      <c r="H17" s="50" t="s">
        <v>18</v>
      </c>
      <c r="I17" s="51" t="s">
        <v>19</v>
      </c>
      <c r="J17" s="49"/>
      <c r="K17" s="49"/>
      <c r="L17" s="52"/>
    </row>
    <row r="18" spans="1:12" ht="15">
      <c r="A18" s="44"/>
      <c r="B18" s="41"/>
      <c r="C18" s="41"/>
      <c r="D18" s="41"/>
      <c r="E18" s="41"/>
      <c r="F18" s="41"/>
      <c r="G18" s="41"/>
      <c r="H18" s="41"/>
      <c r="I18" s="41"/>
      <c r="J18" s="41"/>
      <c r="K18" s="41"/>
      <c r="L18" s="41"/>
    </row>
    <row r="19" spans="1:12" ht="15">
      <c r="A19" s="44"/>
      <c r="B19" s="41"/>
      <c r="C19" s="41"/>
      <c r="D19" s="41"/>
      <c r="E19" s="41"/>
      <c r="F19" s="41"/>
      <c r="G19" s="41"/>
      <c r="H19" s="41"/>
      <c r="I19" s="41"/>
      <c r="J19" s="41"/>
      <c r="K19" s="41"/>
      <c r="L19" s="41"/>
    </row>
    <row r="20" spans="1:12" ht="15">
      <c r="A20" s="44"/>
      <c r="B20" s="54"/>
      <c r="C20" s="41"/>
      <c r="D20" s="41"/>
      <c r="E20" s="41"/>
      <c r="F20" s="41"/>
      <c r="G20" s="41"/>
      <c r="H20" s="41"/>
      <c r="I20" s="41"/>
      <c r="J20" s="41"/>
      <c r="K20" s="41"/>
      <c r="L20" s="41"/>
    </row>
    <row r="21" spans="1:12" ht="13.5" thickBot="1">
      <c r="A21" s="55"/>
      <c r="B21" s="56"/>
      <c r="C21" s="57"/>
      <c r="D21" s="57"/>
      <c r="E21" s="58"/>
      <c r="F21" s="57"/>
      <c r="G21" s="57"/>
      <c r="H21" s="57"/>
      <c r="I21" s="59"/>
      <c r="J21" s="57"/>
      <c r="K21" s="57"/>
      <c r="L21" s="60"/>
    </row>
    <row r="22" spans="1:12" ht="13.5" thickBot="1">
      <c r="A22" s="250" t="s">
        <v>20</v>
      </c>
      <c r="B22" s="251"/>
      <c r="C22" s="251"/>
      <c r="D22" s="251"/>
      <c r="E22" s="251"/>
      <c r="F22" s="251"/>
      <c r="G22" s="251"/>
      <c r="H22" s="251"/>
      <c r="I22" s="251"/>
      <c r="J22" s="251"/>
      <c r="K22" s="251"/>
      <c r="L22" s="252"/>
    </row>
    <row r="23" spans="1:12" ht="13.5" thickBot="1">
      <c r="A23" s="61"/>
      <c r="B23" s="62"/>
      <c r="C23" s="62"/>
      <c r="D23" s="62"/>
      <c r="E23" s="62"/>
      <c r="F23" s="62"/>
      <c r="G23" s="62"/>
      <c r="H23" s="62"/>
      <c r="I23" s="62"/>
      <c r="J23" s="62"/>
      <c r="K23" s="62"/>
      <c r="L23" s="63"/>
    </row>
    <row r="24" spans="1:12" ht="25.5">
      <c r="A24" s="64" t="s">
        <v>21</v>
      </c>
      <c r="B24" s="253" t="s">
        <v>22</v>
      </c>
      <c r="C24" s="254"/>
      <c r="D24" s="254"/>
      <c r="E24" s="254"/>
      <c r="F24" s="254"/>
      <c r="G24" s="254"/>
      <c r="H24" s="65"/>
      <c r="I24" s="66" t="s">
        <v>23</v>
      </c>
      <c r="J24" s="255" t="s">
        <v>24</v>
      </c>
      <c r="K24" s="256"/>
      <c r="L24" s="64" t="s">
        <v>25</v>
      </c>
    </row>
    <row r="25" spans="1:12" ht="30.75" customHeight="1" thickBot="1">
      <c r="A25" s="67" t="s">
        <v>79</v>
      </c>
      <c r="B25" s="257" t="s">
        <v>78</v>
      </c>
      <c r="C25" s="258"/>
      <c r="D25" s="258"/>
      <c r="E25" s="258"/>
      <c r="F25" s="258"/>
      <c r="G25" s="258"/>
      <c r="H25" s="259"/>
      <c r="I25" s="68"/>
      <c r="J25" s="260" t="s">
        <v>80</v>
      </c>
      <c r="K25" s="261"/>
      <c r="L25" s="69">
        <v>1</v>
      </c>
    </row>
    <row r="26" spans="1:12" ht="14.25">
      <c r="A26" s="70"/>
      <c r="B26" s="71"/>
      <c r="C26" s="71"/>
      <c r="D26" s="71"/>
      <c r="E26" s="71"/>
      <c r="F26" s="71"/>
      <c r="G26" s="71"/>
      <c r="H26" s="71"/>
      <c r="I26" s="71"/>
      <c r="J26" s="71"/>
      <c r="K26" s="71"/>
      <c r="L26" s="72"/>
    </row>
    <row r="27" spans="1:12" ht="15">
      <c r="A27" s="73" t="s">
        <v>26</v>
      </c>
      <c r="B27" s="74"/>
      <c r="C27" s="74"/>
      <c r="D27" s="74"/>
      <c r="E27" s="74"/>
      <c r="F27" s="74"/>
      <c r="G27" s="74"/>
      <c r="H27" s="74"/>
      <c r="I27" s="74"/>
      <c r="J27" s="74"/>
      <c r="K27" s="74"/>
      <c r="L27" s="75"/>
    </row>
    <row r="28" spans="1:12" ht="15.75" thickBot="1">
      <c r="A28" s="76"/>
      <c r="B28" s="71"/>
      <c r="C28" s="71"/>
      <c r="D28" s="71"/>
      <c r="E28" s="71"/>
      <c r="F28" s="71"/>
      <c r="G28" s="77"/>
      <c r="H28" s="77"/>
      <c r="I28" s="71"/>
      <c r="J28" s="71"/>
      <c r="K28" s="71"/>
      <c r="L28" s="72"/>
    </row>
    <row r="29" spans="1:12" ht="15">
      <c r="A29" s="215" t="s">
        <v>22</v>
      </c>
      <c r="B29" s="216"/>
      <c r="C29" s="216"/>
      <c r="D29" s="216"/>
      <c r="E29" s="216"/>
      <c r="F29" s="244"/>
      <c r="G29" s="246" t="s">
        <v>27</v>
      </c>
      <c r="H29" s="247"/>
      <c r="I29" s="78" t="s">
        <v>28</v>
      </c>
      <c r="J29" s="245" t="s">
        <v>29</v>
      </c>
      <c r="K29" s="244"/>
      <c r="L29" s="79" t="s">
        <v>30</v>
      </c>
    </row>
    <row r="30" spans="1:12" ht="15">
      <c r="A30" s="230" t="s">
        <v>31</v>
      </c>
      <c r="B30" s="231"/>
      <c r="C30" s="231"/>
      <c r="D30" s="231"/>
      <c r="E30" s="231"/>
      <c r="F30" s="232"/>
      <c r="G30" s="80"/>
      <c r="H30" s="81"/>
      <c r="I30" s="83">
        <v>10000</v>
      </c>
      <c r="J30" s="242">
        <v>1</v>
      </c>
      <c r="K30" s="243"/>
      <c r="L30" s="84">
        <f>I30/J30</f>
        <v>10000</v>
      </c>
    </row>
    <row r="31" spans="1:12" ht="15.75" thickBot="1">
      <c r="A31" s="230" t="s">
        <v>32</v>
      </c>
      <c r="B31" s="231"/>
      <c r="C31" s="231"/>
      <c r="D31" s="231"/>
      <c r="E31" s="231"/>
      <c r="F31" s="232"/>
      <c r="G31" s="80"/>
      <c r="H31" s="81"/>
      <c r="I31" s="85"/>
      <c r="J31" s="80"/>
      <c r="K31" s="81"/>
      <c r="L31" s="84">
        <f>L63*0.1</f>
        <v>9250</v>
      </c>
    </row>
    <row r="32" spans="1:12" ht="15.75" thickBot="1">
      <c r="A32" s="203" t="s">
        <v>33</v>
      </c>
      <c r="B32" s="204"/>
      <c r="C32" s="204"/>
      <c r="D32" s="204"/>
      <c r="E32" s="204"/>
      <c r="F32" s="204"/>
      <c r="G32" s="204"/>
      <c r="H32" s="204"/>
      <c r="I32" s="204"/>
      <c r="J32" s="204"/>
      <c r="K32" s="205"/>
      <c r="L32" s="86">
        <f>SUM(L30:L31)</f>
        <v>19250</v>
      </c>
    </row>
    <row r="33" spans="1:12" ht="15">
      <c r="A33" s="76"/>
      <c r="B33" s="71"/>
      <c r="C33" s="71"/>
      <c r="D33" s="71"/>
      <c r="E33" s="71"/>
      <c r="F33" s="71"/>
      <c r="G33" s="71"/>
      <c r="H33" s="71"/>
      <c r="I33" s="71"/>
      <c r="J33" s="71"/>
      <c r="K33" s="71"/>
      <c r="L33" s="72"/>
    </row>
    <row r="34" spans="1:12" ht="15">
      <c r="A34" s="87" t="s">
        <v>34</v>
      </c>
      <c r="B34" s="88"/>
      <c r="C34" s="88"/>
      <c r="D34" s="88"/>
      <c r="E34" s="88"/>
      <c r="F34" s="88"/>
      <c r="G34" s="88"/>
      <c r="H34" s="88"/>
      <c r="I34" s="88"/>
      <c r="J34" s="88"/>
      <c r="K34" s="88"/>
      <c r="L34" s="89"/>
    </row>
    <row r="35" spans="1:12" ht="15" thickBot="1">
      <c r="A35" s="90"/>
      <c r="B35" s="77"/>
      <c r="C35" s="77"/>
      <c r="D35" s="77"/>
      <c r="E35" s="77"/>
      <c r="F35" s="77"/>
      <c r="G35" s="77"/>
      <c r="H35" s="71"/>
      <c r="I35" s="71"/>
      <c r="J35" s="71"/>
      <c r="K35" s="71"/>
      <c r="L35" s="72"/>
    </row>
    <row r="36" spans="1:12" ht="15">
      <c r="A36" s="215" t="s">
        <v>22</v>
      </c>
      <c r="B36" s="216"/>
      <c r="C36" s="216"/>
      <c r="D36" s="216"/>
      <c r="E36" s="216"/>
      <c r="F36" s="216"/>
      <c r="G36" s="244"/>
      <c r="H36" s="91" t="s">
        <v>24</v>
      </c>
      <c r="I36" s="78" t="s">
        <v>25</v>
      </c>
      <c r="J36" s="245" t="s">
        <v>35</v>
      </c>
      <c r="K36" s="244"/>
      <c r="L36" s="79" t="s">
        <v>30</v>
      </c>
    </row>
    <row r="37" spans="1:12" ht="14.25">
      <c r="A37" s="230" t="s">
        <v>36</v>
      </c>
      <c r="B37" s="231"/>
      <c r="C37" s="231"/>
      <c r="D37" s="231"/>
      <c r="E37" s="231"/>
      <c r="F37" s="231"/>
      <c r="G37" s="232"/>
      <c r="H37" s="92" t="s">
        <v>37</v>
      </c>
      <c r="I37" s="93">
        <v>0.67</v>
      </c>
      <c r="J37" s="238">
        <v>50000</v>
      </c>
      <c r="K37" s="239"/>
      <c r="L37" s="82">
        <f t="shared" ref="L37:L40" si="0">I37*J37</f>
        <v>33500</v>
      </c>
    </row>
    <row r="38" spans="1:12" ht="19.5" customHeight="1">
      <c r="A38" s="230" t="s">
        <v>38</v>
      </c>
      <c r="B38" s="231"/>
      <c r="C38" s="231"/>
      <c r="D38" s="231"/>
      <c r="E38" s="231"/>
      <c r="F38" s="231"/>
      <c r="G38" s="232"/>
      <c r="H38" s="92" t="s">
        <v>37</v>
      </c>
      <c r="I38" s="94">
        <v>0.67</v>
      </c>
      <c r="J38" s="238">
        <v>45000</v>
      </c>
      <c r="K38" s="239"/>
      <c r="L38" s="84">
        <f t="shared" si="0"/>
        <v>30150</v>
      </c>
    </row>
    <row r="39" spans="1:12" ht="16.5" customHeight="1">
      <c r="A39" s="230" t="s">
        <v>39</v>
      </c>
      <c r="B39" s="231"/>
      <c r="C39" s="231"/>
      <c r="D39" s="231"/>
      <c r="E39" s="231"/>
      <c r="F39" s="231"/>
      <c r="G39" s="232"/>
      <c r="H39" s="92" t="s">
        <v>40</v>
      </c>
      <c r="I39" s="94">
        <v>420</v>
      </c>
      <c r="J39" s="238">
        <v>450</v>
      </c>
      <c r="K39" s="239"/>
      <c r="L39" s="82">
        <f t="shared" si="0"/>
        <v>189000</v>
      </c>
    </row>
    <row r="40" spans="1:12" ht="14.25">
      <c r="A40" s="230" t="s">
        <v>41</v>
      </c>
      <c r="B40" s="231"/>
      <c r="C40" s="231"/>
      <c r="D40" s="231"/>
      <c r="E40" s="231"/>
      <c r="F40" s="231"/>
      <c r="G40" s="232"/>
      <c r="H40" s="92" t="s">
        <v>42</v>
      </c>
      <c r="I40" s="94">
        <v>180</v>
      </c>
      <c r="J40" s="238">
        <v>50</v>
      </c>
      <c r="K40" s="239"/>
      <c r="L40" s="84">
        <f t="shared" si="0"/>
        <v>9000</v>
      </c>
    </row>
    <row r="41" spans="1:12" ht="14.25">
      <c r="A41" s="95"/>
      <c r="B41" s="96"/>
      <c r="C41" s="96"/>
      <c r="D41" s="96"/>
      <c r="E41" s="96"/>
      <c r="F41" s="96"/>
      <c r="G41" s="97"/>
      <c r="H41" s="92"/>
      <c r="I41" s="94"/>
      <c r="J41" s="98"/>
      <c r="K41" s="99"/>
      <c r="L41" s="84"/>
    </row>
    <row r="42" spans="1:12" ht="14.25">
      <c r="A42" s="235" t="s">
        <v>84</v>
      </c>
      <c r="B42" s="236"/>
      <c r="C42" s="236"/>
      <c r="D42" s="236"/>
      <c r="E42" s="236"/>
      <c r="F42" s="236"/>
      <c r="G42" s="237"/>
      <c r="H42" s="92"/>
      <c r="I42" s="94"/>
      <c r="J42" s="238"/>
      <c r="K42" s="239"/>
      <c r="L42" s="84">
        <f>+SUM(L37:L40)*3%</f>
        <v>7849.5</v>
      </c>
    </row>
    <row r="43" spans="1:12" ht="15" thickBot="1">
      <c r="A43" s="100"/>
      <c r="B43" s="101"/>
      <c r="C43" s="101"/>
      <c r="D43" s="101"/>
      <c r="E43" s="101"/>
      <c r="F43" s="101"/>
      <c r="G43" s="101"/>
      <c r="H43" s="102"/>
      <c r="I43" s="103"/>
      <c r="J43" s="104"/>
      <c r="K43" s="105"/>
      <c r="L43" s="106"/>
    </row>
    <row r="44" spans="1:12" ht="15.75" thickBot="1">
      <c r="A44" s="203" t="s">
        <v>33</v>
      </c>
      <c r="B44" s="204"/>
      <c r="C44" s="204"/>
      <c r="D44" s="204"/>
      <c r="E44" s="204"/>
      <c r="F44" s="204"/>
      <c r="G44" s="204"/>
      <c r="H44" s="204"/>
      <c r="I44" s="204"/>
      <c r="J44" s="204"/>
      <c r="K44" s="205"/>
      <c r="L44" s="86">
        <f>SUM(L37:L43)</f>
        <v>269499.5</v>
      </c>
    </row>
    <row r="45" spans="1:12" ht="14.25">
      <c r="A45" s="70"/>
      <c r="B45" s="71"/>
      <c r="C45" s="71"/>
      <c r="D45" s="71"/>
      <c r="E45" s="71"/>
      <c r="F45" s="71"/>
      <c r="G45" s="71"/>
      <c r="H45" s="71"/>
      <c r="I45" s="71"/>
      <c r="J45" s="71"/>
      <c r="K45" s="71"/>
      <c r="L45" s="72"/>
    </row>
    <row r="46" spans="1:12" ht="15">
      <c r="A46" s="87" t="s">
        <v>43</v>
      </c>
      <c r="B46" s="88"/>
      <c r="C46" s="88"/>
      <c r="D46" s="88"/>
      <c r="E46" s="88"/>
      <c r="F46" s="88"/>
      <c r="G46" s="88"/>
      <c r="H46" s="88"/>
      <c r="I46" s="88"/>
      <c r="J46" s="88"/>
      <c r="K46" s="88"/>
      <c r="L46" s="89"/>
    </row>
    <row r="47" spans="1:12" ht="15" thickBot="1">
      <c r="A47" s="70"/>
      <c r="B47" s="71"/>
      <c r="C47" s="71"/>
      <c r="D47" s="71"/>
      <c r="E47" s="71"/>
      <c r="F47" s="71"/>
      <c r="G47" s="71"/>
      <c r="H47" s="71"/>
      <c r="I47" s="71"/>
      <c r="J47" s="71"/>
      <c r="K47" s="71"/>
      <c r="L47" s="72"/>
    </row>
    <row r="48" spans="1:12" ht="30">
      <c r="A48" s="107" t="s">
        <v>44</v>
      </c>
      <c r="B48" s="108"/>
      <c r="C48" s="108"/>
      <c r="D48" s="108"/>
      <c r="E48" s="108"/>
      <c r="F48" s="109" t="s">
        <v>24</v>
      </c>
      <c r="G48" s="110" t="s">
        <v>45</v>
      </c>
      <c r="H48" s="111" t="s">
        <v>46</v>
      </c>
      <c r="I48" s="109" t="s">
        <v>47</v>
      </c>
      <c r="J48" s="240" t="s">
        <v>48</v>
      </c>
      <c r="K48" s="241"/>
      <c r="L48" s="112" t="s">
        <v>30</v>
      </c>
    </row>
    <row r="49" spans="1:12" ht="14.25">
      <c r="A49" s="230" t="s">
        <v>36</v>
      </c>
      <c r="B49" s="231"/>
      <c r="C49" s="231"/>
      <c r="D49" s="231"/>
      <c r="E49" s="232"/>
      <c r="F49" s="92" t="s">
        <v>37</v>
      </c>
      <c r="G49" s="113">
        <f>+I37</f>
        <v>0.67</v>
      </c>
      <c r="H49" s="113">
        <v>65</v>
      </c>
      <c r="I49" s="113">
        <f>G49*H49</f>
        <v>43.550000000000004</v>
      </c>
      <c r="J49" s="233">
        <v>1250</v>
      </c>
      <c r="K49" s="234"/>
      <c r="L49" s="82">
        <f>I49*J49</f>
        <v>54437.500000000007</v>
      </c>
    </row>
    <row r="50" spans="1:12" ht="14.25">
      <c r="A50" s="194" t="s">
        <v>38</v>
      </c>
      <c r="B50" s="195"/>
      <c r="C50" s="195"/>
      <c r="D50" s="195"/>
      <c r="E50" s="196"/>
      <c r="F50" s="115" t="s">
        <v>37</v>
      </c>
      <c r="G50" s="116">
        <f>+I38</f>
        <v>0.67</v>
      </c>
      <c r="H50" s="117">
        <v>65</v>
      </c>
      <c r="I50" s="113">
        <f t="shared" ref="I50:I51" si="1">G50*H50</f>
        <v>43.550000000000004</v>
      </c>
      <c r="J50" s="233">
        <f>+J49</f>
        <v>1250</v>
      </c>
      <c r="K50" s="234"/>
      <c r="L50" s="82">
        <f>I50*J50</f>
        <v>54437.500000000007</v>
      </c>
    </row>
    <row r="51" spans="1:12" ht="16.5" customHeight="1">
      <c r="A51" s="194" t="s">
        <v>39</v>
      </c>
      <c r="B51" s="195"/>
      <c r="C51" s="195"/>
      <c r="D51" s="195"/>
      <c r="E51" s="196"/>
      <c r="F51" s="115" t="s">
        <v>81</v>
      </c>
      <c r="G51" s="116">
        <v>1.26</v>
      </c>
      <c r="H51" s="117">
        <v>25</v>
      </c>
      <c r="I51" s="113">
        <f t="shared" si="1"/>
        <v>31.5</v>
      </c>
      <c r="J51" s="233">
        <f>+J49</f>
        <v>1250</v>
      </c>
      <c r="K51" s="234"/>
      <c r="L51" s="82">
        <f>I51*J51</f>
        <v>39375</v>
      </c>
    </row>
    <row r="52" spans="1:12" ht="15.75" customHeight="1">
      <c r="A52" s="194"/>
      <c r="B52" s="195"/>
      <c r="C52" s="195"/>
      <c r="D52" s="195"/>
      <c r="E52" s="196"/>
      <c r="F52" s="115"/>
      <c r="G52" s="116"/>
      <c r="H52" s="117"/>
      <c r="I52" s="113"/>
      <c r="J52" s="233"/>
      <c r="K52" s="234"/>
      <c r="L52" s="82"/>
    </row>
    <row r="53" spans="1:12" ht="15.75" customHeight="1">
      <c r="A53" s="194"/>
      <c r="B53" s="195"/>
      <c r="C53" s="195"/>
      <c r="D53" s="195"/>
      <c r="E53" s="196"/>
      <c r="F53" s="115"/>
      <c r="G53" s="116"/>
      <c r="H53" s="117"/>
      <c r="I53" s="116"/>
      <c r="J53" s="197"/>
      <c r="K53" s="198"/>
      <c r="L53" s="118"/>
    </row>
    <row r="54" spans="1:12" ht="15.75" thickBot="1">
      <c r="A54" s="212" t="s">
        <v>33</v>
      </c>
      <c r="B54" s="213"/>
      <c r="C54" s="213"/>
      <c r="D54" s="213"/>
      <c r="E54" s="213"/>
      <c r="F54" s="213"/>
      <c r="G54" s="213"/>
      <c r="H54" s="213"/>
      <c r="I54" s="213"/>
      <c r="J54" s="213"/>
      <c r="K54" s="214"/>
      <c r="L54" s="119">
        <f>SUM(L49:L52)</f>
        <v>148250</v>
      </c>
    </row>
    <row r="55" spans="1:12" ht="14.25">
      <c r="A55" s="70"/>
      <c r="B55" s="71"/>
      <c r="C55" s="71"/>
      <c r="D55" s="71"/>
      <c r="E55" s="71"/>
      <c r="F55" s="71"/>
      <c r="G55" s="71"/>
      <c r="H55" s="71"/>
      <c r="I55" s="71"/>
      <c r="J55" s="71"/>
      <c r="K55" s="71"/>
      <c r="L55" s="72"/>
    </row>
    <row r="56" spans="1:12" ht="15">
      <c r="A56" s="87" t="s">
        <v>49</v>
      </c>
      <c r="B56" s="88"/>
      <c r="C56" s="88"/>
      <c r="D56" s="88"/>
      <c r="E56" s="88"/>
      <c r="F56" s="88"/>
      <c r="G56" s="88"/>
      <c r="H56" s="88"/>
      <c r="I56" s="88"/>
      <c r="J56" s="88"/>
      <c r="K56" s="88"/>
      <c r="L56" s="89"/>
    </row>
    <row r="57" spans="1:12" ht="15" thickBot="1">
      <c r="A57" s="70"/>
      <c r="B57" s="71"/>
      <c r="C57" s="71"/>
      <c r="D57" s="71"/>
      <c r="E57" s="71"/>
      <c r="F57" s="71"/>
      <c r="G57" s="71"/>
      <c r="H57" s="71"/>
      <c r="I57" s="71"/>
      <c r="J57" s="71"/>
      <c r="K57" s="71"/>
      <c r="L57" s="72"/>
    </row>
    <row r="58" spans="1:12" ht="30">
      <c r="A58" s="221" t="s">
        <v>50</v>
      </c>
      <c r="B58" s="222"/>
      <c r="C58" s="222"/>
      <c r="D58" s="222"/>
      <c r="E58" s="222"/>
      <c r="F58" s="222"/>
      <c r="G58" s="109" t="s">
        <v>51</v>
      </c>
      <c r="H58" s="111" t="s">
        <v>52</v>
      </c>
      <c r="I58" s="110" t="s">
        <v>53</v>
      </c>
      <c r="J58" s="223" t="s">
        <v>29</v>
      </c>
      <c r="K58" s="224"/>
      <c r="L58" s="120" t="s">
        <v>30</v>
      </c>
    </row>
    <row r="59" spans="1:12" ht="14.25">
      <c r="A59" s="121" t="s">
        <v>82</v>
      </c>
      <c r="B59" s="114"/>
      <c r="C59" s="114"/>
      <c r="D59" s="114"/>
      <c r="E59" s="114"/>
      <c r="F59" s="114"/>
      <c r="G59" s="122">
        <f>40000*6</f>
        <v>240000</v>
      </c>
      <c r="H59" s="123">
        <v>185</v>
      </c>
      <c r="I59" s="124">
        <f>+G59*H59/100</f>
        <v>444000</v>
      </c>
      <c r="J59" s="225">
        <v>6</v>
      </c>
      <c r="K59" s="226"/>
      <c r="L59" s="125">
        <f>I59/J59</f>
        <v>74000</v>
      </c>
    </row>
    <row r="60" spans="1:12" ht="14.25">
      <c r="A60" s="121" t="s">
        <v>54</v>
      </c>
      <c r="B60" s="114"/>
      <c r="C60" s="114"/>
      <c r="D60" s="114"/>
      <c r="E60" s="114"/>
      <c r="F60" s="114"/>
      <c r="G60" s="122">
        <v>60000</v>
      </c>
      <c r="H60" s="123">
        <v>185</v>
      </c>
      <c r="I60" s="124">
        <f>+G60*H60/100</f>
        <v>111000</v>
      </c>
      <c r="J60" s="225">
        <f>J59</f>
        <v>6</v>
      </c>
      <c r="K60" s="226"/>
      <c r="L60" s="125">
        <f>I60/J60</f>
        <v>18500</v>
      </c>
    </row>
    <row r="61" spans="1:12" ht="14.25">
      <c r="A61" s="121"/>
      <c r="B61" s="114"/>
      <c r="C61" s="114"/>
      <c r="D61" s="114"/>
      <c r="E61" s="114"/>
      <c r="F61" s="114"/>
      <c r="G61" s="122"/>
      <c r="H61" s="123"/>
      <c r="I61" s="124"/>
      <c r="J61" s="126"/>
      <c r="K61" s="127"/>
      <c r="L61" s="125"/>
    </row>
    <row r="62" spans="1:12" ht="15" thickBot="1">
      <c r="A62" s="227"/>
      <c r="B62" s="228"/>
      <c r="C62" s="228"/>
      <c r="D62" s="228"/>
      <c r="E62" s="228"/>
      <c r="F62" s="228"/>
      <c r="G62" s="103"/>
      <c r="H62" s="103"/>
      <c r="I62" s="103"/>
      <c r="J62" s="229"/>
      <c r="K62" s="229"/>
      <c r="L62" s="128"/>
    </row>
    <row r="63" spans="1:12" ht="15.75" thickBot="1">
      <c r="A63" s="212" t="s">
        <v>33</v>
      </c>
      <c r="B63" s="213"/>
      <c r="C63" s="213"/>
      <c r="D63" s="213"/>
      <c r="E63" s="213"/>
      <c r="F63" s="213"/>
      <c r="G63" s="213"/>
      <c r="H63" s="213"/>
      <c r="I63" s="213"/>
      <c r="J63" s="213"/>
      <c r="K63" s="214"/>
      <c r="L63" s="129">
        <f>SUM(L59:L62)</f>
        <v>92500</v>
      </c>
    </row>
    <row r="64" spans="1:12" ht="15" thickBot="1">
      <c r="A64" s="70"/>
      <c r="B64" s="71"/>
      <c r="C64" s="71"/>
      <c r="D64" s="71"/>
      <c r="E64" s="71"/>
      <c r="F64" s="71"/>
      <c r="G64" s="71"/>
      <c r="H64" s="71"/>
      <c r="I64" s="71"/>
      <c r="J64" s="71"/>
      <c r="K64" s="71"/>
      <c r="L64" s="72"/>
    </row>
    <row r="65" spans="1:12" ht="15.75" thickBot="1">
      <c r="A65" s="203" t="s">
        <v>55</v>
      </c>
      <c r="B65" s="204"/>
      <c r="C65" s="204"/>
      <c r="D65" s="204"/>
      <c r="E65" s="204"/>
      <c r="F65" s="204"/>
      <c r="G65" s="204"/>
      <c r="H65" s="204"/>
      <c r="I65" s="204"/>
      <c r="J65" s="204"/>
      <c r="K65" s="205"/>
      <c r="L65" s="130">
        <f>ROUND(L32+L44+L54+L63,0)</f>
        <v>529500</v>
      </c>
    </row>
    <row r="66" spans="1:12" ht="14.25">
      <c r="A66" s="70"/>
      <c r="B66" s="71"/>
      <c r="C66" s="71"/>
      <c r="D66" s="71"/>
      <c r="E66" s="71"/>
      <c r="F66" s="71"/>
      <c r="G66" s="71"/>
      <c r="H66" s="71"/>
      <c r="I66" s="71"/>
      <c r="J66" s="71"/>
      <c r="K66" s="71"/>
      <c r="L66" s="72"/>
    </row>
    <row r="67" spans="1:12" ht="15">
      <c r="A67" s="87" t="s">
        <v>56</v>
      </c>
      <c r="B67" s="88"/>
      <c r="C67" s="88"/>
      <c r="D67" s="88"/>
      <c r="E67" s="88"/>
      <c r="F67" s="88"/>
      <c r="G67" s="88"/>
      <c r="H67" s="88"/>
      <c r="I67" s="88"/>
      <c r="J67" s="88"/>
      <c r="K67" s="88"/>
      <c r="L67" s="89"/>
    </row>
    <row r="68" spans="1:12" ht="15" thickBot="1">
      <c r="A68" s="70"/>
      <c r="B68" s="71"/>
      <c r="C68" s="71"/>
      <c r="D68" s="71"/>
      <c r="E68" s="71"/>
      <c r="F68" s="71"/>
      <c r="G68" s="71"/>
      <c r="H68" s="71"/>
      <c r="I68" s="71"/>
      <c r="J68" s="71"/>
      <c r="K68" s="71"/>
      <c r="L68" s="72"/>
    </row>
    <row r="69" spans="1:12" ht="15">
      <c r="A69" s="215" t="s">
        <v>57</v>
      </c>
      <c r="B69" s="216"/>
      <c r="C69" s="216"/>
      <c r="D69" s="216"/>
      <c r="E69" s="216"/>
      <c r="F69" s="216"/>
      <c r="G69" s="108"/>
      <c r="H69" s="131"/>
      <c r="I69" s="132" t="s">
        <v>58</v>
      </c>
      <c r="J69" s="217" t="s">
        <v>59</v>
      </c>
      <c r="K69" s="218"/>
      <c r="L69" s="133"/>
    </row>
    <row r="70" spans="1:12" ht="15">
      <c r="A70" s="219" t="s">
        <v>60</v>
      </c>
      <c r="B70" s="220"/>
      <c r="C70" s="220"/>
      <c r="D70" s="220"/>
      <c r="E70" s="220"/>
      <c r="F70" s="220"/>
      <c r="G70" s="134"/>
      <c r="H70" s="135"/>
      <c r="I70" s="136"/>
      <c r="J70" s="199"/>
      <c r="K70" s="200"/>
      <c r="L70" s="137"/>
    </row>
    <row r="71" spans="1:12" ht="15">
      <c r="A71" s="138" t="s">
        <v>61</v>
      </c>
      <c r="B71" s="139"/>
      <c r="C71" s="139"/>
      <c r="D71" s="139"/>
      <c r="E71" s="139"/>
      <c r="F71" s="139"/>
      <c r="G71" s="134"/>
      <c r="H71" s="135"/>
      <c r="I71" s="136"/>
      <c r="J71" s="199"/>
      <c r="K71" s="200"/>
      <c r="L71" s="137"/>
    </row>
    <row r="72" spans="1:12" ht="15.75" thickBot="1">
      <c r="A72" s="140" t="s">
        <v>62</v>
      </c>
      <c r="B72" s="141"/>
      <c r="C72" s="141"/>
      <c r="D72" s="141"/>
      <c r="E72" s="141"/>
      <c r="F72" s="141"/>
      <c r="G72" s="142"/>
      <c r="H72" s="143"/>
      <c r="I72" s="144"/>
      <c r="J72" s="201"/>
      <c r="K72" s="202"/>
      <c r="L72" s="137"/>
    </row>
    <row r="73" spans="1:12" ht="15.75" thickBot="1">
      <c r="A73" s="203" t="s">
        <v>33</v>
      </c>
      <c r="B73" s="204"/>
      <c r="C73" s="204"/>
      <c r="D73" s="204"/>
      <c r="E73" s="204"/>
      <c r="F73" s="204"/>
      <c r="G73" s="204"/>
      <c r="H73" s="204"/>
      <c r="I73" s="204"/>
      <c r="J73" s="204"/>
      <c r="K73" s="205"/>
      <c r="L73" s="145"/>
    </row>
    <row r="74" spans="1:12" ht="15.75" thickBot="1">
      <c r="A74" s="146" t="s">
        <v>63</v>
      </c>
      <c r="B74" s="71"/>
      <c r="C74" s="71"/>
      <c r="D74" s="71"/>
      <c r="E74" s="71"/>
      <c r="F74" s="71"/>
      <c r="G74" s="71"/>
      <c r="H74" s="71"/>
      <c r="I74" s="71"/>
      <c r="J74" s="71"/>
      <c r="K74" s="71"/>
      <c r="L74" s="147"/>
    </row>
    <row r="75" spans="1:12" ht="15.75" thickBot="1">
      <c r="A75" s="203" t="s">
        <v>64</v>
      </c>
      <c r="B75" s="204"/>
      <c r="C75" s="204"/>
      <c r="D75" s="204"/>
      <c r="E75" s="204"/>
      <c r="F75" s="204"/>
      <c r="G75" s="204"/>
      <c r="H75" s="204"/>
      <c r="I75" s="204"/>
      <c r="J75" s="204"/>
      <c r="K75" s="205"/>
      <c r="L75" s="148"/>
    </row>
    <row r="76" spans="1:12">
      <c r="A76" s="149"/>
      <c r="B76" s="150"/>
      <c r="C76" s="150"/>
      <c r="D76" s="150"/>
      <c r="E76" s="150"/>
      <c r="F76" s="150"/>
      <c r="G76" s="150"/>
      <c r="H76" s="150"/>
      <c r="I76" s="150"/>
      <c r="J76" s="150"/>
      <c r="K76" s="150"/>
      <c r="L76" s="151"/>
    </row>
    <row r="77" spans="1:12">
      <c r="A77" s="152"/>
      <c r="B77" s="153"/>
      <c r="C77" s="153"/>
      <c r="D77" s="153"/>
      <c r="E77" s="153"/>
      <c r="F77" s="153"/>
      <c r="G77" s="153"/>
      <c r="H77" s="153"/>
      <c r="I77" s="153"/>
      <c r="J77" s="153"/>
      <c r="K77" s="153"/>
      <c r="L77" s="154"/>
    </row>
    <row r="78" spans="1:12">
      <c r="A78" s="155"/>
      <c r="B78" s="156"/>
      <c r="C78" s="156"/>
      <c r="D78" s="157" t="s">
        <v>65</v>
      </c>
      <c r="E78" s="157"/>
      <c r="F78" s="157"/>
      <c r="G78" s="157"/>
      <c r="H78" s="157"/>
      <c r="I78" s="156"/>
      <c r="J78" s="156"/>
      <c r="K78" s="156"/>
      <c r="L78" s="158"/>
    </row>
    <row r="79" spans="1:12">
      <c r="A79" s="155"/>
      <c r="B79" s="156"/>
      <c r="C79" s="156"/>
      <c r="D79" s="156" t="s">
        <v>66</v>
      </c>
      <c r="E79" s="159"/>
      <c r="F79" s="159"/>
      <c r="G79" s="160"/>
      <c r="H79" s="156"/>
      <c r="I79" s="156"/>
      <c r="J79" s="156"/>
      <c r="K79" s="156"/>
      <c r="L79" s="158"/>
    </row>
    <row r="80" spans="1:12">
      <c r="A80" s="152"/>
      <c r="B80" s="153"/>
      <c r="C80" s="153"/>
      <c r="D80" s="153" t="s">
        <v>67</v>
      </c>
      <c r="E80" s="159"/>
      <c r="F80" s="159"/>
      <c r="G80" s="160"/>
      <c r="H80" s="153"/>
      <c r="I80" s="153"/>
      <c r="J80" s="153"/>
      <c r="K80" s="153"/>
      <c r="L80" s="154"/>
    </row>
    <row r="81" spans="1:12" ht="13.5" thickBot="1">
      <c r="A81" s="152"/>
      <c r="B81" s="153"/>
      <c r="C81" s="153"/>
      <c r="D81" s="153" t="s">
        <v>68</v>
      </c>
      <c r="E81" s="159"/>
      <c r="F81" s="159"/>
      <c r="G81" s="161"/>
      <c r="H81" s="153"/>
      <c r="I81" s="153"/>
      <c r="J81" s="153"/>
      <c r="K81" s="153"/>
      <c r="L81" s="154"/>
    </row>
    <row r="82" spans="1:12">
      <c r="A82" s="162" t="s">
        <v>69</v>
      </c>
      <c r="B82" s="163"/>
      <c r="C82" s="163"/>
      <c r="D82" s="163"/>
      <c r="E82" s="163"/>
      <c r="F82" s="163"/>
      <c r="G82" s="163"/>
      <c r="H82" s="163"/>
      <c r="I82" s="163"/>
      <c r="J82" s="163"/>
      <c r="K82" s="163"/>
      <c r="L82" s="164"/>
    </row>
    <row r="83" spans="1:12">
      <c r="A83" s="165"/>
      <c r="B83" s="166"/>
      <c r="C83" s="166"/>
      <c r="D83" s="166"/>
      <c r="E83" s="166"/>
      <c r="F83" s="166"/>
      <c r="G83" s="166"/>
      <c r="H83" s="166"/>
      <c r="I83" s="166"/>
      <c r="J83" s="166"/>
      <c r="K83" s="166"/>
      <c r="L83" s="167"/>
    </row>
    <row r="84" spans="1:12" ht="13.5" thickBot="1">
      <c r="A84" s="168"/>
      <c r="B84" s="169"/>
      <c r="C84" s="169"/>
      <c r="D84" s="169"/>
      <c r="E84" s="169"/>
      <c r="F84" s="169"/>
      <c r="G84" s="169"/>
      <c r="H84" s="169"/>
      <c r="I84" s="169"/>
      <c r="J84" s="169"/>
      <c r="K84" s="169"/>
      <c r="L84" s="170"/>
    </row>
    <row r="85" spans="1:12">
      <c r="A85" s="171" t="s">
        <v>70</v>
      </c>
      <c r="B85" s="172"/>
      <c r="C85" s="172"/>
      <c r="D85" s="172"/>
      <c r="E85" s="172"/>
      <c r="F85" s="172"/>
      <c r="G85" s="172"/>
      <c r="H85" s="172"/>
      <c r="I85" s="172"/>
      <c r="J85" s="172"/>
      <c r="K85" s="172"/>
      <c r="L85" s="173"/>
    </row>
    <row r="86" spans="1:12" ht="12.75" customHeight="1">
      <c r="A86" s="206" t="s">
        <v>71</v>
      </c>
      <c r="B86" s="207"/>
      <c r="C86" s="207"/>
      <c r="D86" s="207"/>
      <c r="E86" s="207"/>
      <c r="F86" s="207"/>
      <c r="G86" s="207"/>
      <c r="H86" s="207"/>
      <c r="I86" s="207"/>
      <c r="J86" s="207"/>
      <c r="K86" s="207"/>
      <c r="L86" s="208"/>
    </row>
    <row r="87" spans="1:12">
      <c r="A87" s="206"/>
      <c r="B87" s="207"/>
      <c r="C87" s="207"/>
      <c r="D87" s="207"/>
      <c r="E87" s="207"/>
      <c r="F87" s="207"/>
      <c r="G87" s="207"/>
      <c r="H87" s="207"/>
      <c r="I87" s="207"/>
      <c r="J87" s="207"/>
      <c r="K87" s="207"/>
      <c r="L87" s="208"/>
    </row>
    <row r="88" spans="1:12" ht="12.75" customHeight="1">
      <c r="A88" s="209" t="s">
        <v>72</v>
      </c>
      <c r="B88" s="210"/>
      <c r="C88" s="210"/>
      <c r="D88" s="210"/>
      <c r="E88" s="210"/>
      <c r="F88" s="210"/>
      <c r="G88" s="210"/>
      <c r="H88" s="210"/>
      <c r="I88" s="210"/>
      <c r="J88" s="210"/>
      <c r="K88" s="210"/>
      <c r="L88" s="211"/>
    </row>
    <row r="89" spans="1:12">
      <c r="A89" s="209"/>
      <c r="B89" s="210"/>
      <c r="C89" s="210"/>
      <c r="D89" s="210"/>
      <c r="E89" s="210"/>
      <c r="F89" s="210"/>
      <c r="G89" s="210"/>
      <c r="H89" s="210"/>
      <c r="I89" s="210"/>
      <c r="J89" s="210"/>
      <c r="K89" s="210"/>
      <c r="L89" s="211"/>
    </row>
    <row r="90" spans="1:12">
      <c r="A90" s="174"/>
      <c r="B90" s="175"/>
      <c r="C90" s="175"/>
      <c r="D90" s="175"/>
      <c r="E90" s="175"/>
      <c r="F90" s="175"/>
      <c r="G90" s="175"/>
      <c r="H90" s="175"/>
      <c r="I90" s="175"/>
      <c r="J90" s="175"/>
      <c r="K90" s="175"/>
      <c r="L90" s="176"/>
    </row>
    <row r="91" spans="1:12">
      <c r="A91" s="174"/>
      <c r="B91" s="175"/>
      <c r="C91" s="175"/>
      <c r="D91" s="175"/>
      <c r="E91" s="175"/>
      <c r="F91" s="175"/>
      <c r="G91" s="175"/>
      <c r="H91" s="175"/>
      <c r="I91" s="175"/>
      <c r="J91" s="175"/>
      <c r="K91" s="175"/>
      <c r="L91" s="176"/>
    </row>
    <row r="92" spans="1:12">
      <c r="A92" s="171"/>
      <c r="B92" s="172"/>
      <c r="C92" s="172"/>
      <c r="D92" s="172"/>
      <c r="E92" s="172"/>
      <c r="F92" s="172"/>
      <c r="G92" s="172"/>
      <c r="H92" s="172"/>
      <c r="I92" s="172"/>
      <c r="J92" s="172"/>
      <c r="K92" s="172"/>
      <c r="L92" s="173"/>
    </row>
    <row r="93" spans="1:12">
      <c r="A93" s="155"/>
      <c r="B93" s="156"/>
      <c r="C93" s="156"/>
      <c r="D93" s="156" t="s">
        <v>65</v>
      </c>
      <c r="E93" s="157"/>
      <c r="F93" s="156"/>
      <c r="G93" s="156"/>
      <c r="H93" s="156"/>
      <c r="I93" s="156"/>
      <c r="J93" s="156"/>
      <c r="K93" s="156"/>
      <c r="L93" s="158"/>
    </row>
    <row r="94" spans="1:12">
      <c r="A94" s="155"/>
      <c r="B94" s="156"/>
      <c r="C94" s="156"/>
      <c r="D94" s="177" t="s">
        <v>66</v>
      </c>
      <c r="E94" s="156"/>
      <c r="F94" s="178"/>
      <c r="G94" s="179"/>
      <c r="H94" s="179"/>
      <c r="I94" s="156"/>
      <c r="J94" s="156"/>
      <c r="K94" s="156"/>
      <c r="L94" s="158"/>
    </row>
    <row r="95" spans="1:12">
      <c r="A95" s="152"/>
      <c r="B95" s="153"/>
      <c r="C95" s="153"/>
      <c r="D95" s="153" t="s">
        <v>67</v>
      </c>
      <c r="E95" s="153"/>
      <c r="F95" s="180"/>
      <c r="G95" s="180"/>
      <c r="H95" s="180"/>
      <c r="I95" s="153"/>
      <c r="J95" s="153"/>
      <c r="K95" s="153"/>
      <c r="L95" s="154"/>
    </row>
    <row r="96" spans="1:12">
      <c r="A96" s="181"/>
      <c r="B96" s="172"/>
      <c r="C96" s="172"/>
      <c r="D96" s="153" t="s">
        <v>73</v>
      </c>
      <c r="E96" s="153"/>
      <c r="F96" s="188"/>
      <c r="G96" s="189"/>
      <c r="H96" s="153"/>
      <c r="I96" s="172"/>
      <c r="J96" s="172"/>
      <c r="K96" s="172"/>
      <c r="L96" s="173"/>
    </row>
    <row r="97" spans="1:12">
      <c r="A97" s="181"/>
      <c r="B97" s="172"/>
      <c r="C97" s="172"/>
      <c r="D97" s="172"/>
      <c r="E97" s="153"/>
      <c r="F97" s="153"/>
      <c r="G97" s="153"/>
      <c r="H97" s="153"/>
      <c r="I97" s="172"/>
      <c r="J97" s="172"/>
      <c r="K97" s="172"/>
      <c r="L97" s="173"/>
    </row>
    <row r="98" spans="1:12" ht="12.75" customHeight="1">
      <c r="A98" s="182" t="s">
        <v>74</v>
      </c>
      <c r="B98" s="183"/>
      <c r="C98" s="183"/>
      <c r="D98" s="153"/>
      <c r="E98" s="153"/>
      <c r="F98" s="153"/>
      <c r="G98" s="153"/>
      <c r="H98" s="190"/>
      <c r="I98" s="190"/>
      <c r="J98" s="190"/>
      <c r="K98" s="190"/>
      <c r="L98" s="191"/>
    </row>
    <row r="99" spans="1:12" ht="13.5" customHeight="1" thickBot="1">
      <c r="A99" s="184" t="s">
        <v>75</v>
      </c>
      <c r="B99" s="185"/>
      <c r="C99" s="185"/>
      <c r="D99" s="186"/>
      <c r="E99" s="186"/>
      <c r="F99" s="186"/>
      <c r="G99" s="186"/>
      <c r="H99" s="192"/>
      <c r="I99" s="192"/>
      <c r="J99" s="192"/>
      <c r="K99" s="192"/>
      <c r="L99" s="193"/>
    </row>
  </sheetData>
  <mergeCells count="74">
    <mergeCell ref="I11:K11"/>
    <mergeCell ref="A1:A6"/>
    <mergeCell ref="I1:I2"/>
    <mergeCell ref="J1:L2"/>
    <mergeCell ref="B2:H2"/>
    <mergeCell ref="B3:H3"/>
    <mergeCell ref="I3:I4"/>
    <mergeCell ref="J3:L4"/>
    <mergeCell ref="B4:H4"/>
    <mergeCell ref="B5:H5"/>
    <mergeCell ref="I5:I6"/>
    <mergeCell ref="J5:J6"/>
    <mergeCell ref="K5:K6"/>
    <mergeCell ref="L5:L6"/>
    <mergeCell ref="A10:D10"/>
    <mergeCell ref="G10:H10"/>
    <mergeCell ref="A29:F29"/>
    <mergeCell ref="G29:H29"/>
    <mergeCell ref="J29:K29"/>
    <mergeCell ref="J12:L12"/>
    <mergeCell ref="A22:L22"/>
    <mergeCell ref="B24:G24"/>
    <mergeCell ref="J24:K24"/>
    <mergeCell ref="B25:H25"/>
    <mergeCell ref="J25:K25"/>
    <mergeCell ref="A30:F30"/>
    <mergeCell ref="J30:K30"/>
    <mergeCell ref="A31:F31"/>
    <mergeCell ref="A32:K32"/>
    <mergeCell ref="A36:G36"/>
    <mergeCell ref="J36:K36"/>
    <mergeCell ref="A40:G40"/>
    <mergeCell ref="J40:K40"/>
    <mergeCell ref="A37:G37"/>
    <mergeCell ref="J37:K37"/>
    <mergeCell ref="A38:G38"/>
    <mergeCell ref="J38:K38"/>
    <mergeCell ref="A39:G39"/>
    <mergeCell ref="J39:K39"/>
    <mergeCell ref="A54:K54"/>
    <mergeCell ref="A42:G42"/>
    <mergeCell ref="J42:K42"/>
    <mergeCell ref="A44:K44"/>
    <mergeCell ref="J48:K48"/>
    <mergeCell ref="A49:E49"/>
    <mergeCell ref="J49:K49"/>
    <mergeCell ref="J50:K50"/>
    <mergeCell ref="J51:K51"/>
    <mergeCell ref="J52:K52"/>
    <mergeCell ref="J69:K69"/>
    <mergeCell ref="A70:F70"/>
    <mergeCell ref="J70:K70"/>
    <mergeCell ref="A58:F58"/>
    <mergeCell ref="J58:K58"/>
    <mergeCell ref="J59:K59"/>
    <mergeCell ref="J60:K60"/>
    <mergeCell ref="A62:F62"/>
    <mergeCell ref="J62:K62"/>
    <mergeCell ref="F96:G96"/>
    <mergeCell ref="H98:L99"/>
    <mergeCell ref="A50:E50"/>
    <mergeCell ref="A51:E51"/>
    <mergeCell ref="A52:E52"/>
    <mergeCell ref="A53:E53"/>
    <mergeCell ref="J53:K53"/>
    <mergeCell ref="J71:K71"/>
    <mergeCell ref="J72:K72"/>
    <mergeCell ref="A73:K73"/>
    <mergeCell ref="A75:K75"/>
    <mergeCell ref="A86:L87"/>
    <mergeCell ref="A88:L89"/>
    <mergeCell ref="A63:K63"/>
    <mergeCell ref="A65:K65"/>
    <mergeCell ref="A69:F69"/>
  </mergeCells>
  <printOptions horizontalCentered="1"/>
  <pageMargins left="0" right="0.39370078740157483" top="0.39370078740157483" bottom="0.9055118110236221" header="0.31496062992125984" footer="0.31496062992125984"/>
  <pageSetup paperSize="9" scale="53" orientation="portrait"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114300</xdr:colOff>
                <xdr:row>0</xdr:row>
                <xdr:rowOff>57150</xdr:rowOff>
              </from>
              <to>
                <xdr:col>0</xdr:col>
                <xdr:colOff>1457325</xdr:colOff>
                <xdr:row>5</xdr:row>
                <xdr:rowOff>133350</xdr:rowOff>
              </to>
            </anchor>
          </objectPr>
        </oleObject>
      </mc:Choice>
      <mc:Fallback>
        <oleObject progId="PBrush" shapeId="1025" r:id="rId4"/>
      </mc:Fallback>
    </mc:AlternateContent>
  </oleObjects>
  <mc:AlternateContent xmlns:mc="http://schemas.openxmlformats.org/markup-compatibility/2006">
    <mc:Choice Requires="x14">
      <controls>
        <mc:AlternateContent xmlns:mc="http://schemas.openxmlformats.org/markup-compatibility/2006">
          <mc:Choice Requires="x14">
            <control shapeId="1026" r:id="rId6" name="Check Box 2">
              <controlPr defaultSize="0" autoFill="0" autoLine="0" autoPict="0">
                <anchor moveWithCells="1">
                  <from>
                    <xdr:col>4</xdr:col>
                    <xdr:colOff>9525</xdr:colOff>
                    <xdr:row>7</xdr:row>
                    <xdr:rowOff>47625</xdr:rowOff>
                  </from>
                  <to>
                    <xdr:col>4</xdr:col>
                    <xdr:colOff>314325</xdr:colOff>
                    <xdr:row>11</xdr:row>
                    <xdr:rowOff>133350</xdr:rowOff>
                  </to>
                </anchor>
              </controlPr>
            </control>
          </mc:Choice>
        </mc:AlternateContent>
        <mc:AlternateContent xmlns:mc="http://schemas.openxmlformats.org/markup-compatibility/2006">
          <mc:Choice Requires="x14">
            <control shapeId="1027" r:id="rId7" name="Check Box 3">
              <controlPr defaultSize="0" autoFill="0" autoLine="0" autoPict="0">
                <anchor moveWithCells="1">
                  <from>
                    <xdr:col>8</xdr:col>
                    <xdr:colOff>0</xdr:colOff>
                    <xdr:row>7</xdr:row>
                    <xdr:rowOff>38100</xdr:rowOff>
                  </from>
                  <to>
                    <xdr:col>8</xdr:col>
                    <xdr:colOff>314325</xdr:colOff>
                    <xdr:row>11</xdr:row>
                    <xdr:rowOff>114300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630.3 CONCRETO</vt:lpstr>
      <vt:lpstr>'630.3 CONCRETO'!Área_de_impresión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Juan Leonidas Velasco Rodríguez</cp:lastModifiedBy>
  <dcterms:created xsi:type="dcterms:W3CDTF">2019-09-17T03:44:23Z</dcterms:created>
  <dcterms:modified xsi:type="dcterms:W3CDTF">2019-09-17T15:10:24Z</dcterms:modified>
</cp:coreProperties>
</file>