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E:\Mis documentos\Escritorio\Nueva carpeta\cabrera\unidades sanitarias\"/>
    </mc:Choice>
  </mc:AlternateContent>
  <xr:revisionPtr revIDLastSave="0" documentId="8_{974614D1-E6C2-4574-9584-14731420E35C}" xr6:coauthVersionLast="47" xr6:coauthVersionMax="47" xr10:uidLastSave="{00000000-0000-0000-0000-000000000000}"/>
  <bookViews>
    <workbookView xWindow="-120" yWindow="-120" windowWidth="29040" windowHeight="15840" tabRatio="906" activeTab="1"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(Entidad)'!$I$11:$I$69</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(Entidad)'!$A$1:$M$91</definedName>
    <definedName name="_xlnm.Print_Area" localSheetId="1">'PROPUESTA ECONOMICA (Proponente'!$A$1:$M$64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(Entidad)'!$K$71</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(Entidad)'!$K$86</definedName>
    <definedName name="solver_lhs1" localSheetId="1" hidden="1">'PROPUESTA ECONOMICA (Proponente'!$K$57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(Entidad)'!$K$86</definedName>
    <definedName name="solver_opt" localSheetId="1" hidden="1">'PROPUESTA ECONOMICA (Proponente'!$K$57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(Entidad)'!$K$87</definedName>
    <definedName name="solver_rhs1" localSheetId="1" hidden="1">'PROPUESTA ECONOMICA (Proponente'!$K$58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2" i="269" l="1"/>
  <c r="K81" i="265"/>
  <c r="K52" i="265"/>
  <c r="K53" i="265"/>
  <c r="K54" i="265"/>
  <c r="K51" i="265"/>
  <c r="K14" i="265"/>
  <c r="K62" i="265" l="1"/>
  <c r="K63" i="265"/>
  <c r="K64" i="265"/>
  <c r="K65" i="265"/>
  <c r="K66" i="265"/>
  <c r="K67" i="265"/>
  <c r="K61" i="265"/>
  <c r="K58" i="265"/>
  <c r="K59" i="265"/>
  <c r="K57" i="265"/>
  <c r="K55" i="265"/>
  <c r="K45" i="265"/>
  <c r="K46" i="265"/>
  <c r="K47" i="265"/>
  <c r="K48" i="265"/>
  <c r="K44" i="265"/>
  <c r="K34" i="265"/>
  <c r="K35" i="265"/>
  <c r="K36" i="265"/>
  <c r="K37" i="265"/>
  <c r="K38" i="265"/>
  <c r="K39" i="265"/>
  <c r="K40" i="265"/>
  <c r="K41" i="265"/>
  <c r="K33" i="265"/>
  <c r="K24" i="265"/>
  <c r="K25" i="265"/>
  <c r="K26" i="265"/>
  <c r="K27" i="265"/>
  <c r="K28" i="265"/>
  <c r="K29" i="265"/>
  <c r="K30" i="265"/>
  <c r="K23" i="265"/>
  <c r="K18" i="265"/>
  <c r="K19" i="265"/>
  <c r="K20" i="265"/>
  <c r="K17" i="265"/>
  <c r="K15" i="265"/>
  <c r="K68" i="265" l="1"/>
  <c r="K60" i="265"/>
  <c r="K49" i="265"/>
  <c r="K21" i="265"/>
  <c r="K42" i="265"/>
  <c r="K74" i="265" l="1"/>
  <c r="K78" i="265" s="1"/>
</calcChain>
</file>

<file path=xl/sharedStrings.xml><?xml version="1.0" encoding="utf-8"?>
<sst xmlns="http://schemas.openxmlformats.org/spreadsheetml/2006/main" count="285" uniqueCount="183">
  <si>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</si>
  <si>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</si>
  <si>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</si>
  <si>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</si>
  <si>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</si>
  <si>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</si>
  <si>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</si>
  <si>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</si>
  <si>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</si>
  <si>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</si>
  <si>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</si>
  <si>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</si>
  <si>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</si>
  <si>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</si>
  <si>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</si>
  <si>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</si>
  <si>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</si>
  <si>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</si>
  <si>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</si>
  <si>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</si>
  <si>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</si>
  <si>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</si>
  <si>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</si>
  <si>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</si>
  <si>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</si>
  <si>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</si>
  <si>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</si>
  <si>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</si>
  <si>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</si>
  <si>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</si>
  <si>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</si>
  <si>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</si>
  <si>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</si>
  <si>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</si>
  <si>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</si>
  <si>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</si>
  <si>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</si>
  <si>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</si>
  <si>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</si>
  <si>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</si>
  <si>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</si>
  <si>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</si>
  <si>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</si>
  <si>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</si>
  <si>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</si>
  <si>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</si>
  <si>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</si>
  <si>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</si>
  <si>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</si>
  <si>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</si>
  <si>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</si>
  <si>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</si>
  <si>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</si>
  <si>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</si>
  <si>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</si>
  <si>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</si>
  <si>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</si>
  <si>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</si>
  <si>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</si>
  <si>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</si>
  <si>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</si>
  <si>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</si>
  <si>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</si>
  <si>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</si>
  <si>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</si>
  <si>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</si>
  <si>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</si>
  <si>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</si>
  <si>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</si>
  <si>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</si>
  <si>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</si>
  <si>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</si>
  <si>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</si>
  <si>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</si>
  <si>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</si>
  <si>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</si>
  <si>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</si>
  <si>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</si>
  <si>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</si>
  <si>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</si>
  <si>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</si>
  <si>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</si>
  <si>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</si>
  <si>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</si>
  <si>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</si>
  <si>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</si>
  <si>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</si>
  <si>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</si>
  <si>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</si>
  <si>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</si>
  <si>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</si>
  <si>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</si>
  <si>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</si>
  <si>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</si>
  <si>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</si>
  <si>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</si>
  <si>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Localizacion y replanteo</t>
  </si>
  <si>
    <t>M2</t>
  </si>
  <si>
    <t>EXCAVACIONES , RELLENOS Y RETIROS</t>
  </si>
  <si>
    <t>1.1</t>
  </si>
  <si>
    <t>1, PRELIMINARES</t>
  </si>
  <si>
    <t>M3</t>
  </si>
  <si>
    <t>Excavaciones manuales en material comun (cimentacion, tuberia, pozo y campo de infiltracion) (incluye retiro de sobrantes)</t>
  </si>
  <si>
    <t>Excavaciones manuales en conglomerado ( pozo y campo de infiltracion) (incluye retiro de sobrantes)</t>
  </si>
  <si>
    <t>Inst. de relleno con material del sitio compactado manual. (incluye retiro de sobrantes)</t>
  </si>
  <si>
    <t>Suministro e inst. de recebo compactado</t>
  </si>
  <si>
    <t>CONCRETOS Y CIMENTACIONES</t>
  </si>
  <si>
    <t>construccion zapata concreto 3000 PSI</t>
  </si>
  <si>
    <t>Construccion vigas cimentacion 3000 PSI</t>
  </si>
  <si>
    <t>Construccion columnas 3000 PSI</t>
  </si>
  <si>
    <t>Construccion Placa contrapiso 3000 PSI  10 cms</t>
  </si>
  <si>
    <t>Placa Maciza de .80x.80 e = 0.10 concreto de 3000 psi  para tanque elevado</t>
  </si>
  <si>
    <t>Construccion vigas aereas 3000 PSI</t>
  </si>
  <si>
    <t>Acero de refuerzo 37000  Y 60000 PSI</t>
  </si>
  <si>
    <t>Suminis. E inst de refuerzo malla electrosoldada</t>
  </si>
  <si>
    <t>KG</t>
  </si>
  <si>
    <t>3.1</t>
  </si>
  <si>
    <t>3.2</t>
  </si>
  <si>
    <t>3.3</t>
  </si>
  <si>
    <t>3.4</t>
  </si>
  <si>
    <t>3.5</t>
  </si>
  <si>
    <t>3.6</t>
  </si>
  <si>
    <t>3.7</t>
  </si>
  <si>
    <t>3.8</t>
  </si>
  <si>
    <t>Construccion de cajas de inspeccion de 60x60</t>
  </si>
  <si>
    <t>Suministro e instalacion de tuberia exterior en 1/2" RDE 9</t>
  </si>
  <si>
    <t>Suministro e instalacion de Registro de cierre de 3/4"</t>
  </si>
  <si>
    <t>Suminis. E instala. De Puntos de agua fria de 1/2"</t>
  </si>
  <si>
    <t>Puntos desague de 2" PVC incluye 2 mtrs de tuberia</t>
  </si>
  <si>
    <t>Puntos desague de 4 " PVC incluye 2 mtrs de tuberia</t>
  </si>
  <si>
    <t>Suministro e instalación Registro de 1/2"</t>
  </si>
  <si>
    <t>Suministro e instalación Cheque de 1/2"</t>
  </si>
  <si>
    <t>Suministro e intalación Válvula de flotador completa 1/2"</t>
  </si>
  <si>
    <t>UN</t>
  </si>
  <si>
    <t>ML</t>
  </si>
  <si>
    <t>4.1</t>
  </si>
  <si>
    <t>4.2</t>
  </si>
  <si>
    <t>4.3</t>
  </si>
  <si>
    <t>4.4</t>
  </si>
  <si>
    <t>4.5</t>
  </si>
  <si>
    <t>4.6</t>
  </si>
  <si>
    <t>4.7</t>
  </si>
  <si>
    <t>4.8</t>
  </si>
  <si>
    <t>4.9</t>
  </si>
  <si>
    <t>Sum. e instalacion Muro en bloque N°5 e= 0,12</t>
  </si>
  <si>
    <t>Pañete muros 1:4 incluye filos y dilataciones</t>
  </si>
  <si>
    <t>Sum. E instalacion de vinilo sobre pañete 2 manos interior y exterior unidad s.</t>
  </si>
  <si>
    <t>Sum. E instalacion de enchape muros baño altura de 1.8 mtrs.( Ducha)</t>
  </si>
  <si>
    <t>Sum. E instalacion de enchape piso baño.</t>
  </si>
  <si>
    <t>CAJAS, DESAGUES Y TUBERIA</t>
  </si>
  <si>
    <t>MAMPOSTERIA , PAÑETES Y ACABADOS</t>
  </si>
  <si>
    <t>5.1</t>
  </si>
  <si>
    <t>5.2</t>
  </si>
  <si>
    <t>5.3</t>
  </si>
  <si>
    <t>5.4</t>
  </si>
  <si>
    <t>5.5</t>
  </si>
  <si>
    <t>CUBIERTA , CARPINTERIA METALICA Y DE MADERA</t>
  </si>
  <si>
    <t>Suministro e instalacion de Ventaneria en aluminio incluye vidrio 4 mm</t>
  </si>
  <si>
    <t>60X40 o Anjeo de alambre según clima</t>
  </si>
  <si>
    <t>Suministro e instalacion de Puerta y marco metalico cal 18 pintada anticorrosivo y esmalte incluye Pasador.</t>
  </si>
  <si>
    <t>Suministro e instal. Cubierta en teja Galvanizada cla 26 pintada</t>
  </si>
  <si>
    <t>INSTALACION ELECTRICA</t>
  </si>
  <si>
    <t>Acometida monofasica hasta 20 ml</t>
  </si>
  <si>
    <t>Salida lampara incluye roseta e interruptor</t>
  </si>
  <si>
    <t>Salida para toma doble</t>
  </si>
  <si>
    <t>7.1</t>
  </si>
  <si>
    <t>7.2</t>
  </si>
  <si>
    <t>7.3</t>
  </si>
  <si>
    <t>Sum. E insta. De COMBO corona o similar (sanitarios y lavamanos )</t>
  </si>
  <si>
    <t>Sum. E instala. De accesorios e incrustaciones</t>
  </si>
  <si>
    <t>Sum. E instal. De duchas</t>
  </si>
  <si>
    <t>sum. E instalacion de regilla de piso</t>
  </si>
  <si>
    <t>Sumin. E instal. de tanque de agua 500 ltrs. Incluye accesorios de instalacion )</t>
  </si>
  <si>
    <t>Suministro de e instalacion de pozo septico 500 litros ovoide</t>
  </si>
  <si>
    <t>Suministro e inst. de triturado para campo de infiltración incluye tubería</t>
  </si>
  <si>
    <t>Jgo</t>
  </si>
  <si>
    <t>JGO</t>
  </si>
  <si>
    <t>[23%]</t>
  </si>
  <si>
    <t>[2%]</t>
  </si>
  <si>
    <t>[5%]</t>
  </si>
  <si>
    <t>TOTAL UNIDADES SANIRATIAS</t>
  </si>
  <si>
    <t>PRECION UNITARIO POR UNIDAD SANITARIA INCLUIDO AIU</t>
  </si>
  <si>
    <t>TOTAL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</si>
</sst>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8" formatCode="&quot;$&quot;#,##0.00;[Red]\-&quot;$&quot;#,##0.00"/>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7.5"/>
      <name val="Tahoma"/>
      <family val="2"/>
    </font>
    <font>
      <sz val="11"/>
      <name val="Times New Roman"/>
      <family val="1"/>
    </font>
    <font>
      <sz val="11"/>
      <name val="Tahoma"/>
      <family val="2"/>
    </font>
    <font>
      <sz val="11"/>
      <color rgb="FF000000"/>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style="medium">
        <color rgb="FF000000"/>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thin">
        <color indexed="64"/>
      </top>
      <bottom style="thin">
        <color indexed="64"/>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medium">
        <color indexed="64"/>
      </left>
      <right style="medium">
        <color indexed="64"/>
      </right>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44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5" xfId="62" applyNumberFormat="1" applyFont="1" applyBorder="1" applyAlignment="1">
      <alignment horizontal="right" vertical="center" wrapText="1"/>
    </xf>
    <xf numFmtId="175"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24" borderId="46"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166" fontId="51" fillId="0" borderId="47" xfId="62" applyNumberFormat="1" applyFont="1" applyBorder="1" applyAlignment="1">
      <alignment horizontal="right" vertical="center" wrapText="1"/>
    </xf>
    <xf numFmtId="0" fontId="60" fillId="0" borderId="87" xfId="0" applyFont="1" applyBorder="1" applyAlignment="1">
      <alignment vertical="center" wrapText="1"/>
    </xf>
    <xf numFmtId="0" fontId="60" fillId="0" borderId="88" xfId="0" applyFont="1" applyBorder="1" applyAlignment="1">
      <alignment vertical="center" wrapText="1"/>
    </xf>
    <xf numFmtId="0" fontId="62" fillId="0" borderId="87" xfId="0" applyFont="1" applyBorder="1" applyAlignment="1">
      <alignment vertical="center" wrapText="1"/>
    </xf>
    <xf numFmtId="0" fontId="62" fillId="0" borderId="90" xfId="0" applyFont="1" applyBorder="1" applyAlignment="1">
      <alignment horizontal="center" vertical="center" wrapText="1"/>
    </xf>
    <xf numFmtId="0" fontId="62" fillId="0" borderId="88" xfId="0" applyFont="1" applyBorder="1" applyAlignment="1">
      <alignment vertical="center" wrapText="1"/>
    </xf>
    <xf numFmtId="0" fontId="62" fillId="0" borderId="91" xfId="0" applyFont="1" applyBorder="1" applyAlignment="1">
      <alignment horizontal="center" vertical="center" wrapText="1"/>
    </xf>
    <xf numFmtId="0" fontId="62" fillId="0" borderId="92" xfId="0" applyFont="1" applyBorder="1" applyAlignment="1">
      <alignment horizontal="center" vertical="center" wrapText="1"/>
    </xf>
    <xf numFmtId="0" fontId="62" fillId="0" borderId="93" xfId="0" applyFont="1" applyBorder="1" applyAlignment="1">
      <alignment horizontal="center" vertical="center" wrapText="1"/>
    </xf>
    <xf numFmtId="0" fontId="51" fillId="24" borderId="59" xfId="73" applyFont="1" applyFill="1" applyBorder="1" applyAlignment="1">
      <alignment vertical="center"/>
    </xf>
    <xf numFmtId="0" fontId="60" fillId="0" borderId="18" xfId="0" applyFont="1" applyBorder="1" applyAlignment="1">
      <alignment horizontal="center" vertical="center" wrapText="1"/>
    </xf>
    <xf numFmtId="0" fontId="62" fillId="0" borderId="18" xfId="0" applyFont="1" applyBorder="1" applyAlignment="1">
      <alignment horizontal="center" vertical="center" wrapText="1"/>
    </xf>
    <xf numFmtId="0" fontId="49" fillId="0" borderId="0" xfId="73" applyFont="1" applyBorder="1" applyAlignment="1">
      <alignment horizontal="center" vertical="center"/>
    </xf>
    <xf numFmtId="0" fontId="49" fillId="0" borderId="0" xfId="73" applyFont="1" applyBorder="1" applyAlignment="1">
      <alignment horizontal="left" vertical="center" wrapText="1"/>
    </xf>
    <xf numFmtId="0" fontId="51" fillId="24" borderId="58" xfId="73" applyFont="1" applyFill="1" applyBorder="1" applyAlignment="1">
      <alignment vertical="center"/>
    </xf>
    <xf numFmtId="4" fontId="49" fillId="0" borderId="25" xfId="39" applyNumberFormat="1" applyFont="1" applyBorder="1" applyAlignment="1">
      <alignment vertical="center" wrapText="1"/>
    </xf>
    <xf numFmtId="4" fontId="49" fillId="0" borderId="18" xfId="39" applyNumberFormat="1" applyFont="1" applyBorder="1" applyAlignment="1">
      <alignment horizontal="center" vertical="center" wrapText="1"/>
    </xf>
    <xf numFmtId="166" fontId="49" fillId="0" borderId="23" xfId="62" applyNumberFormat="1" applyFont="1" applyBorder="1" applyAlignment="1">
      <alignment horizontal="right" vertical="center" wrapText="1"/>
    </xf>
    <xf numFmtId="0" fontId="49" fillId="0" borderId="77" xfId="73" applyFont="1" applyBorder="1" applyAlignment="1">
      <alignment horizontal="center" vertical="center"/>
    </xf>
    <xf numFmtId="0" fontId="62" fillId="0" borderId="94" xfId="0" applyFont="1" applyBorder="1" applyAlignment="1">
      <alignment horizontal="center" vertical="center" wrapText="1"/>
    </xf>
    <xf numFmtId="0" fontId="62" fillId="0" borderId="89" xfId="0" applyFont="1" applyBorder="1" applyAlignment="1">
      <alignment vertical="center" wrapText="1"/>
    </xf>
    <xf numFmtId="0" fontId="62" fillId="0" borderId="95" xfId="0" applyFont="1" applyBorder="1" applyAlignment="1">
      <alignment horizontal="center" vertical="center" wrapText="1"/>
    </xf>
    <xf numFmtId="0" fontId="49" fillId="0" borderId="25" xfId="73" applyFont="1" applyBorder="1" applyAlignment="1">
      <alignment horizontal="center" vertical="center"/>
    </xf>
    <xf numFmtId="4" fontId="49" fillId="0" borderId="0" xfId="39" applyNumberFormat="1" applyFont="1" applyBorder="1" applyAlignment="1">
      <alignment vertical="center" wrapText="1"/>
    </xf>
    <xf numFmtId="166" fontId="49" fillId="0" borderId="0" xfId="62" applyNumberFormat="1" applyFont="1" applyBorder="1" applyAlignment="1">
      <alignment horizontal="right" vertical="center" wrapText="1"/>
    </xf>
    <xf numFmtId="0" fontId="62" fillId="0" borderId="96" xfId="0" applyFont="1" applyBorder="1" applyAlignment="1">
      <alignment horizontal="center" vertical="center" wrapText="1"/>
    </xf>
    <xf numFmtId="0" fontId="62" fillId="0" borderId="97" xfId="0" applyFont="1" applyBorder="1" applyAlignment="1">
      <alignment vertical="center" wrapText="1"/>
    </xf>
    <xf numFmtId="0" fontId="62" fillId="0" borderId="98" xfId="0" applyFont="1" applyBorder="1" applyAlignment="1">
      <alignment horizontal="center" vertical="center" wrapText="1"/>
    </xf>
    <xf numFmtId="0" fontId="49" fillId="0" borderId="19" xfId="73" applyFont="1" applyBorder="1" applyAlignment="1">
      <alignment horizontal="center" vertical="center"/>
    </xf>
    <xf numFmtId="166" fontId="51" fillId="0" borderId="18" xfId="62" applyNumberFormat="1" applyFont="1" applyBorder="1" applyAlignment="1">
      <alignment horizontal="right" vertical="center" wrapText="1"/>
    </xf>
    <xf numFmtId="0" fontId="61" fillId="0" borderId="18" xfId="0" applyFont="1" applyBorder="1" applyAlignment="1">
      <alignment horizontal="center" vertical="center" wrapText="1"/>
    </xf>
    <xf numFmtId="0" fontId="62" fillId="0" borderId="18" xfId="0" applyFont="1" applyBorder="1" applyAlignment="1">
      <alignment vertical="center" wrapText="1"/>
    </xf>
    <xf numFmtId="0" fontId="61" fillId="0" borderId="18" xfId="0" applyFont="1" applyBorder="1" applyAlignment="1">
      <alignment vertical="center" wrapText="1"/>
    </xf>
    <xf numFmtId="0" fontId="62" fillId="0" borderId="18" xfId="0" applyFont="1" applyBorder="1" applyAlignment="1">
      <alignment horizontal="center"/>
    </xf>
    <xf numFmtId="0" fontId="49" fillId="0" borderId="66" xfId="73" applyFont="1" applyBorder="1" applyAlignment="1">
      <alignment horizontal="center" vertical="center"/>
    </xf>
    <xf numFmtId="0" fontId="62" fillId="0" borderId="77" xfId="0" applyFont="1" applyBorder="1" applyAlignment="1">
      <alignment horizontal="center" vertical="center" wrapText="1"/>
    </xf>
    <xf numFmtId="0" fontId="62" fillId="0" borderId="77" xfId="0" applyFont="1" applyBorder="1" applyAlignment="1">
      <alignment vertical="center" wrapText="1"/>
    </xf>
    <xf numFmtId="4" fontId="49" fillId="0" borderId="77" xfId="39" applyNumberFormat="1" applyFont="1" applyBorder="1" applyAlignment="1">
      <alignment horizontal="center" vertical="center" wrapText="1"/>
    </xf>
    <xf numFmtId="0" fontId="49" fillId="0" borderId="22" xfId="73" applyFont="1" applyBorder="1" applyAlignment="1">
      <alignment horizontal="center" vertical="center"/>
    </xf>
    <xf numFmtId="0" fontId="49" fillId="0" borderId="22" xfId="73" applyFont="1" applyBorder="1" applyAlignment="1">
      <alignment horizontal="left" vertical="center" wrapText="1"/>
    </xf>
    <xf numFmtId="4" fontId="49" fillId="0" borderId="22" xfId="39" applyNumberFormat="1" applyFont="1" applyBorder="1" applyAlignment="1">
      <alignment vertical="center" wrapText="1"/>
    </xf>
    <xf numFmtId="166" fontId="51" fillId="0" borderId="67" xfId="62" applyNumberFormat="1" applyFont="1" applyBorder="1" applyAlignment="1">
      <alignment horizontal="right" vertical="center" wrapText="1"/>
    </xf>
    <xf numFmtId="0" fontId="62" fillId="0" borderId="90" xfId="0" applyFont="1" applyBorder="1" applyAlignment="1">
      <alignment horizontal="left" vertical="center" wrapText="1" indent="1"/>
    </xf>
    <xf numFmtId="0" fontId="62" fillId="0" borderId="90" xfId="0" applyFont="1" applyBorder="1" applyAlignment="1">
      <alignment vertical="center" wrapText="1"/>
    </xf>
    <xf numFmtId="0" fontId="62" fillId="0" borderId="91" xfId="0" applyFont="1" applyBorder="1" applyAlignment="1">
      <alignment horizontal="left" vertical="center" wrapText="1" indent="1"/>
    </xf>
    <xf numFmtId="0" fontId="62" fillId="0" borderId="91" xfId="0" applyFont="1" applyBorder="1" applyAlignment="1">
      <alignment vertical="center" wrapText="1"/>
    </xf>
    <xf numFmtId="166" fontId="51" fillId="0" borderId="23" xfId="62" applyNumberFormat="1" applyFont="1" applyBorder="1" applyAlignment="1">
      <alignment horizontal="right" vertical="center" wrapText="1"/>
    </xf>
    <xf numFmtId="0" fontId="49" fillId="0" borderId="49" xfId="73" applyFont="1" applyBorder="1" applyAlignment="1">
      <alignment horizontal="center" vertical="center"/>
    </xf>
    <xf numFmtId="0" fontId="62" fillId="0" borderId="94" xfId="0" applyFont="1" applyBorder="1" applyAlignment="1">
      <alignment horizontal="left" vertical="center" wrapText="1" indent="1"/>
    </xf>
    <xf numFmtId="0" fontId="62" fillId="0" borderId="94" xfId="0" applyFont="1" applyBorder="1" applyAlignment="1">
      <alignment vertical="center" wrapText="1"/>
    </xf>
    <xf numFmtId="0" fontId="61" fillId="0" borderId="91" xfId="0" applyFont="1" applyBorder="1" applyAlignment="1">
      <alignment vertical="center" wrapText="1"/>
    </xf>
    <xf numFmtId="0" fontId="61" fillId="0" borderId="88" xfId="0" applyFont="1" applyBorder="1" applyAlignment="1">
      <alignment horizontal="center" vertical="center" wrapText="1"/>
    </xf>
    <xf numFmtId="166" fontId="49" fillId="0" borderId="65" xfId="62" applyNumberFormat="1" applyFont="1" applyBorder="1" applyAlignment="1">
      <alignment horizontal="right" vertical="center" wrapText="1"/>
    </xf>
    <xf numFmtId="8" fontId="63" fillId="0" borderId="61" xfId="0" applyNumberFormat="1" applyFont="1" applyBorder="1" applyAlignment="1">
      <alignment horizontal="right" vertical="center"/>
    </xf>
    <xf numFmtId="8" fontId="63" fillId="0" borderId="99" xfId="0" applyNumberFormat="1" applyFont="1" applyBorder="1" applyAlignment="1">
      <alignment horizontal="right" vertical="center"/>
    </xf>
    <xf numFmtId="0" fontId="51" fillId="0" borderId="0" xfId="128" applyFont="1" applyBorder="1" applyAlignment="1">
      <alignment horizontal="left" vertical="center"/>
    </xf>
    <xf numFmtId="9" fontId="49" fillId="0" borderId="0" xfId="129" applyNumberFormat="1" applyFont="1" applyBorder="1" applyAlignment="1">
      <alignment horizontal="center" vertical="center"/>
    </xf>
    <xf numFmtId="180" fontId="51" fillId="0" borderId="0" xfId="129" applyNumberFormat="1" applyFont="1" applyBorder="1" applyAlignment="1">
      <alignment vertical="center"/>
    </xf>
    <xf numFmtId="0" fontId="49" fillId="0" borderId="0" xfId="128" applyFont="1" applyBorder="1" applyAlignment="1">
      <alignment vertical="center"/>
    </xf>
    <xf numFmtId="186" fontId="51" fillId="25" borderId="0" xfId="73" applyNumberFormat="1" applyFont="1" applyFill="1" applyBorder="1" applyAlignment="1">
      <alignment vertical="center"/>
    </xf>
    <xf numFmtId="186" fontId="51" fillId="25" borderId="18" xfId="73" applyNumberFormat="1" applyFont="1" applyFill="1" applyBorder="1" applyAlignment="1">
      <alignment vertical="center"/>
    </xf>
    <xf numFmtId="180" fontId="51" fillId="25" borderId="19" xfId="129" applyNumberFormat="1" applyFont="1" applyFill="1" applyBorder="1" applyAlignment="1">
      <alignment horizontal="center" vertical="center"/>
    </xf>
    <xf numFmtId="180" fontId="51" fillId="25" borderId="23" xfId="129" applyNumberFormat="1" applyFont="1" applyFill="1" applyBorder="1" applyAlignment="1">
      <alignment horizontal="center" vertical="center"/>
    </xf>
    <xf numFmtId="0" fontId="51" fillId="25" borderId="77" xfId="128" applyFont="1" applyFill="1" applyBorder="1" applyAlignment="1">
      <alignment horizontal="center" vertical="center"/>
    </xf>
    <xf numFmtId="0" fontId="51" fillId="25" borderId="25" xfId="128" applyFont="1" applyFill="1" applyBorder="1" applyAlignment="1">
      <alignment horizontal="center" vertical="center"/>
    </xf>
    <xf numFmtId="9" fontId="51" fillId="25" borderId="18" xfId="129" applyNumberFormat="1" applyFont="1" applyFill="1" applyBorder="1" applyAlignment="1">
      <alignment horizontal="center" vertical="center"/>
    </xf>
    <xf numFmtId="3" fontId="51" fillId="25" borderId="18" xfId="129" applyNumberFormat="1" applyFont="1" applyFill="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LISTADO "/>
      <sheetName val="M.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HISTORICOS FUEL OIL EXP"/>
      <sheetName val="_aCCIDENTES_DE_1995___1996_xl_2"/>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EQUIPOS"/>
      <sheetName val="MANO DE OBRA"/>
      <sheetName val="TRANSPORTE"/>
      <sheetName val="_aCCIDENTES_DE_1995___1996_x_11"/>
      <sheetName val="//d.docs.live.net/a  aaInformac"/>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efreshError="1"/>
      <sheetData sheetId="46" refreshError="1"/>
      <sheetData sheetId="47"/>
      <sheetData sheetId="48" refreshError="1"/>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c1\E\AMV-3005-2005\ADMON GRU"/>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1_Preliminares"/>
      <sheetName val="Insumos"/>
      <sheetName val="M.Obra"/>
      <sheetName val="HOJA BASE"/>
      <sheetName val="Civil work"/>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Insum"/>
      <sheetName val="Excavación Mat. Común Estacione"/>
      <sheetName val="Demolición Pavimento"/>
      <sheetName val="SUB APU"/>
      <sheetName val="PUNITARIOS%20PARA%20241201%202S"/>
      <sheetName val="Equipo"/>
      <sheetName val="RELACION MES"/>
      <sheetName val="GCB2000"/>
      <sheetName val="Listas"/>
      <sheetName val="PRESUPUESTO"/>
      <sheetName val="ESTADO VÍA-CRIT.TECNICO"/>
      <sheetName val="FORMULA"/>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CRA.MODI"/>
      <sheetName val="K16+000 AL K18+500"/>
      <sheetName val="K23+200 AL K24+700"/>
      <sheetName val="k18+500 AL K23+050"/>
      <sheetName val="Presupuesto PUENTE"/>
      <sheetName val="VOLUMENES (4)"/>
      <sheetName val="VOLUMENES (4SA)"/>
      <sheetName val="c2.5y2.6"/>
      <sheetName val="CLASIFICACION"/>
      <sheetName val="REC-COD,"/>
      <sheetName val="2,2,6,1 Pilotes 0,30"/>
      <sheetName val="062"/>
      <sheetName val="LISTA DE PRECIOS"/>
      <sheetName val="Listado"/>
      <sheetName val="Bajadas"/>
      <sheetName val="OCTUBRE"/>
      <sheetName val=" Liquidacion de Obra por Tramos"/>
      <sheetName val="Lp"/>
      <sheetName val="CODCONST"/>
      <sheetName val="PREACTA Y CONTRATISTAS"/>
      <sheetName val="5. ELECTRICO"/>
      <sheetName val="PERSONAL"/>
      <sheetName val="Tarifa MT"/>
      <sheetName val="PUNITARIOS PARA 241201 2S.xls"/>
      <sheetName val="OBRAS SE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materiales"/>
      <sheetName val="otros"/>
      <sheetName val="THE"/>
      <sheetName val="ATHE"/>
      <sheetName val="UNITARIOS"/>
      <sheetName val="Cuad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sheetData sheetId="85"/>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refreshError="1"/>
      <sheetData sheetId="118"/>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91"/>
  <sheetViews>
    <sheetView showGridLines="0" view="pageBreakPreview" topLeftCell="A70" zoomScale="115" zoomScaleNormal="100" zoomScaleSheetLayoutView="115" zoomScalePageLayoutView="87" workbookViewId="0">
      <selection activeCell="G80" sqref="G80:K81"/>
    </sheetView>
  </sheetViews>
  <sheetFormatPr baseColWidth="10" defaultColWidth="11.42578125" defaultRowHeight="16.5"/>
  <cols>
    <col min="1" max="2" width="3.42578125" style="1" customWidth="1"/>
    <col min="3" max="3" width="6" style="1" customWidth="1"/>
    <col min="4" max="4" width="17.42578125" style="1" customWidth="1"/>
    <col min="5" max="5" width="16.140625" style="2" customWidth="1"/>
    <col min="6" max="6" width="17.5703125" style="1" customWidth="1"/>
    <col min="7" max="7" width="73.28515625" style="1" customWidth="1"/>
    <col min="8" max="8" width="12.855468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0"/>
      <c r="D2" s="220"/>
      <c r="E2" s="221"/>
      <c r="F2" s="220"/>
      <c r="G2" s="220"/>
      <c r="H2" s="220"/>
      <c r="I2" s="220"/>
      <c r="J2" s="220"/>
      <c r="K2" s="220"/>
      <c r="L2" s="8"/>
      <c r="M2" s="5"/>
    </row>
    <row r="3" spans="1:13" ht="30" customHeight="1">
      <c r="A3" s="5"/>
      <c r="B3" s="9"/>
      <c r="C3" s="245" t="s">
        <v>0</v>
      </c>
      <c r="D3" s="245"/>
      <c r="E3" s="245"/>
      <c r="F3" s="245"/>
      <c r="G3" s="5"/>
      <c r="H3" s="5"/>
      <c r="I3" s="5"/>
      <c r="J3" s="5"/>
      <c r="K3" s="5"/>
      <c r="L3" s="10"/>
      <c r="M3" s="5"/>
    </row>
    <row r="4" spans="1:13">
      <c r="A4" s="5"/>
      <c r="B4" s="9"/>
      <c r="C4" s="213" t="s">
        <v>1</v>
      </c>
      <c r="D4" s="212" t="s">
        <v>2</v>
      </c>
      <c r="E4" s="213" t="s">
        <v>3</v>
      </c>
      <c r="F4" s="212">
        <v>1</v>
      </c>
      <c r="G4" s="5"/>
      <c r="H4" s="5"/>
      <c r="I4" s="5"/>
      <c r="J4" s="5"/>
      <c r="K4" s="5"/>
      <c r="L4" s="10"/>
      <c r="M4" s="5"/>
    </row>
    <row r="5" spans="1:13">
      <c r="A5" s="5"/>
      <c r="B5" s="9"/>
      <c r="C5" s="254" t="s">
        <v>4</v>
      </c>
      <c r="D5" s="255"/>
      <c r="E5" s="255"/>
      <c r="F5" s="255"/>
      <c r="G5" s="255"/>
      <c r="H5" s="255"/>
      <c r="I5" s="255"/>
      <c r="J5" s="255"/>
      <c r="K5" s="256"/>
      <c r="L5" s="10"/>
      <c r="M5" s="5"/>
    </row>
    <row r="6" spans="1:13">
      <c r="A6" s="5"/>
      <c r="B6" s="9"/>
      <c r="C6" s="246" t="s">
        <v>5</v>
      </c>
      <c r="D6" s="247"/>
      <c r="E6" s="247"/>
      <c r="F6" s="247"/>
      <c r="G6" s="247"/>
      <c r="H6" s="247"/>
      <c r="I6" s="247"/>
      <c r="J6" s="247"/>
      <c r="K6" s="248"/>
      <c r="L6" s="10"/>
      <c r="M6" s="5"/>
    </row>
    <row r="7" spans="1:13" s="21" customFormat="1">
      <c r="A7" s="19"/>
      <c r="B7" s="20"/>
      <c r="C7" s="264" t="s">
        <v>6</v>
      </c>
      <c r="D7" s="264"/>
      <c r="E7" s="264"/>
      <c r="F7" s="264"/>
      <c r="G7" s="264"/>
      <c r="H7" s="264"/>
      <c r="I7" s="264"/>
      <c r="J7" s="264"/>
      <c r="K7" s="264"/>
      <c r="L7" s="22"/>
      <c r="M7" s="19"/>
    </row>
    <row r="8" spans="1:13" ht="43.5" customHeight="1">
      <c r="A8" s="5"/>
      <c r="B8" s="9"/>
      <c r="C8" s="264"/>
      <c r="D8" s="264"/>
      <c r="E8" s="264"/>
      <c r="F8" s="264"/>
      <c r="G8" s="264"/>
      <c r="H8" s="264"/>
      <c r="I8" s="264"/>
      <c r="J8" s="264"/>
      <c r="K8" s="264"/>
      <c r="L8" s="10"/>
      <c r="M8" s="5"/>
    </row>
    <row r="9" spans="1:13" ht="34.5" customHeight="1">
      <c r="A9" s="5"/>
      <c r="B9" s="9"/>
      <c r="C9" s="265" t="s">
        <v>7</v>
      </c>
      <c r="D9" s="266"/>
      <c r="E9" s="266"/>
      <c r="F9" s="266"/>
      <c r="G9" s="266"/>
      <c r="H9" s="266"/>
      <c r="I9" s="266"/>
      <c r="J9" s="266"/>
      <c r="K9" s="267"/>
      <c r="L9" s="10"/>
      <c r="M9" s="5"/>
    </row>
    <row r="10" spans="1:13" ht="30" customHeight="1" thickBot="1">
      <c r="A10" s="5"/>
      <c r="B10" s="9"/>
      <c r="C10" s="230"/>
      <c r="D10" s="231"/>
      <c r="E10" s="231"/>
      <c r="F10" s="231"/>
      <c r="G10" s="231"/>
      <c r="H10" s="231"/>
      <c r="I10" s="231"/>
      <c r="J10" s="231"/>
      <c r="K10" s="232"/>
      <c r="L10" s="10"/>
      <c r="M10" s="5"/>
    </row>
    <row r="11" spans="1:13" ht="30" customHeight="1">
      <c r="A11" s="5"/>
      <c r="B11" s="9"/>
      <c r="C11" s="261" t="s">
        <v>8</v>
      </c>
      <c r="D11" s="252" t="s">
        <v>9</v>
      </c>
      <c r="E11" s="263" t="s">
        <v>10</v>
      </c>
      <c r="F11" s="263"/>
      <c r="G11" s="261" t="s">
        <v>11</v>
      </c>
      <c r="H11" s="252" t="s">
        <v>12</v>
      </c>
      <c r="I11" s="252" t="s">
        <v>13</v>
      </c>
      <c r="J11" s="257" t="s">
        <v>14</v>
      </c>
      <c r="K11" s="259" t="s">
        <v>15</v>
      </c>
      <c r="L11" s="10"/>
      <c r="M11" s="5"/>
    </row>
    <row r="12" spans="1:13" ht="30" customHeight="1" thickBot="1">
      <c r="A12" s="5"/>
      <c r="B12" s="9"/>
      <c r="C12" s="262"/>
      <c r="D12" s="253"/>
      <c r="E12" s="130" t="s">
        <v>16</v>
      </c>
      <c r="F12" s="130" t="s">
        <v>17</v>
      </c>
      <c r="G12" s="262"/>
      <c r="H12" s="253"/>
      <c r="I12" s="253"/>
      <c r="J12" s="258"/>
      <c r="K12" s="260"/>
      <c r="L12" s="10"/>
      <c r="M12" s="5"/>
    </row>
    <row r="13" spans="1:13" ht="30" customHeight="1" thickBot="1">
      <c r="A13" s="5"/>
      <c r="B13" s="9"/>
      <c r="C13" s="131" t="s">
        <v>100</v>
      </c>
      <c r="D13" s="132"/>
      <c r="E13" s="132"/>
      <c r="F13" s="132"/>
      <c r="G13" s="132"/>
      <c r="H13" s="132"/>
      <c r="I13" s="132"/>
      <c r="J13" s="132"/>
      <c r="K13" s="133"/>
      <c r="L13" s="10"/>
      <c r="M13" s="5"/>
    </row>
    <row r="14" spans="1:13" ht="30" customHeight="1">
      <c r="A14" s="5"/>
      <c r="B14" s="9"/>
      <c r="C14" s="134"/>
      <c r="D14" s="135" t="s">
        <v>99</v>
      </c>
      <c r="E14" s="135"/>
      <c r="F14" s="135"/>
      <c r="G14" s="136" t="s">
        <v>96</v>
      </c>
      <c r="H14" s="135" t="s">
        <v>97</v>
      </c>
      <c r="I14" s="137">
        <v>5.22</v>
      </c>
      <c r="J14" s="138">
        <v>17578.599999999999</v>
      </c>
      <c r="K14" s="139">
        <f>I14*J14</f>
        <v>91760.291999999987</v>
      </c>
      <c r="L14" s="10"/>
      <c r="M14" s="5"/>
    </row>
    <row r="15" spans="1:13" ht="30" customHeight="1" thickBot="1">
      <c r="A15" s="5"/>
      <c r="B15" s="9"/>
      <c r="C15" s="140" t="s">
        <v>18</v>
      </c>
      <c r="D15" s="141"/>
      <c r="E15" s="141"/>
      <c r="F15" s="141"/>
      <c r="G15" s="142"/>
      <c r="H15" s="141"/>
      <c r="I15" s="137"/>
      <c r="J15" s="143"/>
      <c r="K15" s="380">
        <f>+K14</f>
        <v>91760.291999999987</v>
      </c>
      <c r="L15" s="10"/>
      <c r="M15" s="5"/>
    </row>
    <row r="16" spans="1:13" ht="30" customHeight="1" thickBot="1">
      <c r="A16" s="5"/>
      <c r="B16" s="9"/>
      <c r="C16" s="131" t="s">
        <v>98</v>
      </c>
      <c r="D16" s="132"/>
      <c r="E16" s="132"/>
      <c r="F16" s="132"/>
      <c r="G16" s="132"/>
      <c r="H16" s="132"/>
      <c r="I16" s="132"/>
      <c r="J16" s="132"/>
      <c r="K16" s="133"/>
      <c r="L16" s="10"/>
      <c r="M16" s="5"/>
    </row>
    <row r="17" spans="1:13" ht="30" customHeight="1" thickBot="1">
      <c r="A17" s="5"/>
      <c r="B17" s="9"/>
      <c r="C17" s="134"/>
      <c r="D17" s="135">
        <v>2.1</v>
      </c>
      <c r="E17" s="135"/>
      <c r="F17" s="135"/>
      <c r="G17" s="136" t="s">
        <v>102</v>
      </c>
      <c r="H17" s="135" t="s">
        <v>101</v>
      </c>
      <c r="I17" s="137">
        <v>8.56</v>
      </c>
      <c r="J17" s="433">
        <v>77768.600000000006</v>
      </c>
      <c r="K17" s="146">
        <f>I17*J17</f>
        <v>665699.21600000013</v>
      </c>
      <c r="L17" s="10"/>
      <c r="M17" s="5"/>
    </row>
    <row r="18" spans="1:13" ht="30" customHeight="1" thickBot="1">
      <c r="A18" s="5"/>
      <c r="B18" s="9"/>
      <c r="C18" s="134"/>
      <c r="D18" s="135">
        <v>2.2000000000000002</v>
      </c>
      <c r="E18" s="135"/>
      <c r="F18" s="135"/>
      <c r="G18" s="136" t="s">
        <v>103</v>
      </c>
      <c r="H18" s="135"/>
      <c r="I18" s="137">
        <v>1.2</v>
      </c>
      <c r="J18" s="434">
        <v>92732.9</v>
      </c>
      <c r="K18" s="146">
        <f t="shared" ref="K18:K20" si="0">I18*J18</f>
        <v>111279.48</v>
      </c>
      <c r="L18" s="10"/>
      <c r="M18" s="5"/>
    </row>
    <row r="19" spans="1:13" s="5" customFormat="1" ht="30" customHeight="1" thickBot="1">
      <c r="B19" s="9"/>
      <c r="C19" s="134"/>
      <c r="D19" s="147">
        <v>2.2999999999999998</v>
      </c>
      <c r="E19" s="147"/>
      <c r="F19" s="147"/>
      <c r="G19" s="136" t="s">
        <v>104</v>
      </c>
      <c r="H19" s="147"/>
      <c r="I19" s="137">
        <v>3.42</v>
      </c>
      <c r="J19" s="434">
        <v>27890.2</v>
      </c>
      <c r="K19" s="146">
        <f t="shared" si="0"/>
        <v>95384.483999999997</v>
      </c>
      <c r="L19" s="10"/>
    </row>
    <row r="20" spans="1:13" ht="30" customHeight="1" thickBot="1">
      <c r="B20" s="16"/>
      <c r="C20" s="134"/>
      <c r="D20" s="135">
        <v>2.4</v>
      </c>
      <c r="E20" s="135"/>
      <c r="F20" s="135"/>
      <c r="G20" s="136" t="s">
        <v>105</v>
      </c>
      <c r="H20" s="135"/>
      <c r="I20" s="137">
        <v>0.89</v>
      </c>
      <c r="J20" s="434">
        <v>188710.6</v>
      </c>
      <c r="K20" s="146">
        <f t="shared" si="0"/>
        <v>167952.43400000001</v>
      </c>
      <c r="L20" s="17"/>
    </row>
    <row r="21" spans="1:13" ht="30" customHeight="1" thickBot="1">
      <c r="A21" s="5"/>
      <c r="B21" s="9"/>
      <c r="C21" s="140" t="s">
        <v>18</v>
      </c>
      <c r="D21" s="149"/>
      <c r="E21" s="150"/>
      <c r="F21" s="149"/>
      <c r="G21" s="149"/>
      <c r="H21" s="149"/>
      <c r="I21" s="137"/>
      <c r="J21" s="149"/>
      <c r="K21" s="144">
        <f>SUM(K17:K20)</f>
        <v>1040315.6140000002</v>
      </c>
      <c r="L21" s="10"/>
      <c r="M21" s="5"/>
    </row>
    <row r="22" spans="1:13" ht="30" customHeight="1" thickBot="1">
      <c r="A22" s="5"/>
      <c r="B22" s="9"/>
      <c r="C22" s="131" t="s">
        <v>106</v>
      </c>
      <c r="D22" s="132"/>
      <c r="E22" s="132"/>
      <c r="F22" s="132"/>
      <c r="G22" s="132"/>
      <c r="H22" s="389"/>
      <c r="I22" s="132"/>
      <c r="J22" s="132"/>
      <c r="K22" s="133"/>
      <c r="L22" s="10"/>
      <c r="M22" s="5"/>
    </row>
    <row r="23" spans="1:13" ht="30" customHeight="1" thickBot="1">
      <c r="A23" s="5"/>
      <c r="B23" s="9"/>
      <c r="C23" s="134"/>
      <c r="D23" s="384" t="s">
        <v>116</v>
      </c>
      <c r="E23" s="151"/>
      <c r="F23" s="151"/>
      <c r="G23" s="383" t="s">
        <v>107</v>
      </c>
      <c r="H23" s="391" t="s">
        <v>101</v>
      </c>
      <c r="I23" s="387">
        <v>0.64</v>
      </c>
      <c r="J23" s="433">
        <v>903793.8</v>
      </c>
      <c r="K23" s="138">
        <f>I23+J23</f>
        <v>903794.44000000006</v>
      </c>
      <c r="L23" s="10"/>
      <c r="M23" s="5"/>
    </row>
    <row r="24" spans="1:13" ht="30" customHeight="1" thickBot="1">
      <c r="A24" s="5"/>
      <c r="B24" s="9"/>
      <c r="C24" s="134"/>
      <c r="D24" s="386" t="s">
        <v>117</v>
      </c>
      <c r="E24" s="153"/>
      <c r="F24" s="153"/>
      <c r="G24" s="385" t="s">
        <v>108</v>
      </c>
      <c r="H24" s="391" t="s">
        <v>101</v>
      </c>
      <c r="I24" s="388">
        <v>0.22</v>
      </c>
      <c r="J24" s="434">
        <v>957158.8</v>
      </c>
      <c r="K24" s="138">
        <f t="shared" ref="K24:K30" si="1">I24+J24</f>
        <v>957159.02</v>
      </c>
      <c r="L24" s="10"/>
      <c r="M24" s="5"/>
    </row>
    <row r="25" spans="1:13" ht="30" customHeight="1" thickBot="1">
      <c r="A25" s="5"/>
      <c r="B25" s="9"/>
      <c r="C25" s="134"/>
      <c r="D25" s="386" t="s">
        <v>118</v>
      </c>
      <c r="E25" s="151"/>
      <c r="F25" s="151"/>
      <c r="G25" s="385" t="s">
        <v>109</v>
      </c>
      <c r="H25" s="391" t="s">
        <v>101</v>
      </c>
      <c r="I25" s="388">
        <v>0.33</v>
      </c>
      <c r="J25" s="434">
        <v>1366848.6</v>
      </c>
      <c r="K25" s="138">
        <f t="shared" si="1"/>
        <v>1366848.9300000002</v>
      </c>
      <c r="L25" s="10"/>
      <c r="M25" s="5"/>
    </row>
    <row r="26" spans="1:13" s="5" customFormat="1" ht="30" customHeight="1" thickBot="1">
      <c r="B26" s="9"/>
      <c r="C26" s="134"/>
      <c r="D26" s="386" t="s">
        <v>119</v>
      </c>
      <c r="E26" s="147"/>
      <c r="F26" s="147"/>
      <c r="G26" s="385" t="s">
        <v>110</v>
      </c>
      <c r="H26" s="391" t="s">
        <v>97</v>
      </c>
      <c r="I26" s="388">
        <v>3.72</v>
      </c>
      <c r="J26" s="434">
        <v>133406</v>
      </c>
      <c r="K26" s="138">
        <f t="shared" si="1"/>
        <v>133409.72</v>
      </c>
      <c r="L26" s="10"/>
    </row>
    <row r="27" spans="1:13" ht="30" customHeight="1" thickBot="1">
      <c r="A27" s="5"/>
      <c r="B27" s="9"/>
      <c r="C27" s="134"/>
      <c r="D27" s="386" t="s">
        <v>120</v>
      </c>
      <c r="E27" s="151"/>
      <c r="F27" s="151"/>
      <c r="G27" s="385" t="s">
        <v>111</v>
      </c>
      <c r="H27" s="391" t="s">
        <v>97</v>
      </c>
      <c r="I27" s="388">
        <v>0.64</v>
      </c>
      <c r="J27" s="434">
        <v>199247.1</v>
      </c>
      <c r="K27" s="138">
        <f t="shared" si="1"/>
        <v>199247.74000000002</v>
      </c>
      <c r="L27" s="10"/>
      <c r="M27" s="5"/>
    </row>
    <row r="28" spans="1:13" s="5" customFormat="1" ht="30" customHeight="1" thickBot="1">
      <c r="B28" s="9"/>
      <c r="C28" s="156"/>
      <c r="D28" s="386" t="s">
        <v>121</v>
      </c>
      <c r="E28" s="147"/>
      <c r="F28" s="147"/>
      <c r="G28" s="385" t="s">
        <v>112</v>
      </c>
      <c r="H28" s="391" t="s">
        <v>101</v>
      </c>
      <c r="I28" s="388">
        <v>0.22</v>
      </c>
      <c r="J28" s="434">
        <v>1414530</v>
      </c>
      <c r="K28" s="138">
        <f t="shared" si="1"/>
        <v>1414530.22</v>
      </c>
      <c r="L28" s="10"/>
    </row>
    <row r="29" spans="1:13" ht="30" customHeight="1" thickBot="1">
      <c r="A29" s="5"/>
      <c r="B29" s="9"/>
      <c r="C29" s="134"/>
      <c r="D29" s="386" t="s">
        <v>122</v>
      </c>
      <c r="E29" s="135"/>
      <c r="F29" s="151"/>
      <c r="G29" s="385" t="s">
        <v>113</v>
      </c>
      <c r="H29" s="391" t="s">
        <v>115</v>
      </c>
      <c r="I29" s="388">
        <v>122.09</v>
      </c>
      <c r="J29" s="434">
        <v>15779.4</v>
      </c>
      <c r="K29" s="138">
        <f t="shared" si="1"/>
        <v>15901.49</v>
      </c>
      <c r="L29" s="10"/>
      <c r="M29" s="5"/>
    </row>
    <row r="30" spans="1:13" ht="30" customHeight="1" thickBot="1">
      <c r="A30" s="5"/>
      <c r="B30" s="9"/>
      <c r="C30" s="134"/>
      <c r="D30" s="386" t="s">
        <v>123</v>
      </c>
      <c r="E30" s="151"/>
      <c r="F30" s="151"/>
      <c r="G30" s="385" t="s">
        <v>114</v>
      </c>
      <c r="H30" s="391" t="s">
        <v>115</v>
      </c>
      <c r="I30" s="388">
        <v>10.37</v>
      </c>
      <c r="J30" s="434">
        <v>25828.400000000001</v>
      </c>
      <c r="K30" s="138">
        <f t="shared" si="1"/>
        <v>25838.77</v>
      </c>
      <c r="L30" s="10"/>
      <c r="M30" s="5"/>
    </row>
    <row r="31" spans="1:13" ht="30" customHeight="1" thickBot="1">
      <c r="A31" s="5"/>
      <c r="B31" s="9"/>
      <c r="C31" s="158" t="s">
        <v>18</v>
      </c>
      <c r="D31" s="159"/>
      <c r="E31" s="159"/>
      <c r="F31" s="159"/>
      <c r="G31" s="160"/>
      <c r="H31" s="159"/>
      <c r="I31" s="137"/>
      <c r="J31" s="161"/>
      <c r="K31" s="162">
        <v>4368770.9000000004</v>
      </c>
      <c r="L31" s="10"/>
      <c r="M31" s="5"/>
    </row>
    <row r="32" spans="1:13" ht="30" customHeight="1" thickBot="1">
      <c r="A32" s="5"/>
      <c r="B32" s="9"/>
      <c r="C32" s="131" t="s">
        <v>149</v>
      </c>
      <c r="D32" s="132"/>
      <c r="E32" s="132"/>
      <c r="F32" s="132"/>
      <c r="G32" s="132"/>
      <c r="H32" s="389"/>
      <c r="I32" s="132"/>
      <c r="J32" s="132"/>
      <c r="K32" s="133"/>
      <c r="L32" s="10"/>
      <c r="M32" s="5"/>
    </row>
    <row r="33" spans="1:13" ht="30" customHeight="1" thickBot="1">
      <c r="A33" s="5"/>
      <c r="B33" s="9"/>
      <c r="C33" s="134"/>
      <c r="D33" s="384" t="s">
        <v>135</v>
      </c>
      <c r="E33" s="151"/>
      <c r="F33" s="151"/>
      <c r="G33" s="381" t="s">
        <v>124</v>
      </c>
      <c r="H33" s="390" t="s">
        <v>133</v>
      </c>
      <c r="I33" s="387">
        <v>1</v>
      </c>
      <c r="J33" s="433">
        <v>520426.4</v>
      </c>
      <c r="K33" s="146">
        <f>I33*J33</f>
        <v>520426.4</v>
      </c>
      <c r="L33" s="10"/>
      <c r="M33" s="5"/>
    </row>
    <row r="34" spans="1:13" ht="30" customHeight="1" thickBot="1">
      <c r="A34" s="5"/>
      <c r="B34" s="9"/>
      <c r="C34" s="134"/>
      <c r="D34" s="386" t="s">
        <v>136</v>
      </c>
      <c r="E34" s="151"/>
      <c r="F34" s="151"/>
      <c r="G34" s="382" t="s">
        <v>125</v>
      </c>
      <c r="H34" s="390" t="s">
        <v>134</v>
      </c>
      <c r="I34" s="388">
        <v>10.119999999999999</v>
      </c>
      <c r="J34" s="434">
        <v>19208.8</v>
      </c>
      <c r="K34" s="146">
        <f t="shared" ref="K34:K41" si="2">I34*J34</f>
        <v>194393.05599999998</v>
      </c>
      <c r="L34" s="10"/>
      <c r="M34" s="5"/>
    </row>
    <row r="35" spans="1:13" ht="30" customHeight="1" thickBot="1">
      <c r="A35" s="5"/>
      <c r="B35" s="9"/>
      <c r="C35" s="134"/>
      <c r="D35" s="386" t="s">
        <v>137</v>
      </c>
      <c r="E35" s="151"/>
      <c r="F35" s="151"/>
      <c r="G35" s="382" t="s">
        <v>126</v>
      </c>
      <c r="H35" s="390" t="s">
        <v>133</v>
      </c>
      <c r="I35" s="388">
        <v>2</v>
      </c>
      <c r="J35" s="434">
        <v>63319.1</v>
      </c>
      <c r="K35" s="146">
        <f t="shared" si="2"/>
        <v>126638.2</v>
      </c>
      <c r="L35" s="10"/>
      <c r="M35" s="5"/>
    </row>
    <row r="36" spans="1:13" ht="30" customHeight="1" thickBot="1">
      <c r="A36" s="5"/>
      <c r="B36" s="9"/>
      <c r="C36" s="134"/>
      <c r="D36" s="386" t="s">
        <v>138</v>
      </c>
      <c r="E36" s="151"/>
      <c r="F36" s="151"/>
      <c r="G36" s="382" t="s">
        <v>127</v>
      </c>
      <c r="H36" s="390" t="s">
        <v>133</v>
      </c>
      <c r="I36" s="388">
        <v>3</v>
      </c>
      <c r="J36" s="434">
        <v>82598.100000000006</v>
      </c>
      <c r="K36" s="146">
        <f t="shared" si="2"/>
        <v>247794.30000000002</v>
      </c>
      <c r="L36" s="10"/>
      <c r="M36" s="5"/>
    </row>
    <row r="37" spans="1:13" ht="30" customHeight="1" thickBot="1">
      <c r="A37" s="5"/>
      <c r="B37" s="9"/>
      <c r="C37" s="134"/>
      <c r="D37" s="386" t="s">
        <v>139</v>
      </c>
      <c r="E37" s="151"/>
      <c r="F37" s="151"/>
      <c r="G37" s="382" t="s">
        <v>128</v>
      </c>
      <c r="H37" s="390" t="s">
        <v>133</v>
      </c>
      <c r="I37" s="388">
        <v>2</v>
      </c>
      <c r="J37" s="434">
        <v>97019</v>
      </c>
      <c r="K37" s="146">
        <f t="shared" si="2"/>
        <v>194038</v>
      </c>
      <c r="L37" s="10"/>
      <c r="M37" s="5"/>
    </row>
    <row r="38" spans="1:13" ht="30" customHeight="1" thickBot="1">
      <c r="A38" s="5"/>
      <c r="B38" s="9"/>
      <c r="C38" s="134"/>
      <c r="D38" s="386" t="s">
        <v>140</v>
      </c>
      <c r="E38" s="151"/>
      <c r="F38" s="151"/>
      <c r="G38" s="382" t="s">
        <v>129</v>
      </c>
      <c r="H38" s="390" t="s">
        <v>133</v>
      </c>
      <c r="I38" s="388">
        <v>1</v>
      </c>
      <c r="J38" s="434">
        <v>131682.20000000001</v>
      </c>
      <c r="K38" s="146">
        <f t="shared" si="2"/>
        <v>131682.20000000001</v>
      </c>
      <c r="L38" s="10"/>
      <c r="M38" s="5"/>
    </row>
    <row r="39" spans="1:13" ht="30" customHeight="1" thickBot="1">
      <c r="A39" s="5"/>
      <c r="B39" s="9"/>
      <c r="C39" s="134"/>
      <c r="D39" s="386" t="s">
        <v>141</v>
      </c>
      <c r="E39" s="151"/>
      <c r="F39" s="151"/>
      <c r="G39" s="382" t="s">
        <v>130</v>
      </c>
      <c r="H39" s="390" t="s">
        <v>133</v>
      </c>
      <c r="I39" s="388">
        <v>1</v>
      </c>
      <c r="J39" s="434">
        <v>36279.1</v>
      </c>
      <c r="K39" s="146">
        <f t="shared" si="2"/>
        <v>36279.1</v>
      </c>
      <c r="L39" s="10"/>
      <c r="M39" s="5"/>
    </row>
    <row r="40" spans="1:13" ht="30" customHeight="1" thickBot="1">
      <c r="A40" s="5"/>
      <c r="B40" s="9"/>
      <c r="C40" s="134"/>
      <c r="D40" s="386" t="s">
        <v>142</v>
      </c>
      <c r="E40" s="151"/>
      <c r="F40" s="151"/>
      <c r="G40" s="382" t="s">
        <v>131</v>
      </c>
      <c r="H40" s="390" t="s">
        <v>133</v>
      </c>
      <c r="I40" s="388">
        <v>1</v>
      </c>
      <c r="J40" s="434">
        <v>45379.1</v>
      </c>
      <c r="K40" s="146">
        <f t="shared" si="2"/>
        <v>45379.1</v>
      </c>
      <c r="L40" s="10"/>
      <c r="M40" s="5"/>
    </row>
    <row r="41" spans="1:13" ht="30" customHeight="1" thickBot="1">
      <c r="A41" s="5"/>
      <c r="B41" s="9"/>
      <c r="C41" s="163"/>
      <c r="D41" s="386" t="s">
        <v>143</v>
      </c>
      <c r="E41" s="151"/>
      <c r="F41" s="151"/>
      <c r="G41" s="382" t="s">
        <v>132</v>
      </c>
      <c r="H41" s="390" t="s">
        <v>133</v>
      </c>
      <c r="I41" s="388">
        <v>1</v>
      </c>
      <c r="J41" s="434">
        <v>76701.3</v>
      </c>
      <c r="K41" s="146">
        <f t="shared" si="2"/>
        <v>76701.3</v>
      </c>
      <c r="L41" s="10"/>
      <c r="M41" s="5"/>
    </row>
    <row r="42" spans="1:13" ht="30" customHeight="1" thickBot="1">
      <c r="A42" s="5"/>
      <c r="B42" s="9"/>
      <c r="C42" s="140" t="s">
        <v>18</v>
      </c>
      <c r="D42" s="164"/>
      <c r="E42" s="164"/>
      <c r="F42" s="164"/>
      <c r="G42" s="165"/>
      <c r="H42" s="166"/>
      <c r="I42" s="137"/>
      <c r="J42" s="143"/>
      <c r="K42" s="144">
        <f>SUM(K33:K41)</f>
        <v>1573331.6560000002</v>
      </c>
      <c r="L42" s="10"/>
      <c r="M42" s="5"/>
    </row>
    <row r="43" spans="1:13" ht="30" customHeight="1" thickBot="1">
      <c r="A43" s="5"/>
      <c r="B43" s="9"/>
      <c r="C43" s="389" t="s">
        <v>150</v>
      </c>
      <c r="D43" s="389"/>
      <c r="E43" s="389"/>
      <c r="F43" s="389"/>
      <c r="G43" s="389"/>
      <c r="H43" s="389"/>
      <c r="I43" s="389"/>
      <c r="J43" s="389"/>
      <c r="K43" s="394"/>
      <c r="L43" s="10"/>
      <c r="M43" s="5"/>
    </row>
    <row r="44" spans="1:13" ht="30" customHeight="1" thickBot="1">
      <c r="A44" s="5"/>
      <c r="B44" s="9"/>
      <c r="C44" s="151"/>
      <c r="D44" s="384" t="s">
        <v>151</v>
      </c>
      <c r="E44" s="151"/>
      <c r="F44" s="151"/>
      <c r="G44" s="383" t="s">
        <v>144</v>
      </c>
      <c r="H44" s="387" t="s">
        <v>97</v>
      </c>
      <c r="I44" s="384">
        <v>12.5</v>
      </c>
      <c r="J44" s="433">
        <v>78742.3</v>
      </c>
      <c r="K44" s="138">
        <f>I44*J44</f>
        <v>984278.75</v>
      </c>
      <c r="L44" s="10"/>
      <c r="M44" s="5"/>
    </row>
    <row r="45" spans="1:13" ht="30" customHeight="1" thickBot="1">
      <c r="A45" s="5"/>
      <c r="B45" s="9"/>
      <c r="C45" s="151"/>
      <c r="D45" s="386" t="s">
        <v>152</v>
      </c>
      <c r="E45" s="151"/>
      <c r="F45" s="151"/>
      <c r="G45" s="385" t="s">
        <v>145</v>
      </c>
      <c r="H45" s="388" t="s">
        <v>97</v>
      </c>
      <c r="I45" s="386">
        <v>33.44</v>
      </c>
      <c r="J45" s="434">
        <v>35574.5</v>
      </c>
      <c r="K45" s="138">
        <f t="shared" ref="K45:K48" si="3">I45*J45</f>
        <v>1189611.28</v>
      </c>
      <c r="L45" s="10"/>
      <c r="M45" s="5"/>
    </row>
    <row r="46" spans="1:13" ht="30" customHeight="1" thickBot="1">
      <c r="A46" s="5"/>
      <c r="B46" s="9"/>
      <c r="C46" s="151"/>
      <c r="D46" s="386" t="s">
        <v>153</v>
      </c>
      <c r="E46" s="151"/>
      <c r="F46" s="151"/>
      <c r="G46" s="385" t="s">
        <v>146</v>
      </c>
      <c r="H46" s="388" t="s">
        <v>97</v>
      </c>
      <c r="I46" s="386">
        <v>22.96</v>
      </c>
      <c r="J46" s="434">
        <v>15914.6</v>
      </c>
      <c r="K46" s="138">
        <f t="shared" si="3"/>
        <v>365399.21600000001</v>
      </c>
      <c r="L46" s="10"/>
      <c r="M46" s="5"/>
    </row>
    <row r="47" spans="1:13" ht="30" customHeight="1" thickBot="1">
      <c r="A47" s="5"/>
      <c r="B47" s="9"/>
      <c r="C47" s="398"/>
      <c r="D47" s="399" t="s">
        <v>154</v>
      </c>
      <c r="E47" s="398"/>
      <c r="F47" s="398"/>
      <c r="G47" s="400" t="s">
        <v>147</v>
      </c>
      <c r="H47" s="401" t="s">
        <v>97</v>
      </c>
      <c r="I47" s="399">
        <v>10.35</v>
      </c>
      <c r="J47" s="434">
        <v>90256.4</v>
      </c>
      <c r="K47" s="138">
        <f t="shared" si="3"/>
        <v>934153.73999999987</v>
      </c>
      <c r="L47" s="10"/>
      <c r="M47" s="5"/>
    </row>
    <row r="48" spans="1:13" ht="30" customHeight="1" thickBot="1">
      <c r="A48" s="5"/>
      <c r="B48" s="9"/>
      <c r="C48" s="151"/>
      <c r="D48" s="405" t="s">
        <v>155</v>
      </c>
      <c r="E48" s="151"/>
      <c r="F48" s="151"/>
      <c r="G48" s="406" t="s">
        <v>148</v>
      </c>
      <c r="H48" s="407" t="s">
        <v>97</v>
      </c>
      <c r="I48" s="405">
        <v>2.77</v>
      </c>
      <c r="J48" s="434">
        <v>64158.9</v>
      </c>
      <c r="K48" s="397">
        <f t="shared" si="3"/>
        <v>177720.15299999999</v>
      </c>
      <c r="L48" s="10"/>
      <c r="M48" s="5"/>
    </row>
    <row r="49" spans="1:13" ht="30" customHeight="1" thickBot="1">
      <c r="A49" s="5"/>
      <c r="B49" s="9"/>
      <c r="C49" s="408" t="s">
        <v>18</v>
      </c>
      <c r="D49" s="392"/>
      <c r="E49" s="392"/>
      <c r="F49" s="392"/>
      <c r="G49" s="393"/>
      <c r="H49" s="392"/>
      <c r="I49" s="403"/>
      <c r="J49" s="404"/>
      <c r="K49" s="409">
        <f>SUM(K44:K48)</f>
        <v>3651163.139</v>
      </c>
      <c r="L49" s="10"/>
      <c r="M49" s="5"/>
    </row>
    <row r="50" spans="1:13" ht="30" customHeight="1" thickBot="1">
      <c r="A50" s="5"/>
      <c r="B50" s="9"/>
      <c r="C50" s="389" t="s">
        <v>156</v>
      </c>
      <c r="D50" s="389"/>
      <c r="E50" s="389"/>
      <c r="F50" s="389"/>
      <c r="G50" s="389"/>
      <c r="H50" s="389"/>
      <c r="I50" s="389"/>
      <c r="J50" s="389"/>
      <c r="K50" s="394"/>
      <c r="L50" s="10"/>
      <c r="M50" s="5"/>
    </row>
    <row r="51" spans="1:13" ht="30" customHeight="1" thickBot="1">
      <c r="A51" s="5"/>
      <c r="B51" s="9"/>
      <c r="C51" s="408"/>
      <c r="D51" s="410">
        <v>6.1</v>
      </c>
      <c r="E51" s="151"/>
      <c r="F51" s="151"/>
      <c r="G51" s="411" t="s">
        <v>157</v>
      </c>
      <c r="H51" s="412" t="s">
        <v>97</v>
      </c>
      <c r="I51" s="413">
        <v>0.31</v>
      </c>
      <c r="J51" s="433">
        <v>256438</v>
      </c>
      <c r="K51" s="138">
        <f>J51*I51</f>
        <v>79495.78</v>
      </c>
      <c r="L51" s="10"/>
      <c r="M51" s="5"/>
    </row>
    <row r="52" spans="1:13" ht="30" customHeight="1" thickBot="1">
      <c r="A52" s="5"/>
      <c r="B52" s="9"/>
      <c r="C52" s="408"/>
      <c r="D52" s="391">
        <v>6.2</v>
      </c>
      <c r="E52" s="151"/>
      <c r="F52" s="151"/>
      <c r="G52" s="411" t="s">
        <v>158</v>
      </c>
      <c r="H52" s="411" t="s">
        <v>133</v>
      </c>
      <c r="I52" s="396">
        <v>1</v>
      </c>
      <c r="J52" s="434">
        <v>723448.7</v>
      </c>
      <c r="K52" s="138">
        <f t="shared" ref="K52:K54" si="4">J52*I52</f>
        <v>723448.7</v>
      </c>
      <c r="L52" s="10"/>
      <c r="M52" s="5"/>
    </row>
    <row r="53" spans="1:13" ht="30" customHeight="1" thickBot="1">
      <c r="A53" s="5"/>
      <c r="B53" s="9"/>
      <c r="C53" s="408"/>
      <c r="D53" s="410">
        <v>6.3</v>
      </c>
      <c r="E53" s="151"/>
      <c r="F53" s="151"/>
      <c r="G53" s="411" t="s">
        <v>159</v>
      </c>
      <c r="H53" s="412" t="s">
        <v>97</v>
      </c>
      <c r="I53" s="413">
        <v>6.75</v>
      </c>
      <c r="J53" s="434">
        <v>38066.6</v>
      </c>
      <c r="K53" s="138">
        <f t="shared" si="4"/>
        <v>256949.55</v>
      </c>
      <c r="L53" s="10"/>
      <c r="M53" s="5"/>
    </row>
    <row r="54" spans="1:13" ht="30" customHeight="1" thickBot="1">
      <c r="A54" s="5"/>
      <c r="B54" s="9"/>
      <c r="C54" s="414"/>
      <c r="D54" s="415">
        <v>6.4</v>
      </c>
      <c r="E54" s="398"/>
      <c r="F54" s="398"/>
      <c r="G54" s="416" t="s">
        <v>160</v>
      </c>
      <c r="H54" s="416" t="s">
        <v>134</v>
      </c>
      <c r="I54" s="417">
        <v>9</v>
      </c>
      <c r="J54" s="434">
        <v>55996.2</v>
      </c>
      <c r="K54" s="138">
        <f t="shared" si="4"/>
        <v>503965.8</v>
      </c>
      <c r="L54" s="10"/>
      <c r="M54" s="5"/>
    </row>
    <row r="55" spans="1:13" ht="30" customHeight="1" thickBot="1">
      <c r="A55" s="5"/>
      <c r="B55" s="9"/>
      <c r="C55" s="408" t="s">
        <v>18</v>
      </c>
      <c r="D55" s="418"/>
      <c r="E55" s="418"/>
      <c r="F55" s="418"/>
      <c r="G55" s="419"/>
      <c r="H55" s="418"/>
      <c r="I55" s="420"/>
      <c r="J55" s="397"/>
      <c r="K55" s="421">
        <f>SUM(K51:K54)</f>
        <v>1563859.83</v>
      </c>
      <c r="L55" s="10"/>
      <c r="M55" s="5"/>
    </row>
    <row r="56" spans="1:13" ht="30" customHeight="1" thickBot="1">
      <c r="A56" s="5"/>
      <c r="B56" s="9"/>
      <c r="C56" s="389" t="s">
        <v>161</v>
      </c>
      <c r="D56" s="389"/>
      <c r="E56" s="389"/>
      <c r="F56" s="389"/>
      <c r="G56" s="389"/>
      <c r="H56" s="389"/>
      <c r="I56" s="389"/>
      <c r="J56" s="389"/>
      <c r="K56" s="394"/>
      <c r="L56" s="10"/>
      <c r="M56" s="5"/>
    </row>
    <row r="57" spans="1:13" ht="30" customHeight="1" thickBot="1">
      <c r="A57" s="5"/>
      <c r="B57" s="9"/>
      <c r="C57" s="402"/>
      <c r="D57" s="422" t="s">
        <v>165</v>
      </c>
      <c r="E57" s="402"/>
      <c r="F57" s="402"/>
      <c r="G57" s="423" t="s">
        <v>162</v>
      </c>
      <c r="H57" s="423" t="s">
        <v>133</v>
      </c>
      <c r="I57" s="384">
        <v>1</v>
      </c>
      <c r="J57" s="433">
        <v>282080.5</v>
      </c>
      <c r="K57" s="138">
        <f>I57*J57</f>
        <v>282080.5</v>
      </c>
      <c r="L57" s="10"/>
      <c r="M57" s="5"/>
    </row>
    <row r="58" spans="1:13" ht="30" customHeight="1" thickBot="1">
      <c r="A58" s="5"/>
      <c r="B58" s="9"/>
      <c r="C58" s="402"/>
      <c r="D58" s="424" t="s">
        <v>166</v>
      </c>
      <c r="E58" s="402"/>
      <c r="F58" s="402"/>
      <c r="G58" s="425" t="s">
        <v>163</v>
      </c>
      <c r="H58" s="425" t="s">
        <v>133</v>
      </c>
      <c r="I58" s="386">
        <v>2</v>
      </c>
      <c r="J58" s="434">
        <v>89014.9</v>
      </c>
      <c r="K58" s="138">
        <f t="shared" ref="K58:K59" si="5">I58*J58</f>
        <v>178029.8</v>
      </c>
      <c r="L58" s="10"/>
      <c r="M58" s="5"/>
    </row>
    <row r="59" spans="1:13" ht="30" customHeight="1" thickBot="1">
      <c r="A59" s="5"/>
      <c r="B59" s="9"/>
      <c r="C59" s="427"/>
      <c r="D59" s="428" t="s">
        <v>167</v>
      </c>
      <c r="E59" s="427"/>
      <c r="F59" s="427"/>
      <c r="G59" s="429" t="s">
        <v>164</v>
      </c>
      <c r="H59" s="429" t="s">
        <v>133</v>
      </c>
      <c r="I59" s="399">
        <v>1</v>
      </c>
      <c r="J59" s="434">
        <v>95085.9</v>
      </c>
      <c r="K59" s="138">
        <f t="shared" si="5"/>
        <v>95085.9</v>
      </c>
      <c r="L59" s="10"/>
      <c r="M59" s="5"/>
    </row>
    <row r="60" spans="1:13" ht="30" customHeight="1" thickBot="1">
      <c r="A60" s="5"/>
      <c r="B60" s="9"/>
      <c r="C60" s="408" t="s">
        <v>18</v>
      </c>
      <c r="D60" s="418"/>
      <c r="E60" s="418"/>
      <c r="F60" s="418"/>
      <c r="G60" s="419"/>
      <c r="H60" s="418"/>
      <c r="I60" s="420"/>
      <c r="J60" s="397"/>
      <c r="K60" s="426">
        <f>SUM(K57:K59)</f>
        <v>555196.19999999995</v>
      </c>
      <c r="L60" s="10"/>
      <c r="M60" s="5"/>
    </row>
    <row r="61" spans="1:13" ht="30" customHeight="1" thickBot="1">
      <c r="A61" s="5"/>
      <c r="B61" s="9"/>
      <c r="C61" s="151"/>
      <c r="D61" s="151"/>
      <c r="E61" s="151"/>
      <c r="F61" s="151"/>
      <c r="G61" s="423" t="s">
        <v>168</v>
      </c>
      <c r="H61" s="423" t="s">
        <v>133</v>
      </c>
      <c r="I61" s="384">
        <v>1</v>
      </c>
      <c r="J61" s="433">
        <v>515879</v>
      </c>
      <c r="K61" s="397">
        <f>I61*J61</f>
        <v>515879</v>
      </c>
      <c r="L61" s="10"/>
      <c r="M61" s="5"/>
    </row>
    <row r="62" spans="1:13" ht="30" customHeight="1" thickBot="1">
      <c r="A62" s="5"/>
      <c r="B62" s="9"/>
      <c r="C62" s="151"/>
      <c r="D62" s="151"/>
      <c r="E62" s="151"/>
      <c r="F62" s="151"/>
      <c r="G62" s="425" t="s">
        <v>169</v>
      </c>
      <c r="H62" s="425" t="s">
        <v>175</v>
      </c>
      <c r="I62" s="386">
        <v>1</v>
      </c>
      <c r="J62" s="434">
        <v>145648.1</v>
      </c>
      <c r="K62" s="397">
        <f t="shared" ref="K62:K67" si="6">I62*J62</f>
        <v>145648.1</v>
      </c>
      <c r="L62" s="10"/>
      <c r="M62" s="5"/>
    </row>
    <row r="63" spans="1:13" ht="30" customHeight="1" thickBot="1">
      <c r="A63" s="5"/>
      <c r="B63" s="9"/>
      <c r="C63" s="151"/>
      <c r="D63" s="151"/>
      <c r="E63" s="151"/>
      <c r="F63" s="151"/>
      <c r="G63" s="425" t="s">
        <v>170</v>
      </c>
      <c r="H63" s="425" t="s">
        <v>133</v>
      </c>
      <c r="I63" s="386">
        <v>1</v>
      </c>
      <c r="J63" s="434">
        <v>126508.2</v>
      </c>
      <c r="K63" s="397">
        <f t="shared" si="6"/>
        <v>126508.2</v>
      </c>
      <c r="L63" s="10"/>
      <c r="M63" s="5"/>
    </row>
    <row r="64" spans="1:13" ht="30" customHeight="1" thickBot="1">
      <c r="A64" s="5"/>
      <c r="B64" s="9"/>
      <c r="C64" s="151"/>
      <c r="D64" s="151"/>
      <c r="E64" s="151"/>
      <c r="F64" s="151"/>
      <c r="G64" s="425" t="s">
        <v>171</v>
      </c>
      <c r="H64" s="425" t="s">
        <v>133</v>
      </c>
      <c r="I64" s="386">
        <v>1</v>
      </c>
      <c r="J64" s="434">
        <v>20213.7</v>
      </c>
      <c r="K64" s="397">
        <f t="shared" si="6"/>
        <v>20213.7</v>
      </c>
      <c r="L64" s="10"/>
      <c r="M64" s="5"/>
    </row>
    <row r="65" spans="1:13" ht="30" customHeight="1" thickBot="1">
      <c r="A65" s="5"/>
      <c r="B65" s="9"/>
      <c r="C65" s="151"/>
      <c r="D65" s="151"/>
      <c r="E65" s="151"/>
      <c r="F65" s="151"/>
      <c r="G65" s="425" t="s">
        <v>172</v>
      </c>
      <c r="H65" s="425" t="s">
        <v>133</v>
      </c>
      <c r="I65" s="386">
        <v>1</v>
      </c>
      <c r="J65" s="434">
        <v>552909.5</v>
      </c>
      <c r="K65" s="397">
        <f t="shared" si="6"/>
        <v>552909.5</v>
      </c>
      <c r="L65" s="10"/>
      <c r="M65" s="5"/>
    </row>
    <row r="66" spans="1:13" ht="30" customHeight="1" thickBot="1">
      <c r="A66" s="5"/>
      <c r="B66" s="9"/>
      <c r="C66" s="151"/>
      <c r="D66" s="151"/>
      <c r="E66" s="151"/>
      <c r="F66" s="151"/>
      <c r="G66" s="425" t="s">
        <v>173</v>
      </c>
      <c r="H66" s="425" t="s">
        <v>176</v>
      </c>
      <c r="I66" s="386">
        <v>1</v>
      </c>
      <c r="J66" s="434">
        <v>2028180.7</v>
      </c>
      <c r="K66" s="432">
        <f t="shared" si="6"/>
        <v>2028180.7</v>
      </c>
      <c r="L66" s="10"/>
      <c r="M66" s="5"/>
    </row>
    <row r="67" spans="1:13" ht="30" customHeight="1" thickBot="1">
      <c r="A67" s="5"/>
      <c r="B67" s="9"/>
      <c r="C67" s="151"/>
      <c r="D67" s="151"/>
      <c r="E67" s="151"/>
      <c r="F67" s="151"/>
      <c r="G67" s="425" t="s">
        <v>174</v>
      </c>
      <c r="H67" s="430" t="s">
        <v>133</v>
      </c>
      <c r="I67" s="431">
        <v>1</v>
      </c>
      <c r="J67" s="434">
        <v>620366.5</v>
      </c>
      <c r="K67" s="138">
        <f t="shared" si="6"/>
        <v>620366.5</v>
      </c>
      <c r="L67" s="10"/>
      <c r="M67" s="5"/>
    </row>
    <row r="68" spans="1:13" ht="30" customHeight="1" thickBot="1">
      <c r="A68" s="5"/>
      <c r="B68" s="9"/>
      <c r="C68" s="140" t="s">
        <v>18</v>
      </c>
      <c r="D68" s="164"/>
      <c r="E68" s="164"/>
      <c r="F68" s="164"/>
      <c r="G68" s="167"/>
      <c r="H68" s="166"/>
      <c r="I68" s="395"/>
      <c r="J68" s="143"/>
      <c r="K68" s="144">
        <f>SUM(K61:K67)</f>
        <v>4009705.7</v>
      </c>
      <c r="L68" s="10"/>
      <c r="M68" s="5"/>
    </row>
    <row r="69" spans="1:13" s="3" customFormat="1" ht="30" customHeight="1" thickBot="1">
      <c r="A69" s="11"/>
      <c r="B69" s="12"/>
      <c r="C69" s="233" t="s">
        <v>19</v>
      </c>
      <c r="D69" s="234"/>
      <c r="E69" s="234"/>
      <c r="F69" s="234"/>
      <c r="G69" s="234"/>
      <c r="H69" s="234"/>
      <c r="I69" s="234"/>
      <c r="J69" s="235"/>
      <c r="K69" s="168">
        <v>16854193</v>
      </c>
      <c r="L69" s="13"/>
      <c r="M69" s="11"/>
    </row>
    <row r="70" spans="1:13" s="3" customFormat="1" thickBot="1">
      <c r="A70" s="11"/>
      <c r="B70" s="12"/>
      <c r="C70" s="169"/>
      <c r="D70" s="169"/>
      <c r="E70" s="169"/>
      <c r="F70" s="169"/>
      <c r="G70" s="169"/>
      <c r="H70" s="169"/>
      <c r="I70" s="169"/>
      <c r="J70" s="169"/>
      <c r="K70" s="170"/>
      <c r="L70" s="13"/>
      <c r="M70" s="11"/>
    </row>
    <row r="71" spans="1:13" s="3" customFormat="1" ht="30" customHeight="1">
      <c r="A71" s="11"/>
      <c r="B71" s="12"/>
      <c r="C71" s="171"/>
      <c r="D71" s="172"/>
      <c r="E71" s="171"/>
      <c r="F71" s="171"/>
      <c r="G71" s="249"/>
      <c r="H71" s="250"/>
      <c r="I71" s="251"/>
      <c r="J71" s="173"/>
      <c r="K71" s="174"/>
      <c r="L71" s="13"/>
      <c r="M71" s="11"/>
    </row>
    <row r="72" spans="1:13" s="3" customFormat="1" ht="30" customHeight="1">
      <c r="A72" s="11"/>
      <c r="B72" s="12"/>
      <c r="C72" s="171"/>
      <c r="D72" s="172"/>
      <c r="E72" s="171"/>
      <c r="F72" s="171"/>
      <c r="G72" s="175"/>
      <c r="H72" s="176"/>
      <c r="I72" s="177"/>
      <c r="J72" s="178"/>
      <c r="K72" s="179"/>
      <c r="L72" s="13"/>
      <c r="M72" s="11"/>
    </row>
    <row r="73" spans="1:13" s="3" customFormat="1" ht="30" customHeight="1">
      <c r="A73" s="11"/>
      <c r="B73" s="12"/>
      <c r="C73" s="171"/>
      <c r="D73" s="180"/>
      <c r="E73" s="180"/>
      <c r="F73" s="180"/>
      <c r="G73" s="175"/>
      <c r="H73" s="181"/>
      <c r="I73" s="182"/>
      <c r="J73" s="183"/>
      <c r="K73" s="179"/>
      <c r="L73" s="13"/>
      <c r="M73" s="11"/>
    </row>
    <row r="74" spans="1:13" s="3" customFormat="1" ht="30" customHeight="1">
      <c r="A74" s="11"/>
      <c r="B74" s="12"/>
      <c r="C74" s="171"/>
      <c r="D74" s="180"/>
      <c r="E74" s="180"/>
      <c r="F74" s="180"/>
      <c r="G74" s="184" t="s">
        <v>20</v>
      </c>
      <c r="H74" s="181"/>
      <c r="I74" s="182"/>
      <c r="J74" s="183"/>
      <c r="K74" s="185">
        <f>K69</f>
        <v>16854193</v>
      </c>
      <c r="L74" s="13"/>
      <c r="M74" s="11"/>
    </row>
    <row r="75" spans="1:13" s="3" customFormat="1" ht="30" customHeight="1">
      <c r="A75" s="11"/>
      <c r="B75" s="12"/>
      <c r="C75" s="171"/>
      <c r="D75" s="172"/>
      <c r="E75" s="171"/>
      <c r="F75" s="171"/>
      <c r="G75" s="175"/>
      <c r="H75" s="175"/>
      <c r="I75" s="175"/>
      <c r="J75" s="175"/>
      <c r="K75" s="179"/>
      <c r="L75" s="13"/>
      <c r="M75" s="11"/>
    </row>
    <row r="76" spans="1:13" s="3" customFormat="1" ht="30" customHeight="1">
      <c r="A76" s="11"/>
      <c r="B76" s="12"/>
      <c r="C76" s="171"/>
      <c r="D76" s="172"/>
      <c r="E76" s="171"/>
      <c r="F76" s="171"/>
      <c r="G76" s="186"/>
      <c r="H76" s="181"/>
      <c r="I76" s="182"/>
      <c r="J76" s="187"/>
      <c r="K76" s="179"/>
      <c r="L76" s="13"/>
      <c r="M76" s="11"/>
    </row>
    <row r="77" spans="1:13" s="3" customFormat="1" ht="30" customHeight="1" thickBot="1">
      <c r="A77" s="11"/>
      <c r="B77" s="12"/>
      <c r="C77" s="171"/>
      <c r="D77" s="172"/>
      <c r="E77" s="171"/>
      <c r="F77" s="188"/>
      <c r="G77" s="186"/>
      <c r="H77" s="181"/>
      <c r="I77" s="182"/>
      <c r="J77" s="187"/>
      <c r="K77" s="185"/>
      <c r="L77" s="13"/>
      <c r="M77" s="11"/>
    </row>
    <row r="78" spans="1:13" s="3" customFormat="1" ht="30" customHeight="1" thickBot="1">
      <c r="A78" s="11"/>
      <c r="B78" s="12"/>
      <c r="C78" s="171"/>
      <c r="D78" s="172"/>
      <c r="E78" s="171"/>
      <c r="F78" s="171"/>
      <c r="G78" s="189" t="s">
        <v>21</v>
      </c>
      <c r="H78" s="190"/>
      <c r="I78" s="191"/>
      <c r="J78" s="192"/>
      <c r="K78" s="168">
        <f>K74</f>
        <v>16854193</v>
      </c>
      <c r="L78" s="13"/>
      <c r="M78" s="11"/>
    </row>
    <row r="79" spans="1:13" s="3" customFormat="1" ht="30" customHeight="1">
      <c r="A79" s="11"/>
      <c r="B79" s="12"/>
      <c r="C79" s="171"/>
      <c r="D79" s="172"/>
      <c r="E79" s="171"/>
      <c r="F79" s="171"/>
      <c r="G79" s="435"/>
      <c r="H79" s="436"/>
      <c r="I79" s="437"/>
      <c r="J79" s="438"/>
      <c r="K79" s="438"/>
      <c r="L79" s="13"/>
      <c r="M79" s="11"/>
    </row>
    <row r="80" spans="1:13" s="3" customFormat="1" ht="30" customHeight="1">
      <c r="A80" s="11"/>
      <c r="B80" s="12"/>
      <c r="C80" s="171"/>
      <c r="D80" s="172"/>
      <c r="E80" s="171"/>
      <c r="F80" s="171"/>
      <c r="G80" s="443" t="s">
        <v>180</v>
      </c>
      <c r="H80" s="445" t="s">
        <v>13</v>
      </c>
      <c r="I80" s="441" t="s">
        <v>181</v>
      </c>
      <c r="J80" s="442"/>
      <c r="K80" s="440" t="s">
        <v>182</v>
      </c>
      <c r="L80" s="13"/>
      <c r="M80" s="11"/>
    </row>
    <row r="81" spans="1:13" s="3" customFormat="1" ht="30" customHeight="1">
      <c r="A81" s="11"/>
      <c r="B81" s="12"/>
      <c r="C81" s="171"/>
      <c r="D81" s="172"/>
      <c r="E81" s="171"/>
      <c r="F81" s="171"/>
      <c r="G81" s="444"/>
      <c r="H81" s="446">
        <v>50</v>
      </c>
      <c r="I81" s="441">
        <v>16854193</v>
      </c>
      <c r="J81" s="442"/>
      <c r="K81" s="440">
        <f>H81*I81</f>
        <v>842709650</v>
      </c>
      <c r="L81" s="13"/>
      <c r="M81" s="11"/>
    </row>
    <row r="82" spans="1:13" s="3" customFormat="1" thickBot="1">
      <c r="A82" s="11"/>
      <c r="B82" s="12"/>
      <c r="C82" s="171"/>
      <c r="D82" s="172"/>
      <c r="E82" s="172"/>
      <c r="F82" s="172"/>
      <c r="G82" s="171"/>
      <c r="H82" s="171"/>
      <c r="I82" s="193"/>
      <c r="J82" s="194"/>
      <c r="K82" s="195"/>
      <c r="L82" s="13"/>
      <c r="M82" s="11"/>
    </row>
    <row r="83" spans="1:13" s="3" customFormat="1" ht="15.75">
      <c r="A83" s="11"/>
      <c r="B83" s="12"/>
      <c r="C83" s="196"/>
      <c r="D83" s="243"/>
      <c r="E83" s="243"/>
      <c r="F83" s="243"/>
      <c r="G83" s="243"/>
      <c r="H83" s="243"/>
      <c r="I83" s="243"/>
      <c r="J83" s="243"/>
      <c r="K83" s="244"/>
      <c r="L83" s="14"/>
      <c r="M83" s="11"/>
    </row>
    <row r="84" spans="1:13" s="3" customFormat="1" ht="46.5" customHeight="1">
      <c r="A84" s="11"/>
      <c r="B84" s="12"/>
      <c r="C84" s="228" t="s">
        <v>22</v>
      </c>
      <c r="D84" s="229"/>
      <c r="E84" s="229"/>
      <c r="F84" s="229"/>
      <c r="G84" s="229"/>
      <c r="H84" s="242" t="s">
        <v>23</v>
      </c>
      <c r="I84" s="242"/>
      <c r="J84" s="242"/>
      <c r="K84" s="197" t="s">
        <v>24</v>
      </c>
      <c r="L84" s="15"/>
      <c r="M84" s="11"/>
    </row>
    <row r="85" spans="1:13" s="3" customFormat="1" ht="32.25" customHeight="1">
      <c r="A85" s="11"/>
      <c r="B85" s="12"/>
      <c r="C85" s="228" t="s">
        <v>25</v>
      </c>
      <c r="D85" s="229"/>
      <c r="E85" s="229"/>
      <c r="F85" s="229"/>
      <c r="G85" s="229"/>
      <c r="H85" s="241" t="s">
        <v>26</v>
      </c>
      <c r="I85" s="241"/>
      <c r="J85" s="198" t="s">
        <v>27</v>
      </c>
      <c r="K85" s="199" t="s">
        <v>177</v>
      </c>
      <c r="L85" s="15"/>
      <c r="M85" s="11"/>
    </row>
    <row r="86" spans="1:13" s="3" customFormat="1" ht="30" customHeight="1">
      <c r="A86" s="11"/>
      <c r="B86" s="12"/>
      <c r="C86" s="228" t="s">
        <v>28</v>
      </c>
      <c r="D86" s="229"/>
      <c r="E86" s="229"/>
      <c r="F86" s="229"/>
      <c r="G86" s="229"/>
      <c r="H86" s="238" t="s">
        <v>29</v>
      </c>
      <c r="I86" s="239"/>
      <c r="J86" s="198" t="s">
        <v>30</v>
      </c>
      <c r="K86" s="199" t="s">
        <v>178</v>
      </c>
      <c r="L86" s="15"/>
      <c r="M86" s="11"/>
    </row>
    <row r="87" spans="1:13" s="4" customFormat="1" ht="58.5" customHeight="1">
      <c r="A87" s="11"/>
      <c r="B87" s="12"/>
      <c r="C87" s="203"/>
      <c r="D87" s="204"/>
      <c r="E87" s="204"/>
      <c r="F87" s="204"/>
      <c r="G87" s="205"/>
      <c r="H87" s="240" t="s">
        <v>31</v>
      </c>
      <c r="I87" s="241"/>
      <c r="J87" s="198" t="s">
        <v>32</v>
      </c>
      <c r="K87" s="199" t="s">
        <v>179</v>
      </c>
      <c r="L87" s="13"/>
      <c r="M87" s="11"/>
    </row>
    <row r="88" spans="1:13" ht="57" customHeight="1">
      <c r="A88" s="5"/>
      <c r="B88" s="9"/>
      <c r="C88" s="206"/>
      <c r="D88" s="207"/>
      <c r="E88" s="207"/>
      <c r="F88" s="207"/>
      <c r="G88" s="208"/>
      <c r="H88" s="241" t="s">
        <v>33</v>
      </c>
      <c r="I88" s="241"/>
      <c r="J88" s="198" t="s">
        <v>34</v>
      </c>
      <c r="K88" s="199">
        <v>0.3</v>
      </c>
      <c r="L88" s="10"/>
      <c r="M88" s="5"/>
    </row>
    <row r="89" spans="1:13">
      <c r="A89" s="5"/>
      <c r="B89" s="9"/>
      <c r="C89" s="209"/>
      <c r="D89" s="210"/>
      <c r="E89" s="210"/>
      <c r="F89" s="210"/>
      <c r="G89" s="211"/>
      <c r="H89" s="236"/>
      <c r="I89" s="236"/>
      <c r="J89" s="236"/>
      <c r="K89" s="237"/>
      <c r="L89" s="10"/>
      <c r="M89" s="5"/>
    </row>
    <row r="90" spans="1:13" ht="17.25" thickBot="1">
      <c r="A90" s="5"/>
      <c r="B90" s="222"/>
      <c r="C90" s="223"/>
      <c r="D90" s="223"/>
      <c r="E90" s="224"/>
      <c r="F90" s="223"/>
      <c r="G90" s="225"/>
      <c r="H90" s="223"/>
      <c r="I90" s="223"/>
      <c r="J90" s="223"/>
      <c r="K90" s="223"/>
      <c r="L90" s="226"/>
      <c r="M90" s="5"/>
    </row>
    <row r="91" spans="1:13" ht="17.25" thickTop="1">
      <c r="A91" s="5"/>
      <c r="B91" s="5"/>
      <c r="C91" s="5"/>
      <c r="D91" s="5"/>
      <c r="E91" s="6"/>
      <c r="F91" s="5"/>
      <c r="G91" s="5"/>
      <c r="H91" s="5"/>
      <c r="I91" s="5"/>
      <c r="J91" s="5"/>
      <c r="K91" s="5"/>
      <c r="L91" s="5"/>
      <c r="M91" s="5"/>
    </row>
  </sheetData>
  <mergeCells count="29">
    <mergeCell ref="C3:F3"/>
    <mergeCell ref="C6:K6"/>
    <mergeCell ref="G71:I71"/>
    <mergeCell ref="I11:I12"/>
    <mergeCell ref="C5:K5"/>
    <mergeCell ref="J11:J12"/>
    <mergeCell ref="K11:K12"/>
    <mergeCell ref="C11:C12"/>
    <mergeCell ref="D11:D12"/>
    <mergeCell ref="G11:G12"/>
    <mergeCell ref="H11:H12"/>
    <mergeCell ref="E11:F11"/>
    <mergeCell ref="C7:K8"/>
    <mergeCell ref="C9:K9"/>
    <mergeCell ref="C85:G85"/>
    <mergeCell ref="C10:K10"/>
    <mergeCell ref="C69:J69"/>
    <mergeCell ref="H89:K89"/>
    <mergeCell ref="C86:G86"/>
    <mergeCell ref="H86:I86"/>
    <mergeCell ref="H87:I87"/>
    <mergeCell ref="H88:I88"/>
    <mergeCell ref="C84:G84"/>
    <mergeCell ref="H84:J84"/>
    <mergeCell ref="H85:I85"/>
    <mergeCell ref="D83:K83"/>
    <mergeCell ref="I80:J80"/>
    <mergeCell ref="I81:J81"/>
    <mergeCell ref="G80:G8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6"/>
  <sheetViews>
    <sheetView showGridLines="0" tabSelected="1" view="pageBreakPreview" topLeftCell="A43" zoomScale="115" zoomScaleNormal="100" zoomScaleSheetLayoutView="115" zoomScalePageLayoutView="95" workbookViewId="0">
      <selection activeCell="H51" sqref="H51"/>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1.425781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0"/>
      <c r="D2" s="220"/>
      <c r="E2" s="221"/>
      <c r="F2" s="220"/>
      <c r="G2" s="220"/>
      <c r="H2" s="220"/>
      <c r="I2" s="220"/>
      <c r="J2" s="220"/>
      <c r="K2" s="220"/>
      <c r="L2" s="8"/>
      <c r="M2" s="5"/>
    </row>
    <row r="3" spans="1:13" ht="32.25" customHeight="1">
      <c r="A3" s="5"/>
      <c r="B3" s="9"/>
      <c r="C3" s="268" t="s">
        <v>0</v>
      </c>
      <c r="D3" s="268"/>
      <c r="E3" s="268"/>
      <c r="F3" s="268"/>
      <c r="G3" s="5"/>
      <c r="H3" s="5"/>
      <c r="I3" s="5"/>
      <c r="J3" s="5"/>
      <c r="K3" s="5"/>
      <c r="L3" s="10"/>
      <c r="M3" s="5"/>
    </row>
    <row r="4" spans="1:13">
      <c r="A4" s="5"/>
      <c r="B4" s="9"/>
      <c r="C4" s="213" t="s">
        <v>1</v>
      </c>
      <c r="D4" s="212" t="s">
        <v>2</v>
      </c>
      <c r="E4" s="213" t="s">
        <v>3</v>
      </c>
      <c r="F4" s="212">
        <v>1</v>
      </c>
      <c r="G4" s="5"/>
      <c r="H4" s="5"/>
      <c r="I4" s="5"/>
      <c r="J4" s="5"/>
      <c r="K4" s="5"/>
      <c r="L4" s="10"/>
      <c r="M4" s="5"/>
    </row>
    <row r="5" spans="1:13">
      <c r="A5" s="5"/>
      <c r="B5" s="9"/>
      <c r="C5" s="269" t="s">
        <v>4</v>
      </c>
      <c r="D5" s="270"/>
      <c r="E5" s="270"/>
      <c r="F5" s="270"/>
      <c r="G5" s="270"/>
      <c r="H5" s="270"/>
      <c r="I5" s="270"/>
      <c r="J5" s="270"/>
      <c r="K5" s="271"/>
      <c r="L5" s="10"/>
      <c r="M5" s="5"/>
    </row>
    <row r="6" spans="1:13">
      <c r="A6" s="5"/>
      <c r="B6" s="9"/>
      <c r="C6" s="246" t="s">
        <v>35</v>
      </c>
      <c r="D6" s="247"/>
      <c r="E6" s="247"/>
      <c r="F6" s="247"/>
      <c r="G6" s="247"/>
      <c r="H6" s="247"/>
      <c r="I6" s="247"/>
      <c r="J6" s="247"/>
      <c r="K6" s="248"/>
      <c r="L6" s="10"/>
      <c r="M6" s="5"/>
    </row>
    <row r="7" spans="1:13" s="21" customFormat="1" ht="33" customHeight="1">
      <c r="A7" s="19"/>
      <c r="B7" s="20"/>
      <c r="C7" s="272" t="s">
        <v>36</v>
      </c>
      <c r="D7" s="272"/>
      <c r="E7" s="272"/>
      <c r="F7" s="272"/>
      <c r="G7" s="272"/>
      <c r="H7" s="272"/>
      <c r="I7" s="272"/>
      <c r="J7" s="272"/>
      <c r="K7" s="272"/>
      <c r="L7" s="22"/>
      <c r="M7" s="19"/>
    </row>
    <row r="8" spans="1:13" ht="33.75" customHeight="1">
      <c r="A8" s="5"/>
      <c r="B8" s="9"/>
      <c r="C8" s="272"/>
      <c r="D8" s="272"/>
      <c r="E8" s="272"/>
      <c r="F8" s="272"/>
      <c r="G8" s="272"/>
      <c r="H8" s="272"/>
      <c r="I8" s="272"/>
      <c r="J8" s="272"/>
      <c r="K8" s="272"/>
      <c r="L8" s="10"/>
      <c r="M8" s="5"/>
    </row>
    <row r="9" spans="1:13" ht="34.5" customHeight="1">
      <c r="A9" s="5"/>
      <c r="B9" s="9"/>
      <c r="C9" s="273" t="s">
        <v>37</v>
      </c>
      <c r="D9" s="274"/>
      <c r="E9" s="274"/>
      <c r="F9" s="274"/>
      <c r="G9" s="274"/>
      <c r="H9" s="274"/>
      <c r="I9" s="274"/>
      <c r="J9" s="274"/>
      <c r="K9" s="275"/>
      <c r="L9" s="10"/>
      <c r="M9" s="5"/>
    </row>
    <row r="10" spans="1:13" ht="30" customHeight="1" thickBot="1">
      <c r="A10" s="5"/>
      <c r="B10" s="9"/>
      <c r="C10" s="230"/>
      <c r="D10" s="231"/>
      <c r="E10" s="231"/>
      <c r="F10" s="231"/>
      <c r="G10" s="231"/>
      <c r="H10" s="231"/>
      <c r="I10" s="231"/>
      <c r="J10" s="231"/>
      <c r="K10" s="232"/>
      <c r="L10" s="10"/>
      <c r="M10" s="5"/>
    </row>
    <row r="11" spans="1:13" ht="30" customHeight="1">
      <c r="A11" s="5"/>
      <c r="B11" s="9"/>
      <c r="C11" s="261" t="s">
        <v>8</v>
      </c>
      <c r="D11" s="252" t="s">
        <v>9</v>
      </c>
      <c r="E11" s="263" t="s">
        <v>10</v>
      </c>
      <c r="F11" s="263"/>
      <c r="G11" s="261" t="s">
        <v>11</v>
      </c>
      <c r="H11" s="252" t="s">
        <v>12</v>
      </c>
      <c r="I11" s="252" t="s">
        <v>13</v>
      </c>
      <c r="J11" s="257" t="s">
        <v>14</v>
      </c>
      <c r="K11" s="259" t="s">
        <v>15</v>
      </c>
      <c r="L11" s="10"/>
      <c r="M11" s="5"/>
    </row>
    <row r="12" spans="1:13" ht="30" customHeight="1" thickBot="1">
      <c r="A12" s="5"/>
      <c r="B12" s="9"/>
      <c r="C12" s="262"/>
      <c r="D12" s="253"/>
      <c r="E12" s="130" t="s">
        <v>16</v>
      </c>
      <c r="F12" s="130" t="s">
        <v>17</v>
      </c>
      <c r="G12" s="262"/>
      <c r="H12" s="253"/>
      <c r="I12" s="253"/>
      <c r="J12" s="258"/>
      <c r="K12" s="260"/>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233" t="s">
        <v>19</v>
      </c>
      <c r="D40" s="234"/>
      <c r="E40" s="234"/>
      <c r="F40" s="234"/>
      <c r="G40" s="234"/>
      <c r="H40" s="234"/>
      <c r="I40" s="234"/>
      <c r="J40" s="235"/>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49"/>
      <c r="H42" s="250"/>
      <c r="I42" s="251"/>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200"/>
      <c r="H48" s="181"/>
      <c r="I48" s="182"/>
      <c r="J48" s="187"/>
      <c r="K48" s="185"/>
      <c r="L48" s="13"/>
      <c r="M48" s="11"/>
    </row>
    <row r="49" spans="1:13" s="3" customFormat="1" ht="30" customHeight="1" thickBot="1">
      <c r="A49" s="11"/>
      <c r="B49" s="12"/>
      <c r="C49" s="171"/>
      <c r="D49" s="172"/>
      <c r="E49" s="171"/>
      <c r="F49" s="171"/>
      <c r="G49" s="189" t="s">
        <v>21</v>
      </c>
      <c r="H49" s="190"/>
      <c r="I49" s="191"/>
      <c r="J49" s="192"/>
      <c r="K49" s="168"/>
      <c r="L49" s="13"/>
      <c r="M49" s="11"/>
    </row>
    <row r="50" spans="1:13" s="3" customFormat="1" ht="30" customHeight="1">
      <c r="A50" s="11"/>
      <c r="B50" s="12"/>
      <c r="C50" s="171"/>
      <c r="D50" s="172"/>
      <c r="E50" s="171"/>
      <c r="F50" s="171"/>
      <c r="G50" s="435"/>
      <c r="H50" s="436"/>
      <c r="I50" s="437"/>
      <c r="J50" s="438"/>
      <c r="K50" s="439"/>
      <c r="L50" s="13"/>
      <c r="M50" s="11"/>
    </row>
    <row r="51" spans="1:13" s="3" customFormat="1" ht="30" customHeight="1">
      <c r="A51" s="11"/>
      <c r="B51" s="12"/>
      <c r="C51" s="171"/>
      <c r="D51" s="172"/>
      <c r="E51" s="171"/>
      <c r="F51" s="171"/>
      <c r="G51" s="443" t="s">
        <v>180</v>
      </c>
      <c r="H51" s="445" t="s">
        <v>13</v>
      </c>
      <c r="I51" s="441" t="s">
        <v>181</v>
      </c>
      <c r="J51" s="442"/>
      <c r="K51" s="440" t="s">
        <v>182</v>
      </c>
      <c r="L51" s="13"/>
      <c r="M51" s="11"/>
    </row>
    <row r="52" spans="1:13" s="3" customFormat="1" ht="30" customHeight="1">
      <c r="A52" s="11"/>
      <c r="B52" s="12"/>
      <c r="C52" s="171"/>
      <c r="D52" s="172"/>
      <c r="E52" s="171"/>
      <c r="F52" s="171"/>
      <c r="G52" s="444"/>
      <c r="H52" s="446">
        <v>50</v>
      </c>
      <c r="I52" s="441"/>
      <c r="J52" s="442"/>
      <c r="K52" s="440">
        <f>H52*I52</f>
        <v>0</v>
      </c>
      <c r="L52" s="13"/>
      <c r="M52" s="11"/>
    </row>
    <row r="53" spans="1:13" s="3" customFormat="1" thickBot="1">
      <c r="A53" s="11"/>
      <c r="B53" s="12"/>
      <c r="C53" s="171"/>
      <c r="D53" s="172"/>
      <c r="E53" s="172"/>
      <c r="F53" s="172"/>
      <c r="G53" s="171"/>
      <c r="H53" s="171"/>
      <c r="I53" s="193"/>
      <c r="J53" s="194"/>
      <c r="K53" s="195"/>
      <c r="L53" s="13"/>
      <c r="M53" s="11"/>
    </row>
    <row r="54" spans="1:13" s="3" customFormat="1" ht="15.75">
      <c r="A54" s="11"/>
      <c r="B54" s="12"/>
      <c r="C54" s="196"/>
      <c r="D54" s="243"/>
      <c r="E54" s="243"/>
      <c r="F54" s="243"/>
      <c r="G54" s="243"/>
      <c r="H54" s="243"/>
      <c r="I54" s="243"/>
      <c r="J54" s="243"/>
      <c r="K54" s="244"/>
      <c r="L54" s="14"/>
      <c r="M54" s="11"/>
    </row>
    <row r="55" spans="1:13" s="3" customFormat="1" ht="46.5" customHeight="1">
      <c r="A55" s="11"/>
      <c r="B55" s="12"/>
      <c r="C55" s="228" t="s">
        <v>22</v>
      </c>
      <c r="D55" s="229"/>
      <c r="E55" s="229"/>
      <c r="F55" s="229"/>
      <c r="G55" s="229"/>
      <c r="H55" s="242" t="s">
        <v>11</v>
      </c>
      <c r="I55" s="242"/>
      <c r="J55" s="242"/>
      <c r="K55" s="197" t="s">
        <v>24</v>
      </c>
      <c r="L55" s="15"/>
      <c r="M55" s="11"/>
    </row>
    <row r="56" spans="1:13" s="3" customFormat="1" ht="32.25" customHeight="1">
      <c r="A56" s="11"/>
      <c r="B56" s="12"/>
      <c r="C56" s="228" t="s">
        <v>38</v>
      </c>
      <c r="D56" s="229"/>
      <c r="E56" s="229"/>
      <c r="F56" s="229"/>
      <c r="G56" s="229"/>
      <c r="H56" s="241" t="s">
        <v>26</v>
      </c>
      <c r="I56" s="241"/>
      <c r="J56" s="198" t="s">
        <v>27</v>
      </c>
      <c r="K56" s="199" t="s">
        <v>39</v>
      </c>
      <c r="L56" s="15"/>
      <c r="M56" s="11"/>
    </row>
    <row r="57" spans="1:13" s="3" customFormat="1" ht="30" customHeight="1">
      <c r="A57" s="11"/>
      <c r="B57" s="12"/>
      <c r="C57" s="228" t="s">
        <v>28</v>
      </c>
      <c r="D57" s="229"/>
      <c r="E57" s="229"/>
      <c r="F57" s="229"/>
      <c r="G57" s="229"/>
      <c r="H57" s="238" t="s">
        <v>29</v>
      </c>
      <c r="I57" s="239"/>
      <c r="J57" s="198" t="s">
        <v>30</v>
      </c>
      <c r="K57" s="199" t="s">
        <v>39</v>
      </c>
      <c r="L57" s="15"/>
      <c r="M57" s="11"/>
    </row>
    <row r="58" spans="1:13" s="4" customFormat="1" ht="58.5" customHeight="1">
      <c r="A58" s="11"/>
      <c r="B58" s="12"/>
      <c r="C58" s="203"/>
      <c r="D58" s="204"/>
      <c r="E58" s="204"/>
      <c r="F58" s="204"/>
      <c r="G58" s="205"/>
      <c r="H58" s="240" t="s">
        <v>31</v>
      </c>
      <c r="I58" s="241"/>
      <c r="J58" s="198" t="s">
        <v>32</v>
      </c>
      <c r="K58" s="199" t="s">
        <v>39</v>
      </c>
      <c r="L58" s="13"/>
      <c r="M58" s="11"/>
    </row>
    <row r="59" spans="1:13" ht="57.75" customHeight="1">
      <c r="A59" s="5"/>
      <c r="B59" s="9"/>
      <c r="C59" s="206"/>
      <c r="D59" s="207"/>
      <c r="E59" s="207"/>
      <c r="F59" s="207"/>
      <c r="G59" s="208"/>
      <c r="H59" s="241" t="s">
        <v>33</v>
      </c>
      <c r="I59" s="241"/>
      <c r="J59" s="198" t="s">
        <v>34</v>
      </c>
      <c r="K59" s="199" t="s">
        <v>39</v>
      </c>
      <c r="L59" s="10"/>
      <c r="M59" s="5"/>
    </row>
    <row r="60" spans="1:13">
      <c r="A60" s="5"/>
      <c r="B60" s="9"/>
      <c r="C60" s="209"/>
      <c r="D60" s="210"/>
      <c r="E60" s="210"/>
      <c r="F60" s="210"/>
      <c r="G60" s="211"/>
      <c r="H60" s="236"/>
      <c r="I60" s="236"/>
      <c r="J60" s="236"/>
      <c r="K60" s="237"/>
      <c r="L60" s="10"/>
      <c r="M60" s="5"/>
    </row>
    <row r="61" spans="1:13" ht="67.5" customHeight="1">
      <c r="A61" s="5"/>
      <c r="B61" s="9"/>
      <c r="C61" s="201"/>
      <c r="D61" s="201"/>
      <c r="E61" s="201"/>
      <c r="F61" s="201"/>
      <c r="G61" s="201"/>
      <c r="H61" s="201"/>
      <c r="I61" s="201"/>
      <c r="J61" s="201"/>
      <c r="K61" s="201"/>
      <c r="L61" s="10"/>
      <c r="M61" s="5"/>
    </row>
    <row r="62" spans="1:13" ht="47.25" customHeight="1">
      <c r="A62" s="5"/>
      <c r="B62" s="9"/>
      <c r="C62" s="201"/>
      <c r="D62" s="201"/>
      <c r="E62" s="201"/>
      <c r="F62" s="201"/>
      <c r="G62" s="202" t="s">
        <v>40</v>
      </c>
      <c r="H62" s="201"/>
      <c r="I62" s="201"/>
      <c r="J62" s="201"/>
      <c r="K62" s="201"/>
      <c r="L62" s="10"/>
      <c r="M62" s="5"/>
    </row>
    <row r="63" spans="1:13" ht="17.25" thickBot="1">
      <c r="A63" s="5"/>
      <c r="B63" s="222"/>
      <c r="C63" s="223"/>
      <c r="D63" s="223"/>
      <c r="E63" s="224"/>
      <c r="F63" s="223"/>
      <c r="G63" s="225"/>
      <c r="H63" s="223"/>
      <c r="I63" s="223"/>
      <c r="J63" s="223"/>
      <c r="K63" s="223"/>
      <c r="L63" s="226"/>
      <c r="M63" s="5"/>
    </row>
    <row r="64" spans="1:13" ht="17.25" thickTop="1">
      <c r="A64" s="5"/>
      <c r="B64" s="5"/>
      <c r="C64" s="5"/>
      <c r="D64" s="5"/>
      <c r="E64" s="6"/>
      <c r="F64" s="5"/>
      <c r="G64" s="5"/>
      <c r="H64" s="5"/>
      <c r="I64" s="5"/>
      <c r="J64" s="5"/>
      <c r="K64" s="5"/>
      <c r="L64" s="5"/>
      <c r="M64" s="5"/>
    </row>
    <row r="66" spans="8:8">
      <c r="H66" s="23"/>
    </row>
  </sheetData>
  <mergeCells count="29">
    <mergeCell ref="G51:G52"/>
    <mergeCell ref="I51:J51"/>
    <mergeCell ref="I52:J52"/>
    <mergeCell ref="H58:I58"/>
    <mergeCell ref="H59:I59"/>
    <mergeCell ref="H60:K60"/>
    <mergeCell ref="C3:F3"/>
    <mergeCell ref="C55:G55"/>
    <mergeCell ref="H55:J55"/>
    <mergeCell ref="C56:G56"/>
    <mergeCell ref="H56:I56"/>
    <mergeCell ref="C57:G57"/>
    <mergeCell ref="H57:I57"/>
    <mergeCell ref="D54:K54"/>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70" zoomScale="115" zoomScaleNormal="80" zoomScaleSheetLayoutView="115" workbookViewId="0">
      <selection activeCell="C3" sqref="C3:F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7"/>
    </row>
    <row r="3" spans="2:16" ht="23.25" customHeight="1">
      <c r="B3" s="26"/>
      <c r="C3" s="361" t="s">
        <v>0</v>
      </c>
      <c r="D3" s="361"/>
      <c r="E3" s="361"/>
      <c r="F3" s="361"/>
      <c r="P3" s="27"/>
    </row>
    <row r="4" spans="2:16">
      <c r="B4" s="26"/>
      <c r="C4" s="213" t="s">
        <v>1</v>
      </c>
      <c r="D4" s="212" t="s">
        <v>2</v>
      </c>
      <c r="E4" s="213" t="s">
        <v>3</v>
      </c>
      <c r="F4" s="212">
        <v>1</v>
      </c>
      <c r="P4" s="27"/>
    </row>
    <row r="5" spans="2:16">
      <c r="B5" s="26"/>
      <c r="C5" s="128"/>
      <c r="D5" s="129"/>
      <c r="E5" s="128"/>
      <c r="F5" s="129"/>
      <c r="P5" s="27"/>
    </row>
    <row r="6" spans="2:16" ht="48" customHeight="1">
      <c r="B6" s="26"/>
      <c r="C6" s="276" t="s">
        <v>41</v>
      </c>
      <c r="D6" s="276"/>
      <c r="E6" s="276"/>
      <c r="F6" s="276"/>
      <c r="G6" s="276"/>
      <c r="H6" s="276"/>
      <c r="I6" s="276"/>
      <c r="J6" s="276"/>
      <c r="K6" s="276"/>
      <c r="L6" s="276"/>
      <c r="M6" s="276"/>
      <c r="N6" s="276"/>
      <c r="O6" s="276"/>
      <c r="P6" s="28"/>
    </row>
    <row r="7" spans="2:16" ht="15" thickBot="1">
      <c r="B7" s="26"/>
      <c r="C7" s="53"/>
      <c r="D7" s="53"/>
      <c r="E7" s="53"/>
      <c r="F7" s="53"/>
      <c r="G7" s="53"/>
      <c r="H7" s="53"/>
      <c r="I7" s="53"/>
      <c r="J7" s="53"/>
      <c r="K7" s="53"/>
      <c r="L7" s="53"/>
      <c r="M7" s="53"/>
      <c r="N7" s="53"/>
      <c r="O7" s="53"/>
      <c r="P7" s="27"/>
    </row>
    <row r="8" spans="2:16" ht="15">
      <c r="B8" s="26"/>
      <c r="C8" s="311"/>
      <c r="D8" s="313"/>
      <c r="E8" s="314"/>
      <c r="F8" s="314"/>
      <c r="G8" s="314"/>
      <c r="H8" s="314"/>
      <c r="I8" s="314"/>
      <c r="J8" s="314"/>
      <c r="K8" s="315"/>
      <c r="L8" s="322"/>
      <c r="M8" s="323"/>
      <c r="N8" s="323"/>
      <c r="O8" s="324"/>
      <c r="P8" s="29"/>
    </row>
    <row r="9" spans="2:16" ht="15">
      <c r="B9" s="26"/>
      <c r="C9" s="312"/>
      <c r="D9" s="279" t="s">
        <v>42</v>
      </c>
      <c r="E9" s="280"/>
      <c r="F9" s="280"/>
      <c r="G9" s="280"/>
      <c r="H9" s="280"/>
      <c r="I9" s="280"/>
      <c r="J9" s="280"/>
      <c r="K9" s="281"/>
      <c r="L9" s="325"/>
      <c r="M9" s="326"/>
      <c r="N9" s="326"/>
      <c r="O9" s="327"/>
      <c r="P9" s="29"/>
    </row>
    <row r="10" spans="2:16" ht="15">
      <c r="B10" s="26"/>
      <c r="C10" s="312"/>
      <c r="D10" s="279"/>
      <c r="E10" s="280"/>
      <c r="F10" s="280"/>
      <c r="G10" s="280"/>
      <c r="H10" s="280"/>
      <c r="I10" s="280"/>
      <c r="J10" s="280"/>
      <c r="K10" s="281"/>
      <c r="L10" s="277" t="s">
        <v>43</v>
      </c>
      <c r="M10" s="328"/>
      <c r="N10" s="329"/>
      <c r="O10" s="330"/>
      <c r="P10" s="29"/>
    </row>
    <row r="11" spans="2:16" ht="15">
      <c r="B11" s="26"/>
      <c r="C11" s="312"/>
      <c r="D11" s="279" t="s">
        <v>44</v>
      </c>
      <c r="E11" s="280"/>
      <c r="F11" s="280"/>
      <c r="G11" s="280"/>
      <c r="H11" s="280"/>
      <c r="I11" s="280"/>
      <c r="J11" s="280"/>
      <c r="K11" s="281"/>
      <c r="L11" s="316"/>
      <c r="M11" s="331"/>
      <c r="N11" s="332"/>
      <c r="O11" s="333"/>
      <c r="P11" s="30"/>
    </row>
    <row r="12" spans="2:16" ht="12.75" customHeight="1">
      <c r="B12" s="26"/>
      <c r="C12" s="312"/>
      <c r="D12" s="282"/>
      <c r="E12" s="283"/>
      <c r="F12" s="283"/>
      <c r="G12" s="283"/>
      <c r="H12" s="283"/>
      <c r="I12" s="283"/>
      <c r="J12" s="283"/>
      <c r="K12" s="284"/>
      <c r="L12" s="277" t="s">
        <v>45</v>
      </c>
      <c r="M12" s="277">
        <v>1</v>
      </c>
      <c r="N12" s="277" t="s">
        <v>46</v>
      </c>
      <c r="O12" s="320">
        <v>1</v>
      </c>
      <c r="P12" s="29"/>
    </row>
    <row r="13" spans="2:16" ht="13.5">
      <c r="B13" s="26"/>
      <c r="C13" s="312"/>
      <c r="D13" s="282"/>
      <c r="E13" s="283"/>
      <c r="F13" s="283"/>
      <c r="G13" s="283"/>
      <c r="H13" s="283"/>
      <c r="I13" s="283"/>
      <c r="J13" s="283"/>
      <c r="K13" s="284"/>
      <c r="L13" s="278"/>
      <c r="M13" s="278"/>
      <c r="N13" s="278"/>
      <c r="O13" s="321"/>
      <c r="P13" s="29"/>
    </row>
    <row r="14" spans="2:16" ht="15">
      <c r="B14" s="26"/>
      <c r="C14" s="312"/>
      <c r="D14" s="279" t="s">
        <v>47</v>
      </c>
      <c r="E14" s="280"/>
      <c r="F14" s="280"/>
      <c r="G14" s="280"/>
      <c r="H14" s="280"/>
      <c r="I14" s="280"/>
      <c r="J14" s="280"/>
      <c r="K14" s="281"/>
      <c r="L14" s="278"/>
      <c r="M14" s="278"/>
      <c r="N14" s="278"/>
      <c r="O14" s="321"/>
      <c r="P14" s="29"/>
    </row>
    <row r="15" spans="2:16" ht="15.75" thickBot="1">
      <c r="B15" s="26"/>
      <c r="C15" s="54"/>
      <c r="D15" s="55"/>
      <c r="E15" s="55"/>
      <c r="F15" s="55"/>
      <c r="G15" s="55"/>
      <c r="H15" s="55"/>
      <c r="I15" s="55"/>
      <c r="J15" s="55"/>
      <c r="K15" s="55"/>
      <c r="L15" s="55"/>
      <c r="M15" s="56"/>
      <c r="N15" s="56"/>
      <c r="O15" s="57"/>
      <c r="P15" s="31"/>
    </row>
    <row r="16" spans="2:16" ht="15">
      <c r="B16" s="26"/>
      <c r="C16" s="58"/>
      <c r="D16" s="218"/>
      <c r="E16" s="218"/>
      <c r="F16" s="218"/>
      <c r="G16" s="218"/>
      <c r="H16" s="218"/>
      <c r="I16" s="218"/>
      <c r="J16" s="218"/>
      <c r="K16" s="218"/>
      <c r="L16" s="59" t="s">
        <v>48</v>
      </c>
      <c r="M16" s="60" t="s">
        <v>49</v>
      </c>
      <c r="N16" s="60" t="s">
        <v>50</v>
      </c>
      <c r="O16" s="61" t="s">
        <v>51</v>
      </c>
      <c r="P16" s="30"/>
    </row>
    <row r="17" spans="2:16" ht="15">
      <c r="B17" s="26"/>
      <c r="C17" s="62"/>
      <c r="D17" s="219"/>
      <c r="E17" s="219"/>
      <c r="F17" s="219"/>
      <c r="G17" s="219"/>
      <c r="H17" s="219"/>
      <c r="I17" s="219"/>
      <c r="J17" s="219"/>
      <c r="K17" s="219"/>
      <c r="L17" s="63"/>
      <c r="M17" s="64"/>
      <c r="N17" s="64"/>
      <c r="O17" s="65"/>
      <c r="P17" s="32"/>
    </row>
    <row r="18" spans="2:16" ht="18" customHeight="1">
      <c r="B18" s="26"/>
      <c r="C18" s="368" t="s">
        <v>52</v>
      </c>
      <c r="D18" s="369"/>
      <c r="E18" s="369"/>
      <c r="F18" s="369"/>
      <c r="G18" s="219"/>
      <c r="H18" s="219"/>
      <c r="I18" s="219" t="s">
        <v>53</v>
      </c>
      <c r="J18" s="53"/>
      <c r="K18" s="219"/>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287" t="s">
        <v>54</v>
      </c>
      <c r="D22" s="288"/>
      <c r="E22" s="288"/>
      <c r="F22" s="288"/>
      <c r="G22" s="288"/>
      <c r="H22" s="288"/>
      <c r="I22" s="288"/>
      <c r="J22" s="288"/>
      <c r="K22" s="288"/>
      <c r="L22" s="288"/>
      <c r="M22" s="288"/>
      <c r="N22" s="288"/>
      <c r="O22" s="289"/>
      <c r="P22" s="34"/>
    </row>
    <row r="23" spans="2:16" ht="15" thickBot="1">
      <c r="B23" s="26"/>
      <c r="C23" s="76"/>
      <c r="D23" s="53"/>
      <c r="E23" s="53"/>
      <c r="F23" s="53"/>
      <c r="G23" s="53"/>
      <c r="H23" s="53"/>
      <c r="I23" s="53"/>
      <c r="J23" s="53"/>
      <c r="K23" s="53"/>
      <c r="L23" s="53"/>
      <c r="M23" s="53"/>
      <c r="N23" s="53"/>
      <c r="O23" s="77"/>
      <c r="P23" s="27"/>
    </row>
    <row r="24" spans="2:16" ht="15">
      <c r="B24" s="26"/>
      <c r="C24" s="78" t="s">
        <v>55</v>
      </c>
      <c r="D24" s="317" t="s">
        <v>11</v>
      </c>
      <c r="E24" s="318"/>
      <c r="F24" s="318"/>
      <c r="G24" s="318"/>
      <c r="H24" s="318"/>
      <c r="I24" s="318"/>
      <c r="J24" s="318"/>
      <c r="K24" s="318"/>
      <c r="L24" s="319"/>
      <c r="M24" s="285" t="s">
        <v>56</v>
      </c>
      <c r="N24" s="286"/>
      <c r="O24" s="78" t="s">
        <v>13</v>
      </c>
      <c r="P24" s="35"/>
    </row>
    <row r="25" spans="2:16" ht="15" thickBot="1">
      <c r="B25" s="26"/>
      <c r="C25" s="79"/>
      <c r="D25" s="296"/>
      <c r="E25" s="343"/>
      <c r="F25" s="343"/>
      <c r="G25" s="343"/>
      <c r="H25" s="343"/>
      <c r="I25" s="343"/>
      <c r="J25" s="343"/>
      <c r="K25" s="343"/>
      <c r="L25" s="297"/>
      <c r="M25" s="296"/>
      <c r="N25" s="297"/>
      <c r="O25" s="80"/>
      <c r="P25" s="36"/>
    </row>
    <row r="26" spans="2:16">
      <c r="B26" s="26"/>
      <c r="C26" s="302" t="s">
        <v>57</v>
      </c>
      <c r="D26" s="303"/>
      <c r="E26" s="303"/>
      <c r="F26" s="303"/>
      <c r="G26" s="303"/>
      <c r="H26" s="303"/>
      <c r="I26" s="303"/>
      <c r="J26" s="303"/>
      <c r="K26" s="303"/>
      <c r="L26" s="303"/>
      <c r="M26" s="303"/>
      <c r="N26" s="303"/>
      <c r="O26" s="304"/>
      <c r="P26" s="37"/>
    </row>
    <row r="27" spans="2:16">
      <c r="B27" s="26"/>
      <c r="C27" s="305"/>
      <c r="D27" s="306"/>
      <c r="E27" s="306"/>
      <c r="F27" s="306"/>
      <c r="G27" s="306"/>
      <c r="H27" s="306"/>
      <c r="I27" s="306"/>
      <c r="J27" s="306"/>
      <c r="K27" s="306"/>
      <c r="L27" s="306"/>
      <c r="M27" s="306"/>
      <c r="N27" s="306"/>
      <c r="O27" s="307"/>
      <c r="P27" s="37"/>
    </row>
    <row r="28" spans="2:16" ht="13.5" thickBot="1">
      <c r="B28" s="26"/>
      <c r="C28" s="308"/>
      <c r="D28" s="309"/>
      <c r="E28" s="309"/>
      <c r="F28" s="309"/>
      <c r="G28" s="309"/>
      <c r="H28" s="309"/>
      <c r="I28" s="309"/>
      <c r="J28" s="309"/>
      <c r="K28" s="309"/>
      <c r="L28" s="309"/>
      <c r="M28" s="309"/>
      <c r="N28" s="309"/>
      <c r="O28" s="310"/>
      <c r="P28" s="37"/>
    </row>
    <row r="29" spans="2:16" ht="15">
      <c r="B29" s="26"/>
      <c r="C29" s="298" t="s">
        <v>11</v>
      </c>
      <c r="D29" s="299"/>
      <c r="E29" s="299"/>
      <c r="F29" s="299"/>
      <c r="G29" s="300"/>
      <c r="H29" s="301" t="s">
        <v>58</v>
      </c>
      <c r="I29" s="299"/>
      <c r="J29" s="341" t="s">
        <v>59</v>
      </c>
      <c r="K29" s="342"/>
      <c r="L29" s="81" t="s">
        <v>60</v>
      </c>
      <c r="M29" s="301" t="s">
        <v>61</v>
      </c>
      <c r="N29" s="335"/>
      <c r="O29" s="82" t="s">
        <v>62</v>
      </c>
      <c r="P29" s="38"/>
    </row>
    <row r="30" spans="2:16" ht="14.25">
      <c r="B30" s="26"/>
      <c r="C30" s="290"/>
      <c r="D30" s="291"/>
      <c r="E30" s="291"/>
      <c r="F30" s="291"/>
      <c r="G30" s="292"/>
      <c r="H30" s="293"/>
      <c r="I30" s="292"/>
      <c r="J30" s="293"/>
      <c r="K30" s="292"/>
      <c r="L30" s="83"/>
      <c r="M30" s="294"/>
      <c r="N30" s="295"/>
      <c r="O30" s="84"/>
      <c r="P30" s="39"/>
    </row>
    <row r="31" spans="2:16" ht="14.25">
      <c r="B31" s="26"/>
      <c r="C31" s="85"/>
      <c r="D31" s="86"/>
      <c r="E31" s="86"/>
      <c r="F31" s="86"/>
      <c r="G31" s="87"/>
      <c r="H31" s="88"/>
      <c r="I31" s="87"/>
      <c r="J31" s="88"/>
      <c r="K31" s="87"/>
      <c r="L31" s="83"/>
      <c r="M31" s="294"/>
      <c r="N31" s="295"/>
      <c r="O31" s="84"/>
      <c r="P31" s="39"/>
    </row>
    <row r="32" spans="2:16" ht="15" thickBot="1">
      <c r="B32" s="26"/>
      <c r="C32" s="344"/>
      <c r="D32" s="345"/>
      <c r="E32" s="345"/>
      <c r="F32" s="345"/>
      <c r="G32" s="346"/>
      <c r="H32" s="347"/>
      <c r="I32" s="346"/>
      <c r="J32" s="347"/>
      <c r="K32" s="346"/>
      <c r="L32" s="89"/>
      <c r="M32" s="348"/>
      <c r="N32" s="349"/>
      <c r="O32" s="84"/>
      <c r="P32" s="39"/>
    </row>
    <row r="33" spans="2:16" ht="15.75" thickBot="1">
      <c r="B33" s="26"/>
      <c r="C33" s="336" t="s">
        <v>63</v>
      </c>
      <c r="D33" s="337"/>
      <c r="E33" s="337"/>
      <c r="F33" s="337"/>
      <c r="G33" s="337"/>
      <c r="H33" s="337"/>
      <c r="I33" s="337"/>
      <c r="J33" s="337"/>
      <c r="K33" s="337"/>
      <c r="L33" s="337"/>
      <c r="M33" s="337"/>
      <c r="N33" s="338"/>
      <c r="O33" s="90"/>
      <c r="P33" s="40"/>
    </row>
    <row r="34" spans="2:16" ht="13.5" customHeight="1">
      <c r="B34" s="26"/>
      <c r="C34" s="302" t="s">
        <v>64</v>
      </c>
      <c r="D34" s="303"/>
      <c r="E34" s="303"/>
      <c r="F34" s="303"/>
      <c r="G34" s="303"/>
      <c r="H34" s="303"/>
      <c r="I34" s="303"/>
      <c r="J34" s="303"/>
      <c r="K34" s="303"/>
      <c r="L34" s="303"/>
      <c r="M34" s="303"/>
      <c r="N34" s="303"/>
      <c r="O34" s="304"/>
      <c r="P34" s="37"/>
    </row>
    <row r="35" spans="2:16">
      <c r="B35" s="26"/>
      <c r="C35" s="305"/>
      <c r="D35" s="306"/>
      <c r="E35" s="306"/>
      <c r="F35" s="306"/>
      <c r="G35" s="306"/>
      <c r="H35" s="306"/>
      <c r="I35" s="306"/>
      <c r="J35" s="306"/>
      <c r="K35" s="306"/>
      <c r="L35" s="306"/>
      <c r="M35" s="306"/>
      <c r="N35" s="306"/>
      <c r="O35" s="307"/>
      <c r="P35" s="37"/>
    </row>
    <row r="36" spans="2:16" ht="13.5" thickBot="1">
      <c r="B36" s="26"/>
      <c r="C36" s="308"/>
      <c r="D36" s="309"/>
      <c r="E36" s="309"/>
      <c r="F36" s="309"/>
      <c r="G36" s="309"/>
      <c r="H36" s="309"/>
      <c r="I36" s="309"/>
      <c r="J36" s="309"/>
      <c r="K36" s="309"/>
      <c r="L36" s="309"/>
      <c r="M36" s="309"/>
      <c r="N36" s="309"/>
      <c r="O36" s="310"/>
      <c r="P36" s="37"/>
    </row>
    <row r="37" spans="2:16" ht="15">
      <c r="B37" s="26"/>
      <c r="C37" s="298" t="s">
        <v>11</v>
      </c>
      <c r="D37" s="334"/>
      <c r="E37" s="334"/>
      <c r="F37" s="334"/>
      <c r="G37" s="334"/>
      <c r="H37" s="334"/>
      <c r="I37" s="334"/>
      <c r="J37" s="335"/>
      <c r="K37" s="217" t="s">
        <v>56</v>
      </c>
      <c r="L37" s="81" t="s">
        <v>13</v>
      </c>
      <c r="M37" s="301" t="s">
        <v>65</v>
      </c>
      <c r="N37" s="335"/>
      <c r="O37" s="82" t="s">
        <v>62</v>
      </c>
      <c r="P37" s="38"/>
    </row>
    <row r="38" spans="2:16" ht="14.25">
      <c r="B38" s="26"/>
      <c r="C38" s="290"/>
      <c r="D38" s="291"/>
      <c r="E38" s="291"/>
      <c r="F38" s="291"/>
      <c r="G38" s="291"/>
      <c r="H38" s="291"/>
      <c r="I38" s="291"/>
      <c r="J38" s="292"/>
      <c r="K38" s="214"/>
      <c r="L38" s="91"/>
      <c r="M38" s="352"/>
      <c r="N38" s="353"/>
      <c r="O38" s="84"/>
      <c r="P38" s="39"/>
    </row>
    <row r="39" spans="2:16" ht="15" thickBot="1">
      <c r="B39" s="26"/>
      <c r="C39" s="344"/>
      <c r="D39" s="345"/>
      <c r="E39" s="345"/>
      <c r="F39" s="345"/>
      <c r="G39" s="345"/>
      <c r="H39" s="345"/>
      <c r="I39" s="345"/>
      <c r="J39" s="346"/>
      <c r="K39" s="86"/>
      <c r="L39" s="92"/>
      <c r="M39" s="350"/>
      <c r="N39" s="351"/>
      <c r="O39" s="93"/>
      <c r="P39" s="39"/>
    </row>
    <row r="40" spans="2:16" ht="15.75" thickBot="1">
      <c r="B40" s="26"/>
      <c r="C40" s="336" t="s">
        <v>63</v>
      </c>
      <c r="D40" s="337"/>
      <c r="E40" s="337"/>
      <c r="F40" s="337"/>
      <c r="G40" s="337"/>
      <c r="H40" s="337"/>
      <c r="I40" s="337"/>
      <c r="J40" s="337"/>
      <c r="K40" s="337"/>
      <c r="L40" s="337"/>
      <c r="M40" s="337"/>
      <c r="N40" s="338"/>
      <c r="O40" s="94">
        <v>0</v>
      </c>
      <c r="P40" s="39"/>
    </row>
    <row r="41" spans="2:16">
      <c r="B41" s="26"/>
      <c r="C41" s="302" t="s">
        <v>66</v>
      </c>
      <c r="D41" s="303"/>
      <c r="E41" s="303"/>
      <c r="F41" s="303"/>
      <c r="G41" s="303"/>
      <c r="H41" s="303"/>
      <c r="I41" s="303"/>
      <c r="J41" s="303"/>
      <c r="K41" s="303"/>
      <c r="L41" s="303"/>
      <c r="M41" s="303"/>
      <c r="N41" s="303"/>
      <c r="O41" s="304"/>
      <c r="P41" s="37"/>
    </row>
    <row r="42" spans="2:16">
      <c r="B42" s="26"/>
      <c r="C42" s="305"/>
      <c r="D42" s="306"/>
      <c r="E42" s="306"/>
      <c r="F42" s="306"/>
      <c r="G42" s="306"/>
      <c r="H42" s="306"/>
      <c r="I42" s="306"/>
      <c r="J42" s="306"/>
      <c r="K42" s="306"/>
      <c r="L42" s="306"/>
      <c r="M42" s="306"/>
      <c r="N42" s="306"/>
      <c r="O42" s="307"/>
      <c r="P42" s="37"/>
    </row>
    <row r="43" spans="2:16" ht="13.5" thickBot="1">
      <c r="B43" s="26"/>
      <c r="C43" s="308"/>
      <c r="D43" s="309"/>
      <c r="E43" s="309"/>
      <c r="F43" s="309"/>
      <c r="G43" s="309"/>
      <c r="H43" s="309"/>
      <c r="I43" s="309"/>
      <c r="J43" s="309"/>
      <c r="K43" s="309"/>
      <c r="L43" s="309"/>
      <c r="M43" s="309"/>
      <c r="N43" s="309"/>
      <c r="O43" s="310"/>
      <c r="P43" s="37"/>
    </row>
    <row r="44" spans="2:16" ht="17.25">
      <c r="B44" s="26"/>
      <c r="C44" s="298" t="s">
        <v>67</v>
      </c>
      <c r="D44" s="334"/>
      <c r="E44" s="334"/>
      <c r="F44" s="334"/>
      <c r="G44" s="334"/>
      <c r="H44" s="334"/>
      <c r="I44" s="334"/>
      <c r="J44" s="81" t="s">
        <v>68</v>
      </c>
      <c r="K44" s="215" t="s">
        <v>69</v>
      </c>
      <c r="L44" s="95" t="s">
        <v>70</v>
      </c>
      <c r="M44" s="301" t="s">
        <v>71</v>
      </c>
      <c r="N44" s="335"/>
      <c r="O44" s="82" t="s">
        <v>62</v>
      </c>
      <c r="P44" s="38"/>
    </row>
    <row r="45" spans="2:16" ht="14.25">
      <c r="B45" s="26"/>
      <c r="C45" s="290"/>
      <c r="D45" s="291"/>
      <c r="E45" s="291"/>
      <c r="F45" s="291"/>
      <c r="G45" s="291"/>
      <c r="H45" s="291"/>
      <c r="I45" s="291"/>
      <c r="J45" s="96"/>
      <c r="K45" s="97"/>
      <c r="L45" s="96"/>
      <c r="M45" s="359"/>
      <c r="N45" s="360"/>
      <c r="O45" s="84"/>
      <c r="P45" s="39"/>
    </row>
    <row r="46" spans="2:16" ht="15" thickBot="1">
      <c r="B46" s="26"/>
      <c r="C46" s="344"/>
      <c r="D46" s="345"/>
      <c r="E46" s="345"/>
      <c r="F46" s="345"/>
      <c r="G46" s="345"/>
      <c r="H46" s="345"/>
      <c r="I46" s="345"/>
      <c r="J46" s="98"/>
      <c r="K46" s="99"/>
      <c r="L46" s="98"/>
      <c r="M46" s="350"/>
      <c r="N46" s="351"/>
      <c r="O46" s="100"/>
      <c r="P46" s="39"/>
    </row>
    <row r="47" spans="2:16" ht="15.75" thickBot="1">
      <c r="B47" s="26"/>
      <c r="C47" s="336" t="s">
        <v>63</v>
      </c>
      <c r="D47" s="337"/>
      <c r="E47" s="337"/>
      <c r="F47" s="337"/>
      <c r="G47" s="337"/>
      <c r="H47" s="337"/>
      <c r="I47" s="337"/>
      <c r="J47" s="337"/>
      <c r="K47" s="337"/>
      <c r="L47" s="337"/>
      <c r="M47" s="337"/>
      <c r="N47" s="338"/>
      <c r="O47" s="90"/>
      <c r="P47" s="40"/>
    </row>
    <row r="48" spans="2:16">
      <c r="B48" s="26"/>
      <c r="C48" s="302" t="s">
        <v>72</v>
      </c>
      <c r="D48" s="303"/>
      <c r="E48" s="303"/>
      <c r="F48" s="303"/>
      <c r="G48" s="303"/>
      <c r="H48" s="303"/>
      <c r="I48" s="303"/>
      <c r="J48" s="303"/>
      <c r="K48" s="303"/>
      <c r="L48" s="303"/>
      <c r="M48" s="303"/>
      <c r="N48" s="303"/>
      <c r="O48" s="304"/>
      <c r="P48" s="37"/>
    </row>
    <row r="49" spans="2:16">
      <c r="B49" s="26"/>
      <c r="C49" s="305"/>
      <c r="D49" s="306"/>
      <c r="E49" s="306"/>
      <c r="F49" s="306"/>
      <c r="G49" s="306"/>
      <c r="H49" s="306"/>
      <c r="I49" s="306"/>
      <c r="J49" s="306"/>
      <c r="K49" s="306"/>
      <c r="L49" s="306"/>
      <c r="M49" s="306"/>
      <c r="N49" s="306"/>
      <c r="O49" s="307"/>
      <c r="P49" s="37"/>
    </row>
    <row r="50" spans="2:16" ht="13.5" thickBot="1">
      <c r="B50" s="26"/>
      <c r="C50" s="308"/>
      <c r="D50" s="309"/>
      <c r="E50" s="309"/>
      <c r="F50" s="309"/>
      <c r="G50" s="309"/>
      <c r="H50" s="309"/>
      <c r="I50" s="309"/>
      <c r="J50" s="309"/>
      <c r="K50" s="309"/>
      <c r="L50" s="309"/>
      <c r="M50" s="309"/>
      <c r="N50" s="309"/>
      <c r="O50" s="310"/>
      <c r="P50" s="37"/>
    </row>
    <row r="51" spans="2:16" ht="30">
      <c r="B51" s="26"/>
      <c r="C51" s="298" t="s">
        <v>73</v>
      </c>
      <c r="D51" s="334"/>
      <c r="E51" s="334"/>
      <c r="F51" s="334"/>
      <c r="G51" s="334"/>
      <c r="H51" s="334"/>
      <c r="I51" s="334"/>
      <c r="J51" s="81" t="s">
        <v>74</v>
      </c>
      <c r="K51" s="101" t="s">
        <v>75</v>
      </c>
      <c r="L51" s="102" t="s">
        <v>76</v>
      </c>
      <c r="M51" s="357" t="s">
        <v>61</v>
      </c>
      <c r="N51" s="358"/>
      <c r="O51" s="103" t="s">
        <v>62</v>
      </c>
      <c r="P51" s="41"/>
    </row>
    <row r="52" spans="2:16" ht="14.25">
      <c r="B52" s="26"/>
      <c r="C52" s="104"/>
      <c r="D52" s="105"/>
      <c r="E52" s="105"/>
      <c r="F52" s="105"/>
      <c r="G52" s="105"/>
      <c r="H52" s="105"/>
      <c r="I52" s="105"/>
      <c r="J52" s="106"/>
      <c r="K52" s="107"/>
      <c r="L52" s="108"/>
      <c r="M52" s="339"/>
      <c r="N52" s="340"/>
      <c r="O52" s="109"/>
      <c r="P52" s="42"/>
    </row>
    <row r="53" spans="2:16" ht="14.25">
      <c r="B53" s="26"/>
      <c r="C53" s="104"/>
      <c r="D53" s="105"/>
      <c r="E53" s="105"/>
      <c r="F53" s="105"/>
      <c r="G53" s="105"/>
      <c r="H53" s="105"/>
      <c r="I53" s="105"/>
      <c r="J53" s="106"/>
      <c r="K53" s="107"/>
      <c r="L53" s="108"/>
      <c r="M53" s="339"/>
      <c r="N53" s="340"/>
      <c r="O53" s="109"/>
      <c r="P53" s="42"/>
    </row>
    <row r="54" spans="2:16" ht="14.25">
      <c r="B54" s="26"/>
      <c r="C54" s="104"/>
      <c r="D54" s="105"/>
      <c r="E54" s="105"/>
      <c r="F54" s="105"/>
      <c r="G54" s="105"/>
      <c r="H54" s="105"/>
      <c r="I54" s="105"/>
      <c r="J54" s="106"/>
      <c r="K54" s="107"/>
      <c r="L54" s="108"/>
      <c r="M54" s="359"/>
      <c r="N54" s="360"/>
      <c r="O54" s="109"/>
      <c r="P54" s="42"/>
    </row>
    <row r="55" spans="2:16" ht="15" thickBot="1">
      <c r="B55" s="26"/>
      <c r="C55" s="344"/>
      <c r="D55" s="345"/>
      <c r="E55" s="345"/>
      <c r="F55" s="345"/>
      <c r="G55" s="345"/>
      <c r="H55" s="345"/>
      <c r="I55" s="345"/>
      <c r="J55" s="98"/>
      <c r="K55" s="99"/>
      <c r="L55" s="98"/>
      <c r="M55" s="350"/>
      <c r="N55" s="351"/>
      <c r="O55" s="100"/>
      <c r="P55" s="39"/>
    </row>
    <row r="56" spans="2:16" ht="15.75" thickBot="1">
      <c r="B56" s="26"/>
      <c r="C56" s="336" t="s">
        <v>63</v>
      </c>
      <c r="D56" s="337"/>
      <c r="E56" s="337"/>
      <c r="F56" s="337"/>
      <c r="G56" s="337"/>
      <c r="H56" s="337"/>
      <c r="I56" s="337"/>
      <c r="J56" s="337"/>
      <c r="K56" s="337"/>
      <c r="L56" s="337"/>
      <c r="M56" s="337"/>
      <c r="N56" s="338"/>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354" t="s">
        <v>77</v>
      </c>
      <c r="D58" s="355"/>
      <c r="E58" s="355"/>
      <c r="F58" s="355"/>
      <c r="G58" s="355"/>
      <c r="H58" s="355"/>
      <c r="I58" s="355"/>
      <c r="J58" s="355"/>
      <c r="K58" s="355"/>
      <c r="L58" s="355"/>
      <c r="M58" s="355"/>
      <c r="N58" s="356"/>
      <c r="O58" s="110"/>
      <c r="P58" s="43"/>
    </row>
    <row r="59" spans="2:16">
      <c r="B59" s="26"/>
      <c r="C59" s="302" t="s">
        <v>78</v>
      </c>
      <c r="D59" s="303"/>
      <c r="E59" s="303"/>
      <c r="F59" s="303"/>
      <c r="G59" s="303"/>
      <c r="H59" s="303"/>
      <c r="I59" s="303"/>
      <c r="J59" s="303"/>
      <c r="K59" s="303"/>
      <c r="L59" s="303"/>
      <c r="M59" s="303"/>
      <c r="N59" s="303"/>
      <c r="O59" s="304"/>
      <c r="P59" s="37"/>
    </row>
    <row r="60" spans="2:16">
      <c r="B60" s="26"/>
      <c r="C60" s="305"/>
      <c r="D60" s="306"/>
      <c r="E60" s="306"/>
      <c r="F60" s="306"/>
      <c r="G60" s="306"/>
      <c r="H60" s="306"/>
      <c r="I60" s="306"/>
      <c r="J60" s="306"/>
      <c r="K60" s="306"/>
      <c r="L60" s="306"/>
      <c r="M60" s="306"/>
      <c r="N60" s="306"/>
      <c r="O60" s="307"/>
      <c r="P60" s="37"/>
    </row>
    <row r="61" spans="2:16" ht="13.5" thickBot="1">
      <c r="B61" s="26"/>
      <c r="C61" s="308"/>
      <c r="D61" s="309"/>
      <c r="E61" s="309"/>
      <c r="F61" s="309"/>
      <c r="G61" s="309"/>
      <c r="H61" s="309"/>
      <c r="I61" s="309"/>
      <c r="J61" s="309"/>
      <c r="K61" s="309"/>
      <c r="L61" s="309"/>
      <c r="M61" s="309"/>
      <c r="N61" s="309"/>
      <c r="O61" s="310"/>
      <c r="P61" s="37"/>
    </row>
    <row r="62" spans="2:16" ht="15">
      <c r="B62" s="26"/>
      <c r="C62" s="298" t="s">
        <v>79</v>
      </c>
      <c r="D62" s="334"/>
      <c r="E62" s="334"/>
      <c r="F62" s="334"/>
      <c r="G62" s="334"/>
      <c r="H62" s="334"/>
      <c r="I62" s="334"/>
      <c r="J62" s="215"/>
      <c r="K62" s="216"/>
      <c r="L62" s="102" t="s">
        <v>80</v>
      </c>
      <c r="M62" s="357" t="s">
        <v>81</v>
      </c>
      <c r="N62" s="358"/>
      <c r="O62" s="103"/>
      <c r="P62" s="41"/>
    </row>
    <row r="63" spans="2:16" ht="14.25">
      <c r="B63" s="26"/>
      <c r="C63" s="290" t="s">
        <v>82</v>
      </c>
      <c r="D63" s="291"/>
      <c r="E63" s="291"/>
      <c r="F63" s="291"/>
      <c r="G63" s="291"/>
      <c r="H63" s="291"/>
      <c r="I63" s="291"/>
      <c r="J63" s="111"/>
      <c r="K63" s="112"/>
      <c r="L63" s="113"/>
      <c r="M63" s="376"/>
      <c r="N63" s="377"/>
      <c r="O63" s="114"/>
      <c r="P63" s="44"/>
    </row>
    <row r="64" spans="2:16" ht="14.25">
      <c r="B64" s="26"/>
      <c r="C64" s="85" t="s">
        <v>83</v>
      </c>
      <c r="D64" s="86"/>
      <c r="E64" s="86"/>
      <c r="F64" s="86"/>
      <c r="G64" s="86"/>
      <c r="H64" s="86"/>
      <c r="I64" s="86"/>
      <c r="J64" s="111"/>
      <c r="K64" s="112"/>
      <c r="L64" s="113"/>
      <c r="M64" s="376"/>
      <c r="N64" s="377"/>
      <c r="O64" s="114"/>
      <c r="P64" s="44"/>
    </row>
    <row r="65" spans="2:16" ht="15" thickBot="1">
      <c r="B65" s="26"/>
      <c r="C65" s="70" t="s">
        <v>84</v>
      </c>
      <c r="D65" s="71"/>
      <c r="E65" s="71"/>
      <c r="F65" s="71"/>
      <c r="G65" s="71"/>
      <c r="H65" s="71"/>
      <c r="I65" s="71"/>
      <c r="J65" s="115"/>
      <c r="K65" s="116"/>
      <c r="L65" s="113"/>
      <c r="M65" s="378"/>
      <c r="N65" s="379"/>
      <c r="O65" s="114"/>
      <c r="P65" s="44"/>
    </row>
    <row r="66" spans="2:16" ht="15.75" thickBot="1">
      <c r="B66" s="26"/>
      <c r="C66" s="336" t="s">
        <v>63</v>
      </c>
      <c r="D66" s="337"/>
      <c r="E66" s="337"/>
      <c r="F66" s="337"/>
      <c r="G66" s="337"/>
      <c r="H66" s="337"/>
      <c r="I66" s="337"/>
      <c r="J66" s="337"/>
      <c r="K66" s="337"/>
      <c r="L66" s="337"/>
      <c r="M66" s="337"/>
      <c r="N66" s="338"/>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354" t="s">
        <v>85</v>
      </c>
      <c r="D68" s="355"/>
      <c r="E68" s="355"/>
      <c r="F68" s="355"/>
      <c r="G68" s="355"/>
      <c r="H68" s="355"/>
      <c r="I68" s="355"/>
      <c r="J68" s="355"/>
      <c r="K68" s="355"/>
      <c r="L68" s="355"/>
      <c r="M68" s="355"/>
      <c r="N68" s="356"/>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86</v>
      </c>
      <c r="I72" s="119"/>
      <c r="J72" s="119"/>
      <c r="K72" s="119"/>
      <c r="L72" s="53"/>
      <c r="M72" s="53"/>
      <c r="N72" s="53"/>
      <c r="O72" s="77"/>
      <c r="P72" s="27"/>
    </row>
    <row r="73" spans="2:16" ht="15">
      <c r="B73" s="26"/>
      <c r="C73" s="76"/>
      <c r="D73" s="53"/>
      <c r="E73" s="53"/>
      <c r="F73" s="53"/>
      <c r="G73" s="53"/>
      <c r="H73" s="119" t="s">
        <v>87</v>
      </c>
      <c r="I73" s="53"/>
      <c r="J73" s="53"/>
      <c r="K73" s="53"/>
      <c r="L73" s="53"/>
      <c r="M73" s="53"/>
      <c r="N73" s="53"/>
      <c r="O73" s="77"/>
      <c r="P73" s="46"/>
    </row>
    <row r="74" spans="2:16" ht="15">
      <c r="B74" s="26"/>
      <c r="C74" s="76"/>
      <c r="D74" s="53"/>
      <c r="E74" s="53"/>
      <c r="F74" s="53"/>
      <c r="G74" s="53"/>
      <c r="H74" s="119" t="s">
        <v>88</v>
      </c>
      <c r="I74" s="53"/>
      <c r="J74" s="53"/>
      <c r="K74" s="53"/>
      <c r="L74" s="53"/>
      <c r="M74" s="53"/>
      <c r="N74" s="53"/>
      <c r="O74" s="77"/>
      <c r="P74" s="46"/>
    </row>
    <row r="75" spans="2:16" ht="14.25">
      <c r="B75" s="26"/>
      <c r="C75" s="62"/>
      <c r="D75" s="120"/>
      <c r="E75" s="120"/>
      <c r="F75" s="120"/>
      <c r="G75" s="120"/>
      <c r="H75" s="119" t="s">
        <v>89</v>
      </c>
      <c r="I75" s="120"/>
      <c r="J75" s="120"/>
      <c r="K75" s="120"/>
      <c r="L75" s="120"/>
      <c r="M75" s="120"/>
      <c r="N75" s="120"/>
      <c r="O75" s="121"/>
      <c r="P75" s="47"/>
    </row>
    <row r="76" spans="2:16" ht="14.25">
      <c r="B76" s="26"/>
      <c r="C76" s="76"/>
      <c r="D76" s="53"/>
      <c r="E76" s="53"/>
      <c r="F76" s="53"/>
      <c r="G76" s="53"/>
      <c r="H76" s="53" t="s">
        <v>90</v>
      </c>
      <c r="I76" s="53"/>
      <c r="J76" s="53"/>
      <c r="K76" s="53"/>
      <c r="L76" s="53"/>
      <c r="M76" s="53"/>
      <c r="N76" s="53"/>
      <c r="O76" s="77"/>
      <c r="P76" s="27"/>
    </row>
    <row r="77" spans="2:16" ht="15">
      <c r="B77" s="26"/>
      <c r="C77" s="122" t="s">
        <v>91</v>
      </c>
      <c r="D77" s="123"/>
      <c r="E77" s="123"/>
      <c r="F77" s="123"/>
      <c r="G77" s="123"/>
      <c r="H77" s="123"/>
      <c r="I77" s="123"/>
      <c r="J77" s="123"/>
      <c r="K77" s="123"/>
      <c r="L77" s="123"/>
      <c r="M77" s="123"/>
      <c r="N77" s="123"/>
      <c r="O77" s="124"/>
      <c r="P77" s="27"/>
    </row>
    <row r="78" spans="2:16" ht="14.25">
      <c r="B78" s="26"/>
      <c r="C78" s="373"/>
      <c r="D78" s="374"/>
      <c r="E78" s="374"/>
      <c r="F78" s="374"/>
      <c r="G78" s="374"/>
      <c r="H78" s="374"/>
      <c r="I78" s="374"/>
      <c r="J78" s="374"/>
      <c r="K78" s="374"/>
      <c r="L78" s="374"/>
      <c r="M78" s="374"/>
      <c r="N78" s="374"/>
      <c r="O78" s="375"/>
      <c r="P78" s="47"/>
    </row>
    <row r="79" spans="2:16" ht="14.25">
      <c r="B79" s="26"/>
      <c r="C79" s="373"/>
      <c r="D79" s="374"/>
      <c r="E79" s="374"/>
      <c r="F79" s="374"/>
      <c r="G79" s="374"/>
      <c r="H79" s="374"/>
      <c r="I79" s="374"/>
      <c r="J79" s="374"/>
      <c r="K79" s="374"/>
      <c r="L79" s="374"/>
      <c r="M79" s="374"/>
      <c r="N79" s="374"/>
      <c r="O79" s="375"/>
      <c r="P79" s="47"/>
    </row>
    <row r="80" spans="2:16" ht="14.25">
      <c r="B80" s="26"/>
      <c r="C80" s="62"/>
      <c r="D80" s="120"/>
      <c r="E80" s="120"/>
      <c r="F80" s="120"/>
      <c r="G80" s="120"/>
      <c r="H80" s="120"/>
      <c r="I80" s="120"/>
      <c r="J80" s="120"/>
      <c r="K80" s="120"/>
      <c r="L80" s="120"/>
      <c r="M80" s="120"/>
      <c r="N80" s="120"/>
      <c r="O80" s="121"/>
      <c r="P80" s="47"/>
    </row>
    <row r="81" spans="2:16" ht="15">
      <c r="B81" s="26"/>
      <c r="C81" s="125" t="s">
        <v>92</v>
      </c>
      <c r="D81" s="120"/>
      <c r="E81" s="120"/>
      <c r="F81" s="120"/>
      <c r="G81" s="120"/>
      <c r="H81" s="120"/>
      <c r="I81" s="120"/>
      <c r="J81" s="120"/>
      <c r="K81" s="120"/>
      <c r="L81" s="120"/>
      <c r="M81" s="120"/>
      <c r="N81" s="120"/>
      <c r="O81" s="121"/>
      <c r="P81" s="47"/>
    </row>
    <row r="82" spans="2:16" ht="12.75" customHeight="1">
      <c r="B82" s="26"/>
      <c r="C82" s="370" t="s">
        <v>93</v>
      </c>
      <c r="D82" s="371"/>
      <c r="E82" s="371"/>
      <c r="F82" s="371"/>
      <c r="G82" s="371"/>
      <c r="H82" s="371"/>
      <c r="I82" s="371"/>
      <c r="J82" s="371"/>
      <c r="K82" s="371"/>
      <c r="L82" s="371"/>
      <c r="M82" s="371"/>
      <c r="N82" s="371"/>
      <c r="O82" s="372"/>
      <c r="P82" s="48"/>
    </row>
    <row r="83" spans="2:16" ht="24" customHeight="1">
      <c r="B83" s="26"/>
      <c r="C83" s="370"/>
      <c r="D83" s="371"/>
      <c r="E83" s="371"/>
      <c r="F83" s="371"/>
      <c r="G83" s="371"/>
      <c r="H83" s="371"/>
      <c r="I83" s="371"/>
      <c r="J83" s="371"/>
      <c r="K83" s="371"/>
      <c r="L83" s="371"/>
      <c r="M83" s="371"/>
      <c r="N83" s="371"/>
      <c r="O83" s="372"/>
      <c r="P83" s="48"/>
    </row>
    <row r="84" spans="2:16" ht="12.95" customHeight="1">
      <c r="B84" s="26"/>
      <c r="C84" s="370" t="s">
        <v>94</v>
      </c>
      <c r="D84" s="371"/>
      <c r="E84" s="371"/>
      <c r="F84" s="371"/>
      <c r="G84" s="371"/>
      <c r="H84" s="371"/>
      <c r="I84" s="371"/>
      <c r="J84" s="371"/>
      <c r="K84" s="371"/>
      <c r="L84" s="371"/>
      <c r="M84" s="371"/>
      <c r="N84" s="371"/>
      <c r="O84" s="372"/>
      <c r="P84" s="48"/>
    </row>
    <row r="85" spans="2:16" ht="32.25" customHeight="1">
      <c r="B85" s="26"/>
      <c r="C85" s="370"/>
      <c r="D85" s="371"/>
      <c r="E85" s="371"/>
      <c r="F85" s="371"/>
      <c r="G85" s="371"/>
      <c r="H85" s="371"/>
      <c r="I85" s="371"/>
      <c r="J85" s="371"/>
      <c r="K85" s="371"/>
      <c r="L85" s="371"/>
      <c r="M85" s="371"/>
      <c r="N85" s="371"/>
      <c r="O85" s="372"/>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86</v>
      </c>
      <c r="I87" s="53"/>
      <c r="J87" s="53"/>
      <c r="K87" s="53"/>
      <c r="L87" s="53"/>
      <c r="M87" s="53"/>
      <c r="N87" s="53"/>
      <c r="O87" s="77"/>
      <c r="P87" s="27"/>
    </row>
    <row r="88" spans="2:16" ht="14.25">
      <c r="B88" s="26"/>
      <c r="C88" s="76"/>
      <c r="D88" s="53"/>
      <c r="E88" s="53"/>
      <c r="F88" s="53"/>
      <c r="G88" s="53"/>
      <c r="H88" s="53" t="s">
        <v>87</v>
      </c>
      <c r="I88" s="86"/>
      <c r="J88" s="86"/>
      <c r="K88" s="86"/>
      <c r="L88" s="53"/>
      <c r="M88" s="53"/>
      <c r="N88" s="53"/>
      <c r="O88" s="77"/>
      <c r="P88" s="27"/>
    </row>
    <row r="89" spans="2:16" ht="14.25">
      <c r="B89" s="26"/>
      <c r="C89" s="76"/>
      <c r="D89" s="53"/>
      <c r="E89" s="53"/>
      <c r="F89" s="53"/>
      <c r="G89" s="53"/>
      <c r="H89" s="53" t="s">
        <v>95</v>
      </c>
      <c r="I89" s="126"/>
      <c r="J89" s="126"/>
      <c r="K89" s="126"/>
      <c r="L89" s="53"/>
      <c r="M89" s="53"/>
      <c r="N89" s="53"/>
      <c r="O89" s="77"/>
      <c r="P89" s="27"/>
    </row>
    <row r="90" spans="2:16" ht="14.25">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62"/>
      <c r="L91" s="362"/>
      <c r="M91" s="362"/>
      <c r="N91" s="362"/>
      <c r="O91" s="363"/>
      <c r="P91" s="49"/>
    </row>
    <row r="92" spans="2:16" ht="18.75" customHeight="1" thickBot="1">
      <c r="B92" s="26"/>
      <c r="C92" s="366"/>
      <c r="D92" s="367"/>
      <c r="E92" s="367"/>
      <c r="F92" s="99"/>
      <c r="G92" s="99"/>
      <c r="H92" s="99"/>
      <c r="I92" s="99"/>
      <c r="J92" s="99"/>
      <c r="K92" s="364"/>
      <c r="L92" s="364"/>
      <c r="M92" s="364"/>
      <c r="N92" s="364"/>
      <c r="O92" s="365"/>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Personal</cp:lastModifiedBy>
  <cp:revision/>
  <dcterms:created xsi:type="dcterms:W3CDTF">2006-06-27T16:47:25Z</dcterms:created>
  <dcterms:modified xsi:type="dcterms:W3CDTF">2023-08-08T22:14:50Z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