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SENA\Downloads\"/>
    </mc:Choice>
  </mc:AlternateContent>
  <xr:revisionPtr revIDLastSave="0" documentId="13_ncr:1_{6B4AA3E1-F6D2-4E1F-8C10-C64464F6FB85}" xr6:coauthVersionLast="47" xr6:coauthVersionMax="47" xr10:uidLastSave="{00000000-0000-0000-0000-000000000000}"/>
  <bookViews>
    <workbookView xWindow="-120" yWindow="-120" windowWidth="20730" windowHeight="11310" tabRatio="597" xr2:uid="{00000000-000D-0000-FFFF-FFFF00000000}"/>
  </bookViews>
  <sheets>
    <sheet name="TITULADA Y COMPLEMENTARIA " sheetId="16" r:id="rId1"/>
  </sheets>
  <definedNames>
    <definedName name="_xlnm._FilterDatabase" localSheetId="0" hidden="1">'TITULADA Y COMPLEMENTARIA '!$A$15:$W$95</definedName>
    <definedName name="_xlnm.Print_Area" localSheetId="0">'TITULADA Y COMPLEMENTARIA '!$A$1:$R$43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3" i="16" l="1"/>
  <c r="M22" i="16" l="1"/>
  <c r="M86" i="16" l="1"/>
  <c r="O86" i="16"/>
  <c r="O95" i="16" l="1"/>
  <c r="O94" i="16"/>
  <c r="O93" i="16"/>
  <c r="O92" i="16"/>
  <c r="O91" i="16"/>
  <c r="O90" i="16"/>
  <c r="M95" i="16"/>
  <c r="M35" i="16" l="1"/>
  <c r="O35" i="16"/>
  <c r="M42" i="16" l="1"/>
  <c r="M91" i="16"/>
  <c r="M92" i="16"/>
  <c r="M93" i="16"/>
  <c r="M94" i="16"/>
  <c r="G97" i="16"/>
  <c r="M85" i="16" l="1"/>
  <c r="M87" i="16"/>
  <c r="M88" i="16"/>
  <c r="M89" i="16"/>
  <c r="M90" i="16"/>
  <c r="O85" i="16"/>
  <c r="O87" i="16"/>
  <c r="O88" i="16"/>
  <c r="O89" i="16"/>
  <c r="M80" i="16"/>
  <c r="O80" i="16"/>
  <c r="M79" i="16"/>
  <c r="O79" i="16"/>
  <c r="M83" i="16"/>
  <c r="O83" i="16"/>
  <c r="M84" i="16"/>
  <c r="O84" i="16"/>
  <c r="M76" i="16"/>
  <c r="O76" i="16"/>
  <c r="M17" i="16"/>
  <c r="O17" i="16"/>
  <c r="M77" i="16"/>
  <c r="O77" i="16"/>
  <c r="M78" i="16"/>
  <c r="O78" i="16"/>
  <c r="M74" i="16"/>
  <c r="O74" i="16"/>
  <c r="M75" i="16"/>
  <c r="O75" i="16"/>
  <c r="M73" i="16"/>
  <c r="O73" i="16"/>
  <c r="M49" i="16"/>
  <c r="O49" i="16"/>
  <c r="M55" i="16"/>
  <c r="O55" i="16"/>
  <c r="M61" i="16"/>
  <c r="O61" i="16"/>
  <c r="M39" i="16"/>
  <c r="O39" i="16"/>
  <c r="M18" i="16"/>
  <c r="O18" i="16"/>
  <c r="O72" i="16"/>
  <c r="M48" i="16"/>
  <c r="O48" i="16"/>
  <c r="M52" i="16"/>
  <c r="O52" i="16"/>
  <c r="M57" i="16"/>
  <c r="O57" i="16"/>
  <c r="M65" i="16"/>
  <c r="O65" i="16"/>
  <c r="M67" i="16"/>
  <c r="O67" i="16"/>
  <c r="M68" i="16"/>
  <c r="O68" i="16"/>
  <c r="M31" i="16"/>
  <c r="O31" i="16"/>
  <c r="M16" i="16"/>
  <c r="O16" i="16"/>
  <c r="M25" i="16"/>
  <c r="O25" i="16"/>
  <c r="M71" i="16"/>
  <c r="O71" i="16"/>
  <c r="M69" i="16"/>
  <c r="O69" i="16"/>
  <c r="M29" i="16"/>
  <c r="O29" i="16"/>
  <c r="M30" i="16"/>
  <c r="O30" i="16"/>
  <c r="M81" i="16"/>
  <c r="O81" i="16"/>
  <c r="M82" i="16"/>
  <c r="O82" i="16"/>
  <c r="M50" i="16"/>
  <c r="O50" i="16"/>
  <c r="M56" i="16"/>
  <c r="O56" i="16"/>
  <c r="M19" i="16"/>
  <c r="O19" i="16"/>
  <c r="M58" i="16"/>
  <c r="O58" i="16"/>
  <c r="M53" i="16"/>
  <c r="O53" i="16"/>
  <c r="M37" i="16"/>
  <c r="O37" i="16"/>
  <c r="M41" i="16"/>
  <c r="O41" i="16"/>
  <c r="M33" i="16"/>
  <c r="O33" i="16"/>
  <c r="M34" i="16"/>
  <c r="O34" i="16"/>
  <c r="M28" i="16"/>
  <c r="O28" i="16"/>
  <c r="M38" i="16"/>
  <c r="O38" i="16"/>
  <c r="M21" i="16"/>
  <c r="O21" i="16"/>
  <c r="O22" i="16"/>
  <c r="M23" i="16"/>
  <c r="O23" i="16"/>
  <c r="M59" i="16"/>
  <c r="O59" i="16"/>
  <c r="M54" i="16"/>
  <c r="O54" i="16"/>
  <c r="M62" i="16"/>
  <c r="O62" i="16"/>
  <c r="M24" i="16"/>
  <c r="O24" i="16"/>
  <c r="M27" i="16"/>
  <c r="O27" i="16"/>
  <c r="M20" i="16"/>
  <c r="O20" i="16"/>
  <c r="M32" i="16"/>
  <c r="O32" i="16"/>
  <c r="M43" i="16"/>
  <c r="O43" i="16"/>
  <c r="M63" i="16"/>
  <c r="O63" i="16"/>
  <c r="M26" i="16"/>
  <c r="O26" i="16"/>
  <c r="M44" i="16"/>
  <c r="O44" i="16"/>
  <c r="M40" i="16"/>
  <c r="O40" i="16"/>
  <c r="M60" i="16"/>
  <c r="O60" i="16"/>
  <c r="M70" i="16"/>
  <c r="O70" i="16"/>
  <c r="M66" i="16"/>
  <c r="O66" i="16"/>
  <c r="M46" i="16"/>
  <c r="O46" i="16"/>
  <c r="M36" i="16"/>
  <c r="O36" i="16"/>
  <c r="M51" i="16"/>
  <c r="O51" i="16"/>
  <c r="M45" i="16"/>
  <c r="O45" i="16"/>
  <c r="M47" i="16"/>
  <c r="O47" i="16"/>
  <c r="M64" i="16"/>
  <c r="O64" i="16"/>
  <c r="M97" i="16" l="1"/>
  <c r="O97" i="16" s="1"/>
  <c r="F11" i="16" s="1"/>
  <c r="F12"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tc={CC7DD67B-58F9-B141-8111-87D4E69EED87}</author>
    <author>tc={5C5C9D18-AA1C-4C89-9601-2843392CAECC}</author>
    <author>tc={6CFADF8B-7F0C-D34C-B38B-1143CCF750F8}</author>
    <author>tc={77DCFA2C-708F-0444-872F-887B719AEBB3}</author>
    <author>tc={10B79AEC-A90A-444D-A8AC-5A172571005B}</author>
    <author>tc={649A4E12-D28E-A24E-B004-5B56FC5A1ED9}</author>
    <author>tc={6FAA38D5-3EAE-0143-895A-9FBA87BAF845}</author>
    <author>tc={4EF03939-1AD0-2F44-8C14-DCAF98DC3612}</author>
    <author>tc={C1A99234-D763-0746-824A-E0339B31672C}</author>
    <author>tc={B047EBC4-F65F-E143-B3E0-3C34F4A50A38}</author>
    <author>tc={96748CF6-0CED-A948-9DDB-2FAED24104EE}</author>
    <author>tc={2D5BBC20-9B54-864C-B7E2-542A3E5008BB}</author>
    <author>tc={3CD42E34-CB08-454D-85E0-F1DB04EADA3E}</author>
    <author>tc={11A8226F-3534-0641-B3A8-346AD368C037}</author>
    <author>tc={F5130DEF-9445-C548-A66D-80403F43831C}</author>
    <author>tc={516A8B03-D899-FD43-9A1B-C99B2F7C68EF}</author>
    <author>tc={461143E4-D54E-264C-96B4-784C8F78D6FA}</author>
    <author>tc={D8C765AE-1EAD-2047-8312-C6EE6551F690}</author>
    <author>tc={956D3D72-933D-FC44-9C78-3149DB361B45}</author>
  </authors>
  <commentList>
    <comment ref="AC30" authorId="0" shapeId="0" xr:uid="{CC7DD67B-58F9-B141-8111-87D4E69EED87}">
      <text>
        <t>[Comentario encadenado]
Su versión de Excel le permite leer este comentario encadenado; sin embargo, las ediciones que se apliquen se quitarán si el archivo se abre en una versión más reciente de Excel. Más información: https://go.microsoft.com/fwlink/?linkid=870924
Comentario:
    VACANTE BIOLOGO , ESPECIALIASTA EN MOLECULAR</t>
      </text>
    </comment>
    <comment ref="T32" authorId="1" shapeId="0" xr:uid="{5C5C9D18-AA1C-4C89-9601-2843392CAEC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ESTA ESTABA COMO SISTEMAS </t>
      </text>
    </comment>
    <comment ref="AB32" authorId="2" shapeId="0" xr:uid="{6CFADF8B-7F0C-D34C-B38B-1143CCF750F8}">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ESTA ESTABA COMO SISTEMAS </t>
      </text>
    </comment>
    <comment ref="AC34" authorId="3" shapeId="0" xr:uid="{77DCFA2C-708F-0444-872F-887B719AEBB3}">
      <text>
        <t>[Comentario encadenado]
Su versión de Excel le permite leer este comentario encadenado; sin embargo, las ediciones que se apliquen se quitarán si el archivo se abre en una versión más reciente de Excel. Más información: https://go.microsoft.com/fwlink/?linkid=870924
Comentario:
    VACANTE BIOLOGO , ESPECIALIASTA EN MOLECULAR</t>
      </text>
    </comment>
    <comment ref="X37" authorId="4" shapeId="0" xr:uid="{10B79AEC-A90A-444D-A8AC-5A172571005B}">
      <text>
        <t>[Comentario encadenado]
Su versión de Excel le permite leer este comentario encadenado; sin embargo, las ediciones que se apliquen se quitarán si el archivo se abre en una versión más reciente de Excel. Más información: https://go.microsoft.com/fwlink/?linkid=870924
Comentario:
    LIGIA RAMBAL
Respuesta:
    ES NUEVA DEL BANCO</t>
      </text>
    </comment>
    <comment ref="AB37" authorId="5" shapeId="0" xr:uid="{649A4E12-D28E-A24E-B004-5B56FC5A1ED9}">
      <text>
        <t>[Comentario encadenado]
Su versión de Excel le permite leer este comentario encadenado; sin embargo, las ediciones que se apliquen se quitarán si el archivo se abre en una versión más reciente de Excel. Más información: https://go.microsoft.com/fwlink/?linkid=870924
Comentario:
    LIGIA RAMBAL</t>
      </text>
    </comment>
    <comment ref="U41" authorId="6" shapeId="0" xr:uid="{6FAA38D5-3EAE-0143-895A-9FBA87BAF845}">
      <text>
        <t>[Comentario encadenado]
Su versión de Excel le permite leer este comentario encadenado; sin embargo, las ediciones que se apliquen se quitarán si el archivo se abre en una versión más reciente de Excel. Más información: https://go.microsoft.com/fwlink/?linkid=870924
Comentario:
    MAYURIS DANZA</t>
      </text>
    </comment>
    <comment ref="AB44" authorId="7" shapeId="0" xr:uid="{4EF03939-1AD0-2F44-8C14-DCAF98DC3612}">
      <text>
        <t>[Comentario encadenado]
Su versión de Excel le permite leer este comentario encadenado; sin embargo, las ediciones que se apliquen se quitarán si el archivo se abre en una versión más reciente de Excel. Más información: https://go.microsoft.com/fwlink/?linkid=870924
Comentario:
    ALFREDO TAPIAS</t>
      </text>
    </comment>
    <comment ref="X45" authorId="8" shapeId="0" xr:uid="{C1A99234-D763-0746-824A-E0339B31672C}">
      <text>
        <t>[Comentario encadenado]
Su versión de Excel le permite leer este comentario encadenado; sin embargo, las ediciones que se apliquen se quitarán si el archivo se abre en una versión más reciente de Excel. Más información: https://go.microsoft.com/fwlink/?linkid=870924
Comentario:
    ESTA VIENE DE DES`PLAZADOS</t>
      </text>
    </comment>
    <comment ref="AC54" authorId="9" shapeId="0" xr:uid="{B047EBC4-F65F-E143-B3E0-3C34F4A50A38}">
      <text>
        <t>[Comentario encadenado]
Su versión de Excel le permite leer este comentario encadenado; sin embargo, las ediciones que se apliquen se quitarán si el archivo se abre en una versión más reciente de Excel. Más información: https://go.microsoft.com/fwlink/?linkid=870924
Comentario:
    PENDIENTE 5 VACANTES</t>
      </text>
    </comment>
    <comment ref="X57" authorId="10" shapeId="0" xr:uid="{96748CF6-0CED-A948-9DDB-2FAED24104EE}">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PENDIENTE UNA VACANTE
</t>
      </text>
    </comment>
    <comment ref="AA57" authorId="11" shapeId="0" xr:uid="{2D5BBC20-9B54-864C-B7E2-542A3E5008BB}">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CAROLINA CARBONO
</t>
      </text>
    </comment>
    <comment ref="X68" authorId="12" shapeId="0" xr:uid="{3CD42E34-CB08-454D-85E0-F1DB04EADA3E}">
      <text>
        <t>[Comentario encadenado]
Su versión de Excel le permite leer este comentario encadenado; sin embargo, las ediciones que se apliquen se quitarán si el archivo se abre en una versión más reciente de Excel. Más información: https://go.microsoft.com/fwlink/?linkid=870924
Comentario:
    UNA VACANTE ADICIONAL</t>
      </text>
    </comment>
    <comment ref="X71" authorId="13" shapeId="0" xr:uid="{11A8226F-3534-0641-B3A8-346AD368C037}">
      <text>
        <t>[Comentario encadenado]
Su versión de Excel le permite leer este comentario encadenado; sin embargo, las ediciones que se apliquen se quitarán si el archivo se abre en una versión más reciente de Excel. Más información: https://go.microsoft.com/fwlink/?linkid=870924
Comentario:
    PENDIENTE 2 VACANTES
Respuesta:
    UNA RENOVACION , UNA NUEVA</t>
      </text>
    </comment>
    <comment ref="AA71" authorId="14" shapeId="0" xr:uid="{F5130DEF-9445-C548-A66D-80403F43831C}">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AGELLO GARCIA </t>
      </text>
    </comment>
    <comment ref="X76" authorId="15" shapeId="0" xr:uid="{516A8B03-D899-FD43-9A1B-C99B2F7C68EF}">
      <text>
        <t>[Comentario encadenado]
Su versión de Excel le permite leer este comentario encadenado; sin embargo, las ediciones que se apliquen se quitarán si el archivo se abre en una versión más reciente de Excel. Más información: https://go.microsoft.com/fwlink/?linkid=870924
Comentario:
    VACANTE 20865</t>
      </text>
    </comment>
    <comment ref="X79" authorId="16" shapeId="0" xr:uid="{461143E4-D54E-264C-96B4-784C8F78D6F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VACANTE 20040
</t>
      </text>
    </comment>
    <comment ref="AD83" authorId="17" shapeId="0" xr:uid="{D8C765AE-1EAD-2047-8312-C6EE6551F690}">
      <text>
        <t>[Comentario encadenado]
Su versión de Excel le permite leer este comentario encadenado; sin embargo, las ediciones que se apliquen se quitarán si el archivo se abre en una versión más reciente de Excel. Más información: https://go.microsoft.com/fwlink/?linkid=870924
Comentario:
    VACANTE 20040</t>
      </text>
    </comment>
    <comment ref="X84" authorId="18" shapeId="0" xr:uid="{956D3D72-933D-FC44-9C78-3149DB361B45}">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VACANTE 20865
</t>
      </text>
    </comment>
  </commentList>
</comments>
</file>

<file path=xl/sharedStrings.xml><?xml version="1.0" encoding="utf-8"?>
<sst xmlns="http://schemas.openxmlformats.org/spreadsheetml/2006/main" count="628" uniqueCount="290">
  <si>
    <t>GESTIÓN DE FORMACIÓN PROFESIONAL INTEGRAL</t>
  </si>
  <si>
    <t>ANEXO 2: PLAN DE CONTRATACIÓN DE INSTRUCTORES  -  APOYOS ADMINISTRATIVOS Y OTROS PERFILES RELACIONADOS CON LA FORMACIÓN PROFESIONAL</t>
  </si>
  <si>
    <t>PERIODO : AÑO 2023</t>
  </si>
  <si>
    <t>TOPE GLOBAL PROGRAMADO</t>
  </si>
  <si>
    <t>SALDO</t>
  </si>
  <si>
    <t>Nombre:</t>
  </si>
  <si>
    <t xml:space="preserve">% UTILIZADO: </t>
  </si>
  <si>
    <t>E-MAIL:</t>
  </si>
  <si>
    <t>LUGAR</t>
  </si>
  <si>
    <t>NIVEL</t>
  </si>
  <si>
    <t>NOMBRE DEL PROGRAMA
(TE-TP-TGO)</t>
  </si>
  <si>
    <t>COMPETENCIAS</t>
  </si>
  <si>
    <t>PERFIL PROFESIONAL</t>
  </si>
  <si>
    <t>CONTRATO</t>
  </si>
  <si>
    <t>No. CONTRATOS</t>
  </si>
  <si>
    <t>No. DE MESES Y DIAS A CONTRATAR</t>
  </si>
  <si>
    <t>FECHAS PREVISTAS PARA LA CONTRATACIÓN</t>
  </si>
  <si>
    <t>COSTO HONORARIO MES</t>
  </si>
  <si>
    <t>COSTO TOTAL HONORARIOS</t>
  </si>
  <si>
    <t>DURACION DEL PROGRAMA</t>
  </si>
  <si>
    <t>Inicio
 (D-M-A)</t>
  </si>
  <si>
    <t>Terminación
(D-M-A)</t>
  </si>
  <si>
    <t>LECTIVA</t>
  </si>
  <si>
    <t>MESES</t>
  </si>
  <si>
    <t>DIAS</t>
  </si>
  <si>
    <t>PROFESIONALES</t>
  </si>
  <si>
    <t>TECNICOS Y/O TECNOLOGOS</t>
  </si>
  <si>
    <t>Nivel profesional</t>
  </si>
  <si>
    <t xml:space="preserve">Supervisor </t>
  </si>
  <si>
    <t xml:space="preserve">SABANALARGA </t>
  </si>
  <si>
    <t xml:space="preserve">TECNICO </t>
  </si>
  <si>
    <t xml:space="preserve"> TÉCNICO EN PASTELERIA</t>
  </si>
  <si>
    <t>ELABORACIÓN DE PRODUCTOS DE PASTELERÍA</t>
  </si>
  <si>
    <t>PRESTAR LOS SERVICIOS PERSONALES PARA IMPARTIR FORMACIÓN PROFESIONAL PARA DESARROLLAR COMPETENCIAS EN EL AREA DE GASTRONOMIA EN LOS PROGRAMAS TITULADOS Y/O COMPLEMENTARIA DEL CENTRO PARA EL DESARROLLO AGROECOLÓGICO Y AGROINDUSTRIAL</t>
  </si>
  <si>
    <t>TECNOLOGO</t>
  </si>
  <si>
    <t>AGROINDUSTRIA</t>
  </si>
  <si>
    <t xml:space="preserve">TECNOLOGO </t>
  </si>
  <si>
    <t>PRESTAR LOS SERVICIOS PERSONALES PARA IMPARTIR FORMACIÓN PROFESIONAL PARA DESARROLLAR COMPETENCIAS EN EL AREA AGROEMPRESARIAL EN LOS PROGRAMAS TITULADOS Y/O COMPLEMENTARIA DEL CENTRO PARA EL DESARROLLO AGROECOLÓGICO Y AGROINDUSTRIAL</t>
  </si>
  <si>
    <t>PROFESIONAL</t>
  </si>
  <si>
    <t>AGROPECUARIO Y AMBIENTAL</t>
  </si>
  <si>
    <t>ELABORAR DOCUMENTOS DE ACUERDO CON NORMAS TÉCNICAS</t>
  </si>
  <si>
    <t>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t>
  </si>
  <si>
    <t>DISEÑAR LA SOLUCIÓN DE SOFTWARE DE ACUERDO CON PROCEDIMIENTOS Y REQUISITOS TÉCNICOS</t>
  </si>
  <si>
    <t xml:space="preserve">
TECNÓLOGO O PROFESIONAL EN SISTEMAS Y AFINES. 
* CONOCIMIENTOS EN DISEÑO DE SOFTWARE, BASES DE DATOS, ARQUITECTURA DE SOFTWARE, PATRONES
DE DISEÑO.* CONOCIMIENTOS EN DISEÑO DE INTERFACES DE USUARIO, DISEÑO GRÁFICO
experiencia
VEINTICUATRO (24) MESES DE EXPERIENCIA, DE LOS CUALES DIECIOCHO (18) MESES RELACIONADOS CON
EL ÁREA DE DISEÑO DE SOFTWARE Y SEIS (6) MESES EN LABORES DE DOCENCIA EN EL ÁREA.
CERTIFICACIÓN 
* PREFERIBLEMENTE CON CERTIFICACIÓN EN ARQUITECTURA DE SOFTWARE Y EN ORIENTACIÓN DE
PROCESOS FORMATIVOS PRESENCIALES Y/O VIRTUALES.
</t>
  </si>
  <si>
    <t xml:space="preserve">PRESTAR LOS SERVICIOS PERSONALES PARA IMPARTIR FORMACIÓN PROFESIONALPARA DESARROLLAR COMPETENCIAS EN EL SOFTWARE EN LOS PROGRAMAS TITULADOS Y/O COMPLEMENTARIA DEL CENTRO PARA EL DESARROLLO AGROECOLÓGICO Y AGROINDUSTRIAL
 </t>
  </si>
  <si>
    <t xml:space="preserve">PROFESIONAL </t>
  </si>
  <si>
    <t>ADMINISTRATIVO, COMERCIAL Y CULTURAL</t>
  </si>
  <si>
    <t>ASESORIA COMERCIAL</t>
  </si>
  <si>
    <t>PROSPECTAR CLIENTES DE ACUERDO CON LOS SEGMENTOS OBJETIVO Y ESTRATEGIA DE VENTAS</t>
  </si>
  <si>
    <t>PRESTAR LOS SERVICIOS PERSONALES PARA IMPARTIR FORMACIÓN PROFESIONALPARA DESARROLLAR COMPETENCIAS EN EL AREA EMPRESARIAL EN LOS PROGRAMAS TITULADOS Y/O COMPLEMENTARIA DEL CENTRO PARA EL DESARROLLO AGROECOLÓGICO Y AGROINDUSTRIAL</t>
  </si>
  <si>
    <t>UTILIZAR HERRAMIENTAS INFORMÁTICAS DE ACUERDO CON LAS NECESIDADES DE MANEJO DE INFORMACIÓN</t>
  </si>
  <si>
    <t>"REQUISITOS ACADÉMICOS: ALTERNATIVA 1 TECNÓLOGO EN NÚCLEOS BÁSICOS DE CONOCIMIENTO DEINGENIERÍA DE SISTEMAS, TELEMÁTICA Y AFINES. ALTERNATIVA 2 PROFESIONAL UNIVERSITARIO EN NÚCLEOS BÁSICOS DE CONOCIMIENTO DEEDUCACIÓN; O INGENIERÍA DE SISTEMAS, TELEMÁTICA Y AFINES; O INGENIERÍA ELECTRÓNICA, TELECOMUNICACIONES Y AFINES; O ADMINISTRACIÓN EXPERIENCIA LABORAL: ALTERNATIVA 1TREINTA (30) MESES DE EXPERIENCIA RELACIONADA DISTRIBUIDA ASÍDIECIOCHO (18) MESES DE EXPERIENCIA RELACIONADA CON EL EJERCICIO DE EDUMÁTICA EN LA FORMACIÓN PROFESIONAL Y DOCE (12) MESES EN DOCENCIAALTERNATIVA 2VEINTICUATRO (24) MESES DE EXPERIENCIA RELACIONADA DISTRIBUIDA ASÍDOCE (12) MESES DE EXPERIENCIA RELACIONADA CON EL EJERCICIO DE EDUMÁTICA EN LA FORMACIÓN PROFESIONAL Y DOCE (12) MESES EN DOCENCIA"</t>
  </si>
  <si>
    <t xml:space="preserve">PRESTAR LOS SERVICIOS PERSONALES PARA IMPARTIR FORMACIÓN PROFESIONAL PARA DESARROLLAR COMPETENCIAS EN EL AREA EMPRESARIAL EN LOS PROGRAMAS TITULADOS Y/O COMPLEMENTARIA DEL CENTRO PARA EL DESARROLLO AGROECOLÓGICO Y AGROINDUSTRIAL  </t>
  </si>
  <si>
    <t xml:space="preserve">COMPLEMENTARIA </t>
  </si>
  <si>
    <t>POBLACIONES ESPECIALES</t>
  </si>
  <si>
    <t xml:space="preserve">COCINA </t>
  </si>
  <si>
    <t>PREPARAR ALIMENTOS DE ACUERDO CON LA ORDEN DE PRODUCCIÓN Y PROCEDIMIENTO TÉCNICO</t>
  </si>
  <si>
    <t>COMPORTAMIENTO EMPRENDEDOR</t>
  </si>
  <si>
    <t>FOMENTAR CULTURA EMPRENDEDORA SEGÚN HABILIDADES Y COMPETENCIAS PERSONALES</t>
  </si>
  <si>
    <t>PRESTAR LOS SERVICIOS PERSONALES PARA IMPARTIR FORMACIÓN PROFESIONAL EN EL AREA EMPRESARIAL EN LOS PROGRAMAS TITULADOS Y/O COMPLEMENTARIA DEL CENTRO PARA EL DESARROLLO AGROECOLÓGICO Y AGROINDUSTRIAL</t>
  </si>
  <si>
    <t>CONTABILIZACION DE OPERACIONES COMERCIALES Y FINANCIERAS</t>
  </si>
  <si>
    <t>RECONOCER RECURSOS FINANCIEROS DE ACUERDO CON METODOLOGÍA Y NORMATIVA</t>
  </si>
  <si>
    <t xml:space="preserve">PRESTAR LOS SERVICIOS PERSONALES PARA IMPARTIR FORMACIÓN PROFESIONALPARA DESARROLLAR COMPETENCIAS EN EL AREA EMPRESARIAL EN LOS PROGRAMAS TITULADOS Y/O COMPLEMENTARIA DEL CENTRO PARA EL DESARROLLO AGROECOLÓGICO Y AGROINDUSTRIAL
 </t>
  </si>
  <si>
    <t xml:space="preserve">CONTROL DE CALIDAD EN LA INDUSTRIA DE ALIMENTOS </t>
  </si>
  <si>
    <t>PRESTAR LOS SERVICIOS PERSONALES PARA IMPARTIR FORMACIÓN PROFESIONAL PARA DESARROLLAR COMPETENCIAS DE CALIDAD DE ALIMENTOS EN LOS PROGRAMAS TITULADOS Y/O COMPLEMENTARIA DEL CENTRO PARA EL DESARROLLO AGROECOLÓGICO Y AGROINDUSTRIAL</t>
  </si>
  <si>
    <t>PRESTAR LOS SERVICIOS PERSONALES PARA IMPARTIR FORMACIÓN PROFESIONAL PARA DESARROLLAR COMPETENCIAS PORCIONEADO Y FILETEADO DE CARNES EN LOS PROGRAMAS TITULADOS Y/O COMPLEMENTARIA DEL CENTRO PARA EL DESARROLLO AGROECOLÓGICO Y AGROINDUSTRIAL</t>
  </si>
  <si>
    <t xml:space="preserve">DESARROLLO DE MULTIMEDIA Y WEB </t>
  </si>
  <si>
    <t xml:space="preserve">ELABORAR PROYECTOS DE MULTIMEDIA DE ACUERDO A PROCEDIMIENTOS TECNICOS </t>
  </si>
  <si>
    <t xml:space="preserve">PRESTAR LOS SERVICIOS PERSONALES PARA IMPARTIR FORMACIÓN PROFESIONALPARA DESARROLLAR COMPETENCIAS EN MULTIMEDIA EN LOS PROGRAMAS TITULADOS Y/O COMPLEMENTARIA DEL CENTRO PARA EL DESARROLLO AGROECOLÓGICO Y AGROINDUSTRIAL
 </t>
  </si>
  <si>
    <t>EJECUCION DE EVENTOS DEPORTIVOS Y RECREATIVOS</t>
  </si>
  <si>
    <t>DESARROLLAR EVENTOS DEPORTIVOS DE ACUERDO CON LOS LINEAMIENTOS Y NECESIDADES DE LA ORGANIZACIÓN.</t>
  </si>
  <si>
    <t xml:space="preserve">PRESTAR LOS SERVICIOS PERSONALES PARA IMPARTIR FORMACIÓN PROFESIONAL PARA DESARROLLAR COMPETENCIAS EN ELAS COMPETENCIAS DE DEPORTES EN LOS PROGRAMAS TITULADOS Y/O COMPLEMENTARIA DEL CENTRO PARA EL DESARROLLO AGROECOLÓGICO Y AGROINDUSTRIAL </t>
  </si>
  <si>
    <t>EJECUCION MUSICAL CON INSTRUMENTOS FUNCIONALES</t>
  </si>
  <si>
    <t>INTERPRETAR LA MÚSICA CON UN INSTRUMENTO DE CUERDAS PULSADAS SEGÚN SUS TÉCNICAS, CARACTERÍSTICAS Y FORMATO DEL GÉNERO MUSICAL ELEGIDO</t>
  </si>
  <si>
    <t xml:space="preserve">PRESTAR LOS SERVICIOS PERSONALES PARA IMPARTIR FORMACIÓN PROFESIONAL PARA DESARROLLAR COMPETENCIAS EN LAS COMPETENCIAS DE ARTES Y MUSICA EN LOS PROGRAMAS TITULADOS Y/O COMPLEMENTARIA DEL CENTRO PARA EL DESARROLLO AGROECOLÓGICO Y AGROINDUSTRIAL </t>
  </si>
  <si>
    <t>ELABORACION DE CALZADO TIPO ALPARGATA Y COTIZA</t>
  </si>
  <si>
    <t>COSER PIEZAS SEGÚN MÉTODOS ARTESANALES Y TIPO DE MATERIAL</t>
  </si>
  <si>
    <t>PRESTAR LOS SERVICIOS PERSONALES PARA IMPARTIR FORMACIÓN PROFESIONAL PARA DESARROLLAR COMPETENCIAS EN EL AREA DE ECONOMIA NARANJA EN LOS PROGRAMAS TITULADOS Y/O COMPLEMENTARIA DEL CENTRO PARA EL DESARROLLO AGROECOLÓGICO Y AGROINDUSTRIAL</t>
  </si>
  <si>
    <t>BARRANQUILLA</t>
  </si>
  <si>
    <t>ELABORACION DE OBJETOS ARTESANALES CON SEMILLAS Y MADERABLES</t>
  </si>
  <si>
    <t>DIBUJAR PROPUESTA DE ACUERDO CON TÉCNICAS DE DIBUJO Y REQUERIMIENTOS DE DISEÑO</t>
  </si>
  <si>
    <t>"REQUISITOS ACADÉMICOS: ALTERNATIVA 2 TÍTULO DE TÉCNICO PROFESIONAL EN EL NÚCLEO BÁSICO DE CONOCIMIENTODISEÑO. VER ANEXOS(N. B. C. ), (TITULOS SENA) ALTERNATIVA 3 TÍTULO DE TECNÓLOGO EN EL NÚCLEO BÁSICO DE CONOCIMIENTO DEARTES PLÁSTICAS, VISUALES Y AFINES; O ADMINISTRACIÓN; O DISEÑO. VER ANEXOS(N. B. C. ), (TITULOS SENA). ALTERNATIVA 4 TÍTULO PROFESIONAL UNIVERSITARIO EL NÚCLEO BÁSICO DE CONOCIMIENTO DEARTES PLÁSTICAS, VISUALES Y AFINES; O DISEÑO; O INGENIERÍA INDUSTRIAL Y AFINES. (VER ANEXO N. B. C). TARJETA PROFESIONAL EN LOS CASOS EXIGIDOS POR LA LEY EXPERIENCIA LABORAL: ALTERNATIVA 2 TREINTA Y SEIS (36) MESES DE EXPERIENCIA RELACIONADA DISTRIBUIDA ASÍVEINTICUATRO (24) MESES DE EXPERIENCIA RELACIONADA CON EL EJERCICIO DE ARTESANÍAS MADERABLES Y NO MADERABLES Y DOCE (12) MESES EN DOCENCIA O INSTRUCCIÓN CERTIFICADA POR ENTIDAD LEGALMENTE RECONOCIDAALTERNATIVA 3 TREINTA (30) MESES DE EXPERIENCIA RELACIONADA DISTRIBUIDA ASÍDIECIOCHO (18) MESES DE EXPERIENCIA RELACIONADA CON EL EJERCICIO DE ARTESANÍAS MADERABLES Y NO MADERABLES Y DOCE (12) MESES EN DOCENCIAALTERNATIVA 4 VEINTICUATRO (24) MESES DE EXPERIENCIA RELACIONADA DISTRIBUIDA ASÍDOCE (12) MESES DE EXPERIENCIA RELACIONADA CON EL EJERCICIO DE ARTESANÍAS MADERABLES Y NO MADERABLES Y DOCE (12) MESES EN DOCENCIA"</t>
  </si>
  <si>
    <t xml:space="preserve">PRESTAR LOS SERVICIOS PERSONALES PARA IMPARTIR FORMACIÓN PROFESIONALPARA DESARROLLAR COMPETENCIAS DE  ARTESANIAS EN LOS PROGRAMAS TITULADOS Y/O COMPLEMENTARIA DEL CENTRO PARA EL DESARROLLO AGROECOLÓGICO Y AGROINDUSTRIAL </t>
  </si>
  <si>
    <t>TECNICO</t>
  </si>
  <si>
    <t xml:space="preserve">PRESTAR LOS SERVICIOS PERSONALES PARA IMPARTIR FORMACIÓN PROFESIONALPARA DESARROLLAR COMPETENCIAS DE ELABORAR DOCUMENTOS  EN LOS PROGRAMAS TITULADOS Y/O COMPLEMENTARIA DEL CENTRO PARA EL DESARROLLO AGROECOLÓGICO Y AGROINDUSTRIAL
 </t>
  </si>
  <si>
    <t>EXCEL INTERMEDIO</t>
  </si>
  <si>
    <t>APLICAR HERRAMIENTAS OFIMÁTICAS, REDES SOCIALES Y COLABORATIVAS DE ACUERDO CON EL PROYECTO A DESARROLLAR</t>
  </si>
  <si>
    <t xml:space="preserve">PRESTAR LOS SERVICIOS PERSONALES PARA IMPARTIR FORMACIÓN PROFESIONAL  PARA DESARROLLAR COMPETENCIAS OFIMATICAS DOCUMENTOS  EN LOS PROGRAMAS TITULADOS Y/O COMPLEMENTARIA DEL CENTRO PARA EL DESARROLLO AGROECOLÓGICO Y AGROINDUSTRIAL </t>
  </si>
  <si>
    <t>EXPRESION DANCISTICA</t>
  </si>
  <si>
    <t>INTERPRETAR LA DANZA DE ACUERDO CON LOS REQUERIMIENTOS TÉCNICOS DEL GÉNERO Y EL PROYECTO CREATIVO.</t>
  </si>
  <si>
    <t xml:space="preserve">PRESTAR LOS SERVICIOS PERSONALES PARA IMPARTIR FORMACIÓN PROFESIONAL PARA DESARROLLAR COMPETENCIAS DE DANZA EN LOS PROGRAMAS TITULADOS Y/O COMPLEMENTARIA DEL CENTRO PARA EL DESARROLLO AGROECOLÓGICO Y AGROINDUSTRIAL </t>
  </si>
  <si>
    <t>EXPRESION PARA LAS ARTES ESCENICAS.</t>
  </si>
  <si>
    <t>PRESTAR LOS SERVICIOS PERSONALES PARA IMPARTIR FORMACIÓN PROFESIONAL EN  LA COMPETENCIA EXPRESION PARA LAS ARTES ESCENICAS  EN LOS PROGRAMAS TITULADOS Y/O COMPLEMENTARIA DEL CENTRO PARA EL DESARROLLO AGROECOLÓGICO Y AGROINDUSTRIAL</t>
  </si>
  <si>
    <t>FORMALIZACION DE EMPRESAS ASOCIATIVAS DE TRABAJO</t>
  </si>
  <si>
    <t xml:space="preserve">PRESTAR LOS SERVICIOS PERSONALES PARA IMPARTIR FORMACIÓN PROFESIONAL EN LAS COMPETENCIAS DEL  AREA EMPRESARIAL EN LOS PROGRAMAS TITULADOS Y/O COMPLEMENTARIA DEL CENTRO PARA EL DESARROLLO AGROECOLÓGICO Y AGROINDUSTRIAL
</t>
  </si>
  <si>
    <t>IMPLEMENTAR SISTEMA DE GESTIÓN DE SEGURIDAD Y SALUD EN EL TRABAJO DE ACUERDO CON NORMATIVA</t>
  </si>
  <si>
    <t xml:space="preserve">PRESTAR LOS SERVICIOS PERSONALES PARA IMPARTIR FORMACIÓN PROFESIONAL EN LOS PROGRAMAS DE DESPLAZADOS AREA DE SEGURIDAD Y SALUD EN EL TRABAJO  DEL CENTRO PARA EL DESARROLLO AGROECOLÓGICO Y AGROINDUSTRIAL </t>
  </si>
  <si>
    <t>HIGIENE Y MANIPULACION DE ALIMENTOS.</t>
  </si>
  <si>
    <t>MANIPULAR ALIMENTOS DE ACUERDO CON NORMATIVIDAD VIGENTE.</t>
  </si>
  <si>
    <t>PRESTAR LOS SERVICIOS PERSONALES PARA IMPARTIR FORMACIÓN PROFESIONAL EN EL AREA DE AGROINDUSTRIA  EN LOS PROGRAMAS TITULADOS Y/O COMPLEMENTARIA DEL CENTRO PARA EL DESARROLLO AGROECOLÓGICO Y AGROINDUSTRIAL</t>
  </si>
  <si>
    <t>IMPLEMENTACIÓN DE PROCESOS PARA LA TRANSICIÓN AGROECOLOGICA</t>
  </si>
  <si>
    <t>IMPLEMENTAR PROGRAMA DE CERIFICACION SEGÚN ESTANDAR AGROECOLOGICO DEL MERCADO</t>
  </si>
  <si>
    <t>PRESPRESTAR LOS SERVICIOS PERSONALES PARA IMPARTIR FORMACIÓN PROFESIONAL  PARA DESARROLLAR COMPETENCIAS EN EL AREA DE AGROECOLOGIA EN LOS PROGRAMAS TITULADOS Y/O COMPLEMENTARIA DEL CENTRO PARA EL DESARROLLO AGROECOLÓGICO Y AGROINDUSTRIAL</t>
  </si>
  <si>
    <t>INSTITUCIONAL DE INTEGRALIDAD DE LA FORMACIÓN - DERECHOS HUMANOS Y FUNDAMENTALES EN EL TRABAJO</t>
  </si>
  <si>
    <t>DERECHOS HUMANOS Y FUNDAMENTALES EN EL TRABAJO</t>
  </si>
  <si>
    <t>PRESTAR LOS SERVICIOS PERSONALES PARA IMPARTIR FORMACIÓN PROFESIONAL PARA DESARROLLAR COMPETENCIAS EN EL AREA DEDERECHOS HUMANOS Y FUNDAMENTALES EN EL TRABAJO EN LOS PROGRAMAS TITULADOS Y/O COMPLEMENTARIA DEL CENTRO PARA EL DESARROLLO AGROECOLÓGICO Y AGROINDUSTRIAL</t>
  </si>
  <si>
    <t>INSTITUCIONAL DE INTEGRALIDAD DE LA FORMACIÓN - INTERACCIÓN CONSIGO MISMO, CON LOS DEMÁS, CON LA NATURALEZA Y CON LA TRASCENDENCIA</t>
  </si>
  <si>
    <t>PRESPRESTAR LOS SERVICIOS PERSONALES PARA IMPARTIR FORMACIÓN PROFESIONAL  PARA DESARROLLAR COMPETENCIAS EN EL AREA DE ETICA EN LOS PROGRAMAS TITULADOS Y/O COMPLEMENTARIA DEL CENTRO PARA EL DESARROLLO AGROECOLÓGICO Y AGROINDUSTRIAL</t>
  </si>
  <si>
    <t>INSTITUCIONAL DE LA ENSEÑANZA DE IDIOMAS - INGLES PRESENCIAL</t>
  </si>
  <si>
    <t>INGLES PRESENCIAL</t>
  </si>
  <si>
    <t xml:space="preserve">PRESTAR LOS SERVICIOS PERSONALES PARA IMPARTIR FORMACIÓN PROFESIONALPARA DESARROLLAR COMPETENCIAS EN EL AREA BILINGUISMO EN LOS PROGRAMAS TITULADOS Y/O COMPLEMENTARIA DEL CENTRO PARA EL DESARROLLO AGROECOLÓGICO Y AGROINDUSTRIAL </t>
  </si>
  <si>
    <t>INSTITUCIONAL DE PEDAGOGÍA - ACTIVIDAD FÍSICA Y HÁBITOS DE VIDA SALUDABLES</t>
  </si>
  <si>
    <t xml:space="preserve">
ACTIVIDAD FÍSICA Y HÁBITOS DE VIDA SALUDABLES</t>
  </si>
  <si>
    <t xml:space="preserve">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
</t>
  </si>
  <si>
    <t>PRESTAR LOS SERVICIOS PERSONALES PARA IMPARTIR FORMACIÓN PROFESIONAL PARA DESARROLLAR COMPETENCIAS EN EL AREA DE ACTIVIDAD FISICA EN LOS PROGRAMAS TITULADOS Y/O COMPLEMENTARIA DEL CENTRO PARA EL DESARROLLO AGROECOLÓGICO Y AGROINDUSTRIAL</t>
  </si>
  <si>
    <t xml:space="preserve">PRESTAR LOS SERVICIOS PERSONALES PARA IMPARTIR FORMACIÓN PROFESIONAL PARA DESARROLLAR COMPETENCIAS ACTIVIDAD FISICA Y HABITOS DE VIDA SALUDABLES  EN LOS PROGRAMAS TITULADOS Y/O COMPLEMENTARIA DEL CENTRO PARA EL DESARROLLO AGROECOLÓGICO Y AGROINDUSTRIAL </t>
  </si>
  <si>
    <t>INSTITUCIONAL DE PEDAGOGÍA - CIENCIAS NATURALES</t>
  </si>
  <si>
    <t>CIENCIAS NATURALES</t>
  </si>
  <si>
    <t xml:space="preserve">PRESTAR LOS SERVICIOS PERSONALES PARA IMPARTIR FORMACIÓN PROFESIONAL  PARA DESARROLLAR COMPETENCIAS EN EL AREA DE CIENICAS NATURALES EN LOS PROGRAMAS TITULADOS Y/O COMPLEMENTARIA DEL CENTRO PARA EL DESARROLLO AGROECOLÓGICO Y AGROINDUSTRIAL </t>
  </si>
  <si>
    <t>INSTITUCIONAL DE PEDAGOGÍA - EMPRENDIMIENTO</t>
  </si>
  <si>
    <t xml:space="preserve">
EMPRENDIMIENTO</t>
  </si>
  <si>
    <t>PRESTAR LOS SERVICIOS PERSONALES PARA IMPARTIR FORMACIÓN PROFESIONAL EN LAS COMPETENCIAS DE MATEMATICAS EN LOS PROGRAMAS TITULADOS Y/O COMPLEMENTARIA DEL CENTRO PARA EL DESARROLLO AGROECOLÓGICO Y AGROINDUSTRIAL</t>
  </si>
  <si>
    <t>INSTITUCIONAL DE PEDAGOGÍA - PROTECCIÓN AMBIENTAL, SEGURIDAD Y SALUD EN EL TRABAJO</t>
  </si>
  <si>
    <t xml:space="preserve">
PROTECCIÓN AMBIENTAL, SEGURIDAD Y SALUD EN EL TRABAJO</t>
  </si>
  <si>
    <t xml:space="preserve">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
</t>
  </si>
  <si>
    <t xml:space="preserve">PRESTAR LOS SERVICIOS PERSONALES PARA IMPARTIR FORMACIÓN PROFESIONAL  PARA DESARROLLAR COMPETENCIAS EN EL AREA DE SEGURIDAD Y SALUD EN EL TRABAJO EN LOS PROGRAMAS TITULADOS Y/O COMPLEMENTARIA DEL CENTRO PARA EL DESARROLLO AGROECOLÓGICO Y AGROINDUSTRIAL </t>
  </si>
  <si>
    <t>MANEJO DE PRODUCTOS QUIMICOS</t>
  </si>
  <si>
    <t>MANIPULAR PRODUCTOS QUÍMICOS DE ACUERDO CON SU NATURALEZA</t>
  </si>
  <si>
    <t>PRESPRESTAR LOS SERVICIOS PERSONALES PARA IMPARTIR FORMACIÓN PROFESIONAL  PARA DESARROLLAR COMPETENCIAS EN EL AREA MANEJO DE PRODUCTOS QUIMICOS EN LOS PROGRAMAS TITULADOS Y/O COMPLEMENTARIA DEL CENTRO PARA EL DESARROLLO AGROECOLÓGICO Y AGROINDUSTRIAL</t>
  </si>
  <si>
    <t xml:space="preserve">MUESTRAS QUIMICAS </t>
  </si>
  <si>
    <t>ANALIZAR MUESTRAS SEGÚN PROCEDIMIENTOS IMPLEMENTADOS POR EL LABORATORIO</t>
  </si>
  <si>
    <t>QUÍMICOS, O LICENCIADOS QUÍMICOS, O INGENIEROS QUÍMICOS, O TÉCNICOS O TECNÓLOGOS EN QUÍMICA O EN ÁREAS AFINES A LA QUÍMICA MÍNIMO 24 MESES DE VINCULACIÓN LABORAL CON EL ÁREA DE SU PROFESIÓN</t>
  </si>
  <si>
    <t>PRESTAR LOS SERVICIOS PERSONALES PARA IMPARTIR FORMACIÓN PROFESIONAL PARA DESARROLLAR COMPETENCIAS MUESTRAS QUIMICAS EN LOS PROGRAMAS TITULADOS Y/O COMPLEMENTARIA DEL CENTRO PARA EL DESARROLLO AGROECOLÓGICO Y AGROINDUSTRIAL</t>
  </si>
  <si>
    <t xml:space="preserve">AGROINDUSTRIA </t>
  </si>
  <si>
    <t>OBTENCION DE CORTES MINORISTAS DE CARNES</t>
  </si>
  <si>
    <t>PANIFICACION</t>
  </si>
  <si>
    <t xml:space="preserve">ELABORAR PRODUCTOS DE PANIFICACIÓN DE ACUERDO CON EL PROGRAMA DE PRODUCCION Y NORMATIVIDAD VIGENTE </t>
  </si>
  <si>
    <t>PROCESAMIENTO DE DERIVADOS LACTEOS</t>
  </si>
  <si>
    <t>PRESTAR LOS SERVICIOS PERSONALES PARA IMPARTIR FORMACIÓN PROFESIONAL PARA DESARROLLAR COMPETENCIAS EN EL AREA DE LACTEOS  EN LOS PROGRAMAS TITULADOS Y/O COMPLEMENTARIA DEL CENTRO PARA EL DESARROLLO AGROECOLÓGICO Y AGROINDUSTRIAL</t>
  </si>
  <si>
    <t>PROCESOS BASICOS DE PANADERIA</t>
  </si>
  <si>
    <t>ELABORAR ALIMENTOS DE PANIFICACIÓN DE ACUERDO CON EL PROGRAMA DE PRODUCCIÓN Y NORMATIVA VIGENTE</t>
  </si>
  <si>
    <t>REQUISITOS ACADÉMICOS: FORMACIÓN BÁSICA, Y TENER CONOCIMIENTOS BÁSICOS DE UTILIZACIÓN DE LA REGLA DE TRES SIMPLE MANEJO DE UTENSILIOS Y EQUIPOS DE COCINA, COMO CUCHILLOS, ESTUFAS Y HORNOS A GAS EXPERIENCIA LABORAL: ESTÁ ORIENTADO A AQUELLAS COMUNIDADES QUE YA DESARROLLAN UN PROYECTO DE PANADERÍA Y DESEAN AMPLIAR Y DIVERSIFICAR LA OFERTA PARA SUS CLIENTES</t>
  </si>
  <si>
    <t xml:space="preserve">PROCESOS DE MANOFACTURA </t>
  </si>
  <si>
    <t>REGULACIÓN DEL FLUJO DE RECURSOS EN LA PLANTA DE PRODUCCIÓN.</t>
  </si>
  <si>
    <t>PROFESIONAL EN: INGENIERÍA INDUSTRIAL, INGENIERÍA DE PRODUCCIÓN.EXPERIENCIA CERTIFICADA MÍNIMA DE DOS (2 )  AÑOS ESPECÍFICA EN GESTIÓN LOGÍSTICA DE PROCESOS DE
MANUFACTURA.</t>
  </si>
  <si>
    <t>PRESTAR LOS SERVICIOS PERSONALES PARA IMPARTIR FORMACIÓN PROFESIONAL PARA DESARROLLAR COMPETENCIAS EN LOS PROGRMAS DE MANOFACTIURA  EN LOS PROGRAMAS TITULADOS Y/O COMPLEMENTARIA DEL CENTRO PARA EL DESARROLLO AGROECOLÓGICO Y AGROINDUSTRIAL</t>
  </si>
  <si>
    <t>SABEDORES ANCESTRALES - AGROPECUARIO</t>
  </si>
  <si>
    <t>DESARROLLO FORMACIÓN COMPLEMENTARIA AGROPECUARIA CON SABEDORES ANCESTRALES</t>
  </si>
  <si>
    <t xml:space="preserve">PRESTAR LOS SERVICIOS PERSONALES PARA IMPARTIR FORMACIÓN PROFESIONAL  PARA DESARROLLAR COMPETENCIAS EN EL AREA AGROPECUARIA EN LOS PROGRAMAS TITULADOS Y/O COMPLEMENTARIA DEL CENTRO PARA EL DESARROLLO AGROECOLÓGICO Y AGROINDUSTRIAL </t>
  </si>
  <si>
    <t xml:space="preserve">PRESTAR LOS SERVICIOS PERSONALES PARA IMPARTIR FORMACIÓN PROFESIONAL PARA DESARROLLAR COMPETENCIAS EN LOS PROGRAMAS DE INSTALACIONES ELECTRICAS EN LOS PROGRAMAS TITULADOS Y/O COMPLEMENTARIA DEL CENTRO PARA EL DESARROLLO AGROECOLÓGICO Y AGROINDUSTRIAL </t>
  </si>
  <si>
    <t xml:space="preserve">GESTIONAR EL MANEJO DE RESIDUOS SÓLIDOS SEGÚN ESPECIFICACIONES TÉCNICAS Y NORMATIVA.                          </t>
  </si>
  <si>
    <t xml:space="preserve">PRESTAR LOS SERVICIOS PERSONALES PARA IMPARTIR FORMACIÓN PROFESIONAL PARA DESARROLLAR COMPETENCIAS EN EL AREA AMBIENTAL EN LOS PROGRAMAS TITULADOS Y/O COMPLEMENTARIA DEL CENTRO PARA EL DESARROLLO AGROECOLÓGICO Y AGROINDUSTRIAL </t>
  </si>
  <si>
    <t xml:space="preserve">PRESTAR LOS SERVICIOS PERSONALES PARA IMPARTIR FORMACIÓN PROFESIONAL PARA DESARROLLAR COMPETENCIAS EN EL AREA PECAURIA  LOS PROGRAMAS TITULADOS Y/O COMPLEMENTARIA DEL CENTRO PARA EL DESARROLLO AGROECOLÓGICO Y AGROINDUSTRIAL </t>
  </si>
  <si>
    <t>IMPLEMENTACIÓN DE ACCIONES DE MERCADEO.</t>
  </si>
  <si>
    <t>IMPLEMENTAR CONDICIONES BIOSEGURAS SEGUN SISTEMA DE PRODUCCION PECUARIA Y NORMATIVA SANITARIA</t>
  </si>
  <si>
    <t xml:space="preserve">CONTROL DE VERTIMIENTOS RESULTANTES DE PROCESOS Y OPERACIONES PRODUCTIVAS.                                          </t>
  </si>
  <si>
    <t xml:space="preserve"> OPCIÓN 1TÍTULO DE PROFESIONAL UNIVERSITARIO EN NÚCLEOS BÁSICOS DE CONOCIMIENTO DE: INGENIERÍA AMBIENTAL, SANITARIA Y AFINES; O INGENIERÍA QUÍMICA Y AFINES; O QUÍMICA Y AFINES; MICROBIOLOGÍA Y AFINES.  OPCIÓN 2TÍTULO DE TECNÓLOGO, EN DISCIPLINA ACADÉMICA DEL NÚCLEO BÁSICO DE CONOCIMIENTO EN: CONTROL AMBIENTAL Y AFINES CON ESPECIALIZACIÓN EN MUESTREO DE AIRE, AGUA, SUELOS Y RUIDO O AFINES Y CURSOS PEDAGÓGICOS O DIDÁCTICOS EN INSTITUCIONES RECONOCIDAS Experiencia Laboral;OPCIÓN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</si>
  <si>
    <t>PRESTAR LOS SERVICIOS PERSONALES PARA IMPARTIR FORMACIÓN PROFESIONAL PARA DESARROLLAR COMPETENCIAS DE ALIMENTOS  EN LOS PROGRAMAS TITULADOS Y/O COMPLEMENTARIA DEL CENTRO PARA EL DESARROLLO AGROECOLÓGICO Y AGROINDUSTRIAL</t>
  </si>
  <si>
    <t>COORDINAR PROYECTOS DE ACUERDO CON LOS PLANES Y PROGRAMAS ESTABLECIDOS</t>
  </si>
  <si>
    <t>INGENIERIA DE ALIMENTOS Y(O INGENIERIA AGROINDUSTRIAL Y AREAS AFINES
ADMINISTRADOR DE EMPRESAS Y AREAS AFINES VEINTICUATRO (24) MESES DE EXPERIENCIA: DE LOS CUALES DIECIOCHO (18) MESES ESTARÁN
RELACIONADOS CON EL EJERCICIO DE LA PROFESION Y /O ACTIVIDADES RELACIONADAS
ESPECIALISTA EN FORMULACION DE PROYECTOS</t>
  </si>
  <si>
    <t xml:space="preserve">PRESTAR LOS SERVICIOS PERSONALES PARA IMPARTIR FORMACIÓN PROFESIONAL PARA DESARROLLAR COMPETENCIAS EN EL AREA AGROPECUARIA  EN LOS PROGRAMAS TITULADOS Y/O COMPLEMENTARIA DEL CENTRO PARA EL DESARROLLO AGROECOLÓGICO Y AGROINDUSTRIAL </t>
  </si>
  <si>
    <t>CONFECCION DE PRENDAS DE CONTROL 93510494 v 1</t>
  </si>
  <si>
    <t>PRESTAR LOS SERVICIOS PERSONALES PARA IMPARTIR FORMACIÓN PROFESIONAL PARA DESARROLLAR COMPETENCIAS PARA EL FORTALECIMIENTO EN LA COMPETENCIA CONFECCION INDUSTRIAL   EN LOS PROGRAMAS TITULADOS Y/O COMPLEMENTARIA DEL CENTRO PARA EL DESARROLLO AGROECOLÓGICO Y AGROINDUSTRIAL</t>
  </si>
  <si>
    <t xml:space="preserve"> TENDENCIAS EN DECORACION PARA MANICURA Y PEDICURA</t>
  </si>
  <si>
    <t>CREAR FORMAS Y DISEÑOS SOBRE LAS LÁMINAS UNGUEALES UTILIZANDO
TÉCNICAS DE ESTÉTICA DECORATIVA</t>
  </si>
  <si>
    <t>PRESTAR LOS SERVICIOS PERSONALES PARA IMPARTIR FORMACIÓN PROFESIONAL PARA DESARROLLAR COMPETENCIAS PARA EL FORTALECIMIENTO EN LA COMPETENCIA DE BELLEZA   EN LOS PROGRAMAS TITULADOS Y/O COMPLEMENTARIA DEL CENTRO PARA EL DESARROLLO AGROECOLÓGICO Y AGROINDUSTRIAL</t>
  </si>
  <si>
    <t>PLANIFICACION DE LA GUIANZA TURISTICA ESPECIALIZADA</t>
  </si>
  <si>
    <t>PREPARAR LAS ACTIVIDADES DE GUIANZA A DESARROLLAR DE ACUERDO CON LO CONTRATADO POR EL USUARIO.</t>
  </si>
  <si>
    <t>PRESTAR LOS SERVICIOS PERSONALES PARA IMPARTIR FORMACIÓN PROFESIONAL PARA DESARROLLAR COMPETENCIAS PARA EL FORTALECIMIENTO EN LA COMPETENCIA TURISMO EN LOS PROGRAMAS TITULADOS Y/O COMPLEMENTARIA DEL CENTRO PARA EL DESARROLLO AGROECOLÓGICO Y AGROINDUSTRIAL</t>
  </si>
  <si>
    <t>MANTENIMIENTO PREVENTIVO DE VEHICULOS AUTOMOTORES</t>
  </si>
  <si>
    <t>PRESTAR LOS SERVICIOS PERSONALES PARA IMPARTIR FORMACIÓN PROFESIONAL PARA DESARROLLAR COMPETENCIAS PARA EL FORTALECIMIENTO EN LA COMPETENCIA EN EL AREA AUTOMOTRIZ  EN LOS PROGRAMAS TITULADOS Y/O COMPLEMENTARIA DEL CENTRO PARA EL DESARROLLO AGROECOLÓGICO Y AGROINDUSTRIAL</t>
  </si>
  <si>
    <t xml:space="preserve">PREVENCION Y CONTROL AMBIENTAL </t>
  </si>
  <si>
    <t>PRESTAR LOS SERVICIOS PERSONALES PARA IMPARTIR FORMACIÓN PROFESIONAL EN EL AREA AMBIENTAL LOS PROGRAMAS TITULADOS Y/O COMPLEMENTARIA DEL CENTRO PARA EL DESARROLLO AGROECOLÓGICO Y AGROINDUSTRIAL</t>
  </si>
  <si>
    <t xml:space="preserve">ASISTENCIA EN ORGANIZACIÓN ARCHIVOS </t>
  </si>
  <si>
    <t>RECURSOS HUMANOS</t>
  </si>
  <si>
    <t xml:space="preserve">INTEGRACION DE OPERACIONES LOGISTICA </t>
  </si>
  <si>
    <t>JACQUELINE ROJAS SOLANO</t>
  </si>
  <si>
    <t xml:space="preserve">EXPRESION DANCISTICA </t>
  </si>
  <si>
    <t xml:space="preserve">MARKETIN DIGITAL </t>
  </si>
  <si>
    <t>PRESTAR LOS SERVICIOS PERSONALES PARA IMPARTIR FORMACIÓN PROFESIONAL PARA DESARROLLAR COMPETENCIAS EN EL EMPRENDIMIENTO EN LOS PROGRAMAS TITULADOS Y/O COMPLEMENTARIA DEL CENTRO PARA EL DESARROLLO AGROECOLÓGICO Y AGROINDUSTRIAL</t>
  </si>
  <si>
    <t>COMUNICACION EN FRANCES A1.1/ PRINCIPIANTE</t>
  </si>
  <si>
    <t>INTERACTUAR EN LENGUA FRANCESA DE FORMA ORAL Y ESCRITA DENTRO DE CONTEXTOS SOCIALES Y LABORALES SEGÚN LOS CRITERIOS ESTABLECIDOS POR EL MARCO COMÚN EUROPEO DE REFERENCIA PARA LAS LENGUAS</t>
  </si>
  <si>
    <t>PRESTAR LOS SERVICIOS PERSONALES PARA IMPARTIR FORMACIÓN PROFESIONAL EN LA COPETENCIA DE ENSEÑANZA DE ARCHIVOS EN LOS PROGRAMAS TITULADOS Y/O COMPLEMENTARIA DEL CENTRO PARA EL DESARROLLO AGROECOLÓGICO Y AGROINDUSTRIAL</t>
  </si>
  <si>
    <t>SELECCIONAR CANDIDATOS DE ACUERDO CON PROCEDIMIENTO TÉCNICO Y NORMATIVA</t>
  </si>
  <si>
    <t>PRESTAR LOS SERVICIOS PERSONALES PARA IMPARTIR FORMACIÓN PROFESIONAL EN LA COPETENCIA DE SELECCIÓN DE CANDIDATOS  EN LOS PROGRAMAS TITULADOS Y/O COMPLEMENTARIA DEL CENTRO PARA EL DESARROLLO AGROECOLÓGICO Y AGROINDUSTRIAL</t>
  </si>
  <si>
    <t>PRESTAR LOS SERVICIOS PERSONALES PARA IMPARTIR FORMACIÓN PROFESIONAL EN LA COPETENCIA DE LOGISTICA   EN LOS PROGRAMAS TITULADOS Y/O COMPLEMENTARIA DEL CENTRO PARA EL DESARROLLO AGROECOLÓGICO Y AGROINDUSTRIAL</t>
  </si>
  <si>
    <t>OPERACION TURISTICA LOCAL</t>
  </si>
  <si>
    <t>PRESTAR LOS SERVICIOS PERSONALES PARA IMPARTIR FORMACIÓN PROFESIONAL EN LA COPETENCIA OPERACIÓN TURISTICA  EN LOS PROGRAMAS TITULADOS Y/O COMPLEMENTARIA DEL CENTRO PARA EL DESARROLLO AGROECOLÓGICO Y AGROINDUSTRIAL</t>
  </si>
  <si>
    <t>DIRECTORA REGIONAL CON FUNCIONES DELEGADAS DE SUBDIRECCION DEL CENTRO PARA EL DESARROLLO AGROECÓLOGICO AGROINDUSTRIAL</t>
  </si>
  <si>
    <t>SEGUNDO SEMESTRE</t>
  </si>
  <si>
    <t>LIONEL CORREA CARRASCAL</t>
  </si>
  <si>
    <t>correoc@sena.edu.co</t>
  </si>
  <si>
    <t>PRESTAR LOS SERVICIOS PERSONALES PARA IMPARTIR FORMACIÓN PROFESIONAL PARA DESARROLLAR COMPETENCIAS PARA EL FORTALECIMIENTO EN LA COMPETENCIA CARPINTERIA  EN LOS PROGRAMAS TITULADOS Y/O COMPLEMENTARIA DEL CENTRO PARA EL DESARROLLO AGROECOLÓGICO Y AGROINDUSTRIAL</t>
  </si>
  <si>
    <t>CERTIFICADO DE APTITUD PROFESIONAL SENA, O CERTIFICADO EMITIDO POR AUTORIDAD DEL RESGUARDO O CUMUNIDAD SOBRE LA COMPETENCIA A ORIENTAR, O CERTIFICADO DE COMPETENCIA LABORAL EN LA COMPETENCIA A ORIENTAR CON EXPERIENCIA DOCENTE O DE INSTRUCCION CERTIFICADA POR ENTIDAD DE FORMACION PARA EL TRABAJO O POR LA AUTORIDAD DEL RESGUARDO O COMUNIDAD DE 6 MESES.</t>
  </si>
  <si>
    <t>Requisitos academicos: TÍTULO PROFESIONAL UNIVERSITARIO EL NÚCLEO BÁSICO DE CONOCIMIENTO DE: ADMINISTRACIÓN; O CONTADURÍA PÚBLICA; O ECONOMÍA; O INGENIERÍA ADMINISTRATIVA Y AFINES; O INGENIERÍA INDUSTRIAL Y AFINES; O NBC SIN CLASIFICAR. Experiencia Laboral;VEINTICUATRO (24) MESES DE EXPERIENCIA RELACIONADA DISTRIBUIDA ASÍ: DOCE (12) MESES DE EXPERIENCIA RELACIONADA CON EL EJERCICIO DE GESTIÓN ADMINISTRATIVA DOCE (12) MESES EN DOCENCIA.</t>
  </si>
  <si>
    <t>REQUISITOS ACADÉMICOS: ALTERNATIVA 1 TÍTULO DE TECNÓLOGO EN EL NÚCLEO BÁSICO DE CONOCIMIENTO DE 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</si>
  <si>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t>
  </si>
  <si>
    <t>"REQUISITOS ACADÉMICOS: PROFESIONAL TITULADO EN CIENCIAS ECONÓMICAS, ADMINISTRATIVAS, FINANCIERAS, DE MERCADEO E INGENIERÍAS. EXPERIENCIA LABORAL; VEINTICUATRO (24) MESES DE EXPERIENCIA RELACIONADA DISTRIBUIDA ASÍ: DOCE (12) MESES DE EXPERIENCIA RELACIONADA CON EL EJERCICIO DE LA ACTIVIDAD EMPRENDEDORA Y DOCE (12) MESES EN DOCENCIA."</t>
  </si>
  <si>
    <t>"REQUISITOS ACADÉMICOS: ALTERNATIVA 1: EL PROGRAMA REQUIERE DE UN EQUIPO DE INSTRUCTORES PARA ORIENTAR LA COMPETENCIA CONFORMADO POR PROFESIONALES DE LAS SIGUIENTES ÁREAS:  TÍTULO PROFESIONAL UNIVERSITARIO EN EL NÚCLEO BÁSICO DE CONOCIMIENTO DE A. CONTADURÍA PUBLICA PREFERIBLEMENTE CON: O ESPECIALIZACIÓN EN TRIBUTARIA, FINANZAS, COSTOS, AUDITORIA, TESORERÍA Y ESTÁNDARES INTERNACIONALES (NIIFNIC) O DIPLOMADO EN ESTÁNDARES INTERNACIONALES (NIIFNIC) Y MANEJO DE PAQUETE OFIMÁTICA, EXCEL, SOFTWARE CONTABLE, FINANCIERO Y DE NÓMINA. O CERTIFICACIÓN DE COMPETENCIAS LABORALES EN NORMAS TÉCNICAS Y PEDAGÓGICAS. TARJETA PROFESIONAL EN LOS CASOS EXIGIDOS POR LA LEY B. ECONOMISTA Y ADMINISTRADOR DE EMPRESAS PREFERIBLEMENTE CON: O ACTUALIZACIÓN EN NIIF Y NIC, (NORMAS INTERNACIONES DE INFORMACIÓN FINANCIERA Y DE CONTABILIDAD), O DIPLOMADO EN ESTÁNDARES INTERNACIONALES (NIIFNIC) Y MANEJO DE EXCEL, SOFTWARE CONTABLE, FINANCIERO Y DE NÓMINA. TARJETA PROFESIONAL EN LOS CASOS EXIGIDOS POR LA LEY ALTERNATIVA 2: A. TÍTULO DE TECNÓLOGO EN EL NÚCLEO BÁSICO DE CONOCIMIENTO DE CONTADURÍA PÚBLICA; TECNÓLOGO EN CONTABILIDAD Y FINANZAS O CUATRO AÑOS DE ESTUDIO APROBADOS EN CONTADURÍA PÚBLICA. O 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 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 DE LOS CUALES DIECIOCHO (18) MESES, ESTARÁN RELACIONADOS CON EL EJERCICIO DE LA PROFESIÓN U OFICIO OBJETO DE LA FORMACIÓN PROFESIONAL Y DOCE (12) MESES EN LABORES DE DOCENCIA Y CON EL PROGRAMA DE FORMACIÓN"</t>
  </si>
  <si>
    <t xml:space="preserve">
APLICAR ANÁLISIS SENSORIAL EN ALIMENTOS DE ACUERDO CON NORMATIVA Y PROTOCOLOS TÉCNICOS</t>
  </si>
  <si>
    <t>"REQUISITOS ACADEMICOS: ¿PROFESIONAL NBC - BIOLOGÍA, MICROBIOLOGÍA Y AFINES: ¿QUÍMICA DE ALIMENTOS O MICROBIOLOGÍA INDUSTRIAL Y AMBIENTAL O MICROBIOLOGÍA Y BIOANÁLISIS O MICROBIOLOGÍA O MICROBIOLOGÍA INDUSTRIAL O MICROBIOLOGÍA AGRÍCOLA Y VETERINARIA? NBC - QUÍMICA Y AFINES: BIOQUÍMICA O BIOQUÍMICA DE ALIMENTOS. NBC - INGENIERÍA QUÍMICA Y AFINES: INGENIERÍA BIOQUÍMICA O INGENIERÍA DE PROCESOS. NBC - INGENIERÍA AGROINDUSTRIAL, ALIMENTOS Y AFINES: INGENIERÍA AGROINDUSTRIAL O INGENIERÍA EN PROCESOS AGROINDUSTRIALES O INGENIERÍA DE ALIMENTOS O CIENCIA Y TECNOLOGÍA O DE ALIMENTOS O PRODUCCIÓN AGROINDUSTRIAL O INGENIERÍA DE PRODUCCIÓN AGROINDUSTRIAL O AGROINDUSTRIA O PROFESIONAL EN AGROINDUSTRIA. EXPERIENCIA LABORAL; ¿VEINTICUATRO (24) MESES DE EXPERIENCIA: DE LOS CUALES DIECIOCHO (18) MESES ESTARÁN RELACIONADOS CON CONTROL DE CALIDAD E INOCUIDAD EN LA PRODUCCIÓN DE ALIMENTOS O TRANSFORMACIÓN DE ALIMENTOS Y SEIS (6) MESES EN LABORES DE DOCENCIA"</t>
  </si>
  <si>
    <t>PORCIONAR CARNE DE ACUERDO CON FICHA TÉCNICA Y NORMATIVA SANITARIA</t>
  </si>
  <si>
    <t>"REQUISITOS ACADÉMICOS: TÍTULO PROFESIONAL EN DISCIPLINA ACADÉMICA DEL NÚCLEO BÁSICO DE CONOCIMIENTO EN INGENIERÍA AGROINDUSTRIAL, ALIMENTOS Y AFINES, O BIOLOGÍA, MICROBIOLOGÍA Y AFINES, O INGENIERÍA QUÍMICA Y AFINES. ALTERNATIVA 1. TÍTULO DE TECNÓLOGO O TÉCNICO PROFESIONAL O TÉCNICO EN DISCIPLINA ACADÉMICA DEL NÚCLEO BÁSICO DE CONOCIMIENTO EN INGENIERÍA AGROINDUSTRIAL, ALIMENTOS Y AFINES, O BIOLOGÍA, MICROBIOLOGÍA Y AFINES, O INGENIERÍA QUÍMICA Y AFINES. EXPERIENCIA LABORAL: VEINTICUATRO (24) MESES DE EXPERIENCIA DE LOS CUALES DIECIOCHO (18) MESES ESTARÁN RELACIONADOS CON EL EJERCICIO DE LA PROFESIÓN U OFICIO OBJETO DE LA FORMACIÓN PROFESIONAL Y SEIS (6) MESES EN LABORES DE DOCENCIA ALTERNATIVA 1TREINTA Y SEIS (36) MESES DE EXPERIENCIA DE LOS CUALES VEINTE Y OCHO (28) MESES ESTARÁN RELACIONADOS CON EL EJERCICIO DE LA PROFESIÓN U OFICIO OBJETO DE LA FORMACIÓN PROFESIONAL Y OCHO (8) MESES EN LABORES DE DOCENCIA"</t>
  </si>
  <si>
    <t xml:space="preserve">
"REQUISITOS ACADÉMICOS: REQUISITOS ACADÉMICOS ¿TECNÓLOGO EN RECREACIÓN Ó LICENCIADO EN EDUCACIÓN FÍSICA Ó LICENCIADO EN RECREACIÓN Ó PROFESIONAL EN CULTURA FÍSICA, DEPORTE Y RECREACIÓN Ó PROFESIONAL EN CIENCIAS DEL DEPORTE? EXPERIENCIA LABORAL: EXPERIENCIA LABORAL TECNÓLOGOVEINTICUATRO (24) MESES DE EXPERIENCIA RELACIONADAS CON EL EJERCICIO DE LA PROFESIÓN U OFICIO OBJETO DE LA FORMACIÓN PROFESIONAL Ó LICENCIADODOCE (12) MESES DE EXPERIENCIA RELACIONADAS CON EL EJERCICIO DE LA PROFESIÓN U OFICIO OBJETO DE LA FORMACIÓN PROFESIONALEXPERIENCIA DOCENTE: TECNÓLOGOMÍNIMO DOCE (12) MESES EN LABORES DE DOCENCIA PROFESIONAL O LICENCIADOMÍNIMO DOCE (12) MESES EN LABORES DE DOCENCIA"
</t>
  </si>
  <si>
    <t>"REQUISITOS ACADÉMICOS: ¿EL PROGRAMA REQUIERE DE UN EQUIPO DE INSTRUCTORES CONFORMADO POR ¿PROFESIONALES EN MÚSICA, ESPECÍFICAMENTE EN INTERPRETACIÓN DE GUITARRA Y PIANO ¿LICENCIADO EN PEDAGOGÍA MUSICAL CON ÉNFASIS EN PIANO Y GUITARRA ¿MAESTRO EN PIANO Y GUITARRA EXPERIENCIA LABORAL: ¿TREINTA Y SEIS (36) MESES DE VINCULACIÓN LABORAL EN EL ÁREA OBJETO DE FORMACIÓN VEINTICUATRO MESES (24) MESES COMO DOCENTE EN MÚSICA EN INSTITUCIONES EDUCATIVAS RECONOCIDAS"</t>
  </si>
  <si>
    <t xml:space="preserve">ASISTENCIA ADMINISTRATIVA </t>
  </si>
  <si>
    <t>"REQUISITOS ACADÉMICOS: ¿EL PROGRAMA REQUIERE DE UN EQUIPO DE INSTRUCTORES QUE CERTIFIQUEN SER PROFESIONALES EN DANZA CON ESPECIALIDAD Ó LICENCIADOS EN EDUCACIÓN ARTÍSTICA Ó LICENCIADOS EN EDUCACIÓN BÁSICA EN DANZA Ó MAESTRO EN ARTES ESCÉNICAS CON ÉNFASIS EN DANZA. EXPERIENCIA LABORAL: ¿TREINTA Y SEIS (36) MESES DE EXPERIENCIA RELACIONADOS CON EL EJERCICIO DE LA PROFESIÓN U OFICIO OBJETO DE LA FORMACIÓN PROFESIONAL VEINTICUATRO (24) MESES DE LABORES EN DOCENCIA EN DANZA"</t>
  </si>
  <si>
    <t>REQUISITOS ACADÉMICOS: PROFESIONAL EN ADMINISTRACIÓN DE EMPRESAS, CONTADURÍA PÚBLICA, DERECHO, INGENIERÍA INDUSTRIAL Y ECONOMÍA. EXPERIENCIA LABORAL: 12 MESES DE EXPERIENCIA EN ÁREAS ADMINISTRATIVAS Y 12 MESES DE EXPERIENCIA DOCENTE</t>
  </si>
  <si>
    <t>"REQUISITOS ACADÉMICOS: ¿TECNÓLOGO FORMADO EN PROGRAMAS RELACIONADOS CON LAS ÁREAS DE PROCESAMIENTO DE ALIMENTOS ¿INGENIERO DE ALIMENTOS, Y/O INGENIERO QUÍMICO, Y/O MICROBIÓLOGO CON ÉNFASIS EN ALIMENTOS Y/O PROFESIONES AFINES EXPERIENCIA LABORAL: ¿CON EXPERIENCIA LABORAL DE DOCE (12) MESES DE LOS CUALES SEIS DEBEN ESTAR RELACIONADOS CON EL EJERCICIO DE LA PROFESIÓN U OBJETO DE LA FORMACIÓN PROFESIONAL Y SEIS MESES EN LABORES DE DOCENCIA EN EL ÁREA DE ALIMENTOS"</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</si>
  <si>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</si>
  <si>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 xml:space="preserve"> INTERACCIÓN CONSIGO MISMO, CON LOS DEMÁS, CON LA NATURALEZA Y CON LA TRASCENDENCIA</t>
  </si>
  <si>
    <t xml:space="preserve">
TÍTULO PROFESIONAL EN LOS NÚCLEOS DE CONOCIMIENTO DE ANTROPOLOGÍA, ARTES LIBERALES, O FILOSOFÍA, TEOLOGÍA Y AFINES, O EDUCACIÓN, O SOCIOLOGÍA, TRABAJO SOCIAL Y AFINE, O PSICOLOGÍA, O ADMINISTRACIÓN. TARJETA PROFESIONAL EN LOS CASOS EXIGIDOS POR LA LEY VEINTICUATRO (24) MESES DE EXPERIENCIA DISTRIBUIDA ASÍ: DOCE (12) MESES DE EXPERIENCIA LABORAL RELACIONADA CON EL DESEMPEÑO EN EL ÁREA Y DOCE (12) MESES EN DOCENCIA O INSTRUCCIÓN.</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</si>
  <si>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t>
  </si>
  <si>
    <t xml:space="preserve">
TÍTULO PROFESIONAL EN LOS NÚCLEOS DE CONOCIMIENTO DE BIOLOGÍA, MICROBIOLOGÍA Y AFINES, O INGENIERÍA QUÍMICA Y AFINES, O EDUCACIÓN TARJETA PROFESIONAL EN LOS CASOS EXIGIDOS POR LA LEY VEINTICUATRO (24) MESES DE EXPERIENCIA DISTRIBUIDA ASÍ: DOCE (12) MESES DE EXPERIENCIA LABORAL RELACIONADA CON EL DESEMPEÑO EN EL ÁREA Y DOCE (12) MESES EN DOCENCIA O INSTRUCCIÓN.</t>
  </si>
  <si>
    <t>TÍTULO PROFESIONAL EN LOS NÚCLEOS DE CONOCIMIENTO DE CONTADURÍA PÚBLICA, O ECONOMÍA,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</si>
  <si>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CORTAR CARNES SEGÚN SOLICITUD DEL CLIENTE</t>
  </si>
  <si>
    <t>"REQUISITOS ACADÉMICOS: PROFESIONAL ENINGENIEROS DE ALIMENTOS, MÉDICOS VETERINARIOS, ZOOTECNISTAS, MÉDICOS VETERINARIOS Y ZOOTECNISTAS, INGENIERO AGROINDUSTRIAL EXPERIENCIA LABORAL: ¿MÍNIMO 24 MESES DE EXPERIENCIA ESPECÍFICA EN EL SECTOR COMERCIAL DE CORTES Y VENTAS MINORISTAS DE CARNES COMO ESPECIALISTA O EXPERTO EN CORTE DE CARNES"</t>
  </si>
  <si>
    <t xml:space="preserve">ALTERNATIVA1. TÍTULO PROFESIONAL UNIVERSITARIO EN DISCIPLINA ACADÉMICA DEL NÚCLEO BÁSICO DE
CONOCIMIENTO EN: INGENIERÍA AGROINDUSTRIAL, ALIMENTOS Y AFINES; O QUÍMICA Y AFINES. (VER ANEXO
NBC).
ALTERNATIVA 2.TÍTULO DE TECNÓLOGO EN EL NÚCLEO BÁSICO DE CONOCIMIENTO DE: BIOLOGÍA,
MICROBIOLOGÍA Y AFINES; O INGENIERÍA AGROINDUSTRIAL, ALIMENTOS Y AFINES; O INGENIERÍA QUÍMICA Y
AFINES. VER ANEXOS: (N.B.C.),ALTERNATIVA 1. VEINTICUATRO (24) MESES DE EXPERIENCIA RELACIONADA DISTRIBUIDOS ASÍ: DOCE (12)
MESES ESTARÁN RELACIONADOS CON EL EJERCICIO DE PROCESAMIENTO DE ALIMENTOS - PANADERÍA Y
REPOSTERÍA; Y DOCE (12) MESES EN DOCENCIA
ALTERNATIVA 2.TREINTA (30) MESES DE EXPERIENCIA RELACIONADA DISTRIBUIDA ASÍ: DIEZ Y OCHO (18)
MESES RELACIONADOS CON EL EJERCICIO DE PROCESAMIENTO DE ALIMENTOS - PANADERÍA Y
REPOSTERÍA; Y DOCE (12) MESES EN DOCENCIA.
</t>
  </si>
  <si>
    <t>REQUISITOS ACADÉMICOS: CERTIFICADO DE TÉCNICO EN EL ÁREA OCUPACIONAL 23. OCUPACIONES AUXILIARES EN CIENCIAS NATURALES Y APLICADAS GRUPO 231OCUPACIONES DE ASISTENCIA EN CIENCIAS NATURALES Y APLICADAS. SUBGRUPO 2311ASISTENTES EN SANEAMIENTO AMBIENTAL. (VER ANEXO C. N. O) ALTERNATIVA 1 TÍTULO DE TÉCNICO PROFESIONAL EN NÚCLEOS BÁSICOS DE CONOCIMIENTO DEINGENIERÍA AMBIENTAL, SANITARIA Y AFINES. VER ANEXO N. B. C) ALTERNATIVA 2 TÍTULO DE TECNÓLOGO EN NÚCLEOS BÁSICOS DE CONOCIMIENTO DEINGENIERÍA AMBIENTAL, SANITARIA Y AFINES; O QUÍMICA Y AFINES. VER ANEXO N. B. C) ALTERNATIVA 3 TÍTULO DE PROFESIONAL UNIVERSITARIO EN NÚCLEOS BÁSICOS DE CONOCIMIENTO DEINGENIERÍA AMBIENTAL, SANITARIA Y AFINES; O INGENIERÍA QUÍMICA Y AFINES; O QUÍMICA Y AFINES. VER ANEXO N. B. C) EXPERIENCIA LABORAL: CUARENTA Y DOS (42) MESES DE EXPERIENCIA RELACIONADA DISTRIBUIDA ASÍTREINTA (30) MESES DE EXPERIENCIA RELACIONADA CON EL EJERCICIO DE GESTIÓN AMBIENTAL SECTORIAL Y URBANA Y DOCE (12) MESES EN DOCENCIA O INSTRUCCIÓN CERTIFICADA POR ENTIDAD LEGALMENTE RECONOCIDA ALTERNATIVA 1 TREINTA Y SEIS (36) MESES DE EXPERIENCIA RELACIONADA DISTRIBUIDA ASÍVEINTICUATRO (24) MESES DE EXPERIENCIA RELACIONADA CON EL EJERCICIO DE GESTIÓN AMBIENTAL SECTORIAL Y URBANA Y DOCE (12) MESES EN DOCENCIA ALTERNATIVA 2 TREINTA (30) MESES DE EXPERIENCIA RELACIONADA DISTRIBUIDA ASÍDIEZ Y OCHO (18) MESES RELACIONADOS CON EL EJERCICIO DE GESTIÓN AMBIENTAL SECTORIAL Y URBANA Y DOCE (12) MESES EN DOCENCIA ALTERNATIVA 3 VEINTICUATRO (24) MESES DE EXPERIENCIA RELACIONADA DISTRIBUIDOS ASÍDOCE (12) MESES ESTARÁN RELACIONADOS CON EL EJERCICIO DE GESTIÓN AMBIENTAL SECTORIAL Y URBANA Y DOCE (12) MESES EN LABORES DE DOCENCIA</t>
  </si>
  <si>
    <t>GESTIONAR LOS PLANES Y PROGRAMAS DE PRODUCCIÓN DE ACUERDO CON LOS OBJETIVOS Y POLÍTICAS TRAZADOS POR LA EMPRESA</t>
  </si>
  <si>
    <t xml:space="preserve">"REQUISITOS ACADÉMICOS: ¿PROFESIONAL EN PROGRAMAS DE FORMACIÓN RELACIONADOS CON ÁREAS DE PROCESAMIENTO DE ALIMENTOS, TALES COMO INGENIERO DE ALIMENTOS, Y/O, TECNÓLOGO EN PROCESAMIENTO DE ALIMENTOS, Y/O PROFESIONES Y/O TECNÓLOGOS AFINES EN PROCESAMIENTO DE ALIMENTOS. PROFESIONAL EN ADMINISTRACIÓN, MERCADEO Y/O TECNÓLOGOS EN ÁREAS AFINES. EXPERIENCIA LABORAL: ¿MÍNIMO 24 MESES DE VINCULACIÓN LABORAL CON EL ÁREA DE SU PROFESIÓN ESPECIALISTA O EXPERTO EN PROCESAMIENTO DE ALIMENTOS"
</t>
  </si>
  <si>
    <t>OPERAR EQUIPOS DE CONFECCIÓN SEGÚN PROCEDIMIENTOS Y MANUALES TÉCNICOS</t>
  </si>
  <si>
    <t>ACONDICIONAR VEHÍCULOS DE ACUERDO CON PROCEDIMIENTOS DE MANTENIMIENTO PREVENTIVO Y NORMATIVAS</t>
  </si>
  <si>
    <t>OBTENER MUESTRAS REPRESENTATIVAS SEGÚN PROTOCOLOS Y TÉCNICAS DE ANÁLISIS FISICOQUÍMICO</t>
  </si>
  <si>
    <t>PRODUCCION PORCINA</t>
  </si>
  <si>
    <t>MONITOREO AMBIENTAL</t>
  </si>
  <si>
    <t>INSTALACIÓN DE SISTEMAS ELECTRICOS RESIDENCIALES Y COMERCIALES</t>
  </si>
  <si>
    <t>EJECUTAR PROCESO DE REPRODUCCIÓN NATURAL SEGÚN ESPECIE ANIMAL, PARÁMETROS TÉCNICOS Y OBJETIVOS DE PRODUCCIÓN.</t>
  </si>
  <si>
    <t>REQUISITOS ACADÉMICOS: MVZ, MV, ZOOTECNISTA, TECNÓLOGO EN PRODUCCIÓN DE ESPECIES MENORES EXPERIENCIA LABORAL: 24 MESES DE EXPERIENCIA LABORAL EN EL AREA DEL PROGRAMA, 6 MESES DE EXPERIENCIA DOCENTE</t>
  </si>
  <si>
    <t>GESTIÓN AGROEMPRESARIAL</t>
  </si>
  <si>
    <t>"Requisitos academicos: TÍTULO PROFESIONAL UNIVERSITARIO EL NÚCLEO BÁSICO DE CONOCIMIENTO DE: ADMINISTRACIÓN; O CONTADURÍA PÚBLICA; O ECONOMÍA; O INGENIERÍA ADMINISTRATIVA Y AFINES; O INGENIERÍA INDUSTRIAL Y AFINES; O NBC SIN CLASIFICAR. Experiencia Laboral;VEINTICUATRO (24) MESES DE EXPERIENCIA RELACIONADA DISTRIBUIDA ASÍ: DOCE (12) MESES DE EXPERIENCIA RELACIONADA CON EL EJERCICIO DE GESTIÓN ADMINISTRATIVA DOCE (12) MESES EN DOCENCIA."</t>
  </si>
  <si>
    <t xml:space="preserve">
PROCESAR DATOS DE ACUERDO CON PROCEDIMIENTO TÉCNICO Y METODOLOGÍA ESTADÍSTICA</t>
  </si>
  <si>
    <t xml:space="preserve"> GESTIÓN AGROEMPRESARIAL</t>
  </si>
  <si>
    <t>"REQUISITOS ACADEMICOS: TÍTULO PROFESIONAL EN DISCIPLINA ACADÉMICA DELNÚCLEOBÁSICODECONOCIMIENTOEN:AGRONOMÍA, O MEDICINA VETERINARIA, O ZOOTECNIA. EXPERIENCIA LABORAL;VEINTICUATRO (24) MESES DE EXPERIENCIA: DE LOS CUALES DIECIOCHO (18) MESES ESTARÁN RELACIONADOS CON EL EJERCICIO DE LA PROFESIÓN U OFICIO OBJETO DE LA FORMACIÓN PROFESIONAL Y SEIS (6) MESES EN LABORES DE DOCENCIA."</t>
  </si>
  <si>
    <t>GESTIÓN DE RECURSOS NATURALES</t>
  </si>
  <si>
    <t>PREVENCIÓN Y CONTROL AMBIENTAL</t>
  </si>
  <si>
    <t>ALIMENTAR BASE DE DATOS DE ACUERDO CON PROCEDIMIENTOS TÉCNICOS</t>
  </si>
  <si>
    <t>DESPACHAR LA MERCANCÍA SEGÚN NORMATIVA DE CARGUE Y SOLICITUD DE PEDIDO</t>
  </si>
  <si>
    <t>REQUISITOS ACADÉMICOS: ALTERNATIVA 1: TÍTULO DE TECNÓLOGO EN EL NÚCLEO BÁSICO DE CONOCIMIENTO INGENIERÍA INDUSTRIAL Y AFINES; O ADMINISTRACIÓN. (VER ANEXO N. B. C) ALTERNATIVA 2: TÍTULO PROFESIONAL UNIVERSITARIO EN EL NÚCLEO BÁSICO DE CONOCIMIENTO DEINGENIERÍA INDUSTRIAL Y AFINES; O ADMINISTRACIÓN. (VER ANEXO N. B. C) EXPERIENCIA LABORAL: PARA ALTERNATIVA 1: TREINTA (30) MESES DE EXPERIENCIA RELACIONADA DISTRIBUIDA ASÍ: DIECIOCHO (18) MESES DE EXPERIENCIA RELACIONADA CON EL EJERCICIO DE GESTIÓN LOGÍSTICA Y DOCE (12) MESES EN DOCENCIA PARA ALTERNATIVA 2: VEINTICUATRO (24) MESES DE EXPERIENCIA RELACIONADA DISTRIBUIDA ASÍ: DOCE (12) MESES DE EXPERIENCIA RELACIONADA CON EL EJERCICIO DE GESTIÓN LOGÍSTICA Y DOCE (12) MESES EN DOCENCIA</t>
  </si>
  <si>
    <t xml:space="preserve">
DISEÑAR PAQUETES TURÍSTICOS DE ACUERDO COMPONENTES TÉCNICOS Y ESTÁNDARES DE SERVICIO</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</si>
  <si>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</si>
  <si>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PROCESAR DATOS DE ACUERDO CON PROCEDIMIENTO TÉCNICO Y METODOLOGÍA ESTADÍSTICA</t>
  </si>
  <si>
    <t>PRODUCCION AGROPECUARIA ECOLOGICA.</t>
  </si>
  <si>
    <t>PROFESIONAL EN EL ÁREA DE QUÍMICA, INGENIERO QUÍMICO, QUÍMICO.1 AÑO DE EXPERIENCIA EN MANIPULACIÓN DE PRODUCTOS QUÍMICOS.
6 MESES EN PROCESOS DE CAPACITACIÓN O FORMACIÓN.
6 MESES COMO INSTRUCTOR VIRTUAL.</t>
  </si>
  <si>
    <t>INSTALAR ACOMETIDAS ELÉCTRICAS DE ACUERDO CON REGLAMENTO TÉCNICO</t>
  </si>
  <si>
    <t>LOS REQUISITOS ACADÉMICOS MÍNIMOS QUE DEBE CUMPLIR EL EQUIPO DE INSTRUCTORES TÉCNICOS
DEBEN SER:
NIVEL DE ESTUDIO:
LICENCIATURA EN ELECTRICIDAD Y ELECTRONICA, INGENIERIA ELECTROMECANICA, INGENIERIA EN
DISTRIBUCION Y REDES ELECTRICAS, INGENIERIA ELECTRICA, LICENCIATURA EN ELECTROTECNIA,
LICENCIATURA EN ELECTRONICA, LICENCIATURA EN ELECTROMECANICA, INGENIERIA ELECTRONICA.
ALTERNATIVA DE ESTUDIO: TECNOLOGIA ELECTRICA, TECNOLOGIA EN ELECTROMECANICA, TECNOLOGIA
ELECTROMECANICA, TECNOLOGIA EN GESTION EFICIENTE DE LA ENERGIA ELECTRICA, TECNOLOGIA EN
DISTRIBUCION DE LA ENERGIA ELECTRICA, TECNOLOGIA EN ELECTRICIDAD INDUSTRIAL Y DE POTENCIA.EXPERIENCIA LABORAL: VEINTICUATRO (24) MESES DE EXPERIENCIA RELACIONADA DISTRIBUIDA ASÍ: DOCE
(12) MESES DE EXPERIENCIA RELACIONADA CON USO FINAL DE LA ENERGÍA ELÉCTRICA Y DOCE (12) MESES
EN DOCENCIA.</t>
  </si>
  <si>
    <t xml:space="preserve">TÍTULO PROFESIONAL UNIVERSITARIO EL NÚCLEO BÁSICO DE CONOCIMIENTO DE: ADMINISTRACIÓN; O
ECONOMÍA; O INGENIERÍA INDUSTRIAL Y AFINES; O PUBLICIDAD Y AFINES; O CONTADURÍA PÚBLICA; O
INGENIERÍA ADMINISTRATIVA Y AFINES ; O MATEMÁTICAS, ESTADÍSTICA Y AFINES; O PSICOLOGÍA; O NBC SIN
CLASIFICAR. (VER ANEXO NBC) VEINTICUATRO (24) MESES DE EXPERIENCIA RELACIONADA DISTRIBUIDA ASÍ: DOCE (12) MESES DE
EXPERIENCIA RELACIONADA CON EL EJERCICIO DE LA GESTIÓN DE MERCADOS Y DOCE (12) MESES EN DOCENCIA </t>
  </si>
  <si>
    <t>PRESTAR LOS SERVICIOS PERSONALES PARA IMPARTIR FORMACIÓN PROFESIONAL EN LA COMPETENCIA DE ENSEÑANZA DEL IDIOMA FARANCES  LOS PROGRAMAS TITULADOS Y/O COMPLEMENTARIA DEL CENTRO PARA EL DESARROLLO AGROECOLÓGICO Y AGROINDUSTRIAL</t>
  </si>
  <si>
    <t xml:space="preserve">ANALISI Y DESAROLLO SOFTWARE </t>
  </si>
  <si>
    <t>COORDINACIÓN DE LAS ACTIVIDADES GENERALES DE LABORATORIO DE ACUERDO A PROCEDIMIENTOS ESTABLECIDOS POR LA ORGANIZACIÓN</t>
  </si>
  <si>
    <t>REQUISITOS ACADÉMICOS: PROFESIONAL NBC - BIOLOGÍA, MICROBIOLOGÍA Y AFINES: QUÍMICA DE ALIMENTOS O MICROBIOLOGÍA INDUSTRIAL Y AMBIENTAL O MICROBIOLOGÍA Y BIOANÁLISIS O MICROBIOLOGÍA O MICROBIOLOGÍA INDUSTRIAL O MICROBIOLOGÍA AGRÍCOLA Y VETERINARIA. NBC - QUÍMICA Y AFINES: QUÍMICA O QUÍMICA INDUSTRIAL O QUÍMICA DE PRODUCTOS VEGETALES O BIOQUÍMICA O BIOQUÍMICA DE ALIMENTOS. NBC - INGENIERÍA QUÍMICA Y AFINES: INGENIERÍA QUÍMICA O INGENIERÍA BIOQUÍMICA O INGENIERÍA DE PROCESOS. NBC - INGENIERÍA AGROINDUSTRIAL, ALIMENTOS Y AFINES: INGENIERÍA AGROINDUSTRIAL O INGENIERÍA EN PROCESOS AGROINDUSTRIALES O INGENIERÍA DE ALIMENTOS O CIENCIA Y TECNOLOGÍA O DE ALIMENTOS O PRODUCCIÓN AGROINDUSTRIAL O INGENIERÍA DE PRODUCCIÓN AGROINDUSTRIAL O AGROINDUSTRIA O PROFESIONAL EN AGROINDUSTRIA. Experiencia Laboral; VEINTICUATRO (24) MESES DE EXPERIENCIA: DE LOS CUALES DIECIOCHO (18) MESES ESTARÁN RELACIONADOS CON EL EJERCICIO DE CONTROL DE CALIDAD E INOCUIDAD EN LA PRODUCCIÓN DE ALIMENTOS O TRANSFORMACIÓN DE ALIMENTOS Y SEIS (6) MESES EN LABORES DE DOCENCIA"</t>
  </si>
  <si>
    <t xml:space="preserve">CORTE Y VENTA DE CARNES </t>
  </si>
  <si>
    <t xml:space="preserve">Requisitos Académicos: TECNÓLOGO EN ENFERMERÍA ÓTECNÓLOGO EN ENFERMERÍA Ó ENFERMERO Ó ENFERMERO PROFESIONAL Ó NUTRICIONISTA Ó MÉDICO Ó PROFESIONAL EN EL ÁREA DE LA SALUD. Experiencia laboral y/o especialización: TREINTA Y SEIS (36) MESES DE EXPERIENCIA RELACIONADOS CON EL EJERCICIO DE LA PROFESIÓN U OFICIO OBJETO DE LA FORMACIÓN PROFESIONAL. VEINTICUATRO (24) MESES DE LABORES EN DOCENCIA EN EL ÁREA DE LA SALUD. </t>
  </si>
  <si>
    <t>EJECUTAR NUMEROS, ACTOS O CUADROS CIRCENSES DE ACUERDO CON LAS CARACTERISTICAS DEL ESPECTACULO SELECCIONADO.</t>
  </si>
  <si>
    <t>REQUISITOS ACADÉMICOS: EL PROGRAMA REQUIERE DE UN EQUIPO DE INSTRUCTORES QUE CERTIFIQUEN SER PROFESIONALES EN ARTES ESCÉNICAS, LICENCIADOS EN EDUCACIÓN ARTÍSTICA, ACTOR PROFESIONAL. EXPERIENCIA LABORAL: ¿TREINTA Y SEIS (36) MESES DE EXPERIENCIA RELACIONADA CON EL EJERCICIO DE LA PROFESIÓN U OFICIO OBJETO DE LA FORMACIÓN PROFESIONAL
VEINTICUATRO (24) MESES DE LABORES EN DOCENCIA EN ARTES ESCÉNICAS Y/O TEATRO"</t>
  </si>
  <si>
    <t>SISTEMAS DE GESTION DE LA SEGURIDAD Y SALUD EN EL TRABAJO BAJO FUNDAMENTOS ISO 45001</t>
  </si>
  <si>
    <t>IMPLEMENTAR PRÁCTICAS DE MANEJO Y CONSERVACIÓN DE SUELOS,
APLICANDO CRITERIOS TÉCNICOS Y NORMATIVIDAD VIGENTE</t>
  </si>
  <si>
    <t xml:space="preserve">INGENIEROS AMBIENTALES, INGENIEROS FORESTALES, INGENIEROS AGRÍCOLAS, Y/O TÉCNICOS PROFESIONALES O
TECNÓLOGOS DE ÁREAS AFINES. EXPERIENCIA :  MÍNIMO 24 MESES DE VINCULACIÓN LABORAL CON EL ÁREA DE SU PROFESIÓN
ESPECIALISTA EN GESTIÓN AMBIENTAL O EXPERTO EN DIAGNÓSTICO AMBIENTAL DE LOS RECURSOS NATURALES
RENOVABLES, EVALUACIÓN DE IMPACTO AMBIENTAL, ELABORACIÓN DE PLANES DE MANEJO AMBIENTAL, ZONIFICACIÓN
AMBIENTAL DE ECOSISTEMAS RENOVABLES, MANEJO Y CONSERVACIÓN DE LOS RECURSOS NATURALES RENOVABLES.         </t>
  </si>
  <si>
    <t>MECANIZAR CONVENCIONALMENTE PIEZAS DE MADERA Y LÁMINAS DE AGLOMERADO CON BASE EN CARTAS DE FABRICACIÓN, APLICANDO NORMAS DE SEGURIDAD INDUSTRIAL</t>
  </si>
  <si>
    <t xml:space="preserve">TÍTULO EN CUIDADO ESTÉTICO DE MANOS Y PIES.TENER EXPERIENCIA MÍNIMA DE 24 MESES EN EL ÁREA DE CUIDADO ESTÉTICO DE MANOS Y PIES, BASADO EN EL DESARROLLO DE COMPETENCIAS LABORALES. EXPERIENCIA EN ESTRUCTURA DE UÑAS, TIPS, MOLDE. EXPERIENCIA EN EL MANEJO DE TÉCNICAS EN </t>
  </si>
  <si>
    <t xml:space="preserve">TÉCNICO O TECNÓLOGO EN GUÍA DE TURISMO CON TARJETA PROFESIONAL.MÍNIMO 1 AÑO DE EXPERIENCIA COMO INSTRUCTOR EN EL ÁREA DE TURISMO, PROGRAMAS DE GUIANZA TURÍSTICA Y EXPERIENCIA LABORAL MÍNIMA DE 1 AÑO COMO GUÍA DETURISMO </t>
  </si>
  <si>
    <t>PROCESAMIENTO DE ALIMENTOS</t>
  </si>
  <si>
    <t xml:space="preserve"> PROCESAMIENTO DE ALIMENTOS</t>
  </si>
  <si>
    <t xml:space="preserve">RAZONAMIENTO CUANTITATIVO FRENTE A SITUACIONES SUSCEPTIBLES DE SER
ABORDADAS DE MANERA MATEMÁTICA EN CONTEXTOS LABORALES, SOCIALES </t>
  </si>
  <si>
    <t xml:space="preserve">PRESTAR LOS SERVICIOS PERSONALES PARA IMPARTIR FORMACIÓN PROFESIONALPARA DESARROLLAR COMPETENCIAS ELABORAR DE COMUNICACION EN LOS PROGRAMAS TITULADOS Y/O COMPLEMENTARIA DEL CENTRO PARA EL DESARROLLO AGROECOLÓGICO Y AGROINDUSTRIAL
 </t>
  </si>
  <si>
    <t xml:space="preserve">ESTABLECER CULTIVOS SEGÚN TIPO DE PRODUCTOS Y NORMAS DE LA AGRICULTURA ECOLOGICA </t>
  </si>
  <si>
    <t xml:space="preserve">
EL PROGRAMA REQUIERE DE UN EQUIPO DE INSTRUCTORES TÉCNICOS, CONFORMADO POR:
INGENIEROS AGRÓNOMOS
MÉDICO VETERINARIOS Y/O ZOOTECNISTA.
BIÓLOGOS ,INGENIEROS DE ALIMENTOS
INGENIEROS AGROECÓLOGO
ADMINISTRADOR DE EMPRESAS AGROPECUARIAS
INGENIERO AGRÍCOLA
TECNÓLOGO EN PRODUCCIÓN AGROPECUARIA ECOLÓGICA. EXPERIENCIA MÍNIMO 24 MESES DE VINCULACIÓN LABORAL CON EL ÁREA DE SU PROFESIÓN
ESPECIALISTA CON EXPERIENCIA EN PRODUCCIÓN AGROECOLÓGICA.
</t>
  </si>
  <si>
    <t>EJECUTAR PLANES DE MERCADEO DE ACUERDO CON LOS OBJETIVOS Y RECURSOS DE LA ORGANIZACIÓN</t>
  </si>
  <si>
    <t xml:space="preserve">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
</t>
  </si>
  <si>
    <t>"REQUISITOS ACADÉMICOS: REQUISITOS ACADÉMICOSLOS PROGRAMAS REQUIEREN DE: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¿INGENIERÍA DE SISTEMAS CON CONOCIMIENTOS EN ARCHIVÍSTICA CERTIFICACIÓN DE FORMACIÓN EN IMPLEMENTACIÓN PROCEDIMIENTOS DE DIGITALIZACIÓN EN LAS UNIDADES DE INFORMACIÓN. ALTERNATIVA 2TITULO DE TECNÓLOGO EN: ¿TECNÓLOGO PROFESIONAL EN COMPUTACIÓN ¿TECNÓLOGO EN SISTEMAS DE INFORMACIÓN CERTIFICACIÓN DE FORMACIÓN EN IMPLEMENTACIÓN PROCEDIMIENTOS DE DIGITALIZACIÓN EN LAS UNIDADES DE INFORMACIÓN. EXPERIENCIA LABORAL: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</si>
  <si>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</si>
  <si>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 xml:space="preserve">
"Requisitos academicos: OPCIÓN 1TÍTULO DE PROFESIONAL UNIVERSITARIO EN NÚCLEOS BÁSICOS DE CONOCIMIENTO DE: INGENIERÍA AMBIENTAL, SANITARIA Y AFINES; O INGENIERÍA QUÍMICA Y AFINES; O QUÍMICA Y AFINES; MICROBIOLOGÍA Y AFINES.  OPCIÓN 2TÍTULO DE TECNÓLOGO, EN DISCIPLINA ACADÉMICA DEL NÚCLEO BÁSICO DE CONOCIMIENTO EN: CONTROL AMBIENTAL Y AFINES CON ESPECIALIZACIÓN EN MUESTREO DE AIRE, AGUA, SUELOS Y RUIDO O AFINES Y CURSOS PEDAGÓGICOS O DIDÁCTICOS EN INSTITUCIONES RECONOCIDAS Experiencia Laboral;OPCIÓN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</si>
  <si>
    <t>CERTIFICADO DE TÉCNICO EN EL ÁREA OCUPACIONAL 92: SUPERVISORES Y OCUPACIONES
TÉCNICAS DE PROCESAMIENTO Y FABRICACIÓN GRUPO 921: SUPERVISORES DE
PROCESAMIENTO. SUBGRUPO 9216: SUPERVISORES, PROCESAMIENTO O TEXTIL O GRUPO
922: SUPERVISORES DE FABRICACIÓN Y ENSAMBLE. SUBGRUPO 9225: SUPERVISORES DE
FABRICACIÓN DE PRODUCTOS DE TELA, CUERO Y PIEL. CERTIFICADO DE TÉCNICO EN EL
ÁREA OCUPACIONAL 93: OPERADORES DE MÁQUINAS DE PROCESAMIENTO Y FABRICACIÓN
Y ENSAMBLADORES GRUPO 935: OPERADORES DE MÁQUINAS Y TRABAJADORES
RELACIONADOS CON LA FABRICACIÓN DE PRODUCTOS DE TELA, PIEL Y CUERO. SUBGRUPO
9351: OPERADORES DE MÁQUINAS PARA COSER.
CUARENTA Y DOS (42) MESES DE EXPERIENCIA RELACIONADA DISTRIBUIDA ASÍ: TREINTA
(30) MESES DE EXPERIENCIA RELACIONADA CON EL EJERCICIO DE LA OPERACIÓN DE LA
CONFECCIÓN INDUSTRIAL Y DOCE (12) MESES EN DOCENCIA.
ALTERNATIVA 1
TREINTA Y SEIS (36) MESES DE EXPERIENCIA RELACIONADA DISTRIBUIDA ASÍ:
VEINTICUATRO (24) MESES DE EXPERIENCIA RELACIONADA CON EL EJERCICIO DE LA
OPERACIÓN DE LA CONFECCIÓN INDUSTRIAL Y DOCE (12) MESES EN DOCENCIA.
ALTERNATIVA 2
TREINTA (30) MESES DE EXPERIENCIA RELACIONADA DISTRIBUIDA ASÍ: DIECIOCHO (18)</t>
  </si>
  <si>
    <t>TECNICO O TECNOLOGO EN CARPINTERIA. CARPINTERO Y/O EBANISTA PROFESIONAL , 2 AÑOS DE EXPERIENCIA ESPECIFICA</t>
  </si>
  <si>
    <t>ACONDICIONAR VEHÍCULOS DE ACUERDO CON PROCEDIMIENTOS DE MANTENIMIENTO PREVENTIVO Y NORMATIVAS
OPCIÓN 1. CUARENTA Y DOS (42) MESES DE EXPERIENCIA RELACIONADA DISTRIBUIDA ASÍ:
TREINTA (30) MESES DE EXPERIENCIA RELACIONADA CON EL EJERCICIO DE MECATRÓNICA
AUTOMOTRIZ Y DOCE (12) MESES EN DOCENCIA O INSTRUCCIÓN CERTIFICADA POR
ENTIDAD LEGALMENTE RECONOCIDA.
OPCIÓN 2. TREINTA Y SEIS (36) MESES DE EXPERIENCIA RELACIONADA DISTRIBUIDA ASÍ:
VEINTICUATRO (24) MESES DE EXPERIENCIA RELACIONADA CON EL EJERCICIO DE
MECATRÓNICA AUTOMOTRIZ Y DOCE (12) MESES EN DOCENCIA O INSTRUCCIÓN
CERTIFICADA POR ENTIDAD LEGALMENTE RECONOCIDA.
OPCIÓN 3. TREINTA (30) MESES DE EXPERIENCIA RELACIONADA DISTRIBUIDA ASÍ:
DIECIOCHO (18) MESES DE EXPERIENCIA RELACIONADA CON EL EJERCICIO DE
MECATRÓNICA AUTOMOTRIZ Y DOCE (12) MESES EN DOCENCIA.
OPCIÓN 4. VEINTICUATRO (24) MESES DE EXPERIENCIA RELACIONADA DISTRIBUIDA ASÍ:
DOCE (12) MESES DE EXPERIENCIA RELACIONADA CON EL EJERCICIO DE MECATRÓNICA AUTOMOTRIZ Y DOCE (12) MESES EN DOCENCIA.</t>
  </si>
  <si>
    <t xml:space="preserve">
REQUISITOS ACADÉMICOS: ALTERNATIVA 1TÍTULO PROFESIONAL ENCOMUNICACIÓN SOCIAL, LICENCIADOS EN ESPAÑOL LINGÜÍSTICA, CIENCIAS DE LA COMUNICACIÓN Y AFINES. , PREFERIBLEMENTE CERTIFICADO EN NORMAS DE COMPETENCIA LABORAL TÉCNICAS Y PEDAGÓGICAS. . ALTERNATIVA 2TECNÓLOGO EN GESTIÓN ADMINISTRATIVA, Y AFINES PREFERIBLEMENTE CERTIFICADO EN NORMAS DE COMPETENCIA LABORAL TÉCNICAS Y PEDAGÓGICAS (ESTA ALTERNATIVA APLICA PARA ZONAS Y PROVINCIAS DEL PAÍS) (ESTA ALTERNATIVA APLICA PARA ZONAS Y PROVINCIAS DEL PAÍS)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t>
  </si>
  <si>
    <t>PROCESADO Y MECANIZADO DE PIEZAS DE MADERA</t>
  </si>
  <si>
    <t>PROFESIONAL O TECNÓLOGO EN PRODUCCIÓN DE MULTIMEDIA, DESARROLLO MULTIMEDIA Y WEB, DISEÑO  GRÁFICO, DISEÑO VISUAL, COMUNICACIÓN VISUAL, PUBLICIDAD, PUBLICIDAD Y MERCADEO, ARTES
PLÁSTICAS, ARTES VISUALES, BELLAS ARTES, LICENCIADOS EN DISEÑO TECNOLÓGICO, INGENIEROS MULTIMEDIA, INGENIEROS DE SISTEMAS, TECNÓLOGOS EN ANIMACIÓN 3D O DIGITAL Y ÁREAS AFINES,
PREFERIBLEMENTE CON CERTIFICACIÓN INTERNACIONAL DE ADOBE O AUTODESK.
experiencia
VEINTICUATRO (24) MESES DE EXPERIENCIA: DE LOS CUALES DIECIOCHO (18) MESES ESTARÁN 
RELACIONADOS CON EL EJERCICIO DE LA PROFESIÓN U OFICIO OBJETO DE LA FORMACIÓN PROFESIONAL Y
SEIS (6) MESES EN LABORES DE DOCENCIA</t>
  </si>
  <si>
    <t>ESTRUCTURAR LA ESTRATEGIA DE MERCADEO DIGITAL DE ACUERDO CON OBJETIVOS DE CAMPAÑA Y NORMATIVA LEGAL</t>
  </si>
  <si>
    <t>REQUISITOS ACADEMICOS: ALTERNATIVA 1TÍTULO DE TÉCNICO PROFESIONAL EN EL NÚCLEO BÁSICO DE CONOCIMIENTO DE: INGENIERÍA INDUSTRIAL Y AFINES U OTROS PROGRAMAS ASOCIADOS A BELLAS ARTES. VER ANEXOS: (N.B.C.), (TITULOS SENA). ALTERNATIVA 2TÍTULO DE TECNÓLOGO EN EL NÚCLEO BÁSICO DE CONOCIMIENTO DE: DISEÑO; O INGENIERÍA INDUSTRIAL Y AFINES U OTROS PROGRAMAS ASOCIADOS A BELLAS ARTES. VER ANEXOS: (N.B.C.), (TITULOS SENA). ALTERNATIVA 3TÍTULO PROFESIONAL UNIVERSITARIO EN EL NÚCLEO BÁSICO DE CONOCIMIENTO DE: DISEÑO O INGENIERÍA INDUSTRIAL Y AFINES. (VER ANEXO N.B.C). TARJETA PROFESIONAL EN LOS CASOS EXIGIDOS POR LA LEY. 
EXPERIENCIA LABORAL;ALTERNATIVA 1TREINTA Y SEIS (36) MESES DE EXPERIENCIA RELACIONADA DISTRIBUIDA ASÍ: VEINTICUATRO (24) MESES DE EXPERIENCIA RELACIONADA CON EL EJERCICIO DE LA FABRICACIÓN DE CALZADO Y DOCE (12) MESES EN DOCENCIA.ALTERNATIVA 2TREINTA (30) MESES DE EXPERIENCIA RELACIONADA DISTRIBUIDA ASÍ: DIECIOCHO (18) MESES DE EXPERIENCIA RELACIONADA CON EL EJERCICIO DE LA FABRICACIÓN DE CALZADO Y DOCE (12) MESES EN DOCENCIA.ALTERNATIVA 3VEINTICUATRO (24) MESES DE EXPERIENCIA RELACIONADA DISTRIBUIDA ASÍ: DOCE (12) MESES DE EXPERIENCIA RELACIONADA CON EL EJERCICIO DE LA FABRICACIÓN DE CALZADO Y DOCE (12) MESES EN DOCENCIA.</t>
  </si>
  <si>
    <t>PROFESIONAL O TECNOLOGO EN EL AREA DE INGENIERIA DE SISTEMAS O LICENCIATURA EN SISTEMAS REQUISITOS ACADÉMICOS: INGENIERO EN SISTEMAS 
EXPERIENCIA LABORAL: MÍNIMO 6 MESES</t>
  </si>
  <si>
    <t>FOMENTAREN EL USUARIO HABITOS DE VIDA SALUDABLE BASADOS EN PRINCIPIOS GENERALES DE AUTOCUIDADO, RELACIONADOS CON MECANICA CORPORAL, NUTRICION Y SALUD MENTAL</t>
  </si>
  <si>
    <t>TÍTULO DE TECNÓLOGO EN EL NÚCLEO BÁSICO DE CONOCIMIENTO ADMINISTRACIÓN; O INGENIERÍA AMBIENTAL, SANITARIA Y AFINES; O INGENIERÍA INDUSTRIAL Y AFINES; O INGENIERÍA QUÍMICA Y AFINES. VER ANEXOS: (N.B.C.), (TITULOS SENA)
ALTERNATIVA 1. TÍTULO PROFESIONAL UNIVERSITARIO EN EL NÚCLEO BÁSICO DE CONOCIMIENTO DE: ADMINISTRACIÓN; O INGENIERÍA AMBIENTAL, SANITARIA Y AFINES; O INGENIERÍA INDUSTRIAL Y AFINES; O INGENIERÍA QUÍMICA Y AFINES. (VER ANEXO N.B.C)
TARJETA PROFESIONAL EN LOS CASOS EXIGIDOS POR LA LEY.  
TREINTA (30) MESES DE EXPERIENCIA RELACIONADA DISTRIBUIDA ASÍ: DIECIOCHO (18) MESES DE EXPERIENCIA RELACIONADA CON EL EJERCICIO DE SISTEMAS INTEGRADOS DE GESTIÓN Y DOCE (12) MESES EN DOCENCIA.</t>
  </si>
  <si>
    <t>TITULO PROFESIONAL UNIVERSITARIO EN NUCLEOS BASICOS DE CONOCIMIENTO DE : AGRONOMIA, O INGENIERIA AGRONOMICA , INGENIERIA AGRICOLA , FORESTAL Y AFINES , ADMIINISTRADOR  DE EMPRESAS AGROPECUARIAS 
TITULO DE TECNOLOGO EN NUCLEOS BASICOS DE CONOCIMIENTOS DE AGRONOMIA Y AFINES  : O INGENIERIA AGRONOMICA , AGROPECUARIA Y AFINES O INGENIERIA AGRICOLA 
DOCE (12) MESES EN LABORES DE DOCENCIA.
DOCE (12) MESES RELACIONADOS CON EL EJERCICIO DE LA AGROECOLOGÍA.</t>
  </si>
  <si>
    <t>LICENCIADO EN MATEMÁTICAS.
INGENIERO AFÍN AL PROGRAMA DE FORMACIÓN.
EXPERIENCIA MÍNIMO 12 MESES DE EXPERIENCIA EN DOCENCIA.</t>
  </si>
  <si>
    <t>"REQUISITOS ACADEMICOS: EL PROGRAMA REQUIERE DE UN EQUIPO DE INSTRUCTORES TÉCNICOS, CONFORMADO POR ING. DE ALIMENTOS CON EXPERIENCIA TÉCNICA EN PANADERÍA PROFESIONAL EN ADMINISTRACIÓN Y/O TECNÓLOGOS EN ÁREAS AFINES 
EXPERIENCIA LABORAL ¿MÍNIMO 24 MESES DE VINCULACIÓN LABORAL CON EL ÁREA DE SU PROFESIÓN ESPECIALISTA O EXPERTO PROCESOS DE PANADERÍA"</t>
  </si>
  <si>
    <t>TÍTULO PROFESIONAL UNIVERSITARIO EN DISCIPLINA ACADÉMICA DEL NÚCLEO BÁSICO DE
CONOCIMIENTO EN: ADMINISTRACIÓN, ECONOMÍA O INGENIERÍA INDUSTRIAL Y AFINES.
ESTAS PROFESIONES DEBEN ESTAR ASOCIADAS A LOS PROGRAMAS DE FORMACIÓN QUE
IMPARTIRÁ EN SU DESEMPEÑO Y SE CITAN LOS TÍTULOS OBTENIDOS, NÚCLEOS BÁSICOS
DE CONOCIMIENTO Y ÁREAS DE CONOCIMIENTO: COMUNICACIÓN SOCIAL, PERIODISMO Y
AFINES, ECONOMÍA, INGENIERÍA INDUSTRIAL, INGENIERÍA DE MERCADOS, ADMINISTRACIÓN
VEINTICUATRO (24) MESES DE EXPERIENCIA: DE LOS CUALES DIECIOCHO (18) MESES
ESTARÁN RELACIONADOS CON EL EJERCICIO DE LA PROFESIÓN U OFICIO OBJETO DE LA
FORMACIÓN PROFESIONAL Y SEIS (6) MESES EN LABORES DE DOCENCIA</t>
  </si>
  <si>
    <t>ALTERNATIVA 1.
TÍTULO PROFESIONAL EN DISCIPLINA ACADÉMICA DEL NÚCLEO BÁSICO DE CONOCIMIENTO EN: INGENIERÍA
AGROINDUSTRIAL, ALIMENTOS Y AFINES
ALTERNATIVA 2.
TÍTULO DE TECNÓLOGO O TÉCNICO PROFESIONAL O TÉCNICO EN DISCIPLINA ACADÉMICA DEL NÚCLEO
BÁSICO DE CONOCIMIENTO EN: INGENIERÍA AGROINDUSTRIAL, ALIMENTOS Y AFINES.
EXPERIENCIA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VEINTE Y OCHO (28) MESES ESTARÁN
RELACIONADOS CON EL EJERCICIO DE LA PROFESIÓN U OFICIO OBJETO DE LA FORMACIÓN PROFESIONAL Y
OCHO (8) MESES EN LABORES DE DOCENCIA</t>
  </si>
  <si>
    <t>PRODUCCIÓN DE QUESOS</t>
  </si>
  <si>
    <t>ELABORADO POR:  Coordinador De Formación Profesional (e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</si>
</sst>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_-* #,##0_-;\-* #,##0_-;_-* &quot;-&quot;??_-;_-@_-"/>
  </numFmts>
  <fonts count="16" x14ac:knownFonts="1">
    <font>
      <sz val="11"/>
      <color theme="1"/>
      <name val="Calibri"/>
      <family val="2"/>
      <scheme val="minor"/>
    </font>
    <font>
      <sz val="11"/>
      <color theme="1"/>
      <name val="Calibri"/>
      <family val="2"/>
      <scheme val="minor"/>
    </font>
    <font>
      <sz val="10"/>
      <name val="Arial"/>
      <family val="2"/>
    </font>
    <font>
      <sz val="12"/>
      <color theme="1"/>
      <name val="Calibri"/>
      <family val="2"/>
      <scheme val="minor"/>
    </font>
    <font>
      <sz val="10"/>
      <color theme="1"/>
      <name val="Verdana"/>
      <family val="2"/>
    </font>
    <font>
      <u/>
      <sz val="11"/>
      <color theme="10"/>
      <name val="Calibri"/>
      <family val="2"/>
      <scheme val="minor"/>
    </font>
    <font>
      <b/>
      <sz val="14"/>
      <color theme="1"/>
      <name val="Calibri"/>
      <family val="2"/>
    </font>
    <font>
      <sz val="14"/>
      <color theme="1"/>
      <name val="Calibri"/>
      <family val="2"/>
    </font>
    <font>
      <b/>
      <sz val="14"/>
      <name val="Calibri"/>
      <family val="2"/>
    </font>
    <font>
      <b/>
      <sz val="14"/>
      <color indexed="8"/>
      <name val="Calibri"/>
      <family val="2"/>
    </font>
    <font>
      <sz val="14"/>
      <name val="Calibri"/>
      <family val="2"/>
    </font>
    <font>
      <b/>
      <sz val="14"/>
      <color rgb="FFFF0000"/>
      <name val="Calibri"/>
      <family val="2"/>
    </font>
    <font>
      <u/>
      <sz val="14"/>
      <color theme="10"/>
      <name val="Calibri"/>
      <family val="2"/>
    </font>
    <font>
      <sz val="14"/>
      <color theme="1"/>
      <name val="Calibri"/>
    </font>
    <font>
      <sz val="14"/>
      <name val="Calibri"/>
    </font>
    <font>
      <sz val="14"/>
      <color rgb="FF000000"/>
      <name val="Calibri"/>
    </font>
  </fonts>
  <fills count="5">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0" tint="-0.3499862666707357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s>
  <cellStyleXfs count="17">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3" fillId="0" borderId="0"/>
    <xf numFmtId="49" fontId="4" fillId="0" borderId="0" applyFill="0" applyBorder="0" applyProtection="0">
      <alignment horizontal="left" vertical="center"/>
    </xf>
    <xf numFmtId="9"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5" fillId="0" borderId="0" applyNumberFormat="0" applyFill="0" applyBorder="0" applyAlignment="0" applyProtection="0"/>
  </cellStyleXfs>
  <cellXfs count="130">
    <xf numFmtId="0" fontId="0" fillId="0" borderId="0" xfId="0"/>
    <xf numFmtId="0" fontId="7" fillId="2" borderId="0" xfId="0" applyFont="1" applyFill="1" applyAlignment="1">
      <alignment vertical="center" wrapText="1"/>
    </xf>
    <xf numFmtId="0" fontId="7" fillId="2" borderId="0" xfId="0" applyFont="1" applyFill="1" applyAlignment="1">
      <alignment horizontal="center" vertical="center" wrapText="1"/>
    </xf>
    <xf numFmtId="0" fontId="7" fillId="2" borderId="0" xfId="0" applyFont="1" applyFill="1" applyAlignment="1">
      <alignment horizontal="right" vertical="center" wrapText="1"/>
    </xf>
    <xf numFmtId="166" fontId="7" fillId="2" borderId="0" xfId="1" applyNumberFormat="1" applyFont="1" applyFill="1" applyAlignment="1">
      <alignment vertical="center" wrapText="1"/>
    </xf>
    <xf numFmtId="0" fontId="7" fillId="2" borderId="0" xfId="0" applyFont="1" applyFill="1" applyAlignment="1">
      <alignment horizontal="left" vertical="center" wrapText="1"/>
    </xf>
    <xf numFmtId="0" fontId="7" fillId="2" borderId="0" xfId="0" applyFont="1" applyFill="1" applyAlignment="1">
      <alignment horizontal="center" wrapText="1"/>
    </xf>
    <xf numFmtId="0" fontId="8" fillId="2" borderId="1" xfId="3" applyFont="1" applyFill="1" applyBorder="1" applyAlignment="1">
      <alignment horizontal="right" vertical="center" wrapText="1"/>
    </xf>
    <xf numFmtId="0" fontId="8" fillId="2" borderId="0" xfId="3" applyFont="1" applyFill="1" applyAlignment="1">
      <alignment horizontal="left" vertical="center" wrapText="1"/>
    </xf>
    <xf numFmtId="166" fontId="8" fillId="2" borderId="0" xfId="1" applyNumberFormat="1" applyFont="1" applyFill="1" applyAlignment="1">
      <alignment horizontal="left" vertical="center" wrapText="1"/>
    </xf>
    <xf numFmtId="0" fontId="8" fillId="2" borderId="1" xfId="3" applyFont="1" applyFill="1" applyBorder="1" applyAlignment="1">
      <alignment horizontal="left" vertical="center" wrapText="1"/>
    </xf>
    <xf numFmtId="166" fontId="8" fillId="2" borderId="1" xfId="1" applyNumberFormat="1" applyFont="1" applyFill="1" applyBorder="1" applyAlignment="1">
      <alignment vertical="center" wrapText="1"/>
    </xf>
    <xf numFmtId="0" fontId="10" fillId="2" borderId="1" xfId="3" applyFont="1" applyFill="1" applyBorder="1" applyAlignment="1">
      <alignment vertical="center" wrapText="1"/>
    </xf>
    <xf numFmtId="165" fontId="8" fillId="2" borderId="1" xfId="4" applyNumberFormat="1" applyFont="1" applyFill="1" applyBorder="1" applyAlignment="1">
      <alignment horizontal="center" vertical="center" wrapText="1"/>
    </xf>
    <xf numFmtId="165" fontId="8" fillId="2" borderId="1" xfId="4" applyNumberFormat="1" applyFont="1" applyFill="1" applyBorder="1" applyAlignment="1">
      <alignment horizontal="center" wrapText="1"/>
    </xf>
    <xf numFmtId="165" fontId="8" fillId="2" borderId="4" xfId="4" applyNumberFormat="1" applyFont="1" applyFill="1" applyBorder="1" applyAlignment="1">
      <alignment horizontal="right" vertical="center" wrapText="1"/>
    </xf>
    <xf numFmtId="165" fontId="8" fillId="2" borderId="0" xfId="4" applyNumberFormat="1" applyFont="1" applyFill="1" applyBorder="1" applyAlignment="1">
      <alignment horizontal="center" vertical="center" wrapText="1"/>
    </xf>
    <xf numFmtId="166" fontId="8" fillId="2" borderId="0" xfId="1" applyNumberFormat="1" applyFont="1" applyFill="1" applyBorder="1" applyAlignment="1">
      <alignment horizontal="center" vertical="center" wrapText="1"/>
    </xf>
    <xf numFmtId="0" fontId="10" fillId="2" borderId="1" xfId="3" applyFont="1" applyFill="1" applyBorder="1" applyAlignment="1">
      <alignment horizontal="left" vertical="center" wrapText="1"/>
    </xf>
    <xf numFmtId="166" fontId="10" fillId="2" borderId="1" xfId="3" applyNumberFormat="1" applyFont="1" applyFill="1" applyBorder="1" applyAlignment="1">
      <alignment vertical="center" wrapText="1"/>
    </xf>
    <xf numFmtId="3" fontId="8" fillId="2" borderId="1" xfId="3" applyNumberFormat="1" applyFont="1" applyFill="1" applyBorder="1" applyAlignment="1">
      <alignment vertical="center" wrapText="1"/>
    </xf>
    <xf numFmtId="0" fontId="10" fillId="2" borderId="1" xfId="3" applyFont="1" applyFill="1" applyBorder="1" applyAlignment="1">
      <alignment horizontal="center" vertical="center" wrapText="1"/>
    </xf>
    <xf numFmtId="165" fontId="8" fillId="2" borderId="5" xfId="4" applyNumberFormat="1" applyFont="1" applyFill="1" applyBorder="1" applyAlignment="1">
      <alignment horizontal="center" vertical="center" wrapText="1"/>
    </xf>
    <xf numFmtId="166" fontId="11" fillId="2" borderId="1" xfId="3" applyNumberFormat="1" applyFont="1" applyFill="1" applyBorder="1" applyAlignment="1">
      <alignment vertical="center" wrapText="1"/>
    </xf>
    <xf numFmtId="165" fontId="8" fillId="2" borderId="1" xfId="4" applyNumberFormat="1" applyFont="1" applyFill="1" applyBorder="1" applyAlignment="1">
      <alignment horizontal="right" vertical="center" wrapText="1"/>
    </xf>
    <xf numFmtId="9" fontId="8" fillId="2" borderId="1" xfId="8" applyFont="1" applyFill="1" applyBorder="1" applyAlignment="1">
      <alignment vertical="center" wrapText="1"/>
    </xf>
    <xf numFmtId="9" fontId="8" fillId="2" borderId="1" xfId="3" applyNumberFormat="1" applyFont="1" applyFill="1" applyBorder="1" applyAlignment="1">
      <alignment vertical="center" wrapText="1"/>
    </xf>
    <xf numFmtId="165" fontId="12" fillId="2" borderId="1" xfId="16" applyNumberFormat="1" applyFont="1" applyFill="1" applyBorder="1" applyAlignment="1">
      <alignment horizontal="right" vertical="center" wrapText="1"/>
    </xf>
    <xf numFmtId="165" fontId="8" fillId="2" borderId="1" xfId="4" applyNumberFormat="1" applyFont="1" applyFill="1" applyBorder="1" applyAlignment="1">
      <alignment horizontal="left" vertical="center" wrapText="1"/>
    </xf>
    <xf numFmtId="166" fontId="8" fillId="2" borderId="1" xfId="1" applyNumberFormat="1" applyFont="1" applyFill="1" applyBorder="1" applyAlignment="1">
      <alignment horizontal="left" vertical="center" wrapText="1"/>
    </xf>
    <xf numFmtId="3" fontId="8" fillId="4" borderId="5" xfId="3" applyNumberFormat="1" applyFont="1" applyFill="1" applyBorder="1" applyAlignment="1">
      <alignment horizontal="center" vertical="center" wrapText="1"/>
    </xf>
    <xf numFmtId="0" fontId="7" fillId="4" borderId="1" xfId="0" applyFont="1" applyFill="1" applyBorder="1" applyAlignment="1">
      <alignment vertical="center" wrapText="1"/>
    </xf>
    <xf numFmtId="3" fontId="8" fillId="4" borderId="1" xfId="3" applyNumberFormat="1" applyFont="1" applyFill="1" applyBorder="1" applyAlignment="1">
      <alignment horizontal="center" vertical="center" wrapText="1"/>
    </xf>
    <xf numFmtId="0" fontId="7" fillId="0" borderId="0" xfId="0" applyFont="1" applyAlignment="1">
      <alignment vertical="center" wrapText="1"/>
    </xf>
    <xf numFmtId="0" fontId="10" fillId="3" borderId="1" xfId="3" applyFont="1" applyFill="1" applyBorder="1" applyAlignment="1">
      <alignment horizontal="center" vertical="center" wrapText="1"/>
    </xf>
    <xf numFmtId="0" fontId="10" fillId="3" borderId="1" xfId="3" applyFont="1" applyFill="1" applyBorder="1" applyAlignment="1">
      <alignment horizontal="center" wrapText="1"/>
    </xf>
    <xf numFmtId="3" fontId="10" fillId="3" borderId="1" xfId="3" applyNumberFormat="1" applyFont="1" applyFill="1" applyBorder="1" applyAlignment="1">
      <alignment horizontal="center" vertical="center" wrapText="1"/>
    </xf>
    <xf numFmtId="0" fontId="7" fillId="3" borderId="1" xfId="0" applyFont="1" applyFill="1" applyBorder="1" applyAlignment="1">
      <alignment vertical="center"/>
    </xf>
    <xf numFmtId="0" fontId="7" fillId="3" borderId="1" xfId="0" applyFont="1" applyFill="1" applyBorder="1" applyAlignment="1">
      <alignment vertical="center" wrapText="1"/>
    </xf>
    <xf numFmtId="0" fontId="6" fillId="2" borderId="14" xfId="0" applyFont="1" applyFill="1" applyBorder="1" applyAlignment="1">
      <alignment horizontal="center" vertical="center" wrapText="1"/>
    </xf>
    <xf numFmtId="0" fontId="6" fillId="2" borderId="0" xfId="0" applyFont="1" applyFill="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3" fontId="10" fillId="2" borderId="1" xfId="3" applyNumberFormat="1" applyFont="1" applyFill="1" applyBorder="1" applyAlignment="1">
      <alignment horizontal="right" vertical="center" wrapText="1"/>
    </xf>
    <xf numFmtId="41" fontId="7" fillId="2" borderId="0" xfId="2" applyFont="1" applyFill="1" applyBorder="1" applyAlignment="1">
      <alignment vertical="center" wrapText="1"/>
    </xf>
    <xf numFmtId="0" fontId="10" fillId="2" borderId="0" xfId="0" applyFont="1" applyFill="1" applyAlignment="1">
      <alignment vertical="center" wrapText="1"/>
    </xf>
    <xf numFmtId="0" fontId="7" fillId="2" borderId="0" xfId="0" applyFont="1" applyFill="1" applyAlignment="1">
      <alignment vertical="center"/>
    </xf>
    <xf numFmtId="0" fontId="6" fillId="2" borderId="0" xfId="0" applyFont="1" applyFill="1" applyAlignment="1">
      <alignment vertical="center" wrapText="1"/>
    </xf>
    <xf numFmtId="0" fontId="7" fillId="2" borderId="0" xfId="0" applyFont="1" applyFill="1" applyAlignment="1">
      <alignment horizontal="left" vertical="center"/>
    </xf>
    <xf numFmtId="0" fontId="10" fillId="2" borderId="0" xfId="0" applyFont="1" applyFill="1" applyAlignment="1">
      <alignment horizontal="left" vertical="center" wrapText="1"/>
    </xf>
    <xf numFmtId="0" fontId="7" fillId="2" borderId="0" xfId="0" applyFont="1" applyFill="1" applyAlignment="1">
      <alignment horizontal="center"/>
    </xf>
    <xf numFmtId="0" fontId="7" fillId="2" borderId="0" xfId="0" applyFont="1" applyFill="1" applyAlignment="1">
      <alignment horizontal="center" vertical="center"/>
    </xf>
    <xf numFmtId="0" fontId="10" fillId="2" borderId="0" xfId="0" applyFont="1" applyFill="1"/>
    <xf numFmtId="0" fontId="10" fillId="2" borderId="0" xfId="0" applyFont="1" applyFill="1" applyAlignment="1">
      <alignment horizontal="center" vertical="center" wrapText="1"/>
    </xf>
    <xf numFmtId="49" fontId="7" fillId="2" borderId="0" xfId="7" applyFont="1" applyFill="1" applyBorder="1" applyAlignment="1" applyProtection="1">
      <alignment vertical="center" wrapText="1"/>
      <protection locked="0"/>
    </xf>
    <xf numFmtId="0" fontId="10" fillId="2" borderId="0" xfId="0" applyFont="1" applyFill="1" applyAlignment="1">
      <alignment horizontal="center" wrapText="1"/>
    </xf>
    <xf numFmtId="14" fontId="10" fillId="2" borderId="0" xfId="0" applyNumberFormat="1" applyFont="1" applyFill="1" applyAlignment="1">
      <alignment vertical="center" wrapText="1"/>
    </xf>
    <xf numFmtId="41" fontId="10" fillId="2" borderId="0" xfId="2" applyFont="1" applyFill="1" applyBorder="1" applyAlignment="1">
      <alignment horizontal="right" vertical="center" wrapText="1"/>
    </xf>
    <xf numFmtId="3" fontId="10" fillId="2" borderId="0" xfId="3" applyNumberFormat="1" applyFont="1" applyFill="1" applyAlignment="1">
      <alignment horizontal="right" vertical="center" wrapText="1"/>
    </xf>
    <xf numFmtId="3" fontId="10" fillId="2" borderId="0" xfId="3" applyNumberFormat="1" applyFont="1" applyFill="1" applyAlignment="1">
      <alignment horizontal="center" vertical="center" wrapText="1"/>
    </xf>
    <xf numFmtId="166" fontId="7" fillId="2" borderId="0" xfId="1" applyNumberFormat="1" applyFont="1" applyFill="1" applyBorder="1" applyAlignment="1">
      <alignment vertical="center" wrapText="1"/>
    </xf>
    <xf numFmtId="166" fontId="6" fillId="2" borderId="0" xfId="1" applyNumberFormat="1" applyFont="1" applyFill="1" applyAlignment="1">
      <alignment vertical="center" wrapText="1"/>
    </xf>
    <xf numFmtId="0" fontId="6" fillId="2" borderId="0" xfId="0" applyFont="1" applyFill="1" applyAlignment="1">
      <alignment horizontal="center" vertical="center"/>
    </xf>
    <xf numFmtId="0" fontId="6" fillId="2" borderId="0" xfId="0" applyFont="1" applyFill="1" applyAlignment="1">
      <alignment vertical="center"/>
    </xf>
    <xf numFmtId="166" fontId="6" fillId="2" borderId="0" xfId="1" applyNumberFormat="1" applyFont="1" applyFill="1" applyAlignment="1">
      <alignment horizontal="center" vertical="center"/>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1" xfId="0" applyFont="1" applyFill="1" applyBorder="1" applyAlignment="1">
      <alignment horizontal="left" wrapText="1"/>
    </xf>
    <xf numFmtId="14" fontId="14" fillId="2" borderId="1" xfId="0" applyNumberFormat="1" applyFont="1" applyFill="1" applyBorder="1" applyAlignment="1">
      <alignment horizontal="left" vertical="center" wrapText="1"/>
    </xf>
    <xf numFmtId="41" fontId="14" fillId="2" borderId="1" xfId="2" applyFont="1" applyFill="1" applyBorder="1" applyAlignment="1">
      <alignment horizontal="left" vertical="center" wrapText="1"/>
    </xf>
    <xf numFmtId="3" fontId="14" fillId="2" borderId="1" xfId="3" applyNumberFormat="1" applyFont="1" applyFill="1" applyBorder="1" applyAlignment="1">
      <alignment horizontal="left" vertical="center" wrapText="1"/>
    </xf>
    <xf numFmtId="166" fontId="13" fillId="2" borderId="1" xfId="1" applyNumberFormat="1" applyFont="1" applyFill="1" applyBorder="1" applyAlignment="1">
      <alignment horizontal="left" vertical="center" wrapText="1"/>
    </xf>
    <xf numFmtId="49" fontId="13" fillId="2" borderId="1" xfId="7" applyFont="1" applyFill="1" applyBorder="1" applyAlignment="1" applyProtection="1">
      <alignment horizontal="left" vertical="center" wrapText="1"/>
      <protection locked="0"/>
    </xf>
    <xf numFmtId="41" fontId="13" fillId="2" borderId="1" xfId="2" applyFont="1" applyFill="1" applyBorder="1" applyAlignment="1">
      <alignment horizontal="left" vertical="center" wrapText="1"/>
    </xf>
    <xf numFmtId="0" fontId="15" fillId="2" borderId="1" xfId="0" applyFont="1" applyFill="1" applyBorder="1" applyAlignment="1">
      <alignment horizontal="left" vertical="center" wrapText="1"/>
    </xf>
    <xf numFmtId="14" fontId="13" fillId="2" borderId="1" xfId="0" applyNumberFormat="1" applyFont="1" applyFill="1" applyBorder="1" applyAlignment="1">
      <alignment horizontal="left" vertical="center" wrapText="1"/>
    </xf>
    <xf numFmtId="3" fontId="13" fillId="2" borderId="1" xfId="3" applyNumberFormat="1" applyFont="1" applyFill="1" applyBorder="1" applyAlignment="1">
      <alignment horizontal="left" vertical="center" wrapText="1"/>
    </xf>
    <xf numFmtId="3" fontId="13" fillId="2" borderId="1" xfId="0" applyNumberFormat="1" applyFont="1" applyFill="1" applyBorder="1" applyAlignment="1">
      <alignment horizontal="left" vertical="center" wrapText="1"/>
    </xf>
    <xf numFmtId="0" fontId="13" fillId="2" borderId="1" xfId="0" applyFont="1" applyFill="1" applyBorder="1" applyAlignment="1">
      <alignment horizontal="left" wrapText="1"/>
    </xf>
    <xf numFmtId="43" fontId="13" fillId="2" borderId="1" xfId="1" applyFont="1" applyFill="1" applyBorder="1" applyAlignment="1">
      <alignment horizontal="left" vertical="center" wrapText="1"/>
    </xf>
    <xf numFmtId="0" fontId="13" fillId="2" borderId="1" xfId="7" applyNumberFormat="1" applyFont="1" applyFill="1" applyBorder="1" applyAlignment="1" applyProtection="1">
      <alignment horizontal="left" vertical="center" wrapText="1"/>
      <protection locked="0"/>
    </xf>
    <xf numFmtId="0" fontId="8" fillId="2" borderId="5" xfId="3" applyFont="1" applyFill="1" applyBorder="1" applyAlignment="1">
      <alignment horizontal="left" vertical="center" wrapText="1"/>
    </xf>
    <xf numFmtId="0" fontId="8" fillId="2" borderId="11" xfId="3" applyFont="1" applyFill="1" applyBorder="1" applyAlignment="1">
      <alignment horizontal="left" vertical="center" wrapText="1"/>
    </xf>
    <xf numFmtId="0" fontId="8" fillId="2" borderId="3" xfId="3" applyFont="1" applyFill="1" applyBorder="1" applyAlignment="1">
      <alignment horizontal="left" vertical="center" wrapText="1"/>
    </xf>
    <xf numFmtId="0" fontId="8" fillId="4" borderId="6" xfId="3" applyFont="1" applyFill="1" applyBorder="1" applyAlignment="1">
      <alignment horizontal="center" vertical="center" wrapText="1"/>
    </xf>
    <xf numFmtId="0" fontId="8" fillId="4" borderId="7" xfId="3" applyFont="1" applyFill="1" applyBorder="1" applyAlignment="1">
      <alignment horizontal="center" vertical="center" wrapText="1"/>
    </xf>
    <xf numFmtId="0" fontId="8" fillId="4" borderId="8" xfId="3" applyFont="1" applyFill="1" applyBorder="1" applyAlignment="1">
      <alignment horizontal="center" vertical="center" wrapText="1"/>
    </xf>
    <xf numFmtId="0" fontId="8" fillId="4" borderId="9" xfId="3" applyFont="1" applyFill="1" applyBorder="1" applyAlignment="1">
      <alignment horizontal="center" vertical="center" wrapText="1"/>
    </xf>
    <xf numFmtId="0" fontId="13" fillId="2" borderId="1" xfId="0" applyFont="1" applyFill="1" applyBorder="1" applyAlignment="1">
      <alignment horizontal="left" vertical="center" wrapText="1"/>
    </xf>
    <xf numFmtId="0" fontId="8" fillId="4" borderId="4" xfId="3" applyFont="1" applyFill="1" applyBorder="1" applyAlignment="1">
      <alignment vertical="center" wrapText="1"/>
    </xf>
    <xf numFmtId="0" fontId="8" fillId="4" borderId="2" xfId="3" applyFont="1" applyFill="1" applyBorder="1" applyAlignment="1">
      <alignment vertical="center" wrapText="1"/>
    </xf>
    <xf numFmtId="0" fontId="8" fillId="4" borderId="10" xfId="3" applyFont="1" applyFill="1" applyBorder="1" applyAlignment="1">
      <alignment vertical="center" wrapText="1"/>
    </xf>
    <xf numFmtId="0" fontId="8" fillId="4" borderId="4" xfId="3" applyFont="1" applyFill="1" applyBorder="1" applyAlignment="1">
      <alignment horizontal="left" vertical="center" wrapText="1"/>
    </xf>
    <xf numFmtId="0" fontId="8" fillId="4" borderId="2" xfId="3" applyFont="1" applyFill="1" applyBorder="1" applyAlignment="1">
      <alignment horizontal="left" vertical="center" wrapText="1"/>
    </xf>
    <xf numFmtId="0" fontId="8" fillId="4" borderId="10" xfId="3" applyFont="1" applyFill="1" applyBorder="1" applyAlignment="1">
      <alignment horizontal="left" vertical="center" wrapText="1"/>
    </xf>
    <xf numFmtId="0" fontId="6" fillId="4" borderId="4" xfId="0" applyFont="1" applyFill="1" applyBorder="1" applyAlignment="1">
      <alignment vertical="center" wrapText="1"/>
    </xf>
    <xf numFmtId="0" fontId="6" fillId="4" borderId="2" xfId="0" applyFont="1" applyFill="1" applyBorder="1" applyAlignment="1">
      <alignment vertical="center" wrapText="1"/>
    </xf>
    <xf numFmtId="0" fontId="6" fillId="4" borderId="10" xfId="0" applyFont="1" applyFill="1" applyBorder="1" applyAlignment="1">
      <alignment vertical="center" wrapText="1"/>
    </xf>
    <xf numFmtId="49" fontId="13" fillId="2" borderId="1" xfId="7" applyFont="1" applyFill="1" applyBorder="1" applyAlignment="1" applyProtection="1">
      <alignment horizontal="left" vertical="center" wrapText="1"/>
      <protection locked="0"/>
    </xf>
    <xf numFmtId="166" fontId="8" fillId="4" borderId="4" xfId="1" applyNumberFormat="1" applyFont="1" applyFill="1" applyBorder="1" applyAlignment="1">
      <alignment horizontal="center" vertical="center" wrapText="1"/>
    </xf>
    <xf numFmtId="166" fontId="8" fillId="4" borderId="10" xfId="1" applyNumberFormat="1" applyFont="1" applyFill="1" applyBorder="1" applyAlignment="1">
      <alignment horizontal="center" vertical="center" wrapText="1"/>
    </xf>
    <xf numFmtId="0" fontId="8" fillId="4" borderId="4" xfId="3" applyFont="1" applyFill="1" applyBorder="1" applyAlignment="1">
      <alignment horizontal="center" vertical="center" wrapText="1"/>
    </xf>
    <xf numFmtId="0" fontId="8" fillId="4" borderId="10" xfId="3" applyFont="1" applyFill="1" applyBorder="1" applyAlignment="1">
      <alignment horizontal="center" vertical="center" wrapText="1"/>
    </xf>
    <xf numFmtId="3" fontId="8" fillId="3" borderId="5" xfId="3" applyNumberFormat="1" applyFont="1" applyFill="1" applyBorder="1" applyAlignment="1">
      <alignment horizontal="center" vertical="center" wrapText="1"/>
    </xf>
    <xf numFmtId="3" fontId="8" fillId="3" borderId="3" xfId="3" applyNumberFormat="1" applyFont="1" applyFill="1" applyBorder="1" applyAlignment="1">
      <alignment horizontal="center" vertical="center" wrapText="1"/>
    </xf>
    <xf numFmtId="165" fontId="8" fillId="4" borderId="5" xfId="4" applyNumberFormat="1" applyFont="1" applyFill="1" applyBorder="1" applyAlignment="1">
      <alignment horizontal="center" vertical="center" wrapText="1"/>
    </xf>
    <xf numFmtId="165" fontId="8" fillId="4" borderId="3" xfId="4" applyNumberFormat="1" applyFont="1" applyFill="1" applyBorder="1" applyAlignment="1">
      <alignment horizontal="center" vertical="center" wrapText="1"/>
    </xf>
    <xf numFmtId="3" fontId="8" fillId="4" borderId="4" xfId="3" applyNumberFormat="1" applyFont="1" applyFill="1" applyBorder="1" applyAlignment="1">
      <alignment horizontal="right" vertical="center" wrapText="1"/>
    </xf>
    <xf numFmtId="3" fontId="8" fillId="4" borderId="10" xfId="3" applyNumberFormat="1" applyFont="1" applyFill="1" applyBorder="1" applyAlignment="1">
      <alignment horizontal="right" vertical="center" wrapText="1"/>
    </xf>
    <xf numFmtId="3" fontId="8" fillId="4" borderId="4" xfId="3" applyNumberFormat="1" applyFont="1" applyFill="1" applyBorder="1" applyAlignment="1">
      <alignment horizontal="center" vertical="center" wrapText="1"/>
    </xf>
    <xf numFmtId="3" fontId="8" fillId="4" borderId="10" xfId="3" applyNumberFormat="1"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1" xfId="0" applyFont="1" applyFill="1" applyBorder="1" applyAlignment="1">
      <alignment horizontal="center" vertical="center" wrapText="1"/>
    </xf>
    <xf numFmtId="165" fontId="8" fillId="2" borderId="5" xfId="4" applyNumberFormat="1" applyFont="1" applyFill="1" applyBorder="1" applyAlignment="1">
      <alignment horizontal="left" vertical="center" wrapText="1"/>
    </xf>
    <xf numFmtId="165" fontId="8" fillId="2" borderId="11" xfId="4" applyNumberFormat="1" applyFont="1" applyFill="1" applyBorder="1" applyAlignment="1">
      <alignment horizontal="left" vertical="center" wrapText="1"/>
    </xf>
    <xf numFmtId="0" fontId="8" fillId="2" borderId="11" xfId="3"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5" xfId="3" applyFont="1" applyFill="1" applyBorder="1" applyAlignment="1">
      <alignment horizontal="left" vertical="center" wrapText="1"/>
    </xf>
    <xf numFmtId="0" fontId="10" fillId="2" borderId="11" xfId="3" applyFont="1" applyFill="1" applyBorder="1" applyAlignment="1">
      <alignment horizontal="left" vertical="center" wrapText="1"/>
    </xf>
    <xf numFmtId="0" fontId="10" fillId="2" borderId="3" xfId="3" applyFont="1" applyFill="1" applyBorder="1" applyAlignment="1">
      <alignment horizontal="left" vertical="center" wrapText="1"/>
    </xf>
    <xf numFmtId="0" fontId="8" fillId="2" borderId="5" xfId="3" applyFont="1" applyFill="1" applyBorder="1" applyAlignment="1">
      <alignment horizontal="center" vertical="center" wrapText="1"/>
    </xf>
    <xf numFmtId="0" fontId="15" fillId="2" borderId="1" xfId="0" applyFont="1" applyFill="1" applyBorder="1" applyAlignment="1">
      <alignment horizontal="left" vertical="center" wrapText="1"/>
    </xf>
    <xf numFmtId="0" fontId="14" fillId="2" borderId="1" xfId="0" applyFont="1" applyFill="1" applyBorder="1" applyAlignment="1">
      <alignment horizontal="left" vertical="center" wrapText="1"/>
    </xf>
  </cellXfs>
  <cellStyles count="17">
    <cellStyle name="BodyStyle" xfId="7" xr:uid="{00000000-0005-0000-0000-000000000000}"/>
    <cellStyle name="Hipervínculo" xfId="16" builtinId="8"/>
    <cellStyle name="Millares" xfId="1" builtinId="3"/>
    <cellStyle name="Millares [0]" xfId="2" builtinId="6"/>
    <cellStyle name="Millares [0] 2" xfId="10" xr:uid="{B6AE3763-AC1D-4DF2-8A7D-81CE6BC61257}"/>
    <cellStyle name="Millares [0] 3" xfId="14" xr:uid="{B42CC883-9F89-47C6-9A14-6A062434962D}"/>
    <cellStyle name="Millares 10" xfId="4" xr:uid="{00000000-0005-0000-0000-000003000000}"/>
    <cellStyle name="Millares 10 2" xfId="11" xr:uid="{88C24542-3BEC-4871-8FA2-98A0EFF463C6}"/>
    <cellStyle name="Millares 2" xfId="9" xr:uid="{4D1C52F2-AA24-414B-9C7C-6AFA139A97FE}"/>
    <cellStyle name="Millares 3" xfId="12" xr:uid="{396F6AAE-A1CF-4132-9F06-12F0BC12A11F}"/>
    <cellStyle name="Millares 4" xfId="13" xr:uid="{988D18CE-B4DB-4DB0-972B-13A90FA9B6E9}"/>
    <cellStyle name="Moneda 2" xfId="15" xr:uid="{D0CE1672-5B58-407E-891F-8330100BC935}"/>
    <cellStyle name="Normal" xfId="0" builtinId="0"/>
    <cellStyle name="Normal 10 2" xfId="5" xr:uid="{00000000-0005-0000-0000-000006000000}"/>
    <cellStyle name="Normal 14" xfId="3" xr:uid="{00000000-0005-0000-0000-000007000000}"/>
    <cellStyle name="Normal 2" xfId="6" xr:uid="{00000000-0005-0000-0000-000008000000}"/>
    <cellStyle name="Porcentaje"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489376</xdr:colOff>
      <xdr:row>0</xdr:row>
      <xdr:rowOff>0</xdr:rowOff>
    </xdr:from>
    <xdr:to>
      <xdr:col>17</xdr:col>
      <xdr:colOff>1714500</xdr:colOff>
      <xdr:row>14</xdr:row>
      <xdr:rowOff>96845</xdr:rowOff>
    </xdr:to>
    <xdr:pic>
      <xdr:nvPicPr>
        <xdr:cNvPr id="3" name="Imagen 2">
          <a:extLst>
            <a:ext uri="{FF2B5EF4-FFF2-40B4-BE49-F238E27FC236}">
              <a16:creationId xmlns:a16="http://schemas.microsoft.com/office/drawing/2014/main" id="{0F4411D5-A1A2-008E-5BFD-700D6B253938}"/>
            </a:ext>
          </a:extLst>
        </xdr:cNvPr>
        <xdr:cNvPicPr>
          <a:picLocks noChangeAspect="1"/>
        </xdr:cNvPicPr>
      </xdr:nvPicPr>
      <xdr:blipFill>
        <a:blip xmlns:r="http://schemas.openxmlformats.org/officeDocument/2006/relationships" r:embed="rId1"/>
        <a:stretch>
          <a:fillRect/>
        </a:stretch>
      </xdr:blipFill>
      <xdr:spPr>
        <a:xfrm>
          <a:off x="36351001" y="0"/>
          <a:ext cx="3225374" cy="322537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Kellys Johana Molina Andrade" id="{96E1334E-5CED-4556-A637-A77E33ABAEEC}" userId="S::kmolina@sena.edu.co::c1320b51-f15c-4714-a788-ad29ad7b9668"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C30" dT="2023-07-05T22:45:32.75" personId="{96E1334E-5CED-4556-A637-A77E33ABAEEC}" id="{CC7DD67B-58F9-B141-8111-87D4E69EED87}">
    <text>VACANTE BIOLOGO , ESPECIALIASTA EN MOLECULAR</text>
  </threadedComment>
  <threadedComment ref="T32" dT="2023-06-29T17:51:52.26" personId="{96E1334E-5CED-4556-A637-A77E33ABAEEC}" id="{5C5C9D18-AA1C-4C89-9601-2843392CAECC}">
    <text xml:space="preserve">ESTA ESTABA COMO SISTEMAS </text>
  </threadedComment>
  <threadedComment ref="AB32" dT="2023-06-29T17:51:52.26" personId="{96E1334E-5CED-4556-A637-A77E33ABAEEC}" id="{6CFADF8B-7F0C-D34C-B38B-1143CCF750F8}">
    <text xml:space="preserve">ESTA ESTABA COMO SISTEMAS </text>
  </threadedComment>
  <threadedComment ref="AC34" dT="2023-07-05T22:45:32.75" personId="{96E1334E-5CED-4556-A637-A77E33ABAEEC}" id="{77DCFA2C-708F-0444-872F-887B719AEBB3}">
    <text>VACANTE BIOLOGO , ESPECIALIASTA EN MOLECULAR</text>
  </threadedComment>
  <threadedComment ref="X37" dT="2023-06-29T18:01:40.90" personId="{96E1334E-5CED-4556-A637-A77E33ABAEEC}" id="{10B79AEC-A90A-444D-A8AC-5A172571005B}">
    <text>LIGIA RAMBAL</text>
  </threadedComment>
  <threadedComment ref="X37" dT="2023-06-30T02:19:04.06" personId="{96E1334E-5CED-4556-A637-A77E33ABAEEC}" id="{3D090E83-8274-184B-8AFD-D820416B5F27}" parentId="{10B79AEC-A90A-444D-A8AC-5A172571005B}">
    <text>ES NUEVA DEL BANCO</text>
  </threadedComment>
  <threadedComment ref="AB37" dT="2023-06-30T13:09:28.30" personId="{96E1334E-5CED-4556-A637-A77E33ABAEEC}" id="{649A4E12-D28E-A24E-B004-5B56FC5A1ED9}">
    <text>LIGIA RAMBAL</text>
  </threadedComment>
  <threadedComment ref="U41" dT="2023-06-30T13:11:05.60" personId="{96E1334E-5CED-4556-A637-A77E33ABAEEC}" id="{6FAA38D5-3EAE-0143-895A-9FBA87BAF845}">
    <text>MAYURIS DANZA</text>
  </threadedComment>
  <threadedComment ref="AB44" dT="2023-06-30T13:18:11.80" personId="{96E1334E-5CED-4556-A637-A77E33ABAEEC}" id="{4EF03939-1AD0-2F44-8C14-DCAF98DC3612}">
    <text>ALFREDO TAPIAS</text>
  </threadedComment>
  <threadedComment ref="X45" dT="2023-06-29T18:26:31.27" personId="{96E1334E-5CED-4556-A637-A77E33ABAEEC}" id="{C1A99234-D763-0746-824A-E0339B31672C}">
    <text>ESTA VIENE DE DES`PLAZADOS</text>
  </threadedComment>
  <threadedComment ref="AC54" dT="2023-06-30T13:27:06.39" personId="{96E1334E-5CED-4556-A637-A77E33ABAEEC}" id="{B047EBC4-F65F-E143-B3E0-3C34F4A50A38}">
    <text>PENDIENTE 5 VACANTES</text>
  </threadedComment>
  <threadedComment ref="X57" dT="2023-06-21T17:09:48.65" personId="{96E1334E-5CED-4556-A637-A77E33ABAEEC}" id="{96748CF6-0CED-A948-9DDB-2FAED24104EE}">
    <text xml:space="preserve">PENDIENTE UNA VACANTE
</text>
  </threadedComment>
  <threadedComment ref="AA57" dT="2023-06-26T16:31:57.86" personId="{96E1334E-5CED-4556-A637-A77E33ABAEEC}" id="{2D5BBC20-9B54-864C-B7E2-542A3E5008BB}">
    <text xml:space="preserve">CAROLINA CARBONO
</text>
  </threadedComment>
  <threadedComment ref="X68" dT="2023-06-30T14:06:34.68" personId="{96E1334E-5CED-4556-A637-A77E33ABAEEC}" id="{3CD42E34-CB08-454D-85E0-F1DB04EADA3E}">
    <text>UNA VACANTE ADICIONAL</text>
  </threadedComment>
  <threadedComment ref="X71" dT="2023-06-21T20:43:32.56" personId="{96E1334E-5CED-4556-A637-A77E33ABAEEC}" id="{11A8226F-3534-0641-B3A8-346AD368C037}">
    <text>PENDIENTE 2 VACANTES</text>
  </threadedComment>
  <threadedComment ref="X71" dT="2023-06-29T16:07:21.90" personId="{96E1334E-5CED-4556-A637-A77E33ABAEEC}" id="{CD70258B-AF4E-EF47-BF86-019CA6F221A3}" parentId="{11A8226F-3534-0641-B3A8-346AD368C037}">
    <text>UNA RENOVACION , UNA NUEVA</text>
  </threadedComment>
  <threadedComment ref="AA71" dT="2023-06-26T16:31:37.25" personId="{96E1334E-5CED-4556-A637-A77E33ABAEEC}" id="{F5130DEF-9445-C548-A66D-80403F43831C}">
    <text xml:space="preserve">AGELLO GARCIA </text>
  </threadedComment>
  <threadedComment ref="X76" dT="2023-06-22T22:01:02.88" personId="{96E1334E-5CED-4556-A637-A77E33ABAEEC}" id="{516A8B03-D899-FD43-9A1B-C99B2F7C68EF}">
    <text>VACANTE 20865</text>
  </threadedComment>
  <threadedComment ref="X79" dT="2023-06-22T21:33:06.82" personId="{96E1334E-5CED-4556-A637-A77E33ABAEEC}" id="{461143E4-D54E-264C-96B4-784C8F78D6FA}">
    <text xml:space="preserve">VACANTE 20040
</text>
  </threadedComment>
  <threadedComment ref="AD83" dT="2023-06-22T21:32:48.69" personId="{96E1334E-5CED-4556-A637-A77E33ABAEEC}" id="{D8C765AE-1EAD-2047-8312-C6EE6551F690}">
    <text>VACANTE 20040</text>
  </threadedComment>
  <threadedComment ref="X84" dT="2023-06-22T21:35:50.35" personId="{96E1334E-5CED-4556-A637-A77E33ABAEEC}" id="{956D3D72-933D-FC44-9C78-3149DB361B45}">
    <text xml:space="preserve">VACANTE 20865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0"/>
  <sheetViews>
    <sheetView tabSelected="1" zoomScale="55" zoomScaleNormal="55" zoomScaleSheetLayoutView="40" zoomScalePageLayoutView="55" workbookViewId="0">
      <pane ySplit="15" topLeftCell="A18" activePane="bottomLeft" state="frozen"/>
      <selection pane="bottomLeft" activeCell="C20" sqref="C20"/>
    </sheetView>
  </sheetViews>
  <sheetFormatPr baseColWidth="10" defaultColWidth="24.140625" defaultRowHeight="17.25" customHeight="1" x14ac:dyDescent="0.3"/>
  <cols>
    <col min="1" max="1" width="43.85546875" style="1" customWidth="1"/>
    <col min="2" max="2" width="35.28515625" style="1" customWidth="1"/>
    <col min="3" max="3" width="40" style="5" customWidth="1"/>
    <col min="4" max="4" width="28.140625" style="5" customWidth="1"/>
    <col min="5" max="5" width="32.42578125" style="5" customWidth="1"/>
    <col min="6" max="6" width="35.7109375" style="1" customWidth="1"/>
    <col min="7" max="7" width="24.28515625" style="1" bestFit="1" customWidth="1"/>
    <col min="8" max="8" width="24.28515625" style="2" customWidth="1"/>
    <col min="9" max="9" width="24.28515625" style="6" customWidth="1"/>
    <col min="10" max="11" width="24.28515625" style="1" customWidth="1"/>
    <col min="12" max="12" width="24.28515625" style="3" bestFit="1" customWidth="1"/>
    <col min="13" max="13" width="42" style="3" customWidth="1"/>
    <col min="14" max="14" width="24.28515625" style="1" bestFit="1" customWidth="1"/>
    <col min="15" max="15" width="47.7109375" style="4" customWidth="1"/>
    <col min="16" max="16" width="18.7109375" style="1" customWidth="1"/>
    <col min="17" max="17" width="29.85546875" style="1" customWidth="1"/>
    <col min="18" max="18" width="35.28515625" style="1" customWidth="1"/>
    <col min="19" max="19" width="24.140625" style="1"/>
    <col min="20" max="20" width="38.42578125" style="2" customWidth="1"/>
    <col min="21" max="21" width="70.42578125" style="1" customWidth="1"/>
    <col min="22" max="16384" width="24.140625" style="1"/>
  </cols>
  <sheetData>
    <row r="1" spans="1:30" ht="17.25" customHeight="1" x14ac:dyDescent="0.25">
      <c r="A1" s="111"/>
      <c r="B1" s="112"/>
      <c r="C1" s="112"/>
      <c r="D1" s="112"/>
      <c r="E1" s="112"/>
      <c r="F1" s="112"/>
      <c r="G1" s="112"/>
      <c r="H1" s="112"/>
      <c r="I1" s="112"/>
      <c r="J1" s="112"/>
      <c r="K1" s="112"/>
      <c r="L1" s="112"/>
      <c r="M1" s="112"/>
      <c r="N1" s="112"/>
      <c r="O1" s="112"/>
      <c r="P1" s="113"/>
    </row>
    <row r="2" spans="1:30" ht="17.25" customHeight="1" x14ac:dyDescent="0.25">
      <c r="A2" s="114"/>
      <c r="B2" s="115"/>
      <c r="C2" s="115"/>
      <c r="D2" s="115"/>
      <c r="E2" s="115"/>
      <c r="F2" s="115"/>
      <c r="G2" s="115"/>
      <c r="H2" s="115"/>
      <c r="I2" s="115"/>
      <c r="J2" s="115"/>
      <c r="K2" s="115"/>
      <c r="L2" s="115"/>
      <c r="M2" s="115"/>
      <c r="N2" s="115"/>
      <c r="O2" s="115"/>
      <c r="P2" s="116"/>
    </row>
    <row r="3" spans="1:30" ht="17.25" customHeight="1" x14ac:dyDescent="0.25">
      <c r="A3" s="117" t="s">
        <v>0</v>
      </c>
      <c r="B3" s="118"/>
      <c r="C3" s="118"/>
      <c r="D3" s="118"/>
      <c r="E3" s="118"/>
      <c r="F3" s="118"/>
      <c r="G3" s="118"/>
      <c r="H3" s="118"/>
      <c r="I3" s="118"/>
      <c r="J3" s="118"/>
      <c r="K3" s="118"/>
      <c r="L3" s="118"/>
      <c r="M3" s="118"/>
      <c r="N3" s="118"/>
      <c r="O3" s="118"/>
      <c r="P3" s="118"/>
    </row>
    <row r="4" spans="1:30" ht="17.25" customHeight="1" x14ac:dyDescent="0.25">
      <c r="A4" s="127" t="s">
        <v>1</v>
      </c>
      <c r="B4" s="121"/>
      <c r="C4" s="121"/>
      <c r="D4" s="121"/>
      <c r="E4" s="121"/>
      <c r="F4" s="121"/>
      <c r="G4" s="121"/>
      <c r="H4" s="121"/>
      <c r="I4" s="121"/>
      <c r="J4" s="121"/>
      <c r="K4" s="121"/>
      <c r="L4" s="121"/>
      <c r="M4" s="121"/>
      <c r="N4" s="121"/>
      <c r="O4" s="121"/>
      <c r="P4" s="121"/>
    </row>
    <row r="5" spans="1:30" ht="17.25" customHeight="1" x14ac:dyDescent="0.25">
      <c r="A5" s="121"/>
      <c r="B5" s="121"/>
      <c r="C5" s="121"/>
      <c r="D5" s="121"/>
      <c r="E5" s="121"/>
      <c r="F5" s="121"/>
      <c r="G5" s="121"/>
      <c r="H5" s="121"/>
      <c r="I5" s="121"/>
      <c r="J5" s="121"/>
      <c r="K5" s="121"/>
      <c r="L5" s="121"/>
      <c r="M5" s="121"/>
      <c r="N5" s="121"/>
      <c r="O5" s="121"/>
      <c r="P5" s="121"/>
    </row>
    <row r="6" spans="1:30" ht="17.25" customHeight="1" x14ac:dyDescent="0.25">
      <c r="A6" s="122" t="s">
        <v>189</v>
      </c>
      <c r="B6" s="123"/>
      <c r="C6" s="123"/>
      <c r="D6" s="123"/>
      <c r="E6" s="123"/>
      <c r="F6" s="123"/>
      <c r="G6" s="123"/>
      <c r="H6" s="123"/>
      <c r="I6" s="123"/>
      <c r="J6" s="123"/>
      <c r="K6" s="123"/>
      <c r="L6" s="123"/>
      <c r="M6" s="123"/>
      <c r="N6" s="123"/>
      <c r="O6" s="123"/>
      <c r="P6" s="123"/>
    </row>
    <row r="7" spans="1:30" ht="17.25" customHeight="1" x14ac:dyDescent="0.25">
      <c r="A7" s="81" t="s">
        <v>2</v>
      </c>
      <c r="B7" s="82"/>
      <c r="C7" s="82"/>
      <c r="D7" s="82"/>
      <c r="E7" s="82"/>
      <c r="F7" s="82"/>
      <c r="G7" s="82"/>
      <c r="H7" s="82"/>
      <c r="I7" s="82"/>
      <c r="J7" s="82"/>
      <c r="K7" s="82"/>
      <c r="L7" s="83"/>
    </row>
    <row r="8" spans="1:30" ht="17.25" customHeight="1" x14ac:dyDescent="0.3">
      <c r="M8" s="7"/>
      <c r="N8" s="8"/>
      <c r="O8" s="9"/>
      <c r="P8" s="8"/>
    </row>
    <row r="9" spans="1:30" ht="17.25" customHeight="1" x14ac:dyDescent="0.3">
      <c r="A9" s="81" t="s">
        <v>3</v>
      </c>
      <c r="B9" s="82"/>
      <c r="C9" s="83"/>
      <c r="D9" s="10"/>
      <c r="E9" s="10"/>
      <c r="F9" s="11">
        <v>3735383138</v>
      </c>
      <c r="G9" s="12"/>
      <c r="H9" s="13"/>
      <c r="I9" s="14"/>
      <c r="J9" s="13"/>
      <c r="K9" s="13"/>
      <c r="L9" s="15"/>
      <c r="M9" s="15"/>
      <c r="N9" s="16"/>
      <c r="O9" s="17"/>
      <c r="P9" s="16"/>
    </row>
    <row r="10" spans="1:30" ht="17.25" customHeight="1" x14ac:dyDescent="0.3">
      <c r="A10" s="124"/>
      <c r="B10" s="125"/>
      <c r="C10" s="126"/>
      <c r="D10" s="18"/>
      <c r="E10" s="18"/>
      <c r="F10" s="19"/>
      <c r="G10" s="20"/>
      <c r="H10" s="13"/>
      <c r="I10" s="14"/>
      <c r="J10" s="21"/>
      <c r="K10" s="22"/>
      <c r="L10" s="119" t="s">
        <v>289</v>
      </c>
      <c r="M10" s="120"/>
      <c r="N10" s="120"/>
      <c r="O10" s="120"/>
      <c r="P10" s="120"/>
    </row>
    <row r="11" spans="1:30" ht="17.25" customHeight="1" x14ac:dyDescent="0.3">
      <c r="A11" s="81" t="s">
        <v>4</v>
      </c>
      <c r="B11" s="82"/>
      <c r="C11" s="83"/>
      <c r="D11" s="18"/>
      <c r="E11" s="18"/>
      <c r="F11" s="23">
        <f>+F9-O97</f>
        <v>1512008138</v>
      </c>
      <c r="G11" s="20"/>
      <c r="H11" s="13"/>
      <c r="I11" s="14"/>
      <c r="J11" s="13"/>
      <c r="K11" s="22"/>
      <c r="L11" s="24" t="s">
        <v>5</v>
      </c>
      <c r="M11" s="119" t="s">
        <v>190</v>
      </c>
      <c r="N11" s="120"/>
      <c r="O11" s="120"/>
      <c r="P11" s="120"/>
    </row>
    <row r="12" spans="1:30" ht="17.25" customHeight="1" x14ac:dyDescent="0.3">
      <c r="A12" s="81" t="s">
        <v>6</v>
      </c>
      <c r="B12" s="82"/>
      <c r="C12" s="83"/>
      <c r="D12" s="18"/>
      <c r="E12" s="18"/>
      <c r="F12" s="25">
        <f>+O97/F9</f>
        <v>0.59522006655264825</v>
      </c>
      <c r="G12" s="26"/>
      <c r="H12" s="13"/>
      <c r="I12" s="14"/>
      <c r="J12" s="13"/>
      <c r="K12" s="22"/>
      <c r="L12" s="24" t="s">
        <v>7</v>
      </c>
      <c r="M12" s="27" t="s">
        <v>191</v>
      </c>
      <c r="N12" s="28"/>
      <c r="O12" s="29"/>
      <c r="P12" s="28"/>
    </row>
    <row r="13" spans="1:30" ht="17.25" customHeight="1" x14ac:dyDescent="0.25">
      <c r="A13" s="95" t="s">
        <v>8</v>
      </c>
      <c r="B13" s="89" t="s">
        <v>9</v>
      </c>
      <c r="C13" s="92" t="s">
        <v>10</v>
      </c>
      <c r="D13" s="92" t="s">
        <v>11</v>
      </c>
      <c r="E13" s="92" t="s">
        <v>12</v>
      </c>
      <c r="F13" s="89" t="s">
        <v>13</v>
      </c>
      <c r="G13" s="89" t="s">
        <v>14</v>
      </c>
      <c r="H13" s="84" t="s">
        <v>15</v>
      </c>
      <c r="I13" s="85"/>
      <c r="J13" s="105" t="s">
        <v>16</v>
      </c>
      <c r="K13" s="106"/>
      <c r="L13" s="107" t="s">
        <v>17</v>
      </c>
      <c r="M13" s="107" t="s">
        <v>18</v>
      </c>
      <c r="N13" s="109" t="s">
        <v>17</v>
      </c>
      <c r="O13" s="99" t="s">
        <v>18</v>
      </c>
      <c r="P13" s="30" t="s">
        <v>19</v>
      </c>
      <c r="Q13" s="31"/>
      <c r="R13" s="31"/>
    </row>
    <row r="14" spans="1:30" ht="17.25" customHeight="1" x14ac:dyDescent="0.25">
      <c r="A14" s="96"/>
      <c r="B14" s="90"/>
      <c r="C14" s="93"/>
      <c r="D14" s="93"/>
      <c r="E14" s="93"/>
      <c r="F14" s="90"/>
      <c r="G14" s="90"/>
      <c r="H14" s="86"/>
      <c r="I14" s="87"/>
      <c r="J14" s="101" t="s">
        <v>20</v>
      </c>
      <c r="K14" s="101" t="s">
        <v>21</v>
      </c>
      <c r="L14" s="108"/>
      <c r="M14" s="108"/>
      <c r="N14" s="110"/>
      <c r="O14" s="100"/>
      <c r="P14" s="32" t="s">
        <v>22</v>
      </c>
      <c r="Q14" s="31"/>
      <c r="R14" s="31"/>
      <c r="W14" s="33"/>
      <c r="X14" s="33"/>
      <c r="Y14" s="33"/>
      <c r="Z14" s="33"/>
    </row>
    <row r="15" spans="1:30" ht="17.25" customHeight="1" x14ac:dyDescent="0.3">
      <c r="A15" s="97"/>
      <c r="B15" s="91"/>
      <c r="C15" s="94"/>
      <c r="D15" s="94"/>
      <c r="E15" s="94"/>
      <c r="F15" s="91"/>
      <c r="G15" s="91"/>
      <c r="H15" s="34" t="s">
        <v>23</v>
      </c>
      <c r="I15" s="35" t="s">
        <v>24</v>
      </c>
      <c r="J15" s="102"/>
      <c r="K15" s="102"/>
      <c r="L15" s="103" t="s">
        <v>25</v>
      </c>
      <c r="M15" s="104"/>
      <c r="N15" s="103" t="s">
        <v>26</v>
      </c>
      <c r="O15" s="104"/>
      <c r="P15" s="36"/>
      <c r="Q15" s="37" t="s">
        <v>27</v>
      </c>
      <c r="R15" s="38" t="s">
        <v>28</v>
      </c>
      <c r="S15" s="39"/>
      <c r="T15" s="40"/>
      <c r="U15" s="40"/>
      <c r="V15" s="40"/>
      <c r="W15" s="33"/>
      <c r="X15" s="41"/>
      <c r="Y15" s="41"/>
      <c r="Z15" s="42"/>
      <c r="AA15" s="40"/>
      <c r="AB15" s="40"/>
      <c r="AC15" s="40"/>
      <c r="AD15" s="40"/>
    </row>
    <row r="16" spans="1:30" ht="17.25" hidden="1" customHeight="1" x14ac:dyDescent="0.3">
      <c r="A16" s="65" t="s">
        <v>29</v>
      </c>
      <c r="B16" s="65" t="s">
        <v>30</v>
      </c>
      <c r="C16" s="65" t="s">
        <v>31</v>
      </c>
      <c r="D16" s="65" t="s">
        <v>32</v>
      </c>
      <c r="E16" s="65" t="s">
        <v>217</v>
      </c>
      <c r="F16" s="65" t="s">
        <v>33</v>
      </c>
      <c r="G16" s="65">
        <v>1</v>
      </c>
      <c r="H16" s="66">
        <v>5</v>
      </c>
      <c r="I16" s="67"/>
      <c r="J16" s="68">
        <v>45124</v>
      </c>
      <c r="K16" s="68">
        <v>45276</v>
      </c>
      <c r="L16" s="69"/>
      <c r="M16" s="70">
        <f t="shared" ref="M16:M22" si="0">+((H16*L16)+(L16/30)*I16)*G16</f>
        <v>0</v>
      </c>
      <c r="N16" s="69">
        <v>3300000</v>
      </c>
      <c r="O16" s="71">
        <f t="shared" ref="O16:O43" si="1">+((H16*N16)+(N16/30)*I16)*G16</f>
        <v>16500000</v>
      </c>
      <c r="P16" s="65"/>
      <c r="Q16" s="65" t="s">
        <v>34</v>
      </c>
      <c r="R16" s="65" t="s">
        <v>35</v>
      </c>
      <c r="AA16" s="2"/>
      <c r="AB16" s="2"/>
      <c r="AC16" s="2"/>
    </row>
    <row r="17" spans="1:30" ht="17.25" hidden="1" customHeight="1" x14ac:dyDescent="0.3">
      <c r="A17" s="66" t="s">
        <v>29</v>
      </c>
      <c r="B17" s="66" t="s">
        <v>36</v>
      </c>
      <c r="C17" s="65" t="s">
        <v>232</v>
      </c>
      <c r="D17" s="66" t="s">
        <v>241</v>
      </c>
      <c r="E17" s="65" t="s">
        <v>194</v>
      </c>
      <c r="F17" s="72" t="s">
        <v>37</v>
      </c>
      <c r="G17" s="65">
        <v>1</v>
      </c>
      <c r="H17" s="66">
        <v>5</v>
      </c>
      <c r="I17" s="67"/>
      <c r="J17" s="68">
        <v>45124</v>
      </c>
      <c r="K17" s="68">
        <v>45276</v>
      </c>
      <c r="L17" s="69">
        <v>3650000</v>
      </c>
      <c r="M17" s="70">
        <f t="shared" si="0"/>
        <v>18250000</v>
      </c>
      <c r="N17" s="70"/>
      <c r="O17" s="71">
        <f t="shared" si="1"/>
        <v>0</v>
      </c>
      <c r="P17" s="70"/>
      <c r="Q17" s="65" t="s">
        <v>38</v>
      </c>
      <c r="R17" s="65" t="s">
        <v>39</v>
      </c>
      <c r="AA17" s="2"/>
      <c r="AB17" s="2"/>
      <c r="AC17" s="2"/>
    </row>
    <row r="18" spans="1:30" ht="63" customHeight="1" x14ac:dyDescent="0.3">
      <c r="A18" s="65" t="s">
        <v>29</v>
      </c>
      <c r="B18" s="66" t="s">
        <v>34</v>
      </c>
      <c r="C18" s="78" t="s">
        <v>205</v>
      </c>
      <c r="D18" s="65" t="s">
        <v>40</v>
      </c>
      <c r="E18" s="65" t="s">
        <v>275</v>
      </c>
      <c r="F18" s="72" t="s">
        <v>264</v>
      </c>
      <c r="G18" s="70">
        <v>1</v>
      </c>
      <c r="H18" s="66">
        <v>5</v>
      </c>
      <c r="I18" s="67"/>
      <c r="J18" s="68">
        <v>45124</v>
      </c>
      <c r="K18" s="68">
        <v>45276</v>
      </c>
      <c r="L18" s="69">
        <v>3650000</v>
      </c>
      <c r="M18" s="70">
        <f t="shared" si="0"/>
        <v>18250000</v>
      </c>
      <c r="N18" s="65"/>
      <c r="O18" s="71">
        <f t="shared" si="1"/>
        <v>0</v>
      </c>
      <c r="P18" s="65"/>
      <c r="Q18" s="65" t="s">
        <v>38</v>
      </c>
      <c r="R18" s="65" t="s">
        <v>39</v>
      </c>
      <c r="X18" s="44"/>
      <c r="AA18" s="2"/>
      <c r="AB18" s="2"/>
      <c r="AC18" s="2"/>
    </row>
    <row r="19" spans="1:30" ht="66" customHeight="1" x14ac:dyDescent="0.3">
      <c r="A19" s="65" t="s">
        <v>29</v>
      </c>
      <c r="B19" s="66" t="s">
        <v>30</v>
      </c>
      <c r="C19" s="78" t="s">
        <v>205</v>
      </c>
      <c r="D19" s="65" t="s">
        <v>40</v>
      </c>
      <c r="E19" s="74" t="s">
        <v>275</v>
      </c>
      <c r="F19" s="72" t="s">
        <v>264</v>
      </c>
      <c r="G19" s="65">
        <v>1</v>
      </c>
      <c r="H19" s="66">
        <v>5</v>
      </c>
      <c r="I19" s="67"/>
      <c r="J19" s="68">
        <v>45124</v>
      </c>
      <c r="K19" s="68">
        <v>45276</v>
      </c>
      <c r="L19" s="69">
        <v>3650000</v>
      </c>
      <c r="M19" s="70">
        <f t="shared" si="0"/>
        <v>18250000</v>
      </c>
      <c r="N19" s="65"/>
      <c r="O19" s="71">
        <f t="shared" si="1"/>
        <v>0</v>
      </c>
      <c r="P19" s="65"/>
      <c r="Q19" s="65" t="s">
        <v>38</v>
      </c>
      <c r="R19" s="65" t="s">
        <v>35</v>
      </c>
      <c r="AA19" s="2"/>
      <c r="AB19" s="2"/>
      <c r="AC19" s="2"/>
    </row>
    <row r="20" spans="1:30" ht="58.5" customHeight="1" x14ac:dyDescent="0.3">
      <c r="A20" s="65" t="s">
        <v>29</v>
      </c>
      <c r="B20" s="65" t="s">
        <v>34</v>
      </c>
      <c r="C20" s="65" t="s">
        <v>248</v>
      </c>
      <c r="D20" s="74" t="s">
        <v>42</v>
      </c>
      <c r="E20" s="65" t="s">
        <v>43</v>
      </c>
      <c r="F20" s="72" t="s">
        <v>44</v>
      </c>
      <c r="G20" s="65">
        <v>1</v>
      </c>
      <c r="H20" s="66">
        <v>5</v>
      </c>
      <c r="I20" s="67"/>
      <c r="J20" s="68">
        <v>45124</v>
      </c>
      <c r="K20" s="68">
        <v>45276</v>
      </c>
      <c r="L20" s="69">
        <v>3650000</v>
      </c>
      <c r="M20" s="70">
        <f t="shared" si="0"/>
        <v>18250000</v>
      </c>
      <c r="N20" s="65"/>
      <c r="O20" s="71">
        <f t="shared" si="1"/>
        <v>0</v>
      </c>
      <c r="P20" s="65"/>
      <c r="Q20" s="65" t="s">
        <v>45</v>
      </c>
      <c r="R20" s="65" t="s">
        <v>46</v>
      </c>
      <c r="X20" s="5"/>
      <c r="AA20" s="2"/>
      <c r="AB20" s="2"/>
      <c r="AC20" s="2"/>
    </row>
    <row r="21" spans="1:30" ht="17.25" hidden="1" customHeight="1" x14ac:dyDescent="0.3">
      <c r="A21" s="65" t="s">
        <v>29</v>
      </c>
      <c r="B21" s="65" t="s">
        <v>30</v>
      </c>
      <c r="C21" s="65" t="s">
        <v>47</v>
      </c>
      <c r="D21" s="65" t="s">
        <v>48</v>
      </c>
      <c r="E21" s="65" t="s">
        <v>195</v>
      </c>
      <c r="F21" s="72" t="s">
        <v>49</v>
      </c>
      <c r="G21" s="65">
        <v>7</v>
      </c>
      <c r="H21" s="66">
        <v>5</v>
      </c>
      <c r="I21" s="67"/>
      <c r="J21" s="68">
        <v>45124</v>
      </c>
      <c r="K21" s="68">
        <v>45276</v>
      </c>
      <c r="L21" s="69">
        <v>3650000</v>
      </c>
      <c r="M21" s="70">
        <f t="shared" si="0"/>
        <v>127750000</v>
      </c>
      <c r="N21" s="65"/>
      <c r="O21" s="71">
        <f t="shared" si="1"/>
        <v>0</v>
      </c>
      <c r="P21" s="65"/>
      <c r="Q21" s="65" t="s">
        <v>38</v>
      </c>
      <c r="R21" s="65" t="s">
        <v>46</v>
      </c>
      <c r="X21" s="45"/>
      <c r="AA21" s="2"/>
      <c r="AB21" s="2"/>
      <c r="AC21" s="2"/>
    </row>
    <row r="22" spans="1:30" ht="17.25" hidden="1" customHeight="1" x14ac:dyDescent="0.3">
      <c r="A22" s="65" t="s">
        <v>29</v>
      </c>
      <c r="B22" s="88" t="s">
        <v>30</v>
      </c>
      <c r="C22" s="65" t="s">
        <v>47</v>
      </c>
      <c r="D22" s="88" t="s">
        <v>50</v>
      </c>
      <c r="E22" s="88" t="s">
        <v>51</v>
      </c>
      <c r="F22" s="98" t="s">
        <v>52</v>
      </c>
      <c r="G22" s="65">
        <v>1</v>
      </c>
      <c r="H22" s="66">
        <v>5</v>
      </c>
      <c r="I22" s="67"/>
      <c r="J22" s="68">
        <v>45124</v>
      </c>
      <c r="K22" s="68">
        <v>45276</v>
      </c>
      <c r="L22" s="69">
        <v>3650000</v>
      </c>
      <c r="M22" s="70">
        <f t="shared" si="0"/>
        <v>18250000</v>
      </c>
      <c r="N22" s="69"/>
      <c r="O22" s="71">
        <f t="shared" si="1"/>
        <v>0</v>
      </c>
      <c r="P22" s="65"/>
      <c r="Q22" s="65" t="s">
        <v>38</v>
      </c>
      <c r="R22" s="65" t="s">
        <v>46</v>
      </c>
      <c r="AA22" s="2"/>
      <c r="AB22" s="2"/>
      <c r="AC22" s="2"/>
    </row>
    <row r="23" spans="1:30" ht="17.25" hidden="1" customHeight="1" x14ac:dyDescent="0.3">
      <c r="A23" s="65" t="s">
        <v>29</v>
      </c>
      <c r="B23" s="88"/>
      <c r="C23" s="65" t="s">
        <v>47</v>
      </c>
      <c r="D23" s="88"/>
      <c r="E23" s="88"/>
      <c r="F23" s="98"/>
      <c r="G23" s="65">
        <v>1</v>
      </c>
      <c r="H23" s="66">
        <v>5</v>
      </c>
      <c r="I23" s="67"/>
      <c r="J23" s="68">
        <v>45124</v>
      </c>
      <c r="K23" s="68">
        <v>45276</v>
      </c>
      <c r="L23" s="69">
        <v>3650000</v>
      </c>
      <c r="M23" s="70">
        <f t="shared" ref="M23:M43" si="2">+((H23*L23)+(L23/30)*I23)*G23</f>
        <v>18250000</v>
      </c>
      <c r="N23" s="65"/>
      <c r="O23" s="71">
        <f t="shared" si="1"/>
        <v>0</v>
      </c>
      <c r="P23" s="65"/>
      <c r="Q23" s="65" t="s">
        <v>38</v>
      </c>
      <c r="R23" s="65" t="s">
        <v>46</v>
      </c>
      <c r="V23" s="2"/>
      <c r="AA23" s="2"/>
      <c r="AB23" s="2"/>
      <c r="AC23" s="2"/>
      <c r="AD23" s="2"/>
    </row>
    <row r="24" spans="1:30" ht="17.25" hidden="1" customHeight="1" x14ac:dyDescent="0.3">
      <c r="A24" s="65" t="s">
        <v>29</v>
      </c>
      <c r="B24" s="88"/>
      <c r="C24" s="65" t="s">
        <v>47</v>
      </c>
      <c r="D24" s="65" t="s">
        <v>48</v>
      </c>
      <c r="E24" s="65" t="s">
        <v>195</v>
      </c>
      <c r="F24" s="72" t="s">
        <v>49</v>
      </c>
      <c r="G24" s="65">
        <v>1</v>
      </c>
      <c r="H24" s="65">
        <v>5</v>
      </c>
      <c r="I24" s="67"/>
      <c r="J24" s="68">
        <v>45124</v>
      </c>
      <c r="K24" s="75">
        <v>45276</v>
      </c>
      <c r="L24" s="73">
        <v>3650000</v>
      </c>
      <c r="M24" s="76">
        <f t="shared" si="2"/>
        <v>18250000</v>
      </c>
      <c r="N24" s="65"/>
      <c r="O24" s="71">
        <f t="shared" si="1"/>
        <v>0</v>
      </c>
      <c r="P24" s="65"/>
      <c r="Q24" s="65" t="s">
        <v>45</v>
      </c>
      <c r="R24" s="65" t="s">
        <v>46</v>
      </c>
      <c r="AA24" s="2"/>
      <c r="AB24" s="2"/>
      <c r="AC24" s="2"/>
    </row>
    <row r="25" spans="1:30" ht="17.25" hidden="1" customHeight="1" x14ac:dyDescent="0.3">
      <c r="A25" s="65" t="s">
        <v>29</v>
      </c>
      <c r="B25" s="65" t="s">
        <v>30</v>
      </c>
      <c r="C25" s="65" t="s">
        <v>55</v>
      </c>
      <c r="D25" s="65" t="s">
        <v>56</v>
      </c>
      <c r="E25" s="65" t="s">
        <v>196</v>
      </c>
      <c r="F25" s="65" t="s">
        <v>33</v>
      </c>
      <c r="G25" s="65">
        <v>1</v>
      </c>
      <c r="H25" s="66">
        <v>5</v>
      </c>
      <c r="I25" s="67"/>
      <c r="J25" s="68">
        <v>45124</v>
      </c>
      <c r="K25" s="68">
        <v>45276</v>
      </c>
      <c r="L25" s="69"/>
      <c r="M25" s="70">
        <f t="shared" si="2"/>
        <v>0</v>
      </c>
      <c r="N25" s="69">
        <v>3300000</v>
      </c>
      <c r="O25" s="71">
        <f t="shared" si="1"/>
        <v>16500000</v>
      </c>
      <c r="P25" s="65"/>
      <c r="Q25" s="65" t="s">
        <v>34</v>
      </c>
      <c r="R25" s="65" t="s">
        <v>35</v>
      </c>
      <c r="AA25" s="2"/>
      <c r="AB25" s="2"/>
      <c r="AC25" s="2"/>
    </row>
    <row r="26" spans="1:30" ht="17.25" hidden="1" customHeight="1" x14ac:dyDescent="0.3">
      <c r="A26" s="65" t="s">
        <v>29</v>
      </c>
      <c r="B26" s="65" t="s">
        <v>53</v>
      </c>
      <c r="C26" s="65" t="s">
        <v>57</v>
      </c>
      <c r="D26" s="65" t="s">
        <v>58</v>
      </c>
      <c r="E26" s="65" t="s">
        <v>197</v>
      </c>
      <c r="F26" s="65" t="s">
        <v>59</v>
      </c>
      <c r="G26" s="65">
        <v>1</v>
      </c>
      <c r="H26" s="65">
        <v>5</v>
      </c>
      <c r="I26" s="67"/>
      <c r="J26" s="68">
        <v>45124</v>
      </c>
      <c r="K26" s="75">
        <v>45276</v>
      </c>
      <c r="L26" s="69">
        <v>3650000</v>
      </c>
      <c r="M26" s="70">
        <f t="shared" si="2"/>
        <v>18250000</v>
      </c>
      <c r="N26" s="65"/>
      <c r="O26" s="71">
        <f t="shared" si="1"/>
        <v>0</v>
      </c>
      <c r="P26" s="65"/>
      <c r="Q26" s="65" t="s">
        <v>38</v>
      </c>
      <c r="R26" s="65" t="s">
        <v>54</v>
      </c>
      <c r="X26" s="5"/>
      <c r="Y26" s="46"/>
      <c r="AA26" s="2"/>
      <c r="AB26" s="2"/>
      <c r="AC26" s="2"/>
    </row>
    <row r="27" spans="1:30" ht="17.25" hidden="1" customHeight="1" x14ac:dyDescent="0.3">
      <c r="A27" s="65" t="s">
        <v>29</v>
      </c>
      <c r="B27" s="88" t="s">
        <v>30</v>
      </c>
      <c r="C27" s="65" t="s">
        <v>60</v>
      </c>
      <c r="D27" s="88" t="s">
        <v>61</v>
      </c>
      <c r="E27" s="128" t="s">
        <v>198</v>
      </c>
      <c r="F27" s="98" t="s">
        <v>62</v>
      </c>
      <c r="G27" s="65">
        <v>1</v>
      </c>
      <c r="H27" s="66">
        <v>5</v>
      </c>
      <c r="I27" s="67"/>
      <c r="J27" s="68">
        <v>45124</v>
      </c>
      <c r="K27" s="68">
        <v>45276</v>
      </c>
      <c r="L27" s="69">
        <v>3650000</v>
      </c>
      <c r="M27" s="70">
        <f t="shared" si="2"/>
        <v>18250000</v>
      </c>
      <c r="N27" s="65"/>
      <c r="O27" s="71">
        <f t="shared" si="1"/>
        <v>0</v>
      </c>
      <c r="P27" s="65"/>
      <c r="Q27" s="65" t="s">
        <v>45</v>
      </c>
      <c r="R27" s="65" t="s">
        <v>46</v>
      </c>
      <c r="AA27" s="2"/>
      <c r="AB27" s="2"/>
      <c r="AC27" s="2"/>
    </row>
    <row r="28" spans="1:30" ht="17.25" hidden="1" customHeight="1" x14ac:dyDescent="0.3">
      <c r="A28" s="65" t="s">
        <v>29</v>
      </c>
      <c r="B28" s="88"/>
      <c r="C28" s="65" t="s">
        <v>60</v>
      </c>
      <c r="D28" s="88"/>
      <c r="E28" s="128"/>
      <c r="F28" s="98"/>
      <c r="G28" s="65">
        <v>2</v>
      </c>
      <c r="H28" s="66">
        <v>5</v>
      </c>
      <c r="I28" s="67"/>
      <c r="J28" s="68">
        <v>45124</v>
      </c>
      <c r="K28" s="68">
        <v>45276</v>
      </c>
      <c r="L28" s="69">
        <v>3650000</v>
      </c>
      <c r="M28" s="70">
        <f t="shared" si="2"/>
        <v>36500000</v>
      </c>
      <c r="N28" s="65"/>
      <c r="O28" s="71">
        <f t="shared" si="1"/>
        <v>0</v>
      </c>
      <c r="P28" s="65"/>
      <c r="Q28" s="65" t="s">
        <v>38</v>
      </c>
      <c r="R28" s="65" t="s">
        <v>46</v>
      </c>
      <c r="AA28" s="2"/>
      <c r="AB28" s="2"/>
      <c r="AC28" s="2"/>
    </row>
    <row r="29" spans="1:30" ht="17.25" hidden="1" customHeight="1" x14ac:dyDescent="0.3">
      <c r="A29" s="65" t="s">
        <v>29</v>
      </c>
      <c r="B29" s="88" t="s">
        <v>34</v>
      </c>
      <c r="C29" s="65" t="s">
        <v>63</v>
      </c>
      <c r="D29" s="65" t="s">
        <v>249</v>
      </c>
      <c r="E29" s="74" t="s">
        <v>250</v>
      </c>
      <c r="F29" s="88" t="s">
        <v>64</v>
      </c>
      <c r="G29" s="65">
        <v>1</v>
      </c>
      <c r="H29" s="66">
        <v>5</v>
      </c>
      <c r="I29" s="67"/>
      <c r="J29" s="68">
        <v>45124</v>
      </c>
      <c r="K29" s="68">
        <v>45276</v>
      </c>
      <c r="L29" s="69">
        <v>3650000</v>
      </c>
      <c r="M29" s="70">
        <f t="shared" si="2"/>
        <v>18250000</v>
      </c>
      <c r="N29" s="65"/>
      <c r="O29" s="71">
        <f t="shared" si="1"/>
        <v>0</v>
      </c>
      <c r="P29" s="65"/>
      <c r="Q29" s="65" t="s">
        <v>38</v>
      </c>
      <c r="R29" s="65" t="s">
        <v>35</v>
      </c>
      <c r="AA29" s="2"/>
      <c r="AB29" s="2"/>
      <c r="AC29" s="2"/>
    </row>
    <row r="30" spans="1:30" ht="17.25" hidden="1" customHeight="1" x14ac:dyDescent="0.3">
      <c r="A30" s="65" t="s">
        <v>29</v>
      </c>
      <c r="B30" s="88"/>
      <c r="C30" s="65" t="s">
        <v>63</v>
      </c>
      <c r="D30" s="65" t="s">
        <v>199</v>
      </c>
      <c r="E30" s="65" t="s">
        <v>200</v>
      </c>
      <c r="F30" s="88"/>
      <c r="G30" s="65">
        <v>3</v>
      </c>
      <c r="H30" s="66">
        <v>5</v>
      </c>
      <c r="I30" s="67"/>
      <c r="J30" s="68">
        <v>45124</v>
      </c>
      <c r="K30" s="68">
        <v>45276</v>
      </c>
      <c r="L30" s="69">
        <v>3650000</v>
      </c>
      <c r="M30" s="70">
        <f t="shared" si="2"/>
        <v>54750000</v>
      </c>
      <c r="N30" s="65"/>
      <c r="O30" s="71">
        <f t="shared" si="1"/>
        <v>0</v>
      </c>
      <c r="P30" s="65"/>
      <c r="Q30" s="65" t="s">
        <v>38</v>
      </c>
      <c r="R30" s="65" t="s">
        <v>35</v>
      </c>
      <c r="AA30" s="2"/>
      <c r="AB30" s="2"/>
      <c r="AC30" s="2"/>
    </row>
    <row r="31" spans="1:30" ht="17.25" hidden="1" customHeight="1" x14ac:dyDescent="0.3">
      <c r="A31" s="65" t="s">
        <v>29</v>
      </c>
      <c r="B31" s="65" t="s">
        <v>30</v>
      </c>
      <c r="C31" s="65" t="s">
        <v>251</v>
      </c>
      <c r="D31" s="65" t="s">
        <v>201</v>
      </c>
      <c r="E31" s="65" t="s">
        <v>202</v>
      </c>
      <c r="F31" s="65" t="s">
        <v>65</v>
      </c>
      <c r="G31" s="65">
        <v>2</v>
      </c>
      <c r="H31" s="66">
        <v>5</v>
      </c>
      <c r="I31" s="67"/>
      <c r="J31" s="68">
        <v>45124</v>
      </c>
      <c r="K31" s="68">
        <v>45276</v>
      </c>
      <c r="L31" s="69"/>
      <c r="M31" s="70">
        <f t="shared" si="2"/>
        <v>0</v>
      </c>
      <c r="N31" s="69">
        <v>3300000</v>
      </c>
      <c r="O31" s="71">
        <f t="shared" si="1"/>
        <v>33000000</v>
      </c>
      <c r="P31" s="65"/>
      <c r="Q31" s="65" t="s">
        <v>34</v>
      </c>
      <c r="R31" s="65" t="s">
        <v>35</v>
      </c>
      <c r="AA31" s="2"/>
      <c r="AB31" s="2"/>
      <c r="AC31" s="2"/>
    </row>
    <row r="32" spans="1:30" ht="17.25" hidden="1" customHeight="1" x14ac:dyDescent="0.3">
      <c r="A32" s="65" t="s">
        <v>29</v>
      </c>
      <c r="B32" s="65" t="s">
        <v>34</v>
      </c>
      <c r="C32" s="65" t="s">
        <v>66</v>
      </c>
      <c r="D32" s="74" t="s">
        <v>67</v>
      </c>
      <c r="E32" s="65" t="s">
        <v>277</v>
      </c>
      <c r="F32" s="72" t="s">
        <v>68</v>
      </c>
      <c r="G32" s="65">
        <v>1</v>
      </c>
      <c r="H32" s="65">
        <v>5</v>
      </c>
      <c r="I32" s="67">
        <v>0</v>
      </c>
      <c r="J32" s="68">
        <v>45124</v>
      </c>
      <c r="K32" s="68">
        <v>45276</v>
      </c>
      <c r="L32" s="69">
        <v>3650000</v>
      </c>
      <c r="M32" s="70">
        <f t="shared" si="2"/>
        <v>18250000</v>
      </c>
      <c r="N32" s="65"/>
      <c r="O32" s="71">
        <f t="shared" si="1"/>
        <v>0</v>
      </c>
      <c r="P32" s="65"/>
      <c r="Q32" s="65" t="s">
        <v>45</v>
      </c>
      <c r="R32" s="65" t="s">
        <v>46</v>
      </c>
      <c r="T32" s="40"/>
      <c r="AA32" s="2"/>
      <c r="AB32" s="47"/>
      <c r="AC32" s="2"/>
    </row>
    <row r="33" spans="1:30" ht="17.25" hidden="1" customHeight="1" x14ac:dyDescent="0.25">
      <c r="A33" s="65" t="s">
        <v>29</v>
      </c>
      <c r="B33" s="65" t="s">
        <v>30</v>
      </c>
      <c r="C33" s="65" t="s">
        <v>69</v>
      </c>
      <c r="D33" s="65" t="s">
        <v>70</v>
      </c>
      <c r="E33" s="65" t="s">
        <v>203</v>
      </c>
      <c r="F33" s="65" t="s">
        <v>71</v>
      </c>
      <c r="G33" s="65">
        <v>3</v>
      </c>
      <c r="H33" s="66">
        <v>5</v>
      </c>
      <c r="I33" s="66">
        <v>0</v>
      </c>
      <c r="J33" s="68">
        <v>45124</v>
      </c>
      <c r="K33" s="68">
        <v>45276</v>
      </c>
      <c r="L33" s="69">
        <v>3650000</v>
      </c>
      <c r="M33" s="70">
        <f t="shared" si="2"/>
        <v>54750000</v>
      </c>
      <c r="N33" s="65"/>
      <c r="O33" s="71">
        <f t="shared" si="1"/>
        <v>0</v>
      </c>
      <c r="P33" s="65"/>
      <c r="Q33" s="65" t="s">
        <v>38</v>
      </c>
      <c r="R33" s="65" t="s">
        <v>46</v>
      </c>
      <c r="AA33" s="2"/>
      <c r="AB33" s="2"/>
      <c r="AC33" s="2"/>
    </row>
    <row r="34" spans="1:30" ht="17.25" hidden="1" customHeight="1" x14ac:dyDescent="0.25">
      <c r="A34" s="65" t="s">
        <v>29</v>
      </c>
      <c r="B34" s="65" t="s">
        <v>30</v>
      </c>
      <c r="C34" s="65" t="s">
        <v>72</v>
      </c>
      <c r="D34" s="65" t="s">
        <v>73</v>
      </c>
      <c r="E34" s="65" t="s">
        <v>204</v>
      </c>
      <c r="F34" s="65" t="s">
        <v>74</v>
      </c>
      <c r="G34" s="65">
        <v>2</v>
      </c>
      <c r="H34" s="66">
        <v>5</v>
      </c>
      <c r="I34" s="66">
        <v>0</v>
      </c>
      <c r="J34" s="68">
        <v>45124</v>
      </c>
      <c r="K34" s="68">
        <v>45276</v>
      </c>
      <c r="L34" s="69">
        <v>3650000</v>
      </c>
      <c r="M34" s="70">
        <f t="shared" si="2"/>
        <v>36500000</v>
      </c>
      <c r="N34" s="65"/>
      <c r="O34" s="71">
        <f t="shared" si="1"/>
        <v>0</v>
      </c>
      <c r="P34" s="65"/>
      <c r="Q34" s="65" t="s">
        <v>38</v>
      </c>
      <c r="R34" s="65" t="s">
        <v>46</v>
      </c>
      <c r="AA34" s="2"/>
      <c r="AB34" s="2"/>
      <c r="AC34" s="2"/>
    </row>
    <row r="35" spans="1:30" ht="17.25" hidden="1" customHeight="1" x14ac:dyDescent="0.25">
      <c r="A35" s="65" t="s">
        <v>29</v>
      </c>
      <c r="B35" s="65" t="s">
        <v>53</v>
      </c>
      <c r="C35" s="65" t="s">
        <v>178</v>
      </c>
      <c r="D35" s="65" t="s">
        <v>278</v>
      </c>
      <c r="E35" s="65" t="s">
        <v>286</v>
      </c>
      <c r="F35" s="72" t="s">
        <v>179</v>
      </c>
      <c r="G35" s="65">
        <v>1</v>
      </c>
      <c r="H35" s="66">
        <v>5</v>
      </c>
      <c r="I35" s="66">
        <v>0</v>
      </c>
      <c r="J35" s="68">
        <v>45124</v>
      </c>
      <c r="K35" s="68">
        <v>45276</v>
      </c>
      <c r="L35" s="69">
        <v>3650000</v>
      </c>
      <c r="M35" s="70">
        <f t="shared" si="2"/>
        <v>18250000</v>
      </c>
      <c r="N35" s="65"/>
      <c r="O35" s="71">
        <f t="shared" si="1"/>
        <v>0</v>
      </c>
      <c r="P35" s="65"/>
      <c r="Q35" s="65" t="s">
        <v>38</v>
      </c>
      <c r="R35" s="65" t="s">
        <v>46</v>
      </c>
      <c r="X35" s="46"/>
      <c r="AA35" s="2"/>
      <c r="AB35" s="2"/>
      <c r="AC35" s="2"/>
    </row>
    <row r="36" spans="1:30" ht="17.25" hidden="1" customHeight="1" x14ac:dyDescent="0.25">
      <c r="A36" s="65" t="s">
        <v>29</v>
      </c>
      <c r="B36" s="65" t="s">
        <v>53</v>
      </c>
      <c r="C36" s="65" t="s">
        <v>75</v>
      </c>
      <c r="D36" s="65" t="s">
        <v>76</v>
      </c>
      <c r="E36" s="65" t="s">
        <v>279</v>
      </c>
      <c r="F36" s="72" t="s">
        <v>77</v>
      </c>
      <c r="G36" s="65">
        <v>1</v>
      </c>
      <c r="H36" s="65">
        <v>5</v>
      </c>
      <c r="I36" s="66">
        <v>0</v>
      </c>
      <c r="J36" s="68">
        <v>45124</v>
      </c>
      <c r="K36" s="75">
        <v>45276</v>
      </c>
      <c r="L36" s="69"/>
      <c r="M36" s="70">
        <f t="shared" si="2"/>
        <v>0</v>
      </c>
      <c r="N36" s="71">
        <v>3300000</v>
      </c>
      <c r="O36" s="71">
        <f t="shared" si="1"/>
        <v>16500000</v>
      </c>
      <c r="P36" s="65"/>
      <c r="Q36" s="65" t="s">
        <v>34</v>
      </c>
      <c r="R36" s="65" t="s">
        <v>54</v>
      </c>
      <c r="X36" s="48"/>
      <c r="AA36" s="2"/>
      <c r="AB36" s="2"/>
      <c r="AC36" s="2"/>
    </row>
    <row r="37" spans="1:30" ht="17.25" hidden="1" customHeight="1" x14ac:dyDescent="0.25">
      <c r="A37" s="65" t="s">
        <v>78</v>
      </c>
      <c r="B37" s="65" t="s">
        <v>30</v>
      </c>
      <c r="C37" s="65" t="s">
        <v>79</v>
      </c>
      <c r="D37" s="65" t="s">
        <v>80</v>
      </c>
      <c r="E37" s="65" t="s">
        <v>81</v>
      </c>
      <c r="F37" s="65" t="s">
        <v>82</v>
      </c>
      <c r="G37" s="65">
        <v>3</v>
      </c>
      <c r="H37" s="66">
        <v>5</v>
      </c>
      <c r="I37" s="66">
        <v>0</v>
      </c>
      <c r="J37" s="68">
        <v>45124</v>
      </c>
      <c r="K37" s="68">
        <v>45276</v>
      </c>
      <c r="L37" s="69"/>
      <c r="M37" s="70">
        <f t="shared" si="2"/>
        <v>0</v>
      </c>
      <c r="N37" s="71">
        <v>2900000</v>
      </c>
      <c r="O37" s="71">
        <f t="shared" si="1"/>
        <v>43500000</v>
      </c>
      <c r="P37" s="65"/>
      <c r="Q37" s="65" t="s">
        <v>83</v>
      </c>
      <c r="R37" s="65" t="s">
        <v>46</v>
      </c>
      <c r="AA37" s="2"/>
      <c r="AB37" s="2"/>
      <c r="AC37" s="2"/>
    </row>
    <row r="38" spans="1:30" ht="17.25" hidden="1" customHeight="1" x14ac:dyDescent="0.25">
      <c r="A38" s="65" t="s">
        <v>29</v>
      </c>
      <c r="B38" s="65" t="s">
        <v>30</v>
      </c>
      <c r="C38" s="65" t="s">
        <v>205</v>
      </c>
      <c r="D38" s="65" t="s">
        <v>40</v>
      </c>
      <c r="E38" s="65" t="s">
        <v>41</v>
      </c>
      <c r="F38" s="72" t="s">
        <v>84</v>
      </c>
      <c r="G38" s="65">
        <v>1</v>
      </c>
      <c r="H38" s="66">
        <v>5</v>
      </c>
      <c r="I38" s="66">
        <v>0</v>
      </c>
      <c r="J38" s="68">
        <v>45124</v>
      </c>
      <c r="K38" s="68">
        <v>45276</v>
      </c>
      <c r="L38" s="69">
        <v>3650000</v>
      </c>
      <c r="M38" s="70">
        <f t="shared" si="2"/>
        <v>18250000</v>
      </c>
      <c r="N38" s="65"/>
      <c r="O38" s="71">
        <f t="shared" si="1"/>
        <v>0</v>
      </c>
      <c r="P38" s="65"/>
      <c r="Q38" s="65" t="s">
        <v>38</v>
      </c>
      <c r="R38" s="65" t="s">
        <v>46</v>
      </c>
      <c r="AA38" s="2"/>
      <c r="AB38" s="2"/>
      <c r="AC38" s="2"/>
    </row>
    <row r="39" spans="1:30" ht="37.5" customHeight="1" x14ac:dyDescent="0.25">
      <c r="A39" s="65" t="s">
        <v>29</v>
      </c>
      <c r="B39" s="66" t="s">
        <v>30</v>
      </c>
      <c r="C39" s="65" t="s">
        <v>85</v>
      </c>
      <c r="D39" s="65" t="s">
        <v>86</v>
      </c>
      <c r="E39" s="65" t="s">
        <v>280</v>
      </c>
      <c r="F39" s="65" t="s">
        <v>87</v>
      </c>
      <c r="G39" s="70">
        <v>1</v>
      </c>
      <c r="H39" s="66">
        <v>5</v>
      </c>
      <c r="I39" s="66">
        <v>0</v>
      </c>
      <c r="J39" s="68">
        <v>45124</v>
      </c>
      <c r="K39" s="68">
        <v>45276</v>
      </c>
      <c r="L39" s="69"/>
      <c r="M39" s="70">
        <f t="shared" si="2"/>
        <v>0</v>
      </c>
      <c r="N39" s="77">
        <v>3300000</v>
      </c>
      <c r="O39" s="71">
        <f t="shared" si="1"/>
        <v>16500000</v>
      </c>
      <c r="P39" s="65"/>
      <c r="Q39" s="65" t="s">
        <v>34</v>
      </c>
      <c r="R39" s="65" t="s">
        <v>39</v>
      </c>
      <c r="AA39" s="2"/>
      <c r="AC39" s="2"/>
      <c r="AD39" s="2"/>
    </row>
    <row r="40" spans="1:30" ht="12" hidden="1" customHeight="1" x14ac:dyDescent="0.25">
      <c r="A40" s="65" t="s">
        <v>29</v>
      </c>
      <c r="B40" s="65" t="s">
        <v>53</v>
      </c>
      <c r="C40" s="65" t="s">
        <v>85</v>
      </c>
      <c r="D40" s="65" t="s">
        <v>86</v>
      </c>
      <c r="E40" s="65" t="s">
        <v>280</v>
      </c>
      <c r="F40" s="65" t="s">
        <v>87</v>
      </c>
      <c r="G40" s="65">
        <v>2</v>
      </c>
      <c r="H40" s="65">
        <v>5</v>
      </c>
      <c r="I40" s="66">
        <v>0</v>
      </c>
      <c r="J40" s="68">
        <v>45124</v>
      </c>
      <c r="K40" s="75">
        <v>45276</v>
      </c>
      <c r="L40" s="69">
        <v>3650000</v>
      </c>
      <c r="M40" s="70">
        <f t="shared" si="2"/>
        <v>36500000</v>
      </c>
      <c r="N40" s="65"/>
      <c r="O40" s="71">
        <f t="shared" si="1"/>
        <v>0</v>
      </c>
      <c r="P40" s="65"/>
      <c r="Q40" s="65" t="s">
        <v>38</v>
      </c>
      <c r="R40" s="65" t="s">
        <v>54</v>
      </c>
      <c r="AA40" s="2"/>
      <c r="AB40" s="2"/>
      <c r="AC40" s="2"/>
      <c r="AD40" s="49"/>
    </row>
    <row r="41" spans="1:30" ht="17.25" hidden="1" customHeight="1" x14ac:dyDescent="0.25">
      <c r="A41" s="65" t="s">
        <v>78</v>
      </c>
      <c r="B41" s="65" t="s">
        <v>30</v>
      </c>
      <c r="C41" s="65" t="s">
        <v>88</v>
      </c>
      <c r="D41" s="65" t="s">
        <v>89</v>
      </c>
      <c r="E41" s="65" t="s">
        <v>206</v>
      </c>
      <c r="F41" s="72" t="s">
        <v>90</v>
      </c>
      <c r="G41" s="65">
        <v>1</v>
      </c>
      <c r="H41" s="66">
        <v>5</v>
      </c>
      <c r="I41" s="66">
        <v>0</v>
      </c>
      <c r="J41" s="68">
        <v>45124</v>
      </c>
      <c r="K41" s="68">
        <v>45276</v>
      </c>
      <c r="L41" s="69">
        <v>3650000</v>
      </c>
      <c r="M41" s="70">
        <f t="shared" si="2"/>
        <v>18250000</v>
      </c>
      <c r="N41" s="65"/>
      <c r="O41" s="71">
        <f t="shared" si="1"/>
        <v>0</v>
      </c>
      <c r="P41" s="65"/>
      <c r="Q41" s="65" t="s">
        <v>38</v>
      </c>
      <c r="R41" s="65" t="s">
        <v>46</v>
      </c>
      <c r="U41" s="2"/>
      <c r="AA41" s="2"/>
      <c r="AB41" s="2"/>
    </row>
    <row r="42" spans="1:30" ht="17.25" hidden="1" customHeight="1" x14ac:dyDescent="0.25">
      <c r="A42" s="65" t="s">
        <v>78</v>
      </c>
      <c r="B42" s="65" t="s">
        <v>30</v>
      </c>
      <c r="C42" s="65" t="s">
        <v>177</v>
      </c>
      <c r="D42" s="65" t="s">
        <v>281</v>
      </c>
      <c r="E42" s="65" t="s">
        <v>252</v>
      </c>
      <c r="F42" s="72" t="s">
        <v>90</v>
      </c>
      <c r="G42" s="65">
        <v>1</v>
      </c>
      <c r="H42" s="66">
        <v>5</v>
      </c>
      <c r="I42" s="66">
        <v>0</v>
      </c>
      <c r="J42" s="68">
        <v>45124</v>
      </c>
      <c r="K42" s="68">
        <v>45276</v>
      </c>
      <c r="L42" s="69">
        <v>3650000</v>
      </c>
      <c r="M42" s="70">
        <f t="shared" si="2"/>
        <v>18250000</v>
      </c>
      <c r="N42" s="65"/>
      <c r="O42" s="71"/>
      <c r="P42" s="65"/>
      <c r="Q42" s="65" t="s">
        <v>38</v>
      </c>
      <c r="R42" s="65" t="s">
        <v>46</v>
      </c>
      <c r="T42" s="40"/>
      <c r="AA42" s="2"/>
      <c r="AB42" s="47"/>
      <c r="AC42" s="2"/>
    </row>
    <row r="43" spans="1:30" ht="17.25" hidden="1" customHeight="1" x14ac:dyDescent="0.3">
      <c r="A43" s="65" t="s">
        <v>29</v>
      </c>
      <c r="B43" s="65" t="s">
        <v>30</v>
      </c>
      <c r="C43" s="78" t="s">
        <v>91</v>
      </c>
      <c r="D43" s="78" t="s">
        <v>253</v>
      </c>
      <c r="E43" s="65" t="s">
        <v>254</v>
      </c>
      <c r="F43" s="74" t="s">
        <v>92</v>
      </c>
      <c r="G43" s="65">
        <v>1</v>
      </c>
      <c r="H43" s="66">
        <v>5</v>
      </c>
      <c r="I43" s="66">
        <v>0</v>
      </c>
      <c r="J43" s="68">
        <v>45124</v>
      </c>
      <c r="K43" s="75">
        <v>45276</v>
      </c>
      <c r="L43" s="69">
        <f>3650000/2</f>
        <v>1825000</v>
      </c>
      <c r="M43" s="70">
        <f t="shared" si="2"/>
        <v>9125000</v>
      </c>
      <c r="N43" s="65"/>
      <c r="O43" s="71">
        <f t="shared" si="1"/>
        <v>0</v>
      </c>
      <c r="P43" s="65"/>
      <c r="Q43" s="65" t="s">
        <v>45</v>
      </c>
      <c r="R43" s="65" t="s">
        <v>46</v>
      </c>
      <c r="AA43" s="2"/>
      <c r="AC43" s="2"/>
    </row>
    <row r="44" spans="1:30" ht="17.25" hidden="1" customHeight="1" x14ac:dyDescent="0.25">
      <c r="A44" s="65" t="s">
        <v>29</v>
      </c>
      <c r="B44" s="65" t="s">
        <v>53</v>
      </c>
      <c r="C44" s="65" t="s">
        <v>93</v>
      </c>
      <c r="D44" s="65" t="s">
        <v>61</v>
      </c>
      <c r="E44" s="65" t="s">
        <v>207</v>
      </c>
      <c r="F44" s="72" t="s">
        <v>94</v>
      </c>
      <c r="G44" s="65">
        <v>2</v>
      </c>
      <c r="H44" s="65">
        <v>5</v>
      </c>
      <c r="I44" s="66">
        <v>0</v>
      </c>
      <c r="J44" s="68">
        <v>45124</v>
      </c>
      <c r="K44" s="75">
        <v>45276</v>
      </c>
      <c r="L44" s="69">
        <v>3650000</v>
      </c>
      <c r="M44" s="70">
        <f t="shared" ref="M44:M71" si="3">+((H44*L44)+(L44/30)*I44)*G44</f>
        <v>36500000</v>
      </c>
      <c r="N44" s="65"/>
      <c r="O44" s="71">
        <f t="shared" ref="O44:O66" si="4">+((H44*N44)+(N44/30)*I44)*G44</f>
        <v>0</v>
      </c>
      <c r="P44" s="65"/>
      <c r="Q44" s="65" t="s">
        <v>38</v>
      </c>
      <c r="R44" s="65" t="s">
        <v>54</v>
      </c>
      <c r="X44" s="5"/>
      <c r="AA44" s="2"/>
      <c r="AB44" s="2"/>
      <c r="AC44" s="2"/>
    </row>
    <row r="45" spans="1:30" ht="17.25" hidden="1" customHeight="1" x14ac:dyDescent="0.25">
      <c r="A45" s="65" t="s">
        <v>29</v>
      </c>
      <c r="B45" s="65" t="s">
        <v>53</v>
      </c>
      <c r="C45" s="65" t="s">
        <v>255</v>
      </c>
      <c r="D45" s="65" t="s">
        <v>95</v>
      </c>
      <c r="E45" s="65" t="s">
        <v>282</v>
      </c>
      <c r="F45" s="65" t="s">
        <v>96</v>
      </c>
      <c r="G45" s="65">
        <v>1</v>
      </c>
      <c r="H45" s="65">
        <v>5</v>
      </c>
      <c r="I45" s="66">
        <v>0</v>
      </c>
      <c r="J45" s="68">
        <v>45124</v>
      </c>
      <c r="K45" s="68">
        <v>45276</v>
      </c>
      <c r="L45" s="69">
        <v>3650000</v>
      </c>
      <c r="M45" s="70">
        <f t="shared" si="3"/>
        <v>18250000</v>
      </c>
      <c r="N45" s="65"/>
      <c r="O45" s="71">
        <f t="shared" si="4"/>
        <v>0</v>
      </c>
      <c r="P45" s="65"/>
      <c r="Q45" s="65" t="s">
        <v>38</v>
      </c>
      <c r="R45" s="65" t="s">
        <v>54</v>
      </c>
      <c r="X45" s="5"/>
      <c r="AA45" s="2"/>
      <c r="AB45" s="2"/>
      <c r="AC45" s="2"/>
    </row>
    <row r="46" spans="1:30" ht="17.25" hidden="1" customHeight="1" x14ac:dyDescent="0.25">
      <c r="A46" s="65" t="s">
        <v>29</v>
      </c>
      <c r="B46" s="65" t="s">
        <v>53</v>
      </c>
      <c r="C46" s="65" t="s">
        <v>97</v>
      </c>
      <c r="D46" s="65" t="s">
        <v>98</v>
      </c>
      <c r="E46" s="65" t="s">
        <v>208</v>
      </c>
      <c r="F46" s="65" t="s">
        <v>99</v>
      </c>
      <c r="G46" s="65">
        <v>1</v>
      </c>
      <c r="H46" s="65">
        <v>5</v>
      </c>
      <c r="I46" s="66">
        <v>0</v>
      </c>
      <c r="J46" s="68">
        <v>45124</v>
      </c>
      <c r="K46" s="75">
        <v>45276</v>
      </c>
      <c r="L46" s="69">
        <v>0</v>
      </c>
      <c r="M46" s="70">
        <f t="shared" si="3"/>
        <v>0</v>
      </c>
      <c r="N46" s="71">
        <v>3300000</v>
      </c>
      <c r="O46" s="71">
        <f t="shared" si="4"/>
        <v>16500000</v>
      </c>
      <c r="P46" s="65"/>
      <c r="Q46" s="65" t="s">
        <v>34</v>
      </c>
      <c r="R46" s="65" t="s">
        <v>54</v>
      </c>
      <c r="X46" s="5"/>
      <c r="AA46" s="2"/>
      <c r="AB46" s="2"/>
      <c r="AC46" s="2"/>
    </row>
    <row r="47" spans="1:30" ht="17.25" hidden="1" customHeight="1" x14ac:dyDescent="0.25">
      <c r="A47" s="65" t="s">
        <v>29</v>
      </c>
      <c r="B47" s="65" t="s">
        <v>53</v>
      </c>
      <c r="C47" s="65" t="s">
        <v>100</v>
      </c>
      <c r="D47" s="65" t="s">
        <v>101</v>
      </c>
      <c r="E47" s="65" t="s">
        <v>283</v>
      </c>
      <c r="F47" s="65" t="s">
        <v>102</v>
      </c>
      <c r="G47" s="65">
        <v>1</v>
      </c>
      <c r="H47" s="65">
        <v>5</v>
      </c>
      <c r="I47" s="66">
        <v>0</v>
      </c>
      <c r="J47" s="68">
        <v>45124</v>
      </c>
      <c r="K47" s="68">
        <v>45276</v>
      </c>
      <c r="L47" s="69">
        <v>3650000</v>
      </c>
      <c r="M47" s="70">
        <f t="shared" si="3"/>
        <v>18250000</v>
      </c>
      <c r="N47" s="65"/>
      <c r="O47" s="71">
        <f t="shared" si="4"/>
        <v>0</v>
      </c>
      <c r="P47" s="65"/>
      <c r="Q47" s="65" t="s">
        <v>38</v>
      </c>
      <c r="R47" s="65" t="s">
        <v>54</v>
      </c>
      <c r="X47" s="48"/>
      <c r="AA47" s="2"/>
      <c r="AB47" s="2"/>
      <c r="AC47" s="2"/>
    </row>
    <row r="48" spans="1:30" ht="17.25" hidden="1" customHeight="1" x14ac:dyDescent="0.25">
      <c r="A48" s="65" t="s">
        <v>29</v>
      </c>
      <c r="B48" s="66" t="s">
        <v>30</v>
      </c>
      <c r="C48" s="65" t="s">
        <v>103</v>
      </c>
      <c r="D48" s="74" t="s">
        <v>104</v>
      </c>
      <c r="E48" s="65" t="s">
        <v>209</v>
      </c>
      <c r="F48" s="65" t="s">
        <v>105</v>
      </c>
      <c r="G48" s="70">
        <v>1</v>
      </c>
      <c r="H48" s="66">
        <v>5</v>
      </c>
      <c r="I48" s="66">
        <v>0</v>
      </c>
      <c r="J48" s="68">
        <v>45124</v>
      </c>
      <c r="K48" s="68">
        <v>45276</v>
      </c>
      <c r="L48" s="69">
        <v>3650000</v>
      </c>
      <c r="M48" s="70">
        <f t="shared" si="3"/>
        <v>18250000</v>
      </c>
      <c r="N48" s="65"/>
      <c r="O48" s="71">
        <f t="shared" si="4"/>
        <v>0</v>
      </c>
      <c r="P48" s="65"/>
      <c r="Q48" s="65" t="s">
        <v>38</v>
      </c>
      <c r="R48" s="65" t="s">
        <v>39</v>
      </c>
      <c r="X48" s="44"/>
      <c r="AA48" s="2"/>
      <c r="AB48" s="2"/>
      <c r="AC48" s="2"/>
    </row>
    <row r="49" spans="1:30" ht="17.25" hidden="1" customHeight="1" x14ac:dyDescent="0.3">
      <c r="A49" s="65" t="s">
        <v>29</v>
      </c>
      <c r="B49" s="129" t="s">
        <v>30</v>
      </c>
      <c r="C49" s="65" t="s">
        <v>106</v>
      </c>
      <c r="D49" s="129" t="s">
        <v>210</v>
      </c>
      <c r="E49" s="88" t="s">
        <v>211</v>
      </c>
      <c r="F49" s="129" t="s">
        <v>107</v>
      </c>
      <c r="G49" s="70">
        <v>1</v>
      </c>
      <c r="H49" s="66">
        <v>5</v>
      </c>
      <c r="I49" s="66">
        <v>0</v>
      </c>
      <c r="J49" s="68">
        <v>45124</v>
      </c>
      <c r="K49" s="68">
        <v>45276</v>
      </c>
      <c r="L49" s="69">
        <v>3650000</v>
      </c>
      <c r="M49" s="70">
        <f t="shared" si="3"/>
        <v>18250000</v>
      </c>
      <c r="N49" s="70"/>
      <c r="O49" s="71">
        <f t="shared" si="4"/>
        <v>0</v>
      </c>
      <c r="P49" s="65"/>
      <c r="Q49" s="65" t="s">
        <v>38</v>
      </c>
      <c r="R49" s="65" t="s">
        <v>39</v>
      </c>
      <c r="T49" s="50"/>
      <c r="X49" s="47"/>
      <c r="AA49" s="2"/>
      <c r="AB49" s="2"/>
      <c r="AC49" s="2"/>
    </row>
    <row r="50" spans="1:30" ht="17.25" hidden="1" customHeight="1" x14ac:dyDescent="0.25">
      <c r="A50" s="65" t="s">
        <v>29</v>
      </c>
      <c r="B50" s="129"/>
      <c r="C50" s="65" t="s">
        <v>106</v>
      </c>
      <c r="D50" s="129"/>
      <c r="E50" s="88"/>
      <c r="F50" s="129"/>
      <c r="G50" s="65">
        <v>1</v>
      </c>
      <c r="H50" s="66">
        <v>5</v>
      </c>
      <c r="I50" s="66">
        <v>0</v>
      </c>
      <c r="J50" s="68">
        <v>45124</v>
      </c>
      <c r="K50" s="68">
        <v>45276</v>
      </c>
      <c r="L50" s="69">
        <v>3650000</v>
      </c>
      <c r="M50" s="70">
        <f t="shared" si="3"/>
        <v>18250000</v>
      </c>
      <c r="N50" s="65"/>
      <c r="O50" s="71">
        <f t="shared" si="4"/>
        <v>0</v>
      </c>
      <c r="P50" s="65"/>
      <c r="Q50" s="65" t="s">
        <v>38</v>
      </c>
      <c r="R50" s="65" t="s">
        <v>35</v>
      </c>
      <c r="AA50" s="2"/>
      <c r="AB50" s="2"/>
      <c r="AC50" s="2"/>
    </row>
    <row r="51" spans="1:30" ht="17.25" hidden="1" customHeight="1" x14ac:dyDescent="0.25">
      <c r="A51" s="65" t="s">
        <v>29</v>
      </c>
      <c r="B51" s="65" t="s">
        <v>53</v>
      </c>
      <c r="C51" s="65" t="s">
        <v>106</v>
      </c>
      <c r="D51" s="129"/>
      <c r="E51" s="88"/>
      <c r="F51" s="129"/>
      <c r="G51" s="65">
        <v>1</v>
      </c>
      <c r="H51" s="65">
        <v>5</v>
      </c>
      <c r="I51" s="66">
        <v>0</v>
      </c>
      <c r="J51" s="68">
        <v>45124</v>
      </c>
      <c r="K51" s="68">
        <v>45276</v>
      </c>
      <c r="L51" s="69">
        <v>3650000</v>
      </c>
      <c r="M51" s="70">
        <f t="shared" si="3"/>
        <v>18250000</v>
      </c>
      <c r="N51" s="65"/>
      <c r="O51" s="71">
        <f t="shared" si="4"/>
        <v>0</v>
      </c>
      <c r="P51" s="65"/>
      <c r="Q51" s="65" t="s">
        <v>38</v>
      </c>
      <c r="R51" s="65" t="s">
        <v>54</v>
      </c>
      <c r="V51" s="5"/>
      <c r="AA51" s="2"/>
      <c r="AB51" s="2"/>
      <c r="AC51" s="2"/>
      <c r="AD51" s="5"/>
    </row>
    <row r="52" spans="1:30" ht="17.25" hidden="1" customHeight="1" x14ac:dyDescent="0.25">
      <c r="A52" s="65" t="s">
        <v>29</v>
      </c>
      <c r="B52" s="129" t="s">
        <v>30</v>
      </c>
      <c r="C52" s="65" t="s">
        <v>108</v>
      </c>
      <c r="D52" s="128" t="s">
        <v>109</v>
      </c>
      <c r="E52" s="88" t="s">
        <v>212</v>
      </c>
      <c r="F52" s="88" t="s">
        <v>110</v>
      </c>
      <c r="G52" s="70">
        <v>2</v>
      </c>
      <c r="H52" s="66">
        <v>5</v>
      </c>
      <c r="I52" s="66">
        <v>0</v>
      </c>
      <c r="J52" s="68">
        <v>45124</v>
      </c>
      <c r="K52" s="68">
        <v>45276</v>
      </c>
      <c r="L52" s="69">
        <v>3650000</v>
      </c>
      <c r="M52" s="70">
        <f t="shared" si="3"/>
        <v>36500000</v>
      </c>
      <c r="N52" s="79"/>
      <c r="O52" s="71">
        <f t="shared" si="4"/>
        <v>0</v>
      </c>
      <c r="P52" s="65"/>
      <c r="Q52" s="65" t="s">
        <v>38</v>
      </c>
      <c r="R52" s="65" t="s">
        <v>39</v>
      </c>
      <c r="X52" s="44"/>
      <c r="AA52" s="2"/>
      <c r="AB52" s="2"/>
      <c r="AC52" s="2"/>
    </row>
    <row r="53" spans="1:30" ht="17.25" hidden="1" customHeight="1" x14ac:dyDescent="0.25">
      <c r="A53" s="65" t="s">
        <v>29</v>
      </c>
      <c r="B53" s="129"/>
      <c r="C53" s="65" t="s">
        <v>108</v>
      </c>
      <c r="D53" s="128"/>
      <c r="E53" s="88"/>
      <c r="F53" s="88"/>
      <c r="G53" s="65">
        <v>6</v>
      </c>
      <c r="H53" s="66">
        <v>5</v>
      </c>
      <c r="I53" s="66">
        <v>0</v>
      </c>
      <c r="J53" s="68">
        <v>45124</v>
      </c>
      <c r="K53" s="68">
        <v>45276</v>
      </c>
      <c r="L53" s="69">
        <v>3650000</v>
      </c>
      <c r="M53" s="70">
        <f t="shared" si="3"/>
        <v>109500000</v>
      </c>
      <c r="N53" s="65"/>
      <c r="O53" s="71">
        <f t="shared" si="4"/>
        <v>0</v>
      </c>
      <c r="P53" s="65"/>
      <c r="Q53" s="65" t="s">
        <v>38</v>
      </c>
      <c r="R53" s="65" t="s">
        <v>35</v>
      </c>
      <c r="AA53" s="2"/>
      <c r="AB53" s="2"/>
      <c r="AC53" s="2"/>
    </row>
    <row r="54" spans="1:30" ht="17.25" hidden="1" customHeight="1" x14ac:dyDescent="0.25">
      <c r="A54" s="65" t="s">
        <v>29</v>
      </c>
      <c r="B54" s="129"/>
      <c r="C54" s="65" t="s">
        <v>108</v>
      </c>
      <c r="D54" s="128"/>
      <c r="E54" s="88"/>
      <c r="F54" s="88"/>
      <c r="G54" s="65">
        <v>7</v>
      </c>
      <c r="H54" s="66">
        <v>5</v>
      </c>
      <c r="I54" s="66">
        <v>0</v>
      </c>
      <c r="J54" s="68">
        <v>45124</v>
      </c>
      <c r="K54" s="68">
        <v>45276</v>
      </c>
      <c r="L54" s="69">
        <v>3650000</v>
      </c>
      <c r="M54" s="70">
        <f t="shared" si="3"/>
        <v>127750000</v>
      </c>
      <c r="N54" s="65"/>
      <c r="O54" s="71">
        <f t="shared" si="4"/>
        <v>0</v>
      </c>
      <c r="P54" s="65"/>
      <c r="Q54" s="65" t="s">
        <v>45</v>
      </c>
      <c r="R54" s="65" t="s">
        <v>46</v>
      </c>
      <c r="AA54" s="2"/>
      <c r="AB54" s="2"/>
      <c r="AC54" s="2"/>
    </row>
    <row r="55" spans="1:30" ht="17.25" hidden="1" customHeight="1" x14ac:dyDescent="0.25">
      <c r="A55" s="65" t="s">
        <v>29</v>
      </c>
      <c r="B55" s="129" t="s">
        <v>30</v>
      </c>
      <c r="C55" s="65" t="s">
        <v>111</v>
      </c>
      <c r="D55" s="129" t="s">
        <v>112</v>
      </c>
      <c r="E55" s="88" t="s">
        <v>113</v>
      </c>
      <c r="F55" s="66" t="s">
        <v>114</v>
      </c>
      <c r="G55" s="70">
        <v>1</v>
      </c>
      <c r="H55" s="66">
        <v>5</v>
      </c>
      <c r="I55" s="66">
        <v>0</v>
      </c>
      <c r="J55" s="68">
        <v>45124</v>
      </c>
      <c r="K55" s="68">
        <v>45276</v>
      </c>
      <c r="L55" s="69">
        <v>3650000</v>
      </c>
      <c r="M55" s="70">
        <f t="shared" si="3"/>
        <v>18250000</v>
      </c>
      <c r="N55" s="70"/>
      <c r="O55" s="71">
        <f t="shared" si="4"/>
        <v>0</v>
      </c>
      <c r="P55" s="65"/>
      <c r="Q55" s="65" t="s">
        <v>38</v>
      </c>
      <c r="R55" s="65" t="s">
        <v>39</v>
      </c>
      <c r="X55" s="44"/>
      <c r="Y55" s="47"/>
      <c r="Z55" s="47"/>
      <c r="AA55" s="40"/>
      <c r="AB55" s="40"/>
      <c r="AC55" s="40"/>
      <c r="AD55" s="47"/>
    </row>
    <row r="56" spans="1:30" ht="42" customHeight="1" x14ac:dyDescent="0.25">
      <c r="A56" s="65" t="s">
        <v>29</v>
      </c>
      <c r="B56" s="129"/>
      <c r="C56" s="65" t="s">
        <v>111</v>
      </c>
      <c r="D56" s="129"/>
      <c r="E56" s="88"/>
      <c r="F56" s="72" t="s">
        <v>115</v>
      </c>
      <c r="G56" s="65">
        <v>1</v>
      </c>
      <c r="H56" s="66">
        <v>5</v>
      </c>
      <c r="I56" s="66">
        <v>0</v>
      </c>
      <c r="J56" s="68">
        <v>45124</v>
      </c>
      <c r="K56" s="68">
        <v>45276</v>
      </c>
      <c r="L56" s="69">
        <v>3650000</v>
      </c>
      <c r="M56" s="70">
        <f t="shared" si="3"/>
        <v>18250000</v>
      </c>
      <c r="N56" s="65"/>
      <c r="O56" s="71">
        <f t="shared" si="4"/>
        <v>0</v>
      </c>
      <c r="P56" s="65"/>
      <c r="Q56" s="65" t="s">
        <v>38</v>
      </c>
      <c r="R56" s="65" t="s">
        <v>35</v>
      </c>
      <c r="AA56" s="2"/>
      <c r="AB56" s="2"/>
      <c r="AC56" s="2"/>
    </row>
    <row r="57" spans="1:30" ht="58.5" customHeight="1" x14ac:dyDescent="0.25">
      <c r="A57" s="65" t="s">
        <v>29</v>
      </c>
      <c r="B57" s="66" t="s">
        <v>34</v>
      </c>
      <c r="C57" s="65" t="s">
        <v>116</v>
      </c>
      <c r="D57" s="74" t="s">
        <v>117</v>
      </c>
      <c r="E57" s="65" t="s">
        <v>213</v>
      </c>
      <c r="F57" s="65" t="s">
        <v>118</v>
      </c>
      <c r="G57" s="70">
        <v>2</v>
      </c>
      <c r="H57" s="66">
        <v>5</v>
      </c>
      <c r="I57" s="66">
        <v>0</v>
      </c>
      <c r="J57" s="68">
        <v>45124</v>
      </c>
      <c r="K57" s="68">
        <v>45276</v>
      </c>
      <c r="L57" s="69">
        <v>3650000</v>
      </c>
      <c r="M57" s="70">
        <f t="shared" si="3"/>
        <v>36500000</v>
      </c>
      <c r="N57" s="65"/>
      <c r="O57" s="71">
        <f t="shared" si="4"/>
        <v>0</v>
      </c>
      <c r="P57" s="65"/>
      <c r="Q57" s="65" t="s">
        <v>38</v>
      </c>
      <c r="R57" s="65" t="s">
        <v>39</v>
      </c>
      <c r="AA57" s="2"/>
      <c r="AB57" s="2"/>
      <c r="AC57" s="2"/>
    </row>
    <row r="58" spans="1:30" ht="17.25" hidden="1" customHeight="1" x14ac:dyDescent="0.25">
      <c r="A58" s="65" t="s">
        <v>29</v>
      </c>
      <c r="B58" s="65" t="s">
        <v>30</v>
      </c>
      <c r="C58" s="65" t="s">
        <v>103</v>
      </c>
      <c r="D58" s="74" t="s">
        <v>104</v>
      </c>
      <c r="E58" s="65" t="s">
        <v>209</v>
      </c>
      <c r="F58" s="65" t="s">
        <v>105</v>
      </c>
      <c r="G58" s="65">
        <v>1</v>
      </c>
      <c r="H58" s="66">
        <v>5</v>
      </c>
      <c r="I58" s="66">
        <v>0</v>
      </c>
      <c r="J58" s="68">
        <v>45124</v>
      </c>
      <c r="K58" s="68">
        <v>45276</v>
      </c>
      <c r="L58" s="69">
        <v>3650000</v>
      </c>
      <c r="M58" s="70">
        <f t="shared" si="3"/>
        <v>18250000</v>
      </c>
      <c r="N58" s="65"/>
      <c r="O58" s="71">
        <f t="shared" si="4"/>
        <v>0</v>
      </c>
      <c r="P58" s="65"/>
      <c r="Q58" s="65" t="s">
        <v>38</v>
      </c>
      <c r="R58" s="65" t="s">
        <v>35</v>
      </c>
      <c r="AA58" s="2"/>
      <c r="AB58" s="2"/>
      <c r="AC58" s="2"/>
    </row>
    <row r="59" spans="1:30" ht="17.25" hidden="1" customHeight="1" x14ac:dyDescent="0.25">
      <c r="A59" s="65" t="s">
        <v>29</v>
      </c>
      <c r="B59" s="65" t="s">
        <v>30</v>
      </c>
      <c r="C59" s="65" t="s">
        <v>119</v>
      </c>
      <c r="D59" s="65" t="s">
        <v>120</v>
      </c>
      <c r="E59" s="65" t="s">
        <v>214</v>
      </c>
      <c r="F59" s="72" t="s">
        <v>49</v>
      </c>
      <c r="G59" s="65">
        <v>7</v>
      </c>
      <c r="H59" s="66">
        <v>5</v>
      </c>
      <c r="I59" s="66">
        <v>0</v>
      </c>
      <c r="J59" s="68">
        <v>45124</v>
      </c>
      <c r="K59" s="68">
        <v>45276</v>
      </c>
      <c r="L59" s="69">
        <v>3650000</v>
      </c>
      <c r="M59" s="70">
        <f t="shared" si="3"/>
        <v>127750000</v>
      </c>
      <c r="N59" s="65"/>
      <c r="O59" s="71">
        <f t="shared" si="4"/>
        <v>0</v>
      </c>
      <c r="P59" s="65"/>
      <c r="Q59" s="65" t="s">
        <v>38</v>
      </c>
      <c r="R59" s="65" t="s">
        <v>46</v>
      </c>
      <c r="T59" s="51"/>
      <c r="X59" s="5"/>
      <c r="AA59" s="2"/>
      <c r="AC59" s="2"/>
    </row>
    <row r="60" spans="1:30" ht="17.25" hidden="1" customHeight="1" x14ac:dyDescent="0.3">
      <c r="A60" s="65" t="s">
        <v>29</v>
      </c>
      <c r="B60" s="65" t="s">
        <v>30</v>
      </c>
      <c r="C60" s="78" t="s">
        <v>226</v>
      </c>
      <c r="D60" s="78" t="s">
        <v>263</v>
      </c>
      <c r="E60" s="65" t="s">
        <v>284</v>
      </c>
      <c r="F60" s="80" t="s">
        <v>121</v>
      </c>
      <c r="G60" s="65">
        <v>1</v>
      </c>
      <c r="H60" s="65">
        <v>5</v>
      </c>
      <c r="I60" s="66">
        <v>0</v>
      </c>
      <c r="J60" s="68">
        <v>45124</v>
      </c>
      <c r="K60" s="75">
        <v>45276</v>
      </c>
      <c r="L60" s="69">
        <v>3650000</v>
      </c>
      <c r="M60" s="70">
        <f t="shared" si="3"/>
        <v>18250000</v>
      </c>
      <c r="N60" s="65"/>
      <c r="O60" s="71">
        <f t="shared" si="4"/>
        <v>0</v>
      </c>
      <c r="P60" s="65"/>
      <c r="Q60" s="65" t="s">
        <v>38</v>
      </c>
      <c r="R60" s="65" t="s">
        <v>54</v>
      </c>
      <c r="X60" s="49"/>
      <c r="AA60" s="2"/>
      <c r="AB60" s="2"/>
      <c r="AC60" s="2"/>
    </row>
    <row r="61" spans="1:30" ht="17.25" hidden="1" customHeight="1" x14ac:dyDescent="0.25">
      <c r="A61" s="65" t="s">
        <v>29</v>
      </c>
      <c r="B61" s="129" t="s">
        <v>30</v>
      </c>
      <c r="C61" s="88" t="s">
        <v>122</v>
      </c>
      <c r="D61" s="129" t="s">
        <v>123</v>
      </c>
      <c r="E61" s="88" t="s">
        <v>124</v>
      </c>
      <c r="F61" s="129" t="s">
        <v>125</v>
      </c>
      <c r="G61" s="70">
        <v>1</v>
      </c>
      <c r="H61" s="66">
        <v>5</v>
      </c>
      <c r="I61" s="66">
        <v>0</v>
      </c>
      <c r="J61" s="68">
        <v>45124</v>
      </c>
      <c r="K61" s="68">
        <v>45276</v>
      </c>
      <c r="L61" s="69">
        <v>3650000</v>
      </c>
      <c r="M61" s="70">
        <f t="shared" si="3"/>
        <v>18250000</v>
      </c>
      <c r="N61" s="77"/>
      <c r="O61" s="71">
        <f t="shared" si="4"/>
        <v>0</v>
      </c>
      <c r="P61" s="65"/>
      <c r="Q61" s="65" t="s">
        <v>38</v>
      </c>
      <c r="R61" s="65" t="s">
        <v>39</v>
      </c>
      <c r="AA61" s="2"/>
      <c r="AB61" s="2"/>
      <c r="AC61" s="2"/>
    </row>
    <row r="62" spans="1:30" ht="17.25" hidden="1" customHeight="1" x14ac:dyDescent="0.25">
      <c r="A62" s="65" t="s">
        <v>29</v>
      </c>
      <c r="B62" s="129"/>
      <c r="C62" s="88"/>
      <c r="D62" s="129"/>
      <c r="E62" s="88"/>
      <c r="F62" s="129"/>
      <c r="G62" s="65">
        <v>1</v>
      </c>
      <c r="H62" s="66">
        <v>5</v>
      </c>
      <c r="I62" s="66">
        <v>0</v>
      </c>
      <c r="J62" s="68">
        <v>45124</v>
      </c>
      <c r="K62" s="68">
        <v>45276</v>
      </c>
      <c r="L62" s="69">
        <v>3650000</v>
      </c>
      <c r="M62" s="70">
        <f t="shared" si="3"/>
        <v>18250000</v>
      </c>
      <c r="N62" s="65"/>
      <c r="O62" s="71">
        <f t="shared" si="4"/>
        <v>0</v>
      </c>
      <c r="P62" s="65"/>
      <c r="Q62" s="65" t="s">
        <v>45</v>
      </c>
      <c r="R62" s="65" t="s">
        <v>54</v>
      </c>
      <c r="X62" s="46"/>
      <c r="AA62" s="2"/>
      <c r="AB62" s="2"/>
      <c r="AC62" s="2"/>
    </row>
    <row r="63" spans="1:30" ht="17.25" hidden="1" customHeight="1" x14ac:dyDescent="0.25">
      <c r="A63" s="65" t="s">
        <v>29</v>
      </c>
      <c r="B63" s="65" t="s">
        <v>30</v>
      </c>
      <c r="C63" s="88"/>
      <c r="D63" s="129"/>
      <c r="E63" s="88"/>
      <c r="F63" s="129"/>
      <c r="G63" s="65">
        <v>1</v>
      </c>
      <c r="H63" s="65">
        <v>5</v>
      </c>
      <c r="I63" s="66">
        <v>0</v>
      </c>
      <c r="J63" s="68">
        <v>45124</v>
      </c>
      <c r="K63" s="75">
        <v>45276</v>
      </c>
      <c r="L63" s="73">
        <v>3650000</v>
      </c>
      <c r="M63" s="76">
        <f t="shared" si="3"/>
        <v>18250000</v>
      </c>
      <c r="N63" s="65"/>
      <c r="O63" s="71">
        <f t="shared" si="4"/>
        <v>0</v>
      </c>
      <c r="P63" s="65"/>
      <c r="Q63" s="65" t="s">
        <v>45</v>
      </c>
      <c r="R63" s="65" t="s">
        <v>46</v>
      </c>
      <c r="X63" s="5"/>
      <c r="AA63" s="2"/>
      <c r="AB63" s="2"/>
      <c r="AC63" s="2"/>
    </row>
    <row r="64" spans="1:30" ht="17.25" hidden="1" customHeight="1" x14ac:dyDescent="0.25">
      <c r="A64" s="65" t="s">
        <v>29</v>
      </c>
      <c r="B64" s="65" t="s">
        <v>53</v>
      </c>
      <c r="C64" s="65" t="s">
        <v>126</v>
      </c>
      <c r="D64" s="65" t="s">
        <v>127</v>
      </c>
      <c r="E64" s="65" t="s">
        <v>243</v>
      </c>
      <c r="F64" s="65" t="s">
        <v>128</v>
      </c>
      <c r="G64" s="65">
        <v>1</v>
      </c>
      <c r="H64" s="65">
        <v>5</v>
      </c>
      <c r="I64" s="66">
        <v>0</v>
      </c>
      <c r="J64" s="68">
        <v>45124</v>
      </c>
      <c r="K64" s="68">
        <v>45276</v>
      </c>
      <c r="L64" s="69">
        <v>3650000</v>
      </c>
      <c r="M64" s="70">
        <f t="shared" si="3"/>
        <v>18250000</v>
      </c>
      <c r="N64" s="65"/>
      <c r="O64" s="71">
        <f t="shared" si="4"/>
        <v>0</v>
      </c>
      <c r="P64" s="65"/>
      <c r="Q64" s="65" t="s">
        <v>38</v>
      </c>
      <c r="R64" s="65" t="s">
        <v>54</v>
      </c>
      <c r="X64" s="5"/>
      <c r="AA64" s="2"/>
      <c r="AB64" s="2"/>
      <c r="AC64" s="2"/>
    </row>
    <row r="65" spans="1:29" ht="17.25" hidden="1" customHeight="1" x14ac:dyDescent="0.25">
      <c r="A65" s="65" t="s">
        <v>29</v>
      </c>
      <c r="B65" s="65" t="s">
        <v>30</v>
      </c>
      <c r="C65" s="65" t="s">
        <v>129</v>
      </c>
      <c r="D65" s="65" t="s">
        <v>130</v>
      </c>
      <c r="E65" s="74" t="s">
        <v>131</v>
      </c>
      <c r="F65" s="65" t="s">
        <v>132</v>
      </c>
      <c r="G65" s="65">
        <v>1</v>
      </c>
      <c r="H65" s="66">
        <v>5</v>
      </c>
      <c r="I65" s="66">
        <v>0</v>
      </c>
      <c r="J65" s="68">
        <v>45124</v>
      </c>
      <c r="K65" s="68">
        <v>45276</v>
      </c>
      <c r="L65" s="69">
        <v>3650000</v>
      </c>
      <c r="M65" s="70">
        <f t="shared" si="3"/>
        <v>18250000</v>
      </c>
      <c r="N65" s="65"/>
      <c r="O65" s="71">
        <f t="shared" si="4"/>
        <v>0</v>
      </c>
      <c r="P65" s="65"/>
      <c r="Q65" s="65" t="s">
        <v>38</v>
      </c>
      <c r="R65" s="65" t="s">
        <v>133</v>
      </c>
      <c r="AA65" s="2"/>
      <c r="AB65" s="2"/>
      <c r="AC65" s="2"/>
    </row>
    <row r="66" spans="1:29" ht="17.25" hidden="1" customHeight="1" x14ac:dyDescent="0.25">
      <c r="A66" s="65" t="s">
        <v>29</v>
      </c>
      <c r="B66" s="65" t="s">
        <v>53</v>
      </c>
      <c r="C66" s="65" t="s">
        <v>134</v>
      </c>
      <c r="D66" s="65" t="s">
        <v>215</v>
      </c>
      <c r="E66" s="65" t="s">
        <v>216</v>
      </c>
      <c r="F66" s="65" t="s">
        <v>65</v>
      </c>
      <c r="G66" s="65">
        <v>1</v>
      </c>
      <c r="H66" s="65">
        <v>5</v>
      </c>
      <c r="I66" s="66">
        <v>0</v>
      </c>
      <c r="J66" s="68">
        <v>45124</v>
      </c>
      <c r="K66" s="75">
        <v>45276</v>
      </c>
      <c r="L66" s="69">
        <v>3650000</v>
      </c>
      <c r="M66" s="70">
        <f t="shared" si="3"/>
        <v>18250000</v>
      </c>
      <c r="N66" s="71"/>
      <c r="O66" s="71">
        <f t="shared" si="4"/>
        <v>0</v>
      </c>
      <c r="P66" s="65"/>
      <c r="Q66" s="65" t="s">
        <v>38</v>
      </c>
      <c r="R66" s="65" t="s">
        <v>54</v>
      </c>
      <c r="X66" s="48"/>
      <c r="AA66" s="2"/>
      <c r="AB66" s="2"/>
      <c r="AC66" s="2"/>
    </row>
    <row r="67" spans="1:29" ht="17.25" hidden="1" customHeight="1" x14ac:dyDescent="0.25">
      <c r="A67" s="65" t="s">
        <v>29</v>
      </c>
      <c r="B67" s="88" t="s">
        <v>30</v>
      </c>
      <c r="C67" s="88" t="s">
        <v>135</v>
      </c>
      <c r="D67" s="88" t="s">
        <v>136</v>
      </c>
      <c r="E67" s="88" t="s">
        <v>285</v>
      </c>
      <c r="F67" s="88" t="s">
        <v>33</v>
      </c>
      <c r="G67" s="65">
        <v>1</v>
      </c>
      <c r="H67" s="66">
        <v>5</v>
      </c>
      <c r="I67" s="66">
        <v>0</v>
      </c>
      <c r="J67" s="68">
        <v>45124</v>
      </c>
      <c r="K67" s="68">
        <v>45276</v>
      </c>
      <c r="L67" s="69">
        <v>3650000</v>
      </c>
      <c r="M67" s="70">
        <f t="shared" si="3"/>
        <v>18250000</v>
      </c>
      <c r="N67" s="65"/>
      <c r="O67" s="71">
        <f t="shared" ref="O67:O95" si="5">+((H67*N67)+(N67/30)*I67)*G67</f>
        <v>0</v>
      </c>
      <c r="P67" s="65"/>
      <c r="Q67" s="65" t="s">
        <v>38</v>
      </c>
      <c r="R67" s="65" t="s">
        <v>133</v>
      </c>
      <c r="AA67" s="2"/>
      <c r="AB67" s="2"/>
      <c r="AC67" s="2"/>
    </row>
    <row r="68" spans="1:29" ht="17.25" hidden="1" customHeight="1" x14ac:dyDescent="0.25">
      <c r="A68" s="65" t="s">
        <v>29</v>
      </c>
      <c r="B68" s="88"/>
      <c r="C68" s="88"/>
      <c r="D68" s="88"/>
      <c r="E68" s="88"/>
      <c r="F68" s="88"/>
      <c r="G68" s="65">
        <v>2</v>
      </c>
      <c r="H68" s="66">
        <v>5</v>
      </c>
      <c r="I68" s="66">
        <v>0</v>
      </c>
      <c r="J68" s="68">
        <v>45124</v>
      </c>
      <c r="K68" s="68">
        <v>45276</v>
      </c>
      <c r="L68" s="69"/>
      <c r="M68" s="70">
        <f t="shared" si="3"/>
        <v>0</v>
      </c>
      <c r="N68" s="69">
        <v>3300000</v>
      </c>
      <c r="O68" s="71">
        <f t="shared" si="5"/>
        <v>33000000</v>
      </c>
      <c r="P68" s="65"/>
      <c r="Q68" s="65" t="s">
        <v>34</v>
      </c>
      <c r="R68" s="65" t="s">
        <v>133</v>
      </c>
      <c r="AA68" s="2"/>
      <c r="AB68" s="2"/>
      <c r="AC68" s="2"/>
    </row>
    <row r="69" spans="1:29" ht="17.25" hidden="1" customHeight="1" x14ac:dyDescent="0.25">
      <c r="A69" s="65" t="s">
        <v>29</v>
      </c>
      <c r="B69" s="65" t="s">
        <v>30</v>
      </c>
      <c r="C69" s="65" t="s">
        <v>137</v>
      </c>
      <c r="D69" s="65" t="s">
        <v>288</v>
      </c>
      <c r="E69" s="74" t="s">
        <v>287</v>
      </c>
      <c r="F69" s="65" t="s">
        <v>138</v>
      </c>
      <c r="G69" s="65">
        <v>1</v>
      </c>
      <c r="H69" s="66">
        <v>5</v>
      </c>
      <c r="I69" s="66">
        <v>0</v>
      </c>
      <c r="J69" s="68">
        <v>45124</v>
      </c>
      <c r="K69" s="68">
        <v>45276</v>
      </c>
      <c r="L69" s="69">
        <v>3650000</v>
      </c>
      <c r="M69" s="70">
        <f t="shared" si="3"/>
        <v>18250000</v>
      </c>
      <c r="N69" s="65"/>
      <c r="O69" s="71">
        <f t="shared" si="5"/>
        <v>0</v>
      </c>
      <c r="P69" s="65"/>
      <c r="Q69" s="65" t="s">
        <v>38</v>
      </c>
      <c r="R69" s="65" t="s">
        <v>35</v>
      </c>
      <c r="AA69" s="2"/>
      <c r="AB69" s="2"/>
      <c r="AC69" s="2"/>
    </row>
    <row r="70" spans="1:29" ht="17.25" hidden="1" customHeight="1" x14ac:dyDescent="0.25">
      <c r="A70" s="65" t="s">
        <v>29</v>
      </c>
      <c r="B70" s="65" t="s">
        <v>53</v>
      </c>
      <c r="C70" s="65" t="s">
        <v>139</v>
      </c>
      <c r="D70" s="65" t="s">
        <v>140</v>
      </c>
      <c r="E70" s="65" t="s">
        <v>141</v>
      </c>
      <c r="F70" s="65" t="s">
        <v>99</v>
      </c>
      <c r="G70" s="65">
        <v>1</v>
      </c>
      <c r="H70" s="65">
        <v>5</v>
      </c>
      <c r="I70" s="66">
        <v>0</v>
      </c>
      <c r="J70" s="68">
        <v>45124</v>
      </c>
      <c r="K70" s="75">
        <v>45276</v>
      </c>
      <c r="L70" s="69"/>
      <c r="M70" s="70">
        <f t="shared" si="3"/>
        <v>0</v>
      </c>
      <c r="N70" s="71">
        <v>3300000</v>
      </c>
      <c r="O70" s="71">
        <f t="shared" si="5"/>
        <v>16500000</v>
      </c>
      <c r="P70" s="65"/>
      <c r="Q70" s="65" t="s">
        <v>34</v>
      </c>
      <c r="R70" s="65" t="s">
        <v>54</v>
      </c>
      <c r="X70" s="48"/>
      <c r="Y70" s="46"/>
      <c r="AA70" s="2"/>
      <c r="AB70" s="2"/>
      <c r="AC70" s="2"/>
    </row>
    <row r="71" spans="1:29" ht="17.25" hidden="1" customHeight="1" x14ac:dyDescent="0.25">
      <c r="A71" s="65" t="s">
        <v>29</v>
      </c>
      <c r="B71" s="65" t="s">
        <v>30</v>
      </c>
      <c r="C71" s="65" t="s">
        <v>142</v>
      </c>
      <c r="D71" s="65" t="s">
        <v>143</v>
      </c>
      <c r="E71" s="74" t="s">
        <v>144</v>
      </c>
      <c r="F71" s="65" t="s">
        <v>145</v>
      </c>
      <c r="G71" s="65">
        <v>3</v>
      </c>
      <c r="H71" s="66">
        <v>5</v>
      </c>
      <c r="I71" s="66">
        <v>0</v>
      </c>
      <c r="J71" s="68">
        <v>45124</v>
      </c>
      <c r="K71" s="68">
        <v>45276</v>
      </c>
      <c r="L71" s="69">
        <v>3650000</v>
      </c>
      <c r="M71" s="70">
        <f t="shared" si="3"/>
        <v>54750000</v>
      </c>
      <c r="N71" s="65"/>
      <c r="O71" s="71">
        <f t="shared" si="5"/>
        <v>0</v>
      </c>
      <c r="P71" s="65"/>
      <c r="Q71" s="65" t="s">
        <v>38</v>
      </c>
      <c r="R71" s="65" t="s">
        <v>35</v>
      </c>
      <c r="AA71" s="2"/>
      <c r="AB71" s="2"/>
      <c r="AC71" s="2"/>
    </row>
    <row r="72" spans="1:29" ht="17.25" hidden="1" customHeight="1" x14ac:dyDescent="0.25">
      <c r="A72" s="65" t="s">
        <v>29</v>
      </c>
      <c r="B72" s="65" t="s">
        <v>53</v>
      </c>
      <c r="C72" s="65" t="s">
        <v>146</v>
      </c>
      <c r="D72" s="65" t="s">
        <v>147</v>
      </c>
      <c r="E72" s="65" t="s">
        <v>193</v>
      </c>
      <c r="F72" s="72" t="s">
        <v>148</v>
      </c>
      <c r="G72" s="70">
        <v>1</v>
      </c>
      <c r="H72" s="66">
        <v>5</v>
      </c>
      <c r="I72" s="66">
        <v>0</v>
      </c>
      <c r="J72" s="68">
        <v>45124</v>
      </c>
      <c r="K72" s="68">
        <v>45276</v>
      </c>
      <c r="L72" s="69"/>
      <c r="M72" s="70"/>
      <c r="N72" s="69">
        <v>3300000</v>
      </c>
      <c r="O72" s="71">
        <f t="shared" si="5"/>
        <v>16500000</v>
      </c>
      <c r="P72" s="65"/>
      <c r="Q72" s="65" t="s">
        <v>34</v>
      </c>
      <c r="R72" s="65" t="s">
        <v>54</v>
      </c>
      <c r="AA72" s="2"/>
      <c r="AB72" s="2"/>
      <c r="AC72" s="2"/>
    </row>
    <row r="73" spans="1:29" ht="17.25" hidden="1" customHeight="1" x14ac:dyDescent="0.25">
      <c r="A73" s="66" t="s">
        <v>29</v>
      </c>
      <c r="B73" s="66" t="s">
        <v>30</v>
      </c>
      <c r="C73" s="66" t="s">
        <v>226</v>
      </c>
      <c r="D73" s="66" t="s">
        <v>244</v>
      </c>
      <c r="E73" s="65" t="s">
        <v>245</v>
      </c>
      <c r="F73" s="66" t="s">
        <v>149</v>
      </c>
      <c r="G73" s="70">
        <v>1</v>
      </c>
      <c r="H73" s="66">
        <v>5</v>
      </c>
      <c r="I73" s="66">
        <v>0</v>
      </c>
      <c r="J73" s="68">
        <v>45124</v>
      </c>
      <c r="K73" s="68">
        <v>45276</v>
      </c>
      <c r="L73" s="69">
        <v>3650000</v>
      </c>
      <c r="M73" s="70">
        <f t="shared" ref="M73:M95" si="6">+((H73*L73)+(L73/30)*I73)*G73</f>
        <v>18250000</v>
      </c>
      <c r="N73" s="70"/>
      <c r="O73" s="71">
        <f t="shared" si="5"/>
        <v>0</v>
      </c>
      <c r="P73" s="65"/>
      <c r="Q73" s="65" t="s">
        <v>38</v>
      </c>
      <c r="R73" s="65" t="s">
        <v>39</v>
      </c>
      <c r="AA73" s="2"/>
      <c r="AB73" s="2"/>
      <c r="AC73" s="2"/>
    </row>
    <row r="74" spans="1:29" ht="17.25" hidden="1" customHeight="1" x14ac:dyDescent="0.25">
      <c r="A74" s="66" t="s">
        <v>29</v>
      </c>
      <c r="B74" s="66" t="s">
        <v>30</v>
      </c>
      <c r="C74" s="65" t="s">
        <v>225</v>
      </c>
      <c r="D74" s="65" t="s">
        <v>150</v>
      </c>
      <c r="E74" s="66" t="s">
        <v>218</v>
      </c>
      <c r="F74" s="66" t="s">
        <v>151</v>
      </c>
      <c r="G74" s="65">
        <v>1</v>
      </c>
      <c r="H74" s="66">
        <v>5</v>
      </c>
      <c r="I74" s="66">
        <v>0</v>
      </c>
      <c r="J74" s="68">
        <v>45124</v>
      </c>
      <c r="K74" s="68">
        <v>45276</v>
      </c>
      <c r="L74" s="69">
        <v>3650000</v>
      </c>
      <c r="M74" s="70">
        <f t="shared" si="6"/>
        <v>18250000</v>
      </c>
      <c r="N74" s="70"/>
      <c r="O74" s="71">
        <f t="shared" si="5"/>
        <v>0</v>
      </c>
      <c r="P74" s="70"/>
      <c r="Q74" s="65" t="s">
        <v>38</v>
      </c>
      <c r="R74" s="65" t="s">
        <v>39</v>
      </c>
      <c r="X74" s="5"/>
      <c r="AA74" s="2"/>
      <c r="AB74" s="2"/>
      <c r="AC74" s="2"/>
    </row>
    <row r="75" spans="1:29" ht="17.25" hidden="1" customHeight="1" x14ac:dyDescent="0.25">
      <c r="A75" s="66" t="s">
        <v>29</v>
      </c>
      <c r="B75" s="66" t="s">
        <v>30</v>
      </c>
      <c r="C75" s="66" t="s">
        <v>224</v>
      </c>
      <c r="D75" s="66" t="s">
        <v>227</v>
      </c>
      <c r="E75" s="66" t="s">
        <v>228</v>
      </c>
      <c r="F75" s="66" t="s">
        <v>152</v>
      </c>
      <c r="G75" s="65">
        <v>2</v>
      </c>
      <c r="H75" s="66">
        <v>5</v>
      </c>
      <c r="I75" s="66">
        <v>0</v>
      </c>
      <c r="J75" s="68">
        <v>45124</v>
      </c>
      <c r="K75" s="68">
        <v>45276</v>
      </c>
      <c r="L75" s="69">
        <v>3650000</v>
      </c>
      <c r="M75" s="70">
        <f t="shared" si="6"/>
        <v>36500000</v>
      </c>
      <c r="N75" s="70"/>
      <c r="O75" s="71">
        <f t="shared" si="5"/>
        <v>0</v>
      </c>
      <c r="P75" s="70"/>
      <c r="Q75" s="65" t="s">
        <v>38</v>
      </c>
      <c r="R75" s="65" t="s">
        <v>39</v>
      </c>
      <c r="AA75" s="2"/>
      <c r="AB75" s="2"/>
      <c r="AC75" s="2"/>
    </row>
    <row r="76" spans="1:29" ht="17.25" hidden="1" customHeight="1" x14ac:dyDescent="0.25">
      <c r="A76" s="66" t="s">
        <v>29</v>
      </c>
      <c r="B76" s="129" t="s">
        <v>36</v>
      </c>
      <c r="C76" s="65" t="s">
        <v>229</v>
      </c>
      <c r="D76" s="66" t="s">
        <v>231</v>
      </c>
      <c r="E76" s="65" t="s">
        <v>230</v>
      </c>
      <c r="F76" s="98" t="s">
        <v>37</v>
      </c>
      <c r="G76" s="65">
        <v>1</v>
      </c>
      <c r="H76" s="66">
        <v>5</v>
      </c>
      <c r="I76" s="66">
        <v>0</v>
      </c>
      <c r="J76" s="68">
        <v>45124</v>
      </c>
      <c r="K76" s="68">
        <v>45276</v>
      </c>
      <c r="L76" s="69">
        <v>3650000</v>
      </c>
      <c r="M76" s="70">
        <f t="shared" si="6"/>
        <v>18250000</v>
      </c>
      <c r="N76" s="70"/>
      <c r="O76" s="71">
        <f t="shared" si="5"/>
        <v>0</v>
      </c>
      <c r="P76" s="70"/>
      <c r="Q76" s="65" t="s">
        <v>38</v>
      </c>
      <c r="R76" s="65" t="s">
        <v>39</v>
      </c>
      <c r="AA76" s="2"/>
      <c r="AB76" s="2"/>
      <c r="AC76" s="2"/>
    </row>
    <row r="77" spans="1:29" ht="17.25" hidden="1" customHeight="1" x14ac:dyDescent="0.25">
      <c r="A77" s="66" t="s">
        <v>29</v>
      </c>
      <c r="B77" s="129"/>
      <c r="C77" s="65" t="s">
        <v>232</v>
      </c>
      <c r="D77" s="66" t="s">
        <v>153</v>
      </c>
      <c r="E77" s="65" t="s">
        <v>246</v>
      </c>
      <c r="F77" s="98"/>
      <c r="G77" s="65">
        <v>1</v>
      </c>
      <c r="H77" s="66">
        <v>5</v>
      </c>
      <c r="I77" s="66">
        <v>0</v>
      </c>
      <c r="J77" s="68">
        <v>45124</v>
      </c>
      <c r="K77" s="68">
        <v>45276</v>
      </c>
      <c r="L77" s="69">
        <v>3650000</v>
      </c>
      <c r="M77" s="70">
        <f t="shared" si="6"/>
        <v>18250000</v>
      </c>
      <c r="N77" s="70"/>
      <c r="O77" s="71">
        <f t="shared" si="5"/>
        <v>0</v>
      </c>
      <c r="P77" s="70"/>
      <c r="Q77" s="65" t="s">
        <v>38</v>
      </c>
      <c r="R77" s="65" t="s">
        <v>39</v>
      </c>
      <c r="AA77" s="2"/>
      <c r="AB77" s="2"/>
      <c r="AC77" s="2"/>
    </row>
    <row r="78" spans="1:29" ht="17.25" hidden="1" customHeight="1" x14ac:dyDescent="0.25">
      <c r="A78" s="66" t="s">
        <v>29</v>
      </c>
      <c r="B78" s="129"/>
      <c r="C78" s="65" t="s">
        <v>229</v>
      </c>
      <c r="D78" s="65" t="s">
        <v>154</v>
      </c>
      <c r="E78" s="65" t="s">
        <v>233</v>
      </c>
      <c r="F78" s="98"/>
      <c r="G78" s="65">
        <v>2</v>
      </c>
      <c r="H78" s="66">
        <v>5</v>
      </c>
      <c r="I78" s="66">
        <v>0</v>
      </c>
      <c r="J78" s="68">
        <v>45124</v>
      </c>
      <c r="K78" s="68">
        <v>45276</v>
      </c>
      <c r="L78" s="69">
        <v>3650000</v>
      </c>
      <c r="M78" s="70">
        <f t="shared" si="6"/>
        <v>36500000</v>
      </c>
      <c r="N78" s="70"/>
      <c r="O78" s="71">
        <f t="shared" si="5"/>
        <v>0</v>
      </c>
      <c r="P78" s="70"/>
      <c r="Q78" s="65" t="s">
        <v>38</v>
      </c>
      <c r="R78" s="65" t="s">
        <v>39</v>
      </c>
      <c r="AA78" s="2"/>
      <c r="AB78" s="2"/>
      <c r="AC78" s="2"/>
    </row>
    <row r="79" spans="1:29" ht="17.25" hidden="1" customHeight="1" x14ac:dyDescent="0.25">
      <c r="A79" s="66" t="s">
        <v>29</v>
      </c>
      <c r="B79" s="66" t="s">
        <v>36</v>
      </c>
      <c r="C79" s="66" t="s">
        <v>234</v>
      </c>
      <c r="D79" s="66" t="s">
        <v>256</v>
      </c>
      <c r="E79" s="66" t="s">
        <v>257</v>
      </c>
      <c r="F79" s="72" t="s">
        <v>151</v>
      </c>
      <c r="G79" s="65">
        <v>3</v>
      </c>
      <c r="H79" s="66">
        <v>5</v>
      </c>
      <c r="I79" s="66">
        <v>0</v>
      </c>
      <c r="J79" s="68">
        <v>45124</v>
      </c>
      <c r="K79" s="68">
        <v>45276</v>
      </c>
      <c r="L79" s="69">
        <v>3650000</v>
      </c>
      <c r="M79" s="70">
        <f t="shared" si="6"/>
        <v>54750000</v>
      </c>
      <c r="N79" s="70"/>
      <c r="O79" s="71">
        <f t="shared" si="5"/>
        <v>0</v>
      </c>
      <c r="P79" s="70"/>
      <c r="Q79" s="65" t="s">
        <v>38</v>
      </c>
      <c r="R79" s="65" t="s">
        <v>39</v>
      </c>
      <c r="AA79" s="2"/>
      <c r="AB79" s="2"/>
      <c r="AC79" s="2"/>
    </row>
    <row r="80" spans="1:29" ht="17.25" hidden="1" customHeight="1" x14ac:dyDescent="0.25">
      <c r="A80" s="66" t="s">
        <v>29</v>
      </c>
      <c r="B80" s="66" t="s">
        <v>36</v>
      </c>
      <c r="C80" s="66" t="s">
        <v>235</v>
      </c>
      <c r="D80" s="66" t="s">
        <v>155</v>
      </c>
      <c r="E80" s="65" t="s">
        <v>156</v>
      </c>
      <c r="F80" s="72" t="s">
        <v>151</v>
      </c>
      <c r="G80" s="65">
        <v>1</v>
      </c>
      <c r="H80" s="66">
        <v>5</v>
      </c>
      <c r="I80" s="66">
        <v>0</v>
      </c>
      <c r="J80" s="68">
        <v>45124</v>
      </c>
      <c r="K80" s="68">
        <v>45276</v>
      </c>
      <c r="L80" s="69">
        <v>3650000</v>
      </c>
      <c r="M80" s="70">
        <f t="shared" si="6"/>
        <v>18250000</v>
      </c>
      <c r="N80" s="70"/>
      <c r="O80" s="71">
        <f t="shared" si="5"/>
        <v>0</v>
      </c>
      <c r="P80" s="70"/>
      <c r="Q80" s="65" t="s">
        <v>38</v>
      </c>
      <c r="R80" s="65" t="s">
        <v>39</v>
      </c>
      <c r="AA80" s="2"/>
      <c r="AB80" s="2"/>
      <c r="AC80" s="2"/>
    </row>
    <row r="81" spans="1:30" ht="17.25" hidden="1" customHeight="1" x14ac:dyDescent="0.25">
      <c r="A81" s="66" t="s">
        <v>29</v>
      </c>
      <c r="B81" s="88" t="s">
        <v>36</v>
      </c>
      <c r="C81" s="65" t="s">
        <v>262</v>
      </c>
      <c r="D81" s="65" t="s">
        <v>219</v>
      </c>
      <c r="E81" s="65" t="s">
        <v>220</v>
      </c>
      <c r="F81" s="88" t="s">
        <v>157</v>
      </c>
      <c r="G81" s="65">
        <v>4</v>
      </c>
      <c r="H81" s="66">
        <v>5</v>
      </c>
      <c r="I81" s="66">
        <v>0</v>
      </c>
      <c r="J81" s="68">
        <v>45124</v>
      </c>
      <c r="K81" s="68">
        <v>45276</v>
      </c>
      <c r="L81" s="69">
        <v>3650000</v>
      </c>
      <c r="M81" s="70">
        <f t="shared" si="6"/>
        <v>73000000</v>
      </c>
      <c r="N81" s="65"/>
      <c r="O81" s="71">
        <f t="shared" si="5"/>
        <v>0</v>
      </c>
      <c r="P81" s="65"/>
      <c r="Q81" s="65" t="s">
        <v>38</v>
      </c>
      <c r="R81" s="65" t="s">
        <v>35</v>
      </c>
      <c r="AA81" s="2"/>
      <c r="AB81" s="2"/>
      <c r="AC81" s="2"/>
    </row>
    <row r="82" spans="1:30" ht="17.25" hidden="1" customHeight="1" x14ac:dyDescent="0.25">
      <c r="A82" s="66" t="s">
        <v>29</v>
      </c>
      <c r="B82" s="88"/>
      <c r="C82" s="65" t="s">
        <v>261</v>
      </c>
      <c r="D82" s="65" t="s">
        <v>158</v>
      </c>
      <c r="E82" s="74" t="s">
        <v>159</v>
      </c>
      <c r="F82" s="88"/>
      <c r="G82" s="65">
        <v>1</v>
      </c>
      <c r="H82" s="66">
        <v>5</v>
      </c>
      <c r="I82" s="66">
        <v>0</v>
      </c>
      <c r="J82" s="68">
        <v>45124</v>
      </c>
      <c r="K82" s="68">
        <v>45276</v>
      </c>
      <c r="L82" s="69">
        <v>3650000</v>
      </c>
      <c r="M82" s="70">
        <f t="shared" si="6"/>
        <v>18250000</v>
      </c>
      <c r="N82" s="65"/>
      <c r="O82" s="71">
        <f t="shared" si="5"/>
        <v>0</v>
      </c>
      <c r="P82" s="65"/>
      <c r="Q82" s="65" t="s">
        <v>38</v>
      </c>
      <c r="R82" s="65" t="s">
        <v>35</v>
      </c>
      <c r="AA82" s="2"/>
      <c r="AB82" s="2"/>
      <c r="AC82" s="2"/>
    </row>
    <row r="83" spans="1:30" ht="17.25" hidden="1" customHeight="1" x14ac:dyDescent="0.25">
      <c r="A83" s="66" t="s">
        <v>29</v>
      </c>
      <c r="B83" s="66" t="s">
        <v>36</v>
      </c>
      <c r="C83" s="66" t="s">
        <v>242</v>
      </c>
      <c r="D83" s="66" t="s">
        <v>265</v>
      </c>
      <c r="E83" s="65" t="s">
        <v>266</v>
      </c>
      <c r="F83" s="72" t="s">
        <v>160</v>
      </c>
      <c r="G83" s="65">
        <v>1</v>
      </c>
      <c r="H83" s="66">
        <v>5</v>
      </c>
      <c r="I83" s="66">
        <v>0</v>
      </c>
      <c r="J83" s="68">
        <v>45124</v>
      </c>
      <c r="K83" s="68">
        <v>45276</v>
      </c>
      <c r="L83" s="69">
        <v>3650000</v>
      </c>
      <c r="M83" s="70">
        <f t="shared" si="6"/>
        <v>18250000</v>
      </c>
      <c r="N83" s="70"/>
      <c r="O83" s="71">
        <f t="shared" si="5"/>
        <v>0</v>
      </c>
      <c r="P83" s="70"/>
      <c r="Q83" s="65" t="s">
        <v>38</v>
      </c>
      <c r="R83" s="65" t="s">
        <v>39</v>
      </c>
      <c r="AA83" s="2"/>
      <c r="AB83" s="2"/>
      <c r="AC83" s="2"/>
    </row>
    <row r="84" spans="1:30" ht="17.25" hidden="1" customHeight="1" x14ac:dyDescent="0.3">
      <c r="A84" s="66" t="s">
        <v>29</v>
      </c>
      <c r="B84" s="66" t="s">
        <v>34</v>
      </c>
      <c r="C84" s="66" t="s">
        <v>242</v>
      </c>
      <c r="D84" s="78" t="s">
        <v>267</v>
      </c>
      <c r="E84" s="65" t="s">
        <v>266</v>
      </c>
      <c r="F84" s="72" t="s">
        <v>37</v>
      </c>
      <c r="G84" s="65">
        <v>1</v>
      </c>
      <c r="H84" s="66">
        <v>5</v>
      </c>
      <c r="I84" s="66">
        <v>0</v>
      </c>
      <c r="J84" s="68">
        <v>45124</v>
      </c>
      <c r="K84" s="68">
        <v>45276</v>
      </c>
      <c r="L84" s="69">
        <v>3650000</v>
      </c>
      <c r="M84" s="70">
        <f t="shared" si="6"/>
        <v>18250000</v>
      </c>
      <c r="N84" s="70"/>
      <c r="O84" s="71">
        <f t="shared" si="5"/>
        <v>0</v>
      </c>
      <c r="P84" s="70"/>
      <c r="Q84" s="65" t="s">
        <v>38</v>
      </c>
      <c r="R84" s="65" t="s">
        <v>39</v>
      </c>
      <c r="AA84" s="2"/>
      <c r="AB84" s="2"/>
      <c r="AC84" s="2"/>
    </row>
    <row r="85" spans="1:30" ht="17.25" hidden="1" customHeight="1" x14ac:dyDescent="0.3">
      <c r="A85" s="66" t="s">
        <v>29</v>
      </c>
      <c r="B85" s="65" t="s">
        <v>53</v>
      </c>
      <c r="C85" s="65" t="s">
        <v>161</v>
      </c>
      <c r="D85" s="65" t="s">
        <v>221</v>
      </c>
      <c r="E85" s="74" t="s">
        <v>272</v>
      </c>
      <c r="F85" s="72" t="s">
        <v>162</v>
      </c>
      <c r="G85" s="65">
        <v>1</v>
      </c>
      <c r="H85" s="66">
        <v>5</v>
      </c>
      <c r="I85" s="66">
        <v>0</v>
      </c>
      <c r="J85" s="68">
        <v>45124</v>
      </c>
      <c r="K85" s="68">
        <v>45276</v>
      </c>
      <c r="L85" s="70">
        <v>3650000</v>
      </c>
      <c r="M85" s="70">
        <f t="shared" si="6"/>
        <v>18250000</v>
      </c>
      <c r="N85" s="70"/>
      <c r="O85" s="71">
        <f t="shared" si="5"/>
        <v>0</v>
      </c>
      <c r="P85" s="70"/>
      <c r="Q85" s="65" t="s">
        <v>38</v>
      </c>
      <c r="R85" s="65" t="s">
        <v>54</v>
      </c>
      <c r="AA85" s="2"/>
      <c r="AB85" s="52"/>
      <c r="AC85" s="2"/>
    </row>
    <row r="86" spans="1:30" ht="17.25" hidden="1" customHeight="1" x14ac:dyDescent="0.25">
      <c r="A86" s="66" t="s">
        <v>29</v>
      </c>
      <c r="B86" s="65" t="s">
        <v>53</v>
      </c>
      <c r="C86" s="65" t="s">
        <v>276</v>
      </c>
      <c r="D86" s="65" t="s">
        <v>258</v>
      </c>
      <c r="E86" s="74" t="s">
        <v>273</v>
      </c>
      <c r="F86" s="72" t="s">
        <v>192</v>
      </c>
      <c r="G86" s="65">
        <v>1</v>
      </c>
      <c r="H86" s="66">
        <v>5</v>
      </c>
      <c r="I86" s="66">
        <v>0</v>
      </c>
      <c r="J86" s="68">
        <v>45124</v>
      </c>
      <c r="K86" s="68">
        <v>45276</v>
      </c>
      <c r="L86" s="70">
        <v>3650000</v>
      </c>
      <c r="M86" s="70">
        <f t="shared" si="6"/>
        <v>18250000</v>
      </c>
      <c r="N86" s="70"/>
      <c r="O86" s="71">
        <f t="shared" si="5"/>
        <v>0</v>
      </c>
      <c r="P86" s="70"/>
      <c r="Q86" s="65" t="s">
        <v>38</v>
      </c>
      <c r="R86" s="65" t="s">
        <v>54</v>
      </c>
      <c r="AA86" s="2"/>
      <c r="AB86" s="2"/>
      <c r="AC86" s="2"/>
    </row>
    <row r="87" spans="1:30" ht="17.25" hidden="1" customHeight="1" x14ac:dyDescent="0.25">
      <c r="A87" s="66" t="s">
        <v>29</v>
      </c>
      <c r="B87" s="65" t="s">
        <v>53</v>
      </c>
      <c r="C87" s="65" t="s">
        <v>163</v>
      </c>
      <c r="D87" s="65" t="s">
        <v>164</v>
      </c>
      <c r="E87" s="74" t="s">
        <v>259</v>
      </c>
      <c r="F87" s="72" t="s">
        <v>165</v>
      </c>
      <c r="G87" s="65">
        <v>1</v>
      </c>
      <c r="H87" s="66">
        <v>5</v>
      </c>
      <c r="I87" s="66">
        <v>0</v>
      </c>
      <c r="J87" s="68">
        <v>45124</v>
      </c>
      <c r="K87" s="68">
        <v>45276</v>
      </c>
      <c r="L87" s="70">
        <v>3650000</v>
      </c>
      <c r="M87" s="70">
        <f t="shared" si="6"/>
        <v>18250000</v>
      </c>
      <c r="N87" s="70"/>
      <c r="O87" s="71">
        <f t="shared" si="5"/>
        <v>0</v>
      </c>
      <c r="P87" s="70"/>
      <c r="Q87" s="65" t="s">
        <v>38</v>
      </c>
      <c r="R87" s="65" t="s">
        <v>54</v>
      </c>
      <c r="AA87" s="2"/>
      <c r="AB87" s="2"/>
      <c r="AC87" s="2"/>
    </row>
    <row r="88" spans="1:30" ht="17.25" hidden="1" customHeight="1" x14ac:dyDescent="0.25">
      <c r="A88" s="66" t="s">
        <v>29</v>
      </c>
      <c r="B88" s="65" t="s">
        <v>53</v>
      </c>
      <c r="C88" s="65" t="s">
        <v>166</v>
      </c>
      <c r="D88" s="65" t="s">
        <v>167</v>
      </c>
      <c r="E88" s="74" t="s">
        <v>260</v>
      </c>
      <c r="F88" s="72" t="s">
        <v>168</v>
      </c>
      <c r="G88" s="65">
        <v>1</v>
      </c>
      <c r="H88" s="66">
        <v>5</v>
      </c>
      <c r="I88" s="66">
        <v>0</v>
      </c>
      <c r="J88" s="68">
        <v>45124</v>
      </c>
      <c r="K88" s="68">
        <v>45276</v>
      </c>
      <c r="L88" s="70">
        <v>3650000</v>
      </c>
      <c r="M88" s="70">
        <f t="shared" si="6"/>
        <v>18250000</v>
      </c>
      <c r="N88" s="70"/>
      <c r="O88" s="71">
        <f t="shared" si="5"/>
        <v>0</v>
      </c>
      <c r="P88" s="70"/>
      <c r="Q88" s="65" t="s">
        <v>38</v>
      </c>
      <c r="R88" s="65" t="s">
        <v>54</v>
      </c>
      <c r="AA88" s="2"/>
      <c r="AB88" s="2"/>
      <c r="AC88" s="2"/>
    </row>
    <row r="89" spans="1:30" ht="17.25" hidden="1" customHeight="1" x14ac:dyDescent="0.25">
      <c r="A89" s="66" t="s">
        <v>29</v>
      </c>
      <c r="B89" s="65" t="s">
        <v>53</v>
      </c>
      <c r="C89" s="65" t="s">
        <v>169</v>
      </c>
      <c r="D89" s="65" t="s">
        <v>222</v>
      </c>
      <c r="E89" s="74" t="s">
        <v>274</v>
      </c>
      <c r="F89" s="72" t="s">
        <v>170</v>
      </c>
      <c r="G89" s="65">
        <v>1</v>
      </c>
      <c r="H89" s="66">
        <v>5</v>
      </c>
      <c r="I89" s="66">
        <v>0</v>
      </c>
      <c r="J89" s="68">
        <v>45124</v>
      </c>
      <c r="K89" s="68">
        <v>45276</v>
      </c>
      <c r="L89" s="70">
        <v>3650000</v>
      </c>
      <c r="M89" s="70">
        <f t="shared" si="6"/>
        <v>18250000</v>
      </c>
      <c r="N89" s="70"/>
      <c r="O89" s="71">
        <f t="shared" si="5"/>
        <v>0</v>
      </c>
      <c r="P89" s="70"/>
      <c r="Q89" s="65" t="s">
        <v>38</v>
      </c>
      <c r="R89" s="65" t="s">
        <v>54</v>
      </c>
      <c r="AA89" s="2"/>
      <c r="AB89" s="2"/>
      <c r="AC89" s="2"/>
    </row>
    <row r="90" spans="1:30" ht="17.25" hidden="1" customHeight="1" x14ac:dyDescent="0.25">
      <c r="A90" s="66" t="s">
        <v>29</v>
      </c>
      <c r="B90" s="66" t="s">
        <v>34</v>
      </c>
      <c r="C90" s="66" t="s">
        <v>171</v>
      </c>
      <c r="D90" s="66" t="s">
        <v>223</v>
      </c>
      <c r="E90" s="74" t="s">
        <v>271</v>
      </c>
      <c r="F90" s="74" t="s">
        <v>172</v>
      </c>
      <c r="G90" s="65">
        <v>1</v>
      </c>
      <c r="H90" s="66">
        <v>5</v>
      </c>
      <c r="I90" s="66">
        <v>0</v>
      </c>
      <c r="J90" s="68">
        <v>45124</v>
      </c>
      <c r="K90" s="68">
        <v>45276</v>
      </c>
      <c r="L90" s="70">
        <v>3650000</v>
      </c>
      <c r="M90" s="70">
        <f t="shared" si="6"/>
        <v>18250000</v>
      </c>
      <c r="N90" s="70"/>
      <c r="O90" s="71">
        <f t="shared" si="5"/>
        <v>0</v>
      </c>
      <c r="P90" s="70"/>
      <c r="Q90" s="65" t="s">
        <v>38</v>
      </c>
      <c r="R90" s="65" t="s">
        <v>39</v>
      </c>
      <c r="AA90" s="2"/>
      <c r="AC90" s="2"/>
    </row>
    <row r="91" spans="1:30" ht="17.25" hidden="1" customHeight="1" x14ac:dyDescent="0.3">
      <c r="A91" s="66" t="s">
        <v>29</v>
      </c>
      <c r="B91" s="65" t="s">
        <v>53</v>
      </c>
      <c r="C91" s="78" t="s">
        <v>180</v>
      </c>
      <c r="D91" s="78" t="s">
        <v>181</v>
      </c>
      <c r="E91" s="74" t="s">
        <v>270</v>
      </c>
      <c r="F91" s="74" t="s">
        <v>247</v>
      </c>
      <c r="G91" s="65">
        <v>1</v>
      </c>
      <c r="H91" s="66">
        <v>5</v>
      </c>
      <c r="I91" s="66">
        <v>0</v>
      </c>
      <c r="J91" s="68">
        <v>45124</v>
      </c>
      <c r="K91" s="68">
        <v>45276</v>
      </c>
      <c r="L91" s="70">
        <v>3650000</v>
      </c>
      <c r="M91" s="70">
        <f t="shared" si="6"/>
        <v>18250000</v>
      </c>
      <c r="N91" s="70"/>
      <c r="O91" s="71">
        <f t="shared" si="5"/>
        <v>0</v>
      </c>
      <c r="P91" s="70"/>
      <c r="Q91" s="65" t="s">
        <v>38</v>
      </c>
      <c r="R91" s="65" t="s">
        <v>54</v>
      </c>
      <c r="AA91" s="2"/>
      <c r="AB91" s="2"/>
      <c r="AC91" s="2"/>
    </row>
    <row r="92" spans="1:30" ht="17.25" hidden="1" customHeight="1" x14ac:dyDescent="0.25">
      <c r="A92" s="66" t="s">
        <v>29</v>
      </c>
      <c r="B92" s="66" t="s">
        <v>30</v>
      </c>
      <c r="C92" s="66" t="s">
        <v>173</v>
      </c>
      <c r="D92" s="66" t="s">
        <v>236</v>
      </c>
      <c r="E92" s="74" t="s">
        <v>269</v>
      </c>
      <c r="F92" s="74" t="s">
        <v>182</v>
      </c>
      <c r="G92" s="65">
        <v>2</v>
      </c>
      <c r="H92" s="66">
        <v>5</v>
      </c>
      <c r="I92" s="66">
        <v>0</v>
      </c>
      <c r="J92" s="68">
        <v>45124</v>
      </c>
      <c r="K92" s="68">
        <v>45276</v>
      </c>
      <c r="L92" s="70">
        <v>3650000</v>
      </c>
      <c r="M92" s="70">
        <f t="shared" si="6"/>
        <v>36500000</v>
      </c>
      <c r="N92" s="70"/>
      <c r="O92" s="71">
        <f t="shared" si="5"/>
        <v>0</v>
      </c>
      <c r="P92" s="70"/>
      <c r="Q92" s="65" t="s">
        <v>38</v>
      </c>
      <c r="R92" s="65" t="s">
        <v>46</v>
      </c>
      <c r="AA92" s="2"/>
      <c r="AB92" s="2"/>
      <c r="AC92" s="2"/>
    </row>
    <row r="93" spans="1:30" ht="17.25" hidden="1" customHeight="1" x14ac:dyDescent="0.3">
      <c r="A93" s="66" t="s">
        <v>29</v>
      </c>
      <c r="B93" s="66" t="s">
        <v>30</v>
      </c>
      <c r="C93" s="66" t="s">
        <v>174</v>
      </c>
      <c r="D93" s="78" t="s">
        <v>183</v>
      </c>
      <c r="E93" s="74" t="s">
        <v>268</v>
      </c>
      <c r="F93" s="74" t="s">
        <v>184</v>
      </c>
      <c r="G93" s="65">
        <v>1</v>
      </c>
      <c r="H93" s="66">
        <v>5</v>
      </c>
      <c r="I93" s="66">
        <v>0</v>
      </c>
      <c r="J93" s="68">
        <v>45124</v>
      </c>
      <c r="K93" s="68">
        <v>45276</v>
      </c>
      <c r="L93" s="70">
        <v>3650000</v>
      </c>
      <c r="M93" s="70">
        <f t="shared" si="6"/>
        <v>18250000</v>
      </c>
      <c r="N93" s="70"/>
      <c r="O93" s="71">
        <f t="shared" si="5"/>
        <v>0</v>
      </c>
      <c r="P93" s="70"/>
      <c r="Q93" s="65" t="s">
        <v>38</v>
      </c>
      <c r="R93" s="65" t="s">
        <v>46</v>
      </c>
      <c r="AA93" s="2"/>
      <c r="AB93" s="2"/>
      <c r="AC93" s="2"/>
    </row>
    <row r="94" spans="1:30" ht="17.25" hidden="1" customHeight="1" x14ac:dyDescent="0.3">
      <c r="A94" s="66" t="s">
        <v>29</v>
      </c>
      <c r="B94" s="66" t="s">
        <v>30</v>
      </c>
      <c r="C94" s="66" t="s">
        <v>175</v>
      </c>
      <c r="D94" s="78" t="s">
        <v>237</v>
      </c>
      <c r="E94" s="65" t="s">
        <v>238</v>
      </c>
      <c r="F94" s="74" t="s">
        <v>185</v>
      </c>
      <c r="G94" s="65">
        <v>1</v>
      </c>
      <c r="H94" s="66">
        <v>5</v>
      </c>
      <c r="I94" s="66">
        <v>0</v>
      </c>
      <c r="J94" s="68">
        <v>45124</v>
      </c>
      <c r="K94" s="68">
        <v>45276</v>
      </c>
      <c r="L94" s="70">
        <v>3650000</v>
      </c>
      <c r="M94" s="70">
        <f t="shared" si="6"/>
        <v>18250000</v>
      </c>
      <c r="N94" s="70"/>
      <c r="O94" s="71">
        <f t="shared" si="5"/>
        <v>0</v>
      </c>
      <c r="P94" s="70"/>
      <c r="Q94" s="65" t="s">
        <v>38</v>
      </c>
      <c r="R94" s="65" t="s">
        <v>46</v>
      </c>
      <c r="AA94" s="2"/>
      <c r="AB94" s="2"/>
      <c r="AC94" s="2"/>
    </row>
    <row r="95" spans="1:30" ht="17.25" hidden="1" customHeight="1" x14ac:dyDescent="0.25">
      <c r="A95" s="66" t="s">
        <v>29</v>
      </c>
      <c r="B95" s="66" t="s">
        <v>30</v>
      </c>
      <c r="C95" s="66" t="s">
        <v>186</v>
      </c>
      <c r="D95" s="66" t="s">
        <v>239</v>
      </c>
      <c r="E95" s="65" t="s">
        <v>240</v>
      </c>
      <c r="F95" s="74" t="s">
        <v>187</v>
      </c>
      <c r="G95" s="65">
        <v>1</v>
      </c>
      <c r="H95" s="66">
        <v>5</v>
      </c>
      <c r="I95" s="66">
        <v>0</v>
      </c>
      <c r="J95" s="68">
        <v>45124</v>
      </c>
      <c r="K95" s="68">
        <v>45276</v>
      </c>
      <c r="L95" s="70">
        <v>3650000</v>
      </c>
      <c r="M95" s="70">
        <f t="shared" si="6"/>
        <v>18250000</v>
      </c>
      <c r="N95" s="70"/>
      <c r="O95" s="71">
        <f t="shared" si="5"/>
        <v>0</v>
      </c>
      <c r="P95" s="70"/>
      <c r="Q95" s="65" t="s">
        <v>38</v>
      </c>
      <c r="R95" s="65" t="s">
        <v>46</v>
      </c>
      <c r="AC95" s="2"/>
    </row>
    <row r="96" spans="1:30" ht="17.25" customHeight="1" x14ac:dyDescent="0.3">
      <c r="A96" s="45"/>
      <c r="B96" s="45"/>
      <c r="C96" s="53"/>
      <c r="D96" s="49"/>
      <c r="F96" s="54"/>
      <c r="H96" s="53"/>
      <c r="I96" s="55"/>
      <c r="J96" s="56"/>
      <c r="K96" s="56"/>
      <c r="L96" s="57"/>
      <c r="M96" s="58"/>
      <c r="N96" s="59"/>
      <c r="O96" s="60"/>
      <c r="P96" s="59"/>
    </row>
    <row r="97" spans="4:18" ht="17.25" customHeight="1" x14ac:dyDescent="0.3">
      <c r="G97" s="47">
        <f>SUM(G16:G95)</f>
        <v>127</v>
      </c>
      <c r="M97" s="43">
        <f>SUM(M20:M95)</f>
        <v>1998375000</v>
      </c>
      <c r="O97" s="61">
        <f>SUM(O16:O95)+M97</f>
        <v>2223375000</v>
      </c>
    </row>
    <row r="99" spans="4:18" ht="17.25" customHeight="1" x14ac:dyDescent="0.25">
      <c r="D99" s="62" t="s">
        <v>176</v>
      </c>
      <c r="E99" s="62"/>
      <c r="F99" s="63"/>
      <c r="G99" s="62"/>
      <c r="H99" s="62"/>
      <c r="I99" s="62"/>
      <c r="J99" s="62"/>
      <c r="K99" s="62"/>
      <c r="L99" s="62"/>
      <c r="M99" s="64"/>
      <c r="N99" s="62"/>
      <c r="O99" s="64"/>
      <c r="P99" s="62"/>
      <c r="Q99" s="62"/>
      <c r="R99" s="62"/>
    </row>
    <row r="100" spans="4:18" ht="17.25" customHeight="1" x14ac:dyDescent="0.25">
      <c r="D100" s="62" t="s">
        <v>188</v>
      </c>
      <c r="E100" s="62"/>
      <c r="F100" s="63"/>
      <c r="G100" s="62"/>
      <c r="H100" s="62"/>
      <c r="I100" s="62"/>
      <c r="J100" s="62"/>
      <c r="K100" s="62"/>
      <c r="L100" s="62"/>
      <c r="M100" s="62"/>
      <c r="N100" s="62"/>
      <c r="O100" s="62"/>
      <c r="P100" s="62"/>
      <c r="Q100" s="62"/>
      <c r="R100" s="62"/>
    </row>
  </sheetData>
  <mergeCells count="64">
    <mergeCell ref="F76:F78"/>
    <mergeCell ref="D67:D68"/>
    <mergeCell ref="B67:B68"/>
    <mergeCell ref="B49:B50"/>
    <mergeCell ref="F49:F51"/>
    <mergeCell ref="B61:B62"/>
    <mergeCell ref="E55:E56"/>
    <mergeCell ref="D55:D56"/>
    <mergeCell ref="B55:B56"/>
    <mergeCell ref="F52:F54"/>
    <mergeCell ref="D52:D54"/>
    <mergeCell ref="E52:E54"/>
    <mergeCell ref="D27:D28"/>
    <mergeCell ref="D49:D51"/>
    <mergeCell ref="E49:E51"/>
    <mergeCell ref="F81:F82"/>
    <mergeCell ref="B81:B82"/>
    <mergeCell ref="B52:B54"/>
    <mergeCell ref="F29:F30"/>
    <mergeCell ref="B29:B30"/>
    <mergeCell ref="E61:E63"/>
    <mergeCell ref="D61:D63"/>
    <mergeCell ref="C61:C63"/>
    <mergeCell ref="F61:F63"/>
    <mergeCell ref="C67:C68"/>
    <mergeCell ref="F67:F68"/>
    <mergeCell ref="E67:E68"/>
    <mergeCell ref="B76:B78"/>
    <mergeCell ref="A1:P2"/>
    <mergeCell ref="A3:P3"/>
    <mergeCell ref="A11:C11"/>
    <mergeCell ref="M11:P11"/>
    <mergeCell ref="L10:P10"/>
    <mergeCell ref="A5:P5"/>
    <mergeCell ref="A6:P6"/>
    <mergeCell ref="A7:L7"/>
    <mergeCell ref="A9:C9"/>
    <mergeCell ref="A10:C10"/>
    <mergeCell ref="A4:P4"/>
    <mergeCell ref="O13:O14"/>
    <mergeCell ref="J14:J15"/>
    <mergeCell ref="K14:K15"/>
    <mergeCell ref="L15:M15"/>
    <mergeCell ref="N15:O15"/>
    <mergeCell ref="J13:K13"/>
    <mergeCell ref="L13:L14"/>
    <mergeCell ref="M13:M14"/>
    <mergeCell ref="N13:N14"/>
    <mergeCell ref="A12:C12"/>
    <mergeCell ref="H13:I14"/>
    <mergeCell ref="B22:B24"/>
    <mergeCell ref="B27:B28"/>
    <mergeCell ref="G13:G15"/>
    <mergeCell ref="D13:D15"/>
    <mergeCell ref="A13:A15"/>
    <mergeCell ref="B13:B15"/>
    <mergeCell ref="C13:C15"/>
    <mergeCell ref="F13:F15"/>
    <mergeCell ref="E13:E15"/>
    <mergeCell ref="E22:E23"/>
    <mergeCell ref="F22:F23"/>
    <mergeCell ref="D22:D23"/>
    <mergeCell ref="E27:E28"/>
    <mergeCell ref="F27:F28"/>
  </mergeCells>
  <pageMargins left="0.25" right="0.13636363636363635" top="0.75" bottom="0.75" header="0.3" footer="0.3"/>
  <pageSetup scale="40" fitToWidth="0" fitToHeight="0" orientation="portrait" verticalDpi="12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TITULADA Y COMPLEMENTARIA </vt:lpstr>
      <vt:lpstr>'TITULADA Y COMPLEMENTARIA '!Área_de_impresión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SENA</cp:lastModifiedBy>
  <cp:revision/>
  <dcterms:created xsi:type="dcterms:W3CDTF">2020-02-28T20:30:41Z</dcterms:created>
  <dcterms:modified xsi:type="dcterms:W3CDTF">2023-08-14T18:55:59Z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2023-05-16T20:43:10Z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8c2e4f4f-6628-4d0d-82fb-ad3500623907</vt:lpwstr>
  </property>
  <property fmtid="{D5CDD505-2E9C-101B-9397-08002B2CF9AE}" pid="8" name="MSIP_Label_1299739c-ad3d-4908-806e-4d91151a6e13_ContentBits">
    <vt:lpwstr>0</vt:lpwstr>
  </property>
</Properties>
</file>