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AGOSTO/INT NOLASCO NATAGA/"/>
    </mc:Choice>
  </mc:AlternateContent>
  <xr:revisionPtr revIDLastSave="7" documentId="13_ncr:1_{8C10C3A8-336C-6B41-AD84-F3654ABD1C26}" xr6:coauthVersionLast="47" xr6:coauthVersionMax="47" xr10:uidLastSave="{B339D0D5-5D2F-4E4B-97E3-B585B3D3B511}"/>
  <bookViews>
    <workbookView xWindow="28680" yWindow="-120" windowWidth="29040" windowHeight="15990" activeTab="1" xr2:uid="{FFF77613-7802-4946-92AE-B811681EC433}"/>
  </bookViews>
  <sheets>
    <sheet name="PO" sheetId="3" r:id="rId1"/>
    <sheet name="PLAN DE CARGAS" sheetId="9"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<sst xmlns="http://schemas.openxmlformats.org/spreadsheetml/2006/main" count="471" uniqueCount="274">
  <si>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</si>
  <si>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</si>
  <si>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</si>
  <si>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</si>
  <si>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</si>
  <si>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</si>
  <si>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</si>
  <si>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</si>
  <si>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</si>
  <si>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</si>
  <si>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</si>
  <si>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</si>
  <si>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</si>
  <si>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</si>
  <si>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</si>
  <si>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</si>
  <si>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</si>
  <si>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</si>
  <si>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</si>
  <si>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</si>
  <si>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</si>
  <si>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</si>
  <si>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</si>
  <si>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</si>
  <si>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</si>
  <si>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</si>
  <si>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</si>
  <si>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</si>
  <si>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</si>
  <si>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</si>
  <si>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</si>
  <si>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</si>
  <si>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</si>
  <si>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</si>
  <si>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</si>
  <si>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</si>
  <si>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</si>
  <si>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</si>
  <si>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</si>
  <si>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</si>
  <si>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</si>
  <si>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</si>
  <si>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</si>
  <si>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</si>
  <si>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</si>
  <si>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</si>
  <si>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</si>
  <si>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</si>
  <si>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</si>
  <si>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</si>
  <si>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</si>
  <si>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</si>
  <si>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</si>
  <si>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</si>
  <si>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</si>
  <si>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</si>
  <si>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</si>
  <si>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</si>
  <si>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</si>
  <si>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</si>
  <si>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</si>
  <si>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</si>
  <si>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</si>
  <si>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</si>
  <si>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</si>
  <si>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</si>
  <si>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</si>
  <si>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</si>
  <si>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</si>
  <si>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</si>
  <si>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</si>
  <si>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</si>
  <si>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</si>
  <si>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</si>
  <si>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</si>
  <si>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</si>
  <si>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</si>
  <si>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</si>
  <si>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</si>
  <si>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</si>
  <si>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</si>
  <si>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</si>
  <si>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</si>
  <si>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</si>
  <si>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</si>
  <si>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</si>
  <si>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</si>
  <si>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</si>
  <si>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</si>
  <si>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</si>
  <si>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</si>
  <si>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</si>
  <si>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</si>
  <si>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</si>
  <si>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</si>
  <si>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</si>
  <si>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</si>
  <si>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</si>
  <si>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</si>
  <si>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</si>
  <si>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</si>
  <si>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</si>
  <si>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</si>
  <si>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</si>
  <si>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</si>
  <si>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</si>
  <si>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</si>
  <si>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</si>
  <si>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</si>
  <si>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</si>
  <si>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</si>
  <si>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</si>
  <si>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</si>
  <si>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</si>
  <si>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</si>
  <si>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</si>
  <si>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</si>
  <si>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</si>
  <si>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</si>
  <si>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</si>
  <si>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</si>
  <si>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</si>
  <si>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</si>
  <si>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</si>
  <si>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</si>
  <si>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</si>
  <si>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</si>
  <si>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</si>
  <si>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</si>
  <si>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</si>
  <si>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</si>
  <si>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</si>
  <si>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</si>
  <si>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</si>
  <si>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</si>
  <si>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</si>
  <si>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</si>
  <si>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</si>
  <si>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</si>
  <si>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</si>
  <si>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</si>
  <si>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</si>
  <si>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</si>
  <si>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</si>
  <si>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</si>
  <si>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</si>
  <si>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</si>
  <si>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</si>
  <si>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</si>
  <si>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</si>
  <si>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</si>
  <si>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</si>
  <si>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</si>
  <si>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</si>
  <si>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</si>
  <si>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</si>
  <si>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</si>
  <si>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</si>
  <si>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</si>
  <si>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</si>
  <si>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</si>
  <si>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</si>
  <si>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</si>
  <si>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</si>
  <si>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</si>
  <si>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</si>
  <si>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</si>
  <si>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</si>
  <si>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</si>
  <si>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</si>
  <si>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</si>
  <si>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</si>
  <si>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</si>
  <si>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</si>
  <si>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</si>
  <si>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</si>
  <si>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</si>
  <si>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</si>
  <si>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</si>
  <si>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</si>
  <si>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</si>
  <si>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</si>
  <si>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</si>
  <si>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</si>
  <si>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</si>
  <si>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</si>
  <si>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</si>
  <si>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</si>
  <si>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</si>
  <si>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</si>
  <si>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</si>
  <si>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</si>
  <si>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</si>
  <si>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</si>
  <si>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</si>
  <si>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</si>
  <si>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</si>
  <si>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</si>
  <si>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</si>
  <si>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</si>
  <si>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</si>
  <si>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</si>
  <si>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</si>
  <si>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</si>
  <si>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</si>
  <si>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</si>
  <si>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</si>
  <si>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</si>
  <si>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</si>
  <si>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</si>
  <si>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</si>
  <si>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</si>
  <si>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</si>
  <si>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</si>
  <si>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</si>
  <si>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</si>
  <si>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</si>
  <si>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</si>
  <si>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</si>
  <si>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</si>
  <si>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</si>
  <si>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</si>
  <si>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</si>
  <si>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</si>
  <si>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</si>
  <si>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</si>
  <si>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</si>
  <si>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</si>
  <si>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</si>
  <si>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</si>
  <si>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</si>
  <si>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</si>
  <si>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</si>
  <si>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</si>
  <si>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</si>
  <si>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</si>
  <si>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</si>
  <si>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</si>
  <si>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DEDICACIÓN FORMULARIO </t>
  </si>
  <si>
    <t>NOTA:</t>
  </si>
  <si>
    <t xml:space="preserve">CHECK </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</si>
  <si>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</si>
  <si>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</si>
  <si>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</si>
  <si>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</si>
  <si>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</si>
  <si>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</si>
  <si>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 xml:space="preserve">2.13 Las primas regionales estimadas para el presente proceso no aplican. </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</si>
  <si>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</si>
  <si>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</si>
  <si>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</si>
  <si>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Especialista en Geologia y Geotecnia </t>
  </si>
  <si>
    <t>PROVISIÓN JORNADAS 7X24</t>
  </si>
  <si>
    <t>Provisión Jornadas 7X24</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</si>
  <si>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</si>
  <si>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</si>
  <si>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</si>
  <si>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Todas las actividades de Interventoría estan apoyadas por el Personal Logistico de la Interventoría, tales como: Secretaria, Conductor(es).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</si>
  <si>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</si>
  <si>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Monto agotable especialistas</t>
  </si>
  <si>
    <t xml:space="preserve">OBJETO
INTERVENTORIA TÉCNICA, ADMINISTRATIVA, FINANCIERA Y AMBIENTAL PARA LA ATENCIÓN DE SITIOS CRÍTICOS EN VIAS AFECTADAS POR EL RIO PAEZ CARRETERA NACIONAL 24HL01 PUERTO NOLASCO – NÁTAGA Y 4301 CRUCE TESALIA –TERUEL					</t>
  </si>
  <si>
    <t>Vehículo tipo campero ó camioneta  (incluye peajes, conductor y combustible) y cuyo modelo sea hasta diez (10) años anteriores al año de suscripción del contrato.</t>
  </si>
  <si>
    <t xml:space="preserve">3. En aras de implementar la generación de primer empleo, el personal Inspector SST,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</si>
  <si>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 xml:space="preserve">Director de Interventoría Ingeniero Residente de Interventoría  Especialista Ambiental	Especialista en Geología y/o Geotecnia 	Especialista en Pavimentos y/o Vías  Especialista en Estructuras Especialista en Hidráulica e Hidrología Inspector  Inspector SST </t>
  </si>
  <si>
    <t>Director de Interventoría, Ingeniero Residente de Interventoría.</t>
  </si>
  <si>
    <t>Director de Interventoría Ingeniero Residente de Interventoría Especialista Ambiental	Especialista en Geología y/o Geotecnia 	Especialista en Pavimentos y/o Vías  Especialista en Estructuras Especialista en Hidráulica e Hidrología Inspector  Inspector SST, Profesional Social.</t>
  </si>
  <si>
    <t>Director de Interventoría Ingeniero Residente de Interventoría Especialista Ambiental	Especialista en Geología y/o Geotecnia 	Especialista en Pavimentos y/o Vías  Especialista en Estructuras Especialista en Hidráulica e Hidrología  Inspector  Inspector SST, Profesional Social.</t>
  </si>
  <si>
    <t>CMA-DEO-SGI-057-2023</t>
  </si>
  <si>
    <t>CONCURSO DE MÉRITOS ABIERTO No. CMA-DEO-SGI-057-2023</t>
  </si>
  <si>
    <t xml:space="preserve">Ingeniero Auxiliar de Interventoría </t>
  </si>
  <si>
    <t>Profesional Social</t>
  </si>
  <si>
    <t>Especialista en Pavimentos y/o Vías</t>
  </si>
  <si>
    <t>Especialista en Geologia y/o Geotecnia</t>
  </si>
  <si>
    <t xml:space="preserve">Inspector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</si>
</sst>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00_-;\-&quot;$&quot;* #,##0.00_-;_-&quot;$&quot;* &quot;-&quot;??_-;_-@_-"/>
    <numFmt numFmtId="166" formatCode="_-[$$-240A]\ * #,##0.00_ ;_-[$$-240A]\ * \-#,##0.00\ ;_-[$$-240A]\ * &quot;-&quot;??_ ;_-@_ "/>
    <numFmt numFmtId="167" formatCode="General\ &quot;meses&quot;"/>
    <numFmt numFmtId="168" formatCode="_(* #,##0.00_);_(* \(#,##0.00\);_(* &quot;-&quot;??_);_(@_)"/>
    <numFmt numFmtId="169" formatCode="_(&quot;$&quot;\ * #,##0.00_);_(&quot;$&quot;\ * \(#,##0.00\);_(&quot;$&quot;\ * &quot;-&quot;??_);_(@_)"/>
    <numFmt numFmtId="170" formatCode="&quot;Mes&quot;\ General"/>
    <numFmt numFmtId="171" formatCode="0.00000"/>
    <numFmt numFmtId="172" formatCode="_-[$$-240A]\ * #,##0_ ;_-[$$-240A]\ * \-#,##0\ ;_-[$$-240A]\ * &quot;-&quot;??_ ;_-@_ "/>
    <numFmt numFmtId="173" formatCode="_ * #,##0.00_ ;_ * \-#,##0.00_ ;_ * &quot;-&quot;??_ ;_ @_ "/>
    <numFmt numFmtId="174" formatCode="#,##0.00_ ;\-#,##0.00\ "/>
    <numFmt numFmtId="175" formatCode="_-&quot;$&quot;\ * #,##0.00_-;\-&quot;$&quot;\ * #,##0.00_-;_-&quot;$&quot;\ * &quot;-&quot;_-;_-@_-"/>
    <numFmt numFmtId="176" formatCode="0.000%"/>
    <numFmt numFmtId="177" formatCode="#,##0.0000"/>
    <numFmt numFmtId="178" formatCode="_(&quot;$&quot;* #,##0.00_);_(&quot;$&quot;* \(#,##0.00\);_(&quot;$&quot;* &quot;-&quot;??_);_(@_)"/>
  </numFmts>
  <fonts count="47"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
      <b/>
      <sz val="9"/>
      <color theme="1"/>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8">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9" fillId="0" borderId="0"/>
    <xf numFmtId="168" fontId="15" fillId="0" borderId="0" applyFont="0" applyFill="0" applyBorder="0" applyAlignment="0" applyProtection="0"/>
    <xf numFmtId="9" fontId="9" fillId="0" borderId="0" applyFont="0" applyFill="0" applyBorder="0" applyAlignment="0" applyProtection="0"/>
    <xf numFmtId="169"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3"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9" fontId="16" fillId="0" borderId="0" applyFont="0" applyFill="0" applyBorder="0" applyAlignment="0" applyProtection="0"/>
    <xf numFmtId="0" fontId="4" fillId="0" borderId="0" applyNumberFormat="0" applyFill="0" applyBorder="0" applyProtection="0">
      <alignment vertical="top"/>
    </xf>
    <xf numFmtId="0" fontId="15" fillId="0" borderId="0"/>
    <xf numFmtId="177"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9" fontId="1" fillId="0" borderId="0" applyFont="0" applyFill="0" applyBorder="0" applyAlignment="0" applyProtection="0"/>
    <xf numFmtId="17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502">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6"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6"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7"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6"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6"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6"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6"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6"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6"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6"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6"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6"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6" fontId="14" fillId="2" borderId="28" xfId="6" applyNumberFormat="1" applyFont="1" applyFill="1" applyBorder="1" applyAlignment="1">
      <alignment vertical="center" wrapText="1"/>
    </xf>
    <xf numFmtId="166" fontId="14" fillId="2" borderId="25" xfId="6" applyNumberFormat="1" applyFont="1" applyFill="1" applyBorder="1" applyAlignment="1">
      <alignment vertical="center" wrapText="1"/>
    </xf>
    <xf numFmtId="166"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6"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6"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71"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2"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6"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6"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65"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65"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65" fontId="2" fillId="6" borderId="9" xfId="14" applyNumberFormat="1" applyFont="1" applyFill="1" applyBorder="1" applyAlignment="1">
      <alignment horizontal="center" vertical="center" wrapText="1"/>
    </xf>
    <xf numFmtId="165"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65" fontId="2" fillId="6" borderId="13" xfId="14" applyNumberFormat="1" applyFont="1" applyFill="1" applyBorder="1" applyAlignment="1">
      <alignment horizontal="center" vertical="center" wrapText="1"/>
    </xf>
    <xf numFmtId="165"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5"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65" fontId="14" fillId="3" borderId="25" xfId="6" applyNumberFormat="1" applyFont="1" applyFill="1" applyBorder="1" applyAlignment="1">
      <alignment vertical="center" wrapText="1"/>
    </xf>
    <xf numFmtId="165" fontId="14" fillId="3" borderId="25" xfId="22" applyNumberFormat="1" applyFont="1" applyFill="1" applyBorder="1" applyAlignment="1">
      <alignment vertical="center" wrapText="1"/>
    </xf>
    <xf numFmtId="165"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6"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65" fontId="2" fillId="6" borderId="0" xfId="14" applyNumberFormat="1" applyFont="1" applyFill="1" applyAlignment="1">
      <alignment horizontal="justify" vertical="center" wrapText="1"/>
    </xf>
    <xf numFmtId="165"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6"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6"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65" fontId="28" fillId="6" borderId="39" xfId="14" applyNumberFormat="1" applyFont="1" applyFill="1" applyBorder="1" applyAlignment="1">
      <alignment vertical="center" wrapText="1"/>
    </xf>
    <xf numFmtId="165"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65"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65" fontId="14" fillId="3" borderId="6" xfId="14" applyNumberFormat="1" applyFont="1" applyFill="1" applyBorder="1" applyAlignment="1">
      <alignment vertical="center" wrapText="1"/>
    </xf>
    <xf numFmtId="165" fontId="2" fillId="3" borderId="6" xfId="14" applyNumberFormat="1" applyFont="1" applyFill="1" applyBorder="1" applyAlignment="1">
      <alignment vertical="center" wrapText="1"/>
    </xf>
    <xf numFmtId="0" fontId="2" fillId="0" borderId="6" xfId="14" applyFont="1" applyBorder="1" applyAlignment="1">
      <alignment vertical="center" wrapText="1"/>
    </xf>
    <xf numFmtId="165" fontId="2" fillId="0" borderId="6" xfId="14" applyNumberFormat="1" applyFont="1" applyBorder="1" applyAlignment="1">
      <alignment horizontal="right" vertical="center" wrapText="1"/>
    </xf>
    <xf numFmtId="165" fontId="2" fillId="6" borderId="6" xfId="14" applyNumberFormat="1" applyFont="1" applyFill="1" applyBorder="1" applyAlignment="1">
      <alignment horizontal="center" vertical="center" wrapText="1"/>
    </xf>
    <xf numFmtId="165"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65"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65"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65" fontId="2" fillId="6" borderId="25" xfId="14" applyNumberFormat="1" applyFont="1" applyFill="1" applyBorder="1" applyAlignment="1">
      <alignment horizontal="center" vertical="center" wrapText="1"/>
    </xf>
    <xf numFmtId="165"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65"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6"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65"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65"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65" fontId="2" fillId="3" borderId="22" xfId="14" applyNumberFormat="1" applyFont="1" applyFill="1" applyBorder="1" applyAlignment="1">
      <alignment vertical="center" wrapText="1"/>
    </xf>
    <xf numFmtId="166" fontId="2" fillId="3" borderId="22" xfId="14" applyNumberFormat="1" applyFont="1" applyFill="1" applyBorder="1" applyAlignment="1">
      <alignment horizontal="center" vertical="center" wrapText="1"/>
    </xf>
    <xf numFmtId="165"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6" borderId="22" xfId="23" applyFont="1" applyFill="1" applyBorder="1" applyAlignment="1">
      <alignment vertical="center" wrapText="1"/>
    </xf>
    <xf numFmtId="166"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65" fontId="14" fillId="3" borderId="54" xfId="18" applyNumberFormat="1" applyFont="1" applyFill="1" applyBorder="1" applyAlignment="1">
      <alignment horizontal="right" vertical="center" wrapText="1"/>
    </xf>
    <xf numFmtId="174"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6" fontId="2" fillId="0" borderId="6" xfId="24" applyNumberFormat="1" applyFont="1" applyBorder="1" applyAlignment="1">
      <alignment vertical="center" wrapText="1"/>
    </xf>
    <xf numFmtId="165"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2" fontId="2" fillId="0" borderId="62"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6"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65"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65" fontId="2" fillId="6" borderId="54" xfId="14" applyNumberFormat="1" applyFont="1" applyFill="1" applyBorder="1" applyAlignment="1">
      <alignment horizontal="center" vertical="center" wrapText="1"/>
    </xf>
    <xf numFmtId="165"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6"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6" fontId="2" fillId="4" borderId="6" xfId="2" applyNumberFormat="1" applyFont="1" applyFill="1" applyBorder="1" applyAlignment="1">
      <alignment vertical="center" wrapText="1"/>
    </xf>
    <xf numFmtId="166" fontId="2" fillId="4" borderId="6" xfId="17" applyNumberFormat="1" applyFont="1" applyFill="1" applyBorder="1" applyAlignment="1">
      <alignment horizontal="center" vertical="center" wrapText="1"/>
    </xf>
    <xf numFmtId="165"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2" fontId="10" fillId="0" borderId="69" xfId="13" applyNumberFormat="1" applyFont="1" applyFill="1" applyBorder="1" applyAlignment="1">
      <alignment horizontal="center" vertical="center"/>
    </xf>
    <xf numFmtId="2" fontId="10" fillId="0" borderId="6" xfId="13" applyNumberFormat="1" applyFont="1" applyFill="1" applyBorder="1" applyAlignment="1">
      <alignment horizontal="center" vertical="center"/>
    </xf>
    <xf numFmtId="2" fontId="10" fillId="0" borderId="13" xfId="13" applyNumberFormat="1" applyFont="1" applyFill="1" applyBorder="1" applyAlignment="1">
      <alignment horizontal="center" vertical="center"/>
    </xf>
    <xf numFmtId="2" fontId="27" fillId="0" borderId="6" xfId="13" applyNumberFormat="1" applyFont="1" applyFill="1" applyBorder="1" applyAlignment="1">
      <alignment horizontal="center" vertical="center"/>
    </xf>
    <xf numFmtId="43" fontId="2" fillId="6" borderId="0" xfId="14" applyNumberFormat="1" applyFont="1" applyFill="1" applyAlignment="1">
      <alignment vertical="center" wrapText="1"/>
    </xf>
    <xf numFmtId="165" fontId="2" fillId="4" borderId="25" xfId="18" applyNumberFormat="1" applyFont="1" applyFill="1" applyBorder="1" applyAlignment="1">
      <alignment vertical="center" wrapText="1"/>
    </xf>
    <xf numFmtId="168"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6" fontId="2" fillId="0" borderId="6" xfId="2" applyNumberFormat="1" applyFont="1" applyFill="1" applyBorder="1" applyAlignment="1">
      <alignment vertical="center"/>
    </xf>
    <xf numFmtId="165"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2" fontId="2" fillId="0" borderId="6" xfId="23" applyNumberFormat="1" applyFont="1" applyFill="1" applyBorder="1" applyAlignment="1">
      <alignment horizontal="center"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6" fontId="2" fillId="6" borderId="6" xfId="17" applyNumberFormat="1" applyFont="1" applyFill="1" applyBorder="1" applyAlignment="1">
      <alignment vertical="center" wrapText="1"/>
    </xf>
    <xf numFmtId="166"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8" fontId="2" fillId="6" borderId="25" xfId="18" applyNumberFormat="1" applyFont="1" applyFill="1" applyBorder="1" applyAlignment="1">
      <alignment horizontal="right" vertical="center" wrapText="1"/>
    </xf>
    <xf numFmtId="165" fontId="14" fillId="4" borderId="25" xfId="18"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3" applyFont="1" applyFill="1" applyBorder="1" applyAlignment="1">
      <alignment vertical="center"/>
    </xf>
    <xf numFmtId="166" fontId="2" fillId="4" borderId="6" xfId="23" applyNumberFormat="1" applyFont="1" applyFill="1" applyBorder="1" applyAlignment="1">
      <alignment vertical="center" wrapText="1"/>
    </xf>
    <xf numFmtId="166" fontId="2" fillId="3" borderId="6" xfId="14" applyNumberFormat="1" applyFont="1" applyFill="1" applyBorder="1" applyAlignment="1">
      <alignment vertical="center" wrapText="1"/>
    </xf>
    <xf numFmtId="0" fontId="2" fillId="3" borderId="24" xfId="14" applyFont="1" applyFill="1" applyBorder="1" applyAlignment="1">
      <alignment horizontal="center" vertical="center" wrapText="1"/>
    </xf>
    <xf numFmtId="165" fontId="2" fillId="3" borderId="25" xfId="18" applyNumberFormat="1" applyFont="1" applyFill="1" applyBorder="1" applyAlignment="1">
      <alignment vertical="center" wrapText="1"/>
    </xf>
    <xf numFmtId="0" fontId="2" fillId="0" borderId="88" xfId="14" applyFont="1" applyBorder="1" applyAlignment="1">
      <alignment vertical="center" wrapText="1"/>
    </xf>
    <xf numFmtId="165"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65" fontId="2" fillId="4" borderId="54" xfId="18" applyNumberFormat="1" applyFont="1" applyFill="1" applyBorder="1" applyAlignment="1">
      <alignment horizontal="right" vertical="center" wrapText="1"/>
    </xf>
    <xf numFmtId="0" fontId="23" fillId="0" borderId="66" xfId="7" applyFont="1" applyBorder="1" applyAlignment="1">
      <alignment horizontal="center" vertical="center"/>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69"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6" fillId="0" borderId="71"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2" xfId="7" applyFont="1" applyBorder="1" applyAlignment="1">
      <alignment vertical="center"/>
    </xf>
    <xf numFmtId="0" fontId="26" fillId="0" borderId="73" xfId="7" applyFont="1" applyBorder="1" applyAlignment="1">
      <alignment vertical="center"/>
    </xf>
    <xf numFmtId="0" fontId="6" fillId="0" borderId="52" xfId="8" applyFont="1" applyBorder="1" applyAlignment="1">
      <alignment horizontal="justify" vertical="center" wrapText="1"/>
    </xf>
    <xf numFmtId="0" fontId="26" fillId="0" borderId="74" xfId="7" applyFont="1" applyBorder="1" applyAlignment="1">
      <alignment vertical="center"/>
    </xf>
    <xf numFmtId="0" fontId="26" fillId="0" borderId="75" xfId="7" applyFont="1" applyBorder="1" applyAlignment="1">
      <alignment vertical="center"/>
    </xf>
    <xf numFmtId="0" fontId="26" fillId="0" borderId="76" xfId="7" applyFont="1" applyBorder="1" applyAlignment="1">
      <alignment vertical="center"/>
    </xf>
    <xf numFmtId="0" fontId="26" fillId="0" borderId="77" xfId="7" applyFont="1" applyBorder="1" applyAlignment="1">
      <alignment vertical="center"/>
    </xf>
    <xf numFmtId="0" fontId="6" fillId="0" borderId="78"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79" xfId="7" applyFont="1" applyBorder="1" applyAlignment="1">
      <alignment vertical="center"/>
    </xf>
    <xf numFmtId="0" fontId="26" fillId="0" borderId="80" xfId="7" applyFont="1" applyBorder="1" applyAlignment="1">
      <alignment vertical="center"/>
    </xf>
    <xf numFmtId="0" fontId="6" fillId="0" borderId="81" xfId="8" applyFont="1" applyBorder="1" applyAlignment="1">
      <alignment horizontal="left" vertical="center" wrapText="1"/>
    </xf>
    <xf numFmtId="0" fontId="21" fillId="0" borderId="82" xfId="7" applyFont="1" applyBorder="1" applyAlignment="1">
      <alignment vertical="center"/>
    </xf>
    <xf numFmtId="0" fontId="6" fillId="0" borderId="85" xfId="7" applyFont="1" applyBorder="1" applyAlignment="1">
      <alignment horizontal="center" vertical="center"/>
    </xf>
    <xf numFmtId="2" fontId="18" fillId="12" borderId="86" xfId="8" applyNumberFormat="1" applyFont="1" applyFill="1" applyBorder="1" applyAlignment="1">
      <alignment horizontal="center" vertical="center"/>
    </xf>
    <xf numFmtId="2" fontId="18" fillId="12" borderId="87" xfId="8" applyNumberFormat="1" applyFont="1" applyFill="1" applyBorder="1" applyAlignment="1">
      <alignment horizontal="center" vertical="center"/>
    </xf>
    <xf numFmtId="0" fontId="21" fillId="0" borderId="2" xfId="7" applyFont="1" applyBorder="1" applyAlignment="1">
      <alignment vertical="center"/>
    </xf>
    <xf numFmtId="0" fontId="45" fillId="0" borderId="0" xfId="7" applyFont="1" applyAlignment="1">
      <alignment horizontal="right" vertical="center"/>
    </xf>
    <xf numFmtId="2" fontId="45" fillId="0" borderId="0" xfId="26" applyNumberFormat="1" applyFont="1" applyAlignment="1">
      <alignment horizontal="center"/>
    </xf>
    <xf numFmtId="0" fontId="8" fillId="0" borderId="0" xfId="8" applyFont="1" applyAlignment="1">
      <alignment vertical="center"/>
    </xf>
    <xf numFmtId="0" fontId="43" fillId="0" borderId="0" xfId="8" applyFont="1" applyAlignment="1">
      <alignment vertical="center"/>
    </xf>
    <xf numFmtId="0" fontId="45" fillId="0" borderId="0" xfId="7" applyFont="1" applyAlignment="1">
      <alignment horizontal="center" vertical="center"/>
    </xf>
    <xf numFmtId="0" fontId="18"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9" fillId="0" borderId="0" xfId="26" applyNumberFormat="1"/>
    <xf numFmtId="0" fontId="45" fillId="0" borderId="0" xfId="7" applyFont="1" applyAlignment="1">
      <alignment vertical="center"/>
    </xf>
    <xf numFmtId="0" fontId="3" fillId="0" borderId="0" xfId="7" applyFont="1" applyAlignment="1">
      <alignment vertical="center"/>
    </xf>
    <xf numFmtId="2" fontId="45" fillId="0" borderId="0" xfId="7" applyNumberFormat="1" applyFont="1" applyAlignment="1">
      <alignment horizontal="center" vertical="center"/>
    </xf>
    <xf numFmtId="164" fontId="2" fillId="6" borderId="0" xfId="14" applyNumberFormat="1" applyFont="1" applyFill="1" applyAlignment="1">
      <alignment vertical="center" wrapText="1"/>
    </xf>
    <xf numFmtId="164" fontId="14" fillId="4" borderId="25" xfId="6" applyNumberFormat="1" applyFont="1" applyFill="1" applyBorder="1" applyAlignment="1">
      <alignment vertical="center" wrapText="1"/>
    </xf>
    <xf numFmtId="2" fontId="43" fillId="0" borderId="0" xfId="26" applyNumberFormat="1" applyFont="1" applyAlignment="1">
      <alignment horizontal="center"/>
    </xf>
    <xf numFmtId="0" fontId="43" fillId="0" borderId="0" xfId="7" applyFont="1" applyAlignment="1">
      <alignment vertical="center"/>
    </xf>
    <xf numFmtId="0" fontId="43" fillId="0" borderId="0" xfId="7" applyFont="1" applyAlignment="1">
      <alignment horizontal="center" vertical="center"/>
    </xf>
    <xf numFmtId="166" fontId="2" fillId="0" borderId="6" xfId="17" applyNumberFormat="1" applyFont="1" applyBorder="1" applyAlignment="1">
      <alignment horizontal="center" vertical="center" wrapText="1"/>
    </xf>
    <xf numFmtId="165" fontId="2" fillId="0" borderId="25" xfId="18" applyNumberFormat="1" applyFont="1" applyFill="1" applyBorder="1" applyAlignment="1">
      <alignment horizontal="right"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Font="1" applyFill="1" applyBorder="1" applyAlignment="1">
      <alignment horizontal="center"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36" fillId="0" borderId="21" xfId="2" applyFont="1" applyFill="1" applyBorder="1" applyAlignment="1">
      <alignment horizontal="left" vertical="center" wrapText="1"/>
    </xf>
    <xf numFmtId="0" fontId="36" fillId="0" borderId="22" xfId="2" applyFont="1" applyFill="1" applyBorder="1" applyAlignment="1">
      <alignment horizontal="left" vertical="center" wrapText="1"/>
    </xf>
    <xf numFmtId="0" fontId="36" fillId="0" borderId="23" xfId="2"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40" xfId="15" applyFont="1" applyFill="1" applyBorder="1" applyAlignment="1">
      <alignment horizontal="center" vertical="center"/>
    </xf>
    <xf numFmtId="0" fontId="46" fillId="0" borderId="34" xfId="15" applyFont="1" applyBorder="1" applyAlignment="1">
      <alignment horizontal="center" vertical="center"/>
    </xf>
    <xf numFmtId="0" fontId="46" fillId="0" borderId="40" xfId="15" applyFont="1" applyBorder="1" applyAlignment="1">
      <alignment horizontal="center" vertical="center"/>
    </xf>
    <xf numFmtId="0" fontId="14" fillId="0" borderId="34" xfId="16" applyFont="1" applyBorder="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40" xfId="16" applyFont="1" applyFill="1" applyBorder="1" applyAlignment="1">
      <alignment horizontal="center" vertical="center" wrapText="1"/>
    </xf>
    <xf numFmtId="0" fontId="21" fillId="0" borderId="83" xfId="7" applyFont="1" applyBorder="1" applyAlignment="1">
      <alignment horizontal="center" vertical="center"/>
    </xf>
    <xf numFmtId="0" fontId="21" fillId="0" borderId="84" xfId="7" applyFont="1" applyBorder="1" applyAlignment="1">
      <alignment horizontal="center" vertical="center"/>
    </xf>
    <xf numFmtId="0" fontId="21" fillId="0" borderId="0" xfId="7" applyFont="1" applyAlignment="1">
      <alignment vertical="center"/>
    </xf>
    <xf numFmtId="0" fontId="21" fillId="0" borderId="43" xfId="7" applyFont="1" applyBorder="1" applyAlignment="1">
      <alignment horizontal="left" vertical="center"/>
    </xf>
    <xf numFmtId="2" fontId="18" fillId="4" borderId="89" xfId="8" applyNumberFormat="1" applyFont="1" applyFill="1" applyBorder="1" applyAlignment="1">
      <alignment horizontal="center" vertical="center"/>
    </xf>
    <xf numFmtId="2" fontId="18" fillId="4" borderId="90" xfId="8" applyNumberFormat="1" applyFont="1" applyFill="1" applyBorder="1" applyAlignment="1">
      <alignment horizontal="center" vertical="center"/>
    </xf>
    <xf numFmtId="2" fontId="18" fillId="4" borderId="91" xfId="8" applyNumberFormat="1" applyFont="1" applyFill="1" applyBorder="1" applyAlignment="1">
      <alignment horizontal="center" vertical="center"/>
    </xf>
    <xf numFmtId="0" fontId="23" fillId="0" borderId="36" xfId="7" applyFont="1" applyBorder="1" applyAlignment="1">
      <alignment horizontal="center" vertical="center"/>
    </xf>
    <xf numFmtId="0" fontId="23" fillId="0" borderId="41" xfId="7" applyFont="1" applyBorder="1" applyAlignment="1">
      <alignment horizontal="center" vertical="center"/>
    </xf>
    <xf numFmtId="0" fontId="23" fillId="0" borderId="17" xfId="7" applyFont="1" applyBorder="1" applyAlignment="1">
      <alignment horizontal="center" vertical="center"/>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8" xfId="7" applyFont="1" applyBorder="1" applyAlignment="1">
      <alignment horizontal="center" vertical="center"/>
    </xf>
    <xf numFmtId="0" fontId="23" fillId="0" borderId="70"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23" fillId="6" borderId="92" xfId="7" applyFont="1" applyFill="1" applyBorder="1" applyAlignment="1">
      <alignment horizontal="center" vertical="center" wrapText="1"/>
    </xf>
    <xf numFmtId="0" fontId="23" fillId="6" borderId="38" xfId="7" applyFont="1" applyFill="1" applyBorder="1" applyAlignment="1">
      <alignment horizontal="center"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8" fontId="11" fillId="2" borderId="9" xfId="2" applyNumberFormat="1" applyFont="1" applyFill="1" applyBorder="1" applyAlignment="1">
      <alignment horizontal="center" vertical="center" wrapText="1"/>
    </xf>
    <xf numFmtId="168"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170" fontId="23" fillId="0" borderId="47" xfId="7" applyNumberFormat="1" applyFont="1" applyBorder="1" applyAlignment="1">
      <alignment horizontal="center" vertical="center"/>
    </xf>
    <xf numFmtId="170" fontId="23" fillId="0" borderId="22" xfId="7" applyNumberFormat="1" applyFont="1" applyBorder="1" applyAlignment="1">
      <alignment horizontal="center" vertical="center"/>
    </xf>
    <xf numFmtId="170"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xf numFmtId="0" fontId="14" fillId="3" borderId="47" xfId="14" applyFont="1" applyFill="1" applyBorder="1" applyAlignment="1">
      <alignment horizontal="left" vertical="center" wrapText="1"/>
    </xf>
    <xf numFmtId="0" fontId="14" fillId="3" borderId="22" xfId="14" applyFont="1" applyFill="1" applyBorder="1" applyAlignment="1">
      <alignment horizontal="left" vertical="center" wrapText="1"/>
    </xf>
    <xf numFmtId="0" fontId="14" fillId="3" borderId="48" xfId="14" applyFont="1" applyFill="1" applyBorder="1" applyAlignment="1">
      <alignment horizontal="left" vertical="center" wrapText="1"/>
    </xf>
    <xf numFmtId="0" fontId="14" fillId="4" borderId="47" xfId="14" applyFont="1" applyFill="1" applyBorder="1" applyAlignment="1">
      <alignment horizontal="left" vertical="center" wrapText="1"/>
    </xf>
    <xf numFmtId="0" fontId="14" fillId="4" borderId="22" xfId="14" applyFont="1" applyFill="1" applyBorder="1" applyAlignment="1">
      <alignment horizontal="left" vertical="center" wrapText="1"/>
    </xf>
    <xf numFmtId="0" fontId="14" fillId="4" borderId="48" xfId="14" applyFont="1" applyFill="1" applyBorder="1" applyAlignment="1">
      <alignment horizontal="left" vertical="center" wrapText="1"/>
    </xf>
    <xf numFmtId="0" fontId="32" fillId="2" borderId="21" xfId="17" applyFont="1" applyFill="1" applyBorder="1" applyAlignment="1">
      <alignment horizontal="left" vertical="center" wrapText="1"/>
    </xf>
    <xf numFmtId="0" fontId="32" fillId="2" borderId="22" xfId="17" applyFont="1" applyFill="1" applyBorder="1" applyAlignment="1">
      <alignment horizontal="left" vertical="center" wrapText="1"/>
    </xf>
    <xf numFmtId="0" fontId="32" fillId="2" borderId="48" xfId="17" applyFont="1" applyFill="1" applyBorder="1" applyAlignment="1">
      <alignment horizontal="left" vertical="center" wrapText="1"/>
    </xf>
    <xf numFmtId="0" fontId="14" fillId="3" borderId="93" xfId="14" applyFont="1" applyFill="1" applyBorder="1" applyAlignment="1">
      <alignment horizontal="left" vertical="center" wrapText="1"/>
    </xf>
    <xf numFmtId="0" fontId="14" fillId="3" borderId="19" xfId="14" applyFont="1" applyFill="1" applyBorder="1" applyAlignment="1">
      <alignment horizontal="left" vertical="center" wrapText="1"/>
    </xf>
    <xf numFmtId="0" fontId="14" fillId="3" borderId="94" xfId="14" applyFont="1" applyFill="1" applyBorder="1" applyAlignment="1">
      <alignment horizontal="left" vertical="center" wrapText="1"/>
    </xf>
    <xf numFmtId="0" fontId="14" fillId="3" borderId="23" xfId="14" applyFont="1" applyFill="1" applyBorder="1" applyAlignment="1">
      <alignment horizontal="left" vertical="center" wrapText="1"/>
    </xf>
    <xf numFmtId="0" fontId="14" fillId="3" borderId="95" xfId="14" applyFont="1" applyFill="1" applyBorder="1" applyAlignment="1">
      <alignment horizontal="left" vertical="center" wrapText="1"/>
    </xf>
    <xf numFmtId="0" fontId="14" fillId="3" borderId="50" xfId="14" applyFont="1" applyFill="1" applyBorder="1" applyAlignment="1">
      <alignment horizontal="left" vertical="center" wrapText="1"/>
    </xf>
    <xf numFmtId="0" fontId="14" fillId="3" borderId="51" xfId="14" applyFont="1" applyFill="1" applyBorder="1" applyAlignment="1">
      <alignment horizontal="left" vertical="center" wrapText="1"/>
    </xf>
    <xf numFmtId="0" fontId="36" fillId="0" borderId="21" xfId="2" applyFont="1" applyFill="1" applyBorder="1" applyAlignment="1">
      <alignment horizontal="justify" vertical="center" wrapText="1"/>
    </xf>
    <xf numFmtId="0" fontId="36" fillId="0" borderId="22" xfId="2" applyFont="1" applyFill="1" applyBorder="1" applyAlignment="1">
      <alignment horizontal="justify" vertical="center" wrapText="1"/>
    </xf>
    <xf numFmtId="0" fontId="36" fillId="0" borderId="23" xfId="2" applyFont="1" applyFill="1" applyBorder="1" applyAlignment="1">
      <alignment horizontal="justify" vertical="center" wrapText="1"/>
    </xf>
    <xf numFmtId="0" fontId="14" fillId="6" borderId="32" xfId="14" applyFont="1" applyFill="1" applyBorder="1" applyAlignment="1">
      <alignment horizontal="center" vertical="center" wrapText="1"/>
    </xf>
    <xf numFmtId="0" fontId="14" fillId="6" borderId="53" xfId="14" applyFont="1" applyFill="1" applyBorder="1" applyAlignment="1">
      <alignment horizontal="center" vertical="center" wrapText="1"/>
    </xf>
    <xf numFmtId="0" fontId="14" fillId="6" borderId="36" xfId="16" applyFont="1" applyFill="1" applyBorder="1" applyAlignment="1">
      <alignment horizontal="center" vertical="center" wrapText="1"/>
    </xf>
    <xf numFmtId="0" fontId="14" fillId="6" borderId="41" xfId="16" applyFont="1" applyFill="1" applyBorder="1" applyAlignment="1">
      <alignment horizontal="center" vertical="center" wrapText="1"/>
    </xf>
    <xf numFmtId="0" fontId="14" fillId="6" borderId="17" xfId="16" applyFont="1" applyFill="1" applyBorder="1" applyAlignment="1">
      <alignment horizontal="center" vertical="center" wrapText="1"/>
    </xf>
    <xf numFmtId="0" fontId="14" fillId="6" borderId="0" xfId="16" applyFont="1" applyFill="1" applyBorder="1" applyAlignment="1">
      <alignment horizontal="center" vertical="center" wrapText="1"/>
    </xf>
    <xf numFmtId="0" fontId="14" fillId="0" borderId="0" xfId="16" applyFont="1" applyBorder="1" applyAlignment="1">
      <alignment horizontal="center" vertical="center" wrapText="1"/>
    </xf>
    <xf numFmtId="0" fontId="2" fillId="6" borderId="42" xfId="14" applyFont="1" applyFill="1" applyBorder="1" applyAlignment="1">
      <alignment horizontal="center" vertical="center" wrapText="1"/>
    </xf>
    <xf numFmtId="0" fontId="2" fillId="6" borderId="96" xfId="14" applyFont="1" applyFill="1" applyBorder="1" applyAlignment="1">
      <alignment horizontal="center" vertical="center" wrapText="1"/>
    </xf>
    <xf numFmtId="0" fontId="2" fillId="6" borderId="37" xfId="14" applyFont="1" applyFill="1" applyBorder="1" applyAlignment="1">
      <alignment horizontal="center" vertical="center" wrapText="1"/>
    </xf>
    <xf numFmtId="0" fontId="2" fillId="6" borderId="97" xfId="14" applyFont="1" applyFill="1" applyBorder="1" applyAlignment="1">
      <alignment horizontal="center" vertical="center" wrapText="1"/>
    </xf>
    <xf numFmtId="168" fontId="2" fillId="6" borderId="62" xfId="14" applyNumberFormat="1" applyFont="1" applyFill="1" applyBorder="1" applyAlignment="1">
      <alignment horizontal="center" vertical="center" wrapText="1"/>
    </xf>
    <xf numFmtId="168" fontId="2" fillId="6" borderId="13" xfId="14" applyNumberFormat="1" applyFont="1" applyFill="1" applyBorder="1" applyAlignment="1">
      <alignment horizontal="center" vertical="center" wrapText="1"/>
    </xf>
    <xf numFmtId="0" fontId="2" fillId="6" borderId="62" xfId="14" applyFont="1" applyFill="1" applyBorder="1" applyAlignment="1">
      <alignment horizontal="center" vertical="center" wrapText="1"/>
    </xf>
    <xf numFmtId="0" fontId="2" fillId="6" borderId="35" xfId="14" applyFont="1" applyFill="1" applyBorder="1" applyAlignment="1">
      <alignment horizontal="center" vertical="center" wrapText="1"/>
    </xf>
    <xf numFmtId="0" fontId="2" fillId="6" borderId="13" xfId="14" applyFont="1" applyFill="1" applyBorder="1" applyAlignment="1">
      <alignment horizontal="center" vertical="center" wrapText="1"/>
    </xf>
    <xf numFmtId="0" fontId="14" fillId="6" borderId="47" xfId="14" applyFont="1" applyFill="1" applyBorder="1" applyAlignment="1">
      <alignment horizontal="left" vertical="center" wrapText="1"/>
    </xf>
    <xf numFmtId="0" fontId="14" fillId="6" borderId="22" xfId="14" applyFont="1" applyFill="1" applyBorder="1" applyAlignment="1">
      <alignment horizontal="left" vertical="center" wrapText="1"/>
    </xf>
    <xf numFmtId="0" fontId="14" fillId="6" borderId="48" xfId="14" applyFont="1" applyFill="1" applyBorder="1" applyAlignment="1">
      <alignment horizontal="left" vertical="center" wrapText="1"/>
    </xf>
    <xf numFmtId="0" fontId="46" fillId="0" borderId="0" xfId="15" applyFont="1" applyBorder="1" applyAlignment="1">
      <alignment horizontal="center" vertical="center"/>
    </xf>
    <xf numFmtId="0" fontId="14" fillId="6" borderId="0" xfId="15" applyFont="1" applyFill="1" applyBorder="1" applyAlignment="1">
      <alignment horizontal="center" vertical="center"/>
    </xf>
  </cellXfs>
  <cellStyles count="76">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10" xfId="69" xr:uid="{9B36093D-D260-45F3-A38C-2AC68E3BCC8A}"/>
    <cellStyle name="Millares 11" xfId="72" xr:uid="{E8FF0F05-A646-46A0-AAE8-9C8CCFECE4AF}"/>
    <cellStyle name="Millares 12" xfId="75" xr:uid="{C0F22252-E744-45F1-AE4A-C51942BD41D9}"/>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2 2 2 5" xfId="74" xr:uid="{2DC1B763-6FC4-4DF0-95FE-41E00C20C295}"/>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illares 8" xfId="67" xr:uid="{9D5AFCFC-33A8-46D4-8517-7A0B0D168863}"/>
    <cellStyle name="Millares 9" xfId="64" xr:uid="{05AD728B-E1AF-42A5-B54B-08A2AA8F95ED}"/>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0] 5" xfId="68" xr:uid="{C5F630A3-1677-48B3-9892-23CE78BFD7F3}"/>
    <cellStyle name="Moneda 10" xfId="70" xr:uid="{731A0112-85E2-49E2-8F2E-9CFFC23F7693}"/>
    <cellStyle name="Moneda 11" xfId="73" xr:uid="{B956E335-A20F-49A6-8181-502FE038662A}"/>
    <cellStyle name="Moneda 12" xfId="71" xr:uid="{94884682-EA06-4264-80B6-6B25717DC574}"/>
    <cellStyle name="Moneda 13" xfId="65" xr:uid="{2C1CCC99-6F66-4E25-96B5-1F9CE838B6AC}"/>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Moneda 9" xfId="66" xr:uid="{70F4AB03-44A6-4083-A429-8FE94AE89EAD}"/>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287AB638" TargetMode="External"/><Relationship Id="rId1" Type="http://schemas.openxmlformats.org/officeDocument/2006/relationships/externalLinkPath" Target="file:///\\287AB638\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MPRESA"/>
      <sheetName val="CANT OBRA"/>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refreshError="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efreshError="1"/>
      <sheetData sheetId="250" refreshError="1"/>
      <sheetData sheetId="251" refreshError="1"/>
      <sheetData sheetId="252" refreshError="1"/>
      <sheetData sheetId="253">
        <row r="6">
          <cell r="D6" t="str">
            <v>Base tratada con asfalto (BTA)</v>
          </cell>
        </row>
      </sheetData>
      <sheetData sheetId="254">
        <row r="6">
          <cell r="D6" t="str">
            <v>Base tratada con asfalto (BTA)</v>
          </cell>
        </row>
      </sheetData>
      <sheetData sheetId="255" refreshError="1"/>
      <sheetData sheetId="256"/>
      <sheetData sheetId="257" refreshError="1"/>
      <sheetData sheetId="258" refreshError="1"/>
      <sheetData sheetId="259" refreshError="1"/>
      <sheetData sheetId="260" refreshError="1"/>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1"/>
  <sheetViews>
    <sheetView zoomScale="110" zoomScaleNormal="110" workbookViewId="0">
      <selection activeCell="I11" sqref="I11"/>
    </sheetView>
  </sheetViews>
  <sheetFormatPr baseColWidth="10" defaultColWidth="12.42578125" defaultRowHeight="13.5" x14ac:dyDescent="0.25"/>
  <cols>
    <col min="1" max="1" width="1.85546875" style="116" customWidth="1"/>
    <col min="2" max="2" width="10.42578125" style="133" customWidth="1"/>
    <col min="3" max="3" width="51.42578125" style="133" customWidth="1"/>
    <col min="4" max="4" width="19" style="133" customWidth="1"/>
    <col min="5" max="5" width="15.85546875" style="150" customWidth="1"/>
    <col min="6" max="6" width="13.85546875" style="116" customWidth="1"/>
    <col min="7" max="7" width="25" style="151" customWidth="1"/>
    <col min="8" max="8" width="20.42578125" style="116" customWidth="1"/>
    <col min="9" max="9" width="49.42578125" style="116" customWidth="1"/>
    <col min="10" max="195" width="11.42578125" style="116" customWidth="1"/>
    <col min="196" max="16384" width="12.42578125" style="116"/>
  </cols>
  <sheetData>
    <row r="1" spans="2:195" ht="11.25" customHeight="1" x14ac:dyDescent="0.25">
      <c r="B1" s="111"/>
      <c r="C1" s="112"/>
      <c r="D1" s="112"/>
      <c r="E1" s="113"/>
      <c r="F1" s="114"/>
      <c r="G1" s="115"/>
    </row>
    <row r="2" spans="2:195" ht="13.5" customHeight="1" x14ac:dyDescent="0.25">
      <c r="B2" s="362" t="s">
        <v>0</v>
      </c>
      <c r="C2" s="363"/>
      <c r="D2" s="363"/>
      <c r="E2" s="363"/>
      <c r="F2" s="363"/>
      <c r="G2" s="364"/>
    </row>
    <row r="3" spans="2:195" ht="13.5" customHeight="1" x14ac:dyDescent="0.25">
      <c r="B3" s="362" t="s">
        <v>1</v>
      </c>
      <c r="C3" s="363"/>
      <c r="D3" s="363"/>
      <c r="E3" s="363"/>
      <c r="F3" s="363"/>
      <c r="G3" s="364"/>
    </row>
    <row r="4" spans="2:195" ht="13.5" customHeight="1" x14ac:dyDescent="0.25">
      <c r="B4" s="362" t="s">
        <v>147</v>
      </c>
      <c r="C4" s="363"/>
      <c r="D4" s="363"/>
      <c r="E4" s="363"/>
      <c r="F4" s="363"/>
      <c r="G4" s="364"/>
    </row>
    <row r="5" spans="2:195" ht="15" customHeight="1" x14ac:dyDescent="0.25">
      <c r="B5" s="362" t="s">
        <v>148</v>
      </c>
      <c r="C5" s="363"/>
      <c r="D5" s="363"/>
      <c r="E5" s="363"/>
      <c r="F5" s="363"/>
      <c r="G5" s="364"/>
    </row>
    <row r="6" spans="2:195" x14ac:dyDescent="0.25">
      <c r="B6" s="365" t="s">
        <v>149</v>
      </c>
      <c r="C6" s="501"/>
      <c r="D6" s="501"/>
      <c r="E6" s="501"/>
      <c r="F6" s="501"/>
      <c r="G6" s="366"/>
    </row>
    <row r="7" spans="2:195" x14ac:dyDescent="0.25">
      <c r="B7" s="367" t="s">
        <v>267</v>
      </c>
      <c r="C7" s="500"/>
      <c r="D7" s="500"/>
      <c r="E7" s="500"/>
      <c r="F7" s="500"/>
      <c r="G7" s="368"/>
    </row>
    <row r="8" spans="2:195" ht="71.099999999999994" customHeight="1" x14ac:dyDescent="0.25">
      <c r="B8" s="369" t="s">
        <v>260</v>
      </c>
      <c r="C8" s="487"/>
      <c r="D8" s="487"/>
      <c r="E8" s="487"/>
      <c r="F8" s="487"/>
      <c r="G8" s="370"/>
      <c r="J8" s="117"/>
      <c r="K8" s="117"/>
    </row>
    <row r="9" spans="2:195" ht="14.25" thickBot="1" x14ac:dyDescent="0.3">
      <c r="B9" s="371"/>
      <c r="C9" s="486"/>
      <c r="D9" s="486"/>
      <c r="E9" s="486"/>
      <c r="F9" s="486"/>
      <c r="G9" s="372"/>
      <c r="J9" s="117"/>
      <c r="K9" s="117"/>
    </row>
    <row r="10" spans="2:195" ht="15" customHeight="1" thickBot="1" x14ac:dyDescent="0.3">
      <c r="B10" s="483" t="s">
        <v>150</v>
      </c>
      <c r="C10" s="484"/>
      <c r="D10" s="485"/>
      <c r="E10" s="161" t="s">
        <v>151</v>
      </c>
      <c r="F10" s="481" t="s">
        <v>246</v>
      </c>
      <c r="G10" s="482"/>
      <c r="J10" s="117"/>
      <c r="K10" s="117"/>
    </row>
    <row r="11" spans="2:195" s="118" customFormat="1" ht="14.25" customHeight="1" thickBot="1" x14ac:dyDescent="0.3">
      <c r="B11" s="162"/>
      <c r="C11" s="163"/>
      <c r="D11" s="163"/>
      <c r="E11" s="164"/>
      <c r="F11" s="163"/>
      <c r="G11" s="165"/>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52" t="s">
        <v>6</v>
      </c>
      <c r="C12" s="353"/>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54"/>
      <c r="C13" s="355"/>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56"/>
      <c r="C14" s="357"/>
      <c r="D14" s="177" t="s">
        <v>16</v>
      </c>
      <c r="E14" s="178" t="s">
        <v>17</v>
      </c>
      <c r="F14" s="177" t="s">
        <v>18</v>
      </c>
      <c r="G14" s="179" t="s">
        <v>219</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90"/>
      <c r="C15" s="191" t="s">
        <v>20</v>
      </c>
      <c r="D15" s="191"/>
      <c r="E15" s="191"/>
      <c r="F15" s="191"/>
      <c r="G15" s="192"/>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200"/>
      <c r="C16" s="125" t="s">
        <v>21</v>
      </c>
      <c r="D16" s="125"/>
      <c r="E16" s="180"/>
      <c r="F16" s="125"/>
      <c r="G16" s="193"/>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95"/>
      <c r="C17" s="245" t="s">
        <v>152</v>
      </c>
      <c r="D17" s="246">
        <v>7020000</v>
      </c>
      <c r="E17" s="183"/>
      <c r="F17" s="33">
        <v>1.5</v>
      </c>
      <c r="G17" s="205">
        <v>10530000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95"/>
      <c r="C18" s="247" t="s">
        <v>241</v>
      </c>
      <c r="D18" s="246">
        <v>5425000</v>
      </c>
      <c r="E18" s="183"/>
      <c r="F18" s="33">
        <v>3</v>
      </c>
      <c r="G18" s="205">
        <v>16275000</v>
      </c>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ht="13.5" hidden="1" customHeight="1" x14ac:dyDescent="0.25">
      <c r="B19" s="220"/>
      <c r="C19" s="247" t="s">
        <v>154</v>
      </c>
      <c r="D19" s="246"/>
      <c r="E19" s="183"/>
      <c r="F19" s="33"/>
      <c r="G19" s="205">
        <v>0</v>
      </c>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ht="13.5" hidden="1" customHeight="1" x14ac:dyDescent="0.25">
      <c r="B20" s="270"/>
      <c r="C20" s="271"/>
      <c r="D20" s="272"/>
      <c r="E20" s="273"/>
      <c r="F20" s="274"/>
      <c r="G20" s="275"/>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x14ac:dyDescent="0.25">
      <c r="B21" s="128"/>
      <c r="C21" s="271" t="s">
        <v>159</v>
      </c>
      <c r="D21" s="272">
        <v>3850000</v>
      </c>
      <c r="E21" s="273"/>
      <c r="F21" s="274">
        <v>1</v>
      </c>
      <c r="G21" s="205">
        <v>3850000</v>
      </c>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t="13.5" hidden="1" customHeight="1" x14ac:dyDescent="0.25">
      <c r="B22" s="128"/>
      <c r="C22" s="271" t="s">
        <v>195</v>
      </c>
      <c r="D22" s="272"/>
      <c r="E22" s="273"/>
      <c r="F22" s="274"/>
      <c r="G22" s="205"/>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t="13.5" hidden="1" customHeight="1" x14ac:dyDescent="0.25">
      <c r="B23" s="128"/>
      <c r="C23" s="271" t="s">
        <v>202</v>
      </c>
      <c r="D23" s="272"/>
      <c r="E23" s="273"/>
      <c r="F23" s="274"/>
      <c r="G23" s="205">
        <v>0</v>
      </c>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t="24" x14ac:dyDescent="0.2">
      <c r="B24" s="254"/>
      <c r="C24" s="249" t="s">
        <v>243</v>
      </c>
      <c r="D24" s="250"/>
      <c r="E24" s="251"/>
      <c r="F24" s="248"/>
      <c r="G24" s="276">
        <v>10000000</v>
      </c>
      <c r="H24" s="217" t="s">
        <v>155</v>
      </c>
      <c r="I24" s="268"/>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25">
      <c r="B25" s="254"/>
      <c r="C25" s="253" t="s">
        <v>242</v>
      </c>
      <c r="D25" s="203">
        <v>6490000</v>
      </c>
      <c r="E25" s="334"/>
      <c r="F25" s="33"/>
      <c r="G25" s="335"/>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x14ac:dyDescent="0.25">
      <c r="B26" s="254"/>
      <c r="C26" s="253" t="s">
        <v>39</v>
      </c>
      <c r="D26" s="203">
        <v>6490000</v>
      </c>
      <c r="E26" s="334"/>
      <c r="F26" s="33"/>
      <c r="G26" s="335"/>
      <c r="H26" s="116"/>
      <c r="I26" s="269"/>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25">
      <c r="B27" s="254"/>
      <c r="C27" s="253" t="s">
        <v>251</v>
      </c>
      <c r="D27" s="203">
        <v>6490000</v>
      </c>
      <c r="E27" s="334"/>
      <c r="F27" s="33"/>
      <c r="G27" s="335"/>
      <c r="H27" s="116"/>
      <c r="I27" s="269"/>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25">
      <c r="B28" s="254"/>
      <c r="C28" s="280" t="s">
        <v>38</v>
      </c>
      <c r="D28" s="203">
        <v>6490000</v>
      </c>
      <c r="E28" s="334"/>
      <c r="F28" s="33"/>
      <c r="G28" s="335"/>
      <c r="H28" s="116"/>
      <c r="I28" s="269"/>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25">
      <c r="B29" s="254"/>
      <c r="C29" s="280" t="s">
        <v>158</v>
      </c>
      <c r="D29" s="203">
        <v>6490000</v>
      </c>
      <c r="E29" s="334"/>
      <c r="F29" s="33"/>
      <c r="G29" s="335"/>
      <c r="H29" s="116"/>
      <c r="I29" s="269"/>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26" customFormat="1" ht="13.5" hidden="1" customHeight="1" x14ac:dyDescent="0.25">
      <c r="B30" s="254"/>
      <c r="C30" s="253" t="s">
        <v>190</v>
      </c>
      <c r="D30" s="281"/>
      <c r="E30" s="251"/>
      <c r="F30" s="248"/>
      <c r="G30" s="252"/>
      <c r="H30" s="12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117"/>
      <c r="AH30" s="117"/>
      <c r="AI30" s="117"/>
      <c r="AJ30" s="117"/>
      <c r="AK30" s="117"/>
      <c r="AL30" s="117"/>
      <c r="AM30" s="117"/>
      <c r="AN30" s="117"/>
      <c r="AO30" s="117"/>
      <c r="AP30" s="117"/>
      <c r="AQ30" s="117"/>
      <c r="AR30" s="117"/>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c r="BQ30" s="117"/>
      <c r="BR30" s="117"/>
      <c r="BS30" s="117"/>
      <c r="BT30" s="117"/>
      <c r="BU30" s="117"/>
      <c r="BV30" s="117"/>
      <c r="BW30" s="117"/>
      <c r="BX30" s="117"/>
      <c r="BY30" s="117"/>
      <c r="BZ30" s="117"/>
      <c r="CA30" s="117"/>
      <c r="CB30" s="117"/>
      <c r="CC30" s="117"/>
      <c r="CD30" s="117"/>
      <c r="CE30" s="117"/>
      <c r="CF30" s="117"/>
      <c r="CG30" s="117"/>
      <c r="CH30" s="117"/>
      <c r="CI30" s="117"/>
      <c r="CJ30" s="117"/>
      <c r="CK30" s="117"/>
      <c r="CL30" s="117"/>
      <c r="CM30" s="117"/>
      <c r="CN30" s="117"/>
      <c r="CO30" s="117"/>
      <c r="CP30" s="117"/>
      <c r="CQ30" s="117"/>
      <c r="CR30" s="117"/>
      <c r="CS30" s="117"/>
      <c r="CT30" s="117"/>
      <c r="CU30" s="117"/>
      <c r="CV30" s="117"/>
      <c r="CW30" s="117"/>
      <c r="CX30" s="117"/>
      <c r="CY30" s="117"/>
      <c r="CZ30" s="117"/>
      <c r="DA30" s="117"/>
      <c r="DB30" s="117"/>
      <c r="DC30" s="117"/>
      <c r="DD30" s="117"/>
      <c r="DE30" s="117"/>
      <c r="DF30" s="117"/>
      <c r="DG30" s="117"/>
      <c r="DH30" s="117"/>
      <c r="DI30" s="117"/>
      <c r="DJ30" s="117"/>
      <c r="DK30" s="117"/>
      <c r="DL30" s="117"/>
      <c r="DM30" s="117"/>
      <c r="DN30" s="117"/>
      <c r="DO30" s="117"/>
      <c r="DP30" s="117"/>
      <c r="DQ30" s="117"/>
      <c r="DR30" s="117"/>
      <c r="DS30" s="117"/>
      <c r="DT30" s="117"/>
      <c r="DU30" s="117"/>
      <c r="DV30" s="117"/>
      <c r="DW30" s="117"/>
      <c r="DX30" s="117"/>
      <c r="DY30" s="117"/>
      <c r="DZ30" s="117"/>
      <c r="EA30" s="117"/>
      <c r="EB30" s="117"/>
      <c r="EC30" s="117"/>
      <c r="ED30" s="117"/>
      <c r="EE30" s="117"/>
      <c r="EF30" s="117"/>
      <c r="EG30" s="117"/>
      <c r="EH30" s="117"/>
      <c r="EI30" s="117"/>
      <c r="EJ30" s="117"/>
      <c r="EK30" s="117"/>
      <c r="EL30" s="117"/>
      <c r="EM30" s="117"/>
      <c r="EN30" s="117"/>
      <c r="EO30" s="117"/>
      <c r="EP30" s="117"/>
      <c r="EQ30" s="117"/>
      <c r="ER30" s="117"/>
      <c r="ES30" s="117"/>
      <c r="ET30" s="117"/>
      <c r="EU30" s="117"/>
      <c r="EV30" s="117"/>
      <c r="EW30" s="117"/>
      <c r="EX30" s="117"/>
      <c r="EY30" s="117"/>
      <c r="EZ30" s="117"/>
      <c r="FA30" s="117"/>
      <c r="FB30" s="117"/>
      <c r="FC30" s="117"/>
      <c r="FD30" s="117"/>
      <c r="FE30" s="117"/>
      <c r="FF30" s="117"/>
      <c r="FG30" s="117"/>
      <c r="FH30" s="117"/>
      <c r="FI30" s="117"/>
      <c r="FJ30" s="117"/>
      <c r="FK30" s="117"/>
      <c r="FL30" s="117"/>
      <c r="FM30" s="117"/>
      <c r="FN30" s="117"/>
      <c r="FO30" s="117"/>
      <c r="FP30" s="117"/>
      <c r="FQ30" s="117"/>
      <c r="FR30" s="117"/>
      <c r="FS30" s="117"/>
      <c r="FT30" s="117"/>
      <c r="FU30" s="117"/>
      <c r="FV30" s="117"/>
      <c r="FW30" s="117"/>
      <c r="FX30" s="117"/>
      <c r="FY30" s="117"/>
      <c r="FZ30" s="117"/>
      <c r="GA30" s="117"/>
      <c r="GB30" s="117"/>
      <c r="GC30" s="117"/>
      <c r="GD30" s="117"/>
      <c r="GE30" s="117"/>
      <c r="GF30" s="117"/>
      <c r="GG30" s="117"/>
      <c r="GH30" s="117"/>
      <c r="GI30" s="117"/>
      <c r="GJ30" s="117"/>
      <c r="GK30" s="117"/>
      <c r="GL30" s="117"/>
      <c r="GM30" s="117"/>
    </row>
    <row r="31" spans="2:195" s="118" customFormat="1" x14ac:dyDescent="0.25">
      <c r="B31" s="208"/>
      <c r="C31" s="209" t="s">
        <v>43</v>
      </c>
      <c r="D31" s="210"/>
      <c r="E31" s="210"/>
      <c r="F31" s="211"/>
      <c r="G31" s="212"/>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265" customFormat="1" x14ac:dyDescent="0.25">
      <c r="B32" s="262"/>
      <c r="C32" s="213" t="s">
        <v>137</v>
      </c>
      <c r="D32" s="263">
        <v>2140000</v>
      </c>
      <c r="E32" s="264"/>
      <c r="F32" s="267">
        <v>3</v>
      </c>
      <c r="G32" s="205">
        <v>6420000</v>
      </c>
      <c r="I32" s="266"/>
      <c r="J32" s="266"/>
      <c r="K32" s="266"/>
      <c r="L32" s="266"/>
      <c r="M32" s="266"/>
      <c r="N32" s="266"/>
      <c r="O32" s="266"/>
      <c r="P32" s="266"/>
      <c r="Q32" s="266"/>
      <c r="R32" s="266"/>
      <c r="S32" s="266"/>
      <c r="T32" s="266"/>
      <c r="U32" s="266"/>
      <c r="V32" s="266"/>
      <c r="W32" s="266"/>
      <c r="X32" s="266"/>
      <c r="Y32" s="266"/>
      <c r="Z32" s="266"/>
      <c r="AA32" s="266"/>
      <c r="AB32" s="266"/>
      <c r="AC32" s="266"/>
      <c r="AD32" s="266"/>
      <c r="AE32" s="266"/>
      <c r="AF32" s="266"/>
      <c r="AG32" s="266"/>
      <c r="AH32" s="266"/>
      <c r="AI32" s="266"/>
      <c r="AJ32" s="266"/>
      <c r="AK32" s="266"/>
      <c r="AL32" s="266"/>
      <c r="AM32" s="266"/>
      <c r="AN32" s="266"/>
      <c r="AO32" s="266"/>
      <c r="AP32" s="266"/>
      <c r="AQ32" s="266"/>
      <c r="AR32" s="266"/>
      <c r="AS32" s="266"/>
      <c r="AT32" s="266"/>
      <c r="AU32" s="266"/>
      <c r="AV32" s="266"/>
      <c r="AW32" s="266"/>
      <c r="AX32" s="266"/>
      <c r="AY32" s="266"/>
      <c r="AZ32" s="266"/>
      <c r="BA32" s="266"/>
      <c r="BB32" s="266"/>
      <c r="BC32" s="266"/>
      <c r="BD32" s="266"/>
      <c r="BE32" s="266"/>
      <c r="BF32" s="266"/>
      <c r="BG32" s="266"/>
      <c r="BH32" s="266"/>
      <c r="BI32" s="266"/>
      <c r="BJ32" s="266"/>
      <c r="BK32" s="266"/>
      <c r="BL32" s="266"/>
      <c r="BM32" s="266"/>
      <c r="BN32" s="266"/>
      <c r="BO32" s="266"/>
      <c r="BP32" s="266"/>
      <c r="BQ32" s="266"/>
      <c r="BR32" s="266"/>
      <c r="BS32" s="266"/>
      <c r="BT32" s="266"/>
      <c r="BU32" s="266"/>
      <c r="BV32" s="266"/>
      <c r="BW32" s="266"/>
      <c r="BX32" s="266"/>
      <c r="BY32" s="266"/>
      <c r="BZ32" s="266"/>
      <c r="CA32" s="266"/>
      <c r="CB32" s="266"/>
      <c r="CC32" s="266"/>
      <c r="CD32" s="266"/>
      <c r="CE32" s="266"/>
      <c r="CF32" s="266"/>
      <c r="CG32" s="266"/>
      <c r="CH32" s="266"/>
      <c r="CI32" s="266"/>
      <c r="CJ32" s="266"/>
      <c r="CK32" s="266"/>
      <c r="CL32" s="266"/>
      <c r="CM32" s="266"/>
      <c r="CN32" s="266"/>
      <c r="CO32" s="266"/>
      <c r="CP32" s="266"/>
      <c r="CQ32" s="266"/>
      <c r="CR32" s="266"/>
      <c r="CS32" s="266"/>
      <c r="CT32" s="266"/>
      <c r="CU32" s="266"/>
      <c r="CV32" s="266"/>
      <c r="CW32" s="266"/>
      <c r="CX32" s="266"/>
      <c r="CY32" s="266"/>
      <c r="CZ32" s="266"/>
      <c r="DA32" s="266"/>
      <c r="DB32" s="266"/>
      <c r="DC32" s="266"/>
      <c r="DD32" s="266"/>
      <c r="DE32" s="266"/>
      <c r="DF32" s="266"/>
      <c r="DG32" s="266"/>
      <c r="DH32" s="266"/>
      <c r="DI32" s="266"/>
      <c r="DJ32" s="266"/>
      <c r="DK32" s="266"/>
      <c r="DL32" s="266"/>
      <c r="DM32" s="266"/>
      <c r="DN32" s="266"/>
      <c r="DO32" s="266"/>
      <c r="DP32" s="266"/>
      <c r="DQ32" s="266"/>
      <c r="DR32" s="266"/>
      <c r="DS32" s="266"/>
      <c r="DT32" s="266"/>
      <c r="DU32" s="266"/>
      <c r="DV32" s="266"/>
      <c r="DW32" s="266"/>
      <c r="DX32" s="266"/>
      <c r="DY32" s="266"/>
      <c r="DZ32" s="266"/>
      <c r="EA32" s="266"/>
      <c r="EB32" s="266"/>
      <c r="EC32" s="266"/>
      <c r="ED32" s="266"/>
      <c r="EE32" s="266"/>
      <c r="EF32" s="266"/>
      <c r="EG32" s="266"/>
      <c r="EH32" s="266"/>
      <c r="EI32" s="266"/>
      <c r="EJ32" s="266"/>
      <c r="EK32" s="266"/>
      <c r="EL32" s="266"/>
      <c r="EM32" s="266"/>
      <c r="EN32" s="266"/>
      <c r="EO32" s="266"/>
      <c r="EP32" s="266"/>
      <c r="EQ32" s="266"/>
      <c r="ER32" s="266"/>
      <c r="ES32" s="266"/>
      <c r="ET32" s="266"/>
      <c r="EU32" s="266"/>
      <c r="EV32" s="266"/>
      <c r="EW32" s="266"/>
      <c r="EX32" s="266"/>
      <c r="EY32" s="266"/>
      <c r="EZ32" s="266"/>
      <c r="FA32" s="266"/>
      <c r="FB32" s="266"/>
      <c r="FC32" s="266"/>
      <c r="FD32" s="266"/>
      <c r="FE32" s="266"/>
      <c r="FF32" s="266"/>
      <c r="FG32" s="266"/>
      <c r="FH32" s="266"/>
      <c r="FI32" s="266"/>
      <c r="FJ32" s="266"/>
      <c r="FK32" s="266"/>
      <c r="FL32" s="266"/>
      <c r="FM32" s="266"/>
      <c r="FN32" s="266"/>
      <c r="FO32" s="266"/>
      <c r="FP32" s="266"/>
      <c r="FQ32" s="266"/>
      <c r="FR32" s="266"/>
      <c r="FS32" s="266"/>
      <c r="FT32" s="266"/>
      <c r="FU32" s="266"/>
      <c r="FV32" s="266"/>
      <c r="FW32" s="266"/>
      <c r="FX32" s="266"/>
      <c r="FY32" s="266"/>
      <c r="FZ32" s="266"/>
      <c r="GA32" s="266"/>
      <c r="GB32" s="266"/>
      <c r="GC32" s="266"/>
      <c r="GD32" s="266"/>
      <c r="GE32" s="266"/>
      <c r="GF32" s="266"/>
      <c r="GG32" s="266"/>
      <c r="GH32" s="266"/>
      <c r="GI32" s="266"/>
      <c r="GJ32" s="266"/>
      <c r="GK32" s="266"/>
      <c r="GL32" s="266"/>
      <c r="GM32" s="266"/>
    </row>
    <row r="33" spans="2:195" s="118" customFormat="1" x14ac:dyDescent="0.25">
      <c r="B33" s="195"/>
      <c r="C33" s="202" t="s">
        <v>161</v>
      </c>
      <c r="D33" s="32">
        <v>2140000</v>
      </c>
      <c r="E33" s="207"/>
      <c r="F33" s="204">
        <v>3</v>
      </c>
      <c r="G33" s="205">
        <v>6420000</v>
      </c>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t="13.5" hidden="1" customHeight="1" x14ac:dyDescent="0.25">
      <c r="B34" s="195"/>
      <c r="C34" s="202" t="s">
        <v>204</v>
      </c>
      <c r="D34" s="32"/>
      <c r="E34" s="207"/>
      <c r="F34" s="204"/>
      <c r="G34" s="205">
        <v>0</v>
      </c>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t="13.5" hidden="1" customHeight="1" x14ac:dyDescent="0.25">
      <c r="B35" s="195"/>
      <c r="C35" s="202" t="s">
        <v>205</v>
      </c>
      <c r="D35" s="32"/>
      <c r="E35" s="207"/>
      <c r="F35" s="204"/>
      <c r="G35" s="205">
        <v>0</v>
      </c>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t="13.5" hidden="1" customHeight="1" x14ac:dyDescent="0.25">
      <c r="B36" s="208"/>
      <c r="C36" s="209" t="s">
        <v>223</v>
      </c>
      <c r="D36" s="210"/>
      <c r="E36" s="210"/>
      <c r="F36" s="211"/>
      <c r="G36" s="212"/>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t="13.5" hidden="1" customHeight="1" x14ac:dyDescent="0.25">
      <c r="B37" s="195"/>
      <c r="C37" s="214" t="s">
        <v>208</v>
      </c>
      <c r="D37" s="203"/>
      <c r="E37" s="215"/>
      <c r="F37" s="206"/>
      <c r="G37" s="205">
        <v>0</v>
      </c>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x14ac:dyDescent="0.25">
      <c r="B38" s="201"/>
      <c r="C38" s="462" t="s">
        <v>162</v>
      </c>
      <c r="D38" s="463"/>
      <c r="E38" s="463"/>
      <c r="F38" s="463"/>
      <c r="G38" s="474"/>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x14ac:dyDescent="0.25">
      <c r="B39" s="195"/>
      <c r="C39" s="216" t="s">
        <v>50</v>
      </c>
      <c r="D39" s="203">
        <v>1160000</v>
      </c>
      <c r="E39" s="183"/>
      <c r="F39" s="204">
        <v>1.5</v>
      </c>
      <c r="G39" s="205">
        <v>1740000</v>
      </c>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t="13.5" hidden="1" customHeight="1" x14ac:dyDescent="0.25">
      <c r="B40" s="195"/>
      <c r="C40" s="216" t="s">
        <v>51</v>
      </c>
      <c r="D40" s="203"/>
      <c r="E40" s="183"/>
      <c r="F40" s="204"/>
      <c r="G40" s="205">
        <v>0</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25">
      <c r="B41" s="468" t="s">
        <v>52</v>
      </c>
      <c r="C41" s="469"/>
      <c r="D41" s="469"/>
      <c r="E41" s="469"/>
      <c r="F41" s="470"/>
      <c r="G41" s="194"/>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x14ac:dyDescent="0.25">
      <c r="B42" s="283"/>
      <c r="C42" s="125" t="s">
        <v>252</v>
      </c>
      <c r="D42" s="181"/>
      <c r="E42" s="181"/>
      <c r="F42" s="282"/>
      <c r="G42" s="284"/>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x14ac:dyDescent="0.25">
      <c r="B43" s="195"/>
      <c r="C43" s="285" t="s">
        <v>253</v>
      </c>
      <c r="D43" s="286"/>
      <c r="E43" s="286"/>
      <c r="F43" s="287"/>
      <c r="G43" s="288">
        <v>3350000</v>
      </c>
      <c r="H43" s="217" t="s">
        <v>155</v>
      </c>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t="17.25" thickBot="1" x14ac:dyDescent="0.3">
      <c r="B44" s="200"/>
      <c r="C44" s="462" t="s">
        <v>245</v>
      </c>
      <c r="D44" s="463"/>
      <c r="E44" s="463"/>
      <c r="F44" s="464"/>
      <c r="G44" s="218">
        <v>58585000</v>
      </c>
      <c r="H44" s="116"/>
      <c r="I44" s="129"/>
      <c r="J44" s="130"/>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14.25" thickBot="1" x14ac:dyDescent="0.3">
      <c r="B45" s="128"/>
      <c r="C45" s="497" t="s">
        <v>163</v>
      </c>
      <c r="D45" s="498"/>
      <c r="E45" s="498"/>
      <c r="F45" s="499"/>
      <c r="G45" s="219">
        <v>2.36</v>
      </c>
      <c r="H45" s="160" t="s">
        <v>164</v>
      </c>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25">
      <c r="B46" s="200"/>
      <c r="C46" s="462" t="s">
        <v>165</v>
      </c>
      <c r="D46" s="463"/>
      <c r="E46" s="463"/>
      <c r="F46" s="464"/>
      <c r="G46" s="243">
        <v>138260600</v>
      </c>
      <c r="H46" s="131"/>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4.45" customHeight="1" x14ac:dyDescent="0.25">
      <c r="B47" s="488" t="s">
        <v>57</v>
      </c>
      <c r="C47" s="489"/>
      <c r="D47" s="494" t="s">
        <v>58</v>
      </c>
      <c r="E47" s="184" t="s">
        <v>59</v>
      </c>
      <c r="F47" s="492" t="s">
        <v>60</v>
      </c>
      <c r="G47" s="242" t="s">
        <v>10</v>
      </c>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14.45" customHeight="1" x14ac:dyDescent="0.25">
      <c r="B48" s="354"/>
      <c r="C48" s="355"/>
      <c r="D48" s="495"/>
      <c r="E48" s="184" t="s">
        <v>61</v>
      </c>
      <c r="F48" s="493"/>
      <c r="G48" s="196" t="s">
        <v>14</v>
      </c>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ht="15" customHeight="1" x14ac:dyDescent="0.25">
      <c r="B49" s="490"/>
      <c r="C49" s="491"/>
      <c r="D49" s="496"/>
      <c r="E49" s="185" t="s">
        <v>166</v>
      </c>
      <c r="F49" s="186" t="s">
        <v>62</v>
      </c>
      <c r="G49" s="196" t="s">
        <v>220</v>
      </c>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x14ac:dyDescent="0.25">
      <c r="B50" s="128"/>
      <c r="C50" s="187" t="s">
        <v>66</v>
      </c>
      <c r="D50" s="187"/>
      <c r="E50" s="188"/>
      <c r="F50" s="187"/>
      <c r="G50" s="197"/>
      <c r="H50" s="116"/>
      <c r="I50" s="116"/>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x14ac:dyDescent="0.25">
      <c r="B51" s="198"/>
      <c r="C51" s="125" t="s">
        <v>67</v>
      </c>
      <c r="D51" s="125"/>
      <c r="E51" s="180"/>
      <c r="F51" s="125"/>
      <c r="G51" s="193"/>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24" customHeight="1" x14ac:dyDescent="0.25">
      <c r="B52" s="220"/>
      <c r="C52" s="182" t="s">
        <v>218</v>
      </c>
      <c r="D52" s="221" t="s">
        <v>167</v>
      </c>
      <c r="E52" s="222">
        <v>175000</v>
      </c>
      <c r="F52" s="261">
        <v>8</v>
      </c>
      <c r="G52" s="223">
        <v>1400000</v>
      </c>
      <c r="H52" s="116"/>
      <c r="I52" s="259"/>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25">
      <c r="B53" s="198"/>
      <c r="C53" s="125" t="s">
        <v>68</v>
      </c>
      <c r="D53" s="125"/>
      <c r="E53" s="181"/>
      <c r="F53" s="189"/>
      <c r="G53" s="199"/>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27" x14ac:dyDescent="0.25">
      <c r="B54" s="224"/>
      <c r="C54" s="225" t="s">
        <v>261</v>
      </c>
      <c r="D54" s="226" t="s">
        <v>224</v>
      </c>
      <c r="E54" s="222">
        <v>5130000</v>
      </c>
      <c r="F54" s="227">
        <v>3</v>
      </c>
      <c r="G54" s="223">
        <v>15390000</v>
      </c>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27" x14ac:dyDescent="0.25">
      <c r="B55" s="224"/>
      <c r="C55" s="225" t="s">
        <v>212</v>
      </c>
      <c r="D55" s="226" t="s">
        <v>224</v>
      </c>
      <c r="E55" s="222">
        <v>710000</v>
      </c>
      <c r="F55" s="227">
        <v>3</v>
      </c>
      <c r="G55" s="223">
        <v>2130000</v>
      </c>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38.25" customHeight="1" x14ac:dyDescent="0.25">
      <c r="B56" s="224"/>
      <c r="C56" s="228" t="s">
        <v>214</v>
      </c>
      <c r="D56" s="226" t="s">
        <v>71</v>
      </c>
      <c r="E56" s="222">
        <v>6110000</v>
      </c>
      <c r="F56" s="229">
        <v>2</v>
      </c>
      <c r="G56" s="223">
        <v>12220000</v>
      </c>
      <c r="H56" s="116"/>
      <c r="I56" s="116"/>
      <c r="J56" s="116"/>
      <c r="K56" s="116"/>
      <c r="L56" s="116"/>
      <c r="M56" s="116"/>
      <c r="N56" s="116"/>
      <c r="O56" s="116"/>
      <c r="P56" s="117"/>
      <c r="Q56" s="117"/>
      <c r="R56" s="117"/>
      <c r="S56" s="117"/>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38.25" customHeight="1" x14ac:dyDescent="0.25">
      <c r="B57" s="224"/>
      <c r="C57" s="228" t="s">
        <v>142</v>
      </c>
      <c r="D57" s="226" t="s">
        <v>71</v>
      </c>
      <c r="E57" s="222">
        <v>540000</v>
      </c>
      <c r="F57" s="229">
        <v>3</v>
      </c>
      <c r="G57" s="223">
        <v>1620000</v>
      </c>
      <c r="H57" s="116"/>
      <c r="I57" s="116"/>
      <c r="J57" s="116"/>
      <c r="K57" s="116"/>
      <c r="L57" s="116"/>
      <c r="M57" s="116"/>
      <c r="N57" s="116"/>
      <c r="O57" s="116"/>
      <c r="P57" s="117"/>
      <c r="Q57" s="117"/>
      <c r="R57" s="117"/>
      <c r="S57" s="117"/>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27.75" customHeight="1" x14ac:dyDescent="0.25">
      <c r="B58" s="224"/>
      <c r="C58" s="182" t="s">
        <v>168</v>
      </c>
      <c r="D58" s="221" t="s">
        <v>71</v>
      </c>
      <c r="E58" s="222">
        <v>1200000</v>
      </c>
      <c r="F58" s="227">
        <v>3</v>
      </c>
      <c r="G58" s="223">
        <v>3600000</v>
      </c>
      <c r="H58" s="116"/>
      <c r="I58" s="117"/>
      <c r="J58" s="132"/>
      <c r="K58" s="133"/>
      <c r="L58" s="133"/>
      <c r="M58" s="133"/>
      <c r="N58" s="133"/>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x14ac:dyDescent="0.25">
      <c r="B59" s="198"/>
      <c r="C59" s="125" t="s">
        <v>72</v>
      </c>
      <c r="D59" s="125"/>
      <c r="E59" s="181"/>
      <c r="F59" s="189"/>
      <c r="G59" s="199"/>
      <c r="H59" s="116"/>
      <c r="I59" s="116"/>
      <c r="J59" s="133"/>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7.75" customHeight="1" x14ac:dyDescent="0.25">
      <c r="B60" s="224"/>
      <c r="C60" s="230" t="s">
        <v>225</v>
      </c>
      <c r="D60" s="231" t="s">
        <v>71</v>
      </c>
      <c r="E60" s="222">
        <v>1730000</v>
      </c>
      <c r="F60" s="227">
        <v>1.5</v>
      </c>
      <c r="G60" s="223">
        <v>2595000</v>
      </c>
      <c r="H60" s="116"/>
      <c r="I60" s="116"/>
      <c r="J60" s="116"/>
      <c r="K60" s="132"/>
      <c r="L60" s="132"/>
      <c r="M60" s="132"/>
      <c r="N60" s="132"/>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27.75" customHeight="1" x14ac:dyDescent="0.25">
      <c r="B61" s="224"/>
      <c r="C61" s="182" t="s">
        <v>226</v>
      </c>
      <c r="D61" s="221" t="s">
        <v>71</v>
      </c>
      <c r="E61" s="222">
        <v>605000</v>
      </c>
      <c r="F61" s="227">
        <v>3</v>
      </c>
      <c r="G61" s="223">
        <v>1815000</v>
      </c>
      <c r="H61" s="116"/>
      <c r="I61" s="116"/>
      <c r="J61" s="132"/>
      <c r="K61" s="133"/>
      <c r="L61" s="133"/>
      <c r="M61" s="133"/>
      <c r="N61" s="133"/>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74.45" customHeight="1" x14ac:dyDescent="0.25">
      <c r="B62" s="224"/>
      <c r="C62" s="182" t="s">
        <v>227</v>
      </c>
      <c r="D62" s="221" t="s">
        <v>71</v>
      </c>
      <c r="E62" s="222">
        <v>605000</v>
      </c>
      <c r="F62" s="232">
        <v>3</v>
      </c>
      <c r="G62" s="223">
        <v>1815000</v>
      </c>
      <c r="H62" s="116"/>
      <c r="I62" s="116"/>
      <c r="J62" s="133"/>
      <c r="K62" s="133"/>
      <c r="L62" s="133"/>
      <c r="M62" s="133"/>
      <c r="N62" s="133"/>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thickBot="1" x14ac:dyDescent="0.3">
      <c r="B63" s="233"/>
      <c r="C63" s="234" t="s">
        <v>169</v>
      </c>
      <c r="D63" s="235" t="s">
        <v>71</v>
      </c>
      <c r="E63" s="236">
        <v>150000</v>
      </c>
      <c r="F63" s="236">
        <v>3</v>
      </c>
      <c r="G63" s="260">
        <v>450000</v>
      </c>
      <c r="H63" s="237" t="s">
        <v>155</v>
      </c>
      <c r="I63" s="116"/>
      <c r="J63" s="133"/>
      <c r="K63" s="133"/>
      <c r="L63" s="133"/>
      <c r="M63" s="133"/>
      <c r="N63" s="133"/>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x14ac:dyDescent="0.25">
      <c r="B64" s="238"/>
      <c r="C64" s="471" t="s">
        <v>244</v>
      </c>
      <c r="D64" s="472"/>
      <c r="E64" s="472"/>
      <c r="F64" s="473"/>
      <c r="G64" s="239">
        <v>43035000</v>
      </c>
      <c r="H64" s="116"/>
      <c r="I64" s="269"/>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x14ac:dyDescent="0.25">
      <c r="B65" s="240"/>
      <c r="C65" s="462" t="s">
        <v>170</v>
      </c>
      <c r="D65" s="463"/>
      <c r="E65" s="463"/>
      <c r="F65" s="464"/>
      <c r="G65" s="134">
        <v>181295600</v>
      </c>
      <c r="H65" s="116"/>
      <c r="I65" s="137"/>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x14ac:dyDescent="0.25">
      <c r="B66" s="240"/>
      <c r="C66" s="465" t="s">
        <v>254</v>
      </c>
      <c r="D66" s="466"/>
      <c r="E66" s="466"/>
      <c r="F66" s="467"/>
      <c r="G66" s="330">
        <v>18564400</v>
      </c>
      <c r="H66" s="237" t="s">
        <v>155</v>
      </c>
      <c r="I66" s="137"/>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x14ac:dyDescent="0.25">
      <c r="B67" s="240"/>
      <c r="C67" s="462" t="s">
        <v>255</v>
      </c>
      <c r="D67" s="463"/>
      <c r="E67" s="463"/>
      <c r="F67" s="464"/>
      <c r="G67" s="134">
        <v>199860000</v>
      </c>
      <c r="H67" s="116"/>
      <c r="I67" s="137"/>
      <c r="J67" s="11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x14ac:dyDescent="0.25">
      <c r="B68" s="240"/>
      <c r="C68" s="462" t="s">
        <v>256</v>
      </c>
      <c r="D68" s="463"/>
      <c r="E68" s="463"/>
      <c r="F68" s="464"/>
      <c r="G68" s="135">
        <v>37973400</v>
      </c>
      <c r="H68" s="116"/>
      <c r="I68" s="269"/>
      <c r="J68" s="116"/>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14.25" thickBot="1" x14ac:dyDescent="0.3">
      <c r="A69" s="126"/>
      <c r="B69" s="241"/>
      <c r="C69" s="475" t="s">
        <v>79</v>
      </c>
      <c r="D69" s="476"/>
      <c r="E69" s="476"/>
      <c r="F69" s="477"/>
      <c r="G69" s="136">
        <v>237833400</v>
      </c>
      <c r="H69" s="329"/>
      <c r="I69" s="244"/>
      <c r="J69" s="137"/>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ht="30" customHeight="1" x14ac:dyDescent="0.25">
      <c r="B70" s="349" t="s">
        <v>80</v>
      </c>
      <c r="C70" s="350"/>
      <c r="D70" s="350"/>
      <c r="E70" s="350"/>
      <c r="F70" s="350"/>
      <c r="G70" s="351"/>
      <c r="H70" s="138"/>
      <c r="I70" s="139"/>
    </row>
    <row r="71" spans="1:195" ht="28.5" customHeight="1" x14ac:dyDescent="0.25">
      <c r="B71" s="346" t="s">
        <v>171</v>
      </c>
      <c r="C71" s="347"/>
      <c r="D71" s="347"/>
      <c r="E71" s="347"/>
      <c r="F71" s="347"/>
      <c r="G71" s="348"/>
      <c r="H71" s="151"/>
    </row>
    <row r="72" spans="1:195" ht="27" customHeight="1" x14ac:dyDescent="0.25">
      <c r="B72" s="346" t="s">
        <v>172</v>
      </c>
      <c r="C72" s="347"/>
      <c r="D72" s="347"/>
      <c r="E72" s="347"/>
      <c r="F72" s="347"/>
      <c r="G72" s="348"/>
    </row>
    <row r="73" spans="1:195" ht="24.75" customHeight="1" x14ac:dyDescent="0.25">
      <c r="B73" s="346" t="s">
        <v>85</v>
      </c>
      <c r="C73" s="347"/>
      <c r="D73" s="347"/>
      <c r="E73" s="347"/>
      <c r="F73" s="347"/>
      <c r="G73" s="348"/>
      <c r="H73" s="269"/>
    </row>
    <row r="74" spans="1:195" ht="38.450000000000003" customHeight="1" x14ac:dyDescent="0.25">
      <c r="B74" s="346" t="s">
        <v>173</v>
      </c>
      <c r="C74" s="347"/>
      <c r="D74" s="347"/>
      <c r="E74" s="347"/>
      <c r="F74" s="347"/>
      <c r="G74" s="348"/>
      <c r="H74" s="137"/>
    </row>
    <row r="75" spans="1:195" ht="28.5" customHeight="1" x14ac:dyDescent="0.25">
      <c r="B75" s="346" t="s">
        <v>174</v>
      </c>
      <c r="C75" s="347"/>
      <c r="D75" s="347"/>
      <c r="E75" s="347"/>
      <c r="F75" s="347"/>
      <c r="G75" s="348"/>
    </row>
    <row r="76" spans="1:195" ht="28.5" customHeight="1" x14ac:dyDescent="0.25">
      <c r="B76" s="346" t="s">
        <v>175</v>
      </c>
      <c r="C76" s="347"/>
      <c r="D76" s="347"/>
      <c r="E76" s="347"/>
      <c r="F76" s="347"/>
      <c r="G76" s="348"/>
    </row>
    <row r="77" spans="1:195" ht="28.5" customHeight="1" x14ac:dyDescent="0.25">
      <c r="B77" s="346" t="s">
        <v>176</v>
      </c>
      <c r="C77" s="347"/>
      <c r="D77" s="347"/>
      <c r="E77" s="347"/>
      <c r="F77" s="347"/>
      <c r="G77" s="348"/>
    </row>
    <row r="78" spans="1:195" ht="28.5" customHeight="1" x14ac:dyDescent="0.25">
      <c r="B78" s="346" t="s">
        <v>177</v>
      </c>
      <c r="C78" s="347"/>
      <c r="D78" s="347"/>
      <c r="E78" s="347"/>
      <c r="F78" s="347"/>
      <c r="G78" s="348"/>
    </row>
    <row r="79" spans="1:195" ht="24.75" customHeight="1" x14ac:dyDescent="0.25">
      <c r="B79" s="346" t="s">
        <v>178</v>
      </c>
      <c r="C79" s="347"/>
      <c r="D79" s="347"/>
      <c r="E79" s="347"/>
      <c r="F79" s="347"/>
      <c r="G79" s="348"/>
    </row>
    <row r="80" spans="1:195" ht="24.75" customHeight="1" x14ac:dyDescent="0.25">
      <c r="B80" s="478" t="s">
        <v>96</v>
      </c>
      <c r="C80" s="479"/>
      <c r="D80" s="479"/>
      <c r="E80" s="479"/>
      <c r="F80" s="479"/>
      <c r="G80" s="480"/>
    </row>
    <row r="81" spans="2:14" ht="44.25" customHeight="1" x14ac:dyDescent="0.25">
      <c r="B81" s="346" t="s">
        <v>179</v>
      </c>
      <c r="C81" s="347"/>
      <c r="D81" s="347"/>
      <c r="E81" s="347"/>
      <c r="F81" s="347"/>
      <c r="G81" s="348"/>
    </row>
    <row r="82" spans="2:14" ht="44.25" customHeight="1" x14ac:dyDescent="0.25">
      <c r="B82" s="346" t="s">
        <v>248</v>
      </c>
      <c r="C82" s="347"/>
      <c r="D82" s="347"/>
      <c r="E82" s="347"/>
      <c r="F82" s="347"/>
      <c r="G82" s="348"/>
    </row>
    <row r="83" spans="2:14" ht="44.25" customHeight="1" x14ac:dyDescent="0.25">
      <c r="B83" s="358" t="s">
        <v>249</v>
      </c>
      <c r="C83" s="359"/>
      <c r="D83" s="359"/>
      <c r="E83" s="359"/>
      <c r="F83" s="359"/>
      <c r="G83" s="360"/>
    </row>
    <row r="84" spans="2:14" ht="44.25" customHeight="1" x14ac:dyDescent="0.25">
      <c r="B84" s="343" t="s">
        <v>250</v>
      </c>
      <c r="C84" s="344"/>
      <c r="D84" s="344"/>
      <c r="E84" s="344"/>
      <c r="F84" s="344"/>
      <c r="G84" s="345"/>
    </row>
    <row r="85" spans="2:14" ht="44.25" customHeight="1" x14ac:dyDescent="0.25">
      <c r="B85" s="339" t="s">
        <v>247</v>
      </c>
      <c r="C85" s="340"/>
      <c r="D85" s="340"/>
      <c r="E85" s="340"/>
      <c r="F85" s="340"/>
      <c r="G85" s="341"/>
      <c r="I85" s="361"/>
      <c r="J85" s="361"/>
      <c r="K85" s="361"/>
      <c r="L85" s="361"/>
      <c r="M85" s="361"/>
      <c r="N85" s="361"/>
    </row>
    <row r="86" spans="2:14" ht="45.75" customHeight="1" x14ac:dyDescent="0.25">
      <c r="B86" s="339" t="s">
        <v>262</v>
      </c>
      <c r="C86" s="340"/>
      <c r="D86" s="340"/>
      <c r="E86" s="340"/>
      <c r="F86" s="340"/>
      <c r="G86" s="341"/>
    </row>
    <row r="87" spans="2:14" ht="45.75" customHeight="1" thickBot="1" x14ac:dyDescent="0.3">
      <c r="B87" s="336" t="s">
        <v>258</v>
      </c>
      <c r="C87" s="337"/>
      <c r="D87" s="337"/>
      <c r="E87" s="337"/>
      <c r="F87" s="337"/>
      <c r="G87" s="338"/>
    </row>
    <row r="88" spans="2:14" x14ac:dyDescent="0.25">
      <c r="B88" s="140"/>
      <c r="C88" s="141"/>
      <c r="D88" s="141"/>
      <c r="E88" s="141"/>
      <c r="F88" s="141"/>
      <c r="G88" s="141"/>
    </row>
    <row r="89" spans="2:14" ht="15.75" x14ac:dyDescent="0.25">
      <c r="B89" s="142" t="s">
        <v>180</v>
      </c>
      <c r="C89" s="109"/>
      <c r="D89" s="109"/>
      <c r="E89" s="143"/>
      <c r="F89" s="144"/>
      <c r="G89" s="144"/>
    </row>
    <row r="90" spans="2:14" ht="38.25" customHeight="1" x14ac:dyDescent="0.25">
      <c r="B90" s="145"/>
      <c r="C90" s="146"/>
      <c r="D90" s="109"/>
      <c r="E90" s="147"/>
      <c r="F90" s="148"/>
      <c r="G90" s="148"/>
    </row>
    <row r="91" spans="2:14" ht="16.5" customHeight="1" x14ac:dyDescent="0.25">
      <c r="B91" s="149" t="s">
        <v>181</v>
      </c>
      <c r="C91" s="109"/>
      <c r="D91" s="109"/>
      <c r="E91" s="342" t="s">
        <v>109</v>
      </c>
      <c r="F91" s="342"/>
      <c r="G91" s="342"/>
    </row>
  </sheetData>
  <mergeCells count="45">
    <mergeCell ref="I85:N85"/>
    <mergeCell ref="B2:G2"/>
    <mergeCell ref="B3:G3"/>
    <mergeCell ref="B4:G4"/>
    <mergeCell ref="B5:G5"/>
    <mergeCell ref="B6:G6"/>
    <mergeCell ref="B7:G7"/>
    <mergeCell ref="C44:F44"/>
    <mergeCell ref="C45:F45"/>
    <mergeCell ref="C46:F46"/>
    <mergeCell ref="D47:D49"/>
    <mergeCell ref="F47:F48"/>
    <mergeCell ref="B47:C49"/>
    <mergeCell ref="B8:G8"/>
    <mergeCell ref="B9:G9"/>
    <mergeCell ref="B10:D10"/>
    <mergeCell ref="F10:G10"/>
    <mergeCell ref="B12:C14"/>
    <mergeCell ref="B83:G83"/>
    <mergeCell ref="B76:G76"/>
    <mergeCell ref="B77:G77"/>
    <mergeCell ref="B78:G78"/>
    <mergeCell ref="B79:G79"/>
    <mergeCell ref="B80:G80"/>
    <mergeCell ref="B81:G81"/>
    <mergeCell ref="B72:G72"/>
    <mergeCell ref="B73:G73"/>
    <mergeCell ref="B74:G74"/>
    <mergeCell ref="B82:G82"/>
    <mergeCell ref="C69:F69"/>
    <mergeCell ref="B87:G87"/>
    <mergeCell ref="B85:G85"/>
    <mergeCell ref="E91:G91"/>
    <mergeCell ref="C38:G38"/>
    <mergeCell ref="B84:G84"/>
    <mergeCell ref="B86:G86"/>
    <mergeCell ref="B75:G75"/>
    <mergeCell ref="C64:F64"/>
    <mergeCell ref="C65:F65"/>
    <mergeCell ref="B41:F41"/>
    <mergeCell ref="B70:G70"/>
    <mergeCell ref="B71:G71"/>
    <mergeCell ref="C66:F66"/>
    <mergeCell ref="C67:F67"/>
    <mergeCell ref="C68:F6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rgb="FFFFFF00"/>
    <pageSetUpPr fitToPage="1"/>
  </sheetPr>
  <dimension ref="A1:AV57"/>
  <sheetViews>
    <sheetView tabSelected="1" topLeftCell="H20" zoomScale="90" zoomScaleNormal="100" workbookViewId="0">
      <selection activeCell="AE24" sqref="AE24"/>
    </sheetView>
  </sheetViews>
  <sheetFormatPr baseColWidth="10" defaultColWidth="10.140625" defaultRowHeight="16.5" x14ac:dyDescent="0.25"/>
  <cols>
    <col min="1" max="1" width="49.42578125" style="73" customWidth="1"/>
    <col min="2" max="13" width="3.28515625" style="73" customWidth="1"/>
    <col min="14" max="29" width="3.28515625" style="73" hidden="1" customWidth="1"/>
    <col min="30" max="30" width="90" style="73" customWidth="1"/>
    <col min="31" max="31" width="17" style="75" customWidth="1"/>
    <col min="32" max="32" width="16.42578125" style="75" customWidth="1"/>
    <col min="33" max="33" width="15.85546875" style="75" hidden="1" customWidth="1"/>
    <col min="34" max="34" width="17.42578125" style="75" customWidth="1"/>
    <col min="35" max="35" width="20.140625" style="75" hidden="1" customWidth="1"/>
    <col min="36" max="36" width="22.42578125" style="75" hidden="1" customWidth="1"/>
    <col min="37" max="37" width="17.42578125" style="75" customWidth="1"/>
    <col min="38" max="38" width="18.42578125" style="75" customWidth="1"/>
    <col min="39" max="39" width="15.85546875" style="75" customWidth="1"/>
    <col min="40" max="41" width="18.7109375" style="75" customWidth="1"/>
    <col min="42" max="42" width="16.42578125" style="75" hidden="1" customWidth="1"/>
    <col min="43" max="43" width="17.140625" style="75" customWidth="1"/>
    <col min="44" max="44" width="16.7109375" style="73" customWidth="1"/>
    <col min="45" max="45" width="14" style="73" hidden="1" customWidth="1"/>
    <col min="46" max="46" width="18.42578125" style="73" hidden="1" customWidth="1"/>
    <col min="47" max="247" width="10.140625" style="73"/>
    <col min="248" max="248" width="36.28515625" style="73" customWidth="1"/>
    <col min="249" max="272" width="3.28515625" style="73" customWidth="1"/>
    <col min="273" max="273" width="44.140625" style="73" customWidth="1"/>
    <col min="274" max="291" width="9.85546875" style="73" customWidth="1"/>
    <col min="292" max="503" width="10.140625" style="73"/>
    <col min="504" max="504" width="36.28515625" style="73" customWidth="1"/>
    <col min="505" max="528" width="3.28515625" style="73" customWidth="1"/>
    <col min="529" max="529" width="44.140625" style="73" customWidth="1"/>
    <col min="530" max="547" width="9.85546875" style="73" customWidth="1"/>
    <col min="548" max="759" width="10.140625" style="73"/>
    <col min="760" max="760" width="36.28515625" style="73" customWidth="1"/>
    <col min="761" max="784" width="3.28515625" style="73" customWidth="1"/>
    <col min="785" max="785" width="44.140625" style="73" customWidth="1"/>
    <col min="786" max="803" width="9.85546875" style="73" customWidth="1"/>
    <col min="804" max="1015" width="10.140625" style="73"/>
    <col min="1016" max="1016" width="36.28515625" style="73" customWidth="1"/>
    <col min="1017" max="1040" width="3.28515625" style="73" customWidth="1"/>
    <col min="1041" max="1041" width="44.140625" style="73" customWidth="1"/>
    <col min="1042" max="1059" width="9.85546875" style="73" customWidth="1"/>
    <col min="1060" max="1271" width="10.140625" style="73"/>
    <col min="1272" max="1272" width="36.28515625" style="73" customWidth="1"/>
    <col min="1273" max="1296" width="3.28515625" style="73" customWidth="1"/>
    <col min="1297" max="1297" width="44.140625" style="73" customWidth="1"/>
    <col min="1298" max="1315" width="9.85546875" style="73" customWidth="1"/>
    <col min="1316" max="1527" width="10.140625" style="73"/>
    <col min="1528" max="1528" width="36.28515625" style="73" customWidth="1"/>
    <col min="1529" max="1552" width="3.28515625" style="73" customWidth="1"/>
    <col min="1553" max="1553" width="44.140625" style="73" customWidth="1"/>
    <col min="1554" max="1571" width="9.85546875" style="73" customWidth="1"/>
    <col min="1572" max="1783" width="10.140625" style="73"/>
    <col min="1784" max="1784" width="36.28515625" style="73" customWidth="1"/>
    <col min="1785" max="1808" width="3.28515625" style="73" customWidth="1"/>
    <col min="1809" max="1809" width="44.140625" style="73" customWidth="1"/>
    <col min="1810" max="1827" width="9.85546875" style="73" customWidth="1"/>
    <col min="1828" max="2039" width="10.140625" style="73"/>
    <col min="2040" max="2040" width="36.28515625" style="73" customWidth="1"/>
    <col min="2041" max="2064" width="3.28515625" style="73" customWidth="1"/>
    <col min="2065" max="2065" width="44.140625" style="73" customWidth="1"/>
    <col min="2066" max="2083" width="9.85546875" style="73" customWidth="1"/>
    <col min="2084" max="2295" width="10.140625" style="73"/>
    <col min="2296" max="2296" width="36.28515625" style="73" customWidth="1"/>
    <col min="2297" max="2320" width="3.28515625" style="73" customWidth="1"/>
    <col min="2321" max="2321" width="44.140625" style="73" customWidth="1"/>
    <col min="2322" max="2339" width="9.85546875" style="73" customWidth="1"/>
    <col min="2340" max="2551" width="10.140625" style="73"/>
    <col min="2552" max="2552" width="36.28515625" style="73" customWidth="1"/>
    <col min="2553" max="2576" width="3.28515625" style="73" customWidth="1"/>
    <col min="2577" max="2577" width="44.140625" style="73" customWidth="1"/>
    <col min="2578" max="2595" width="9.85546875" style="73" customWidth="1"/>
    <col min="2596" max="2807" width="10.140625" style="73"/>
    <col min="2808" max="2808" width="36.28515625" style="73" customWidth="1"/>
    <col min="2809" max="2832" width="3.28515625" style="73" customWidth="1"/>
    <col min="2833" max="2833" width="44.140625" style="73" customWidth="1"/>
    <col min="2834" max="2851" width="9.85546875" style="73" customWidth="1"/>
    <col min="2852" max="3063" width="10.140625" style="73"/>
    <col min="3064" max="3064" width="36.28515625" style="73" customWidth="1"/>
    <col min="3065" max="3088" width="3.28515625" style="73" customWidth="1"/>
    <col min="3089" max="3089" width="44.140625" style="73" customWidth="1"/>
    <col min="3090" max="3107" width="9.85546875" style="73" customWidth="1"/>
    <col min="3108" max="3319" width="10.140625" style="73"/>
    <col min="3320" max="3320" width="36.28515625" style="73" customWidth="1"/>
    <col min="3321" max="3344" width="3.28515625" style="73" customWidth="1"/>
    <col min="3345" max="3345" width="44.140625" style="73" customWidth="1"/>
    <col min="3346" max="3363" width="9.85546875" style="73" customWidth="1"/>
    <col min="3364" max="3575" width="10.140625" style="73"/>
    <col min="3576" max="3576" width="36.28515625" style="73" customWidth="1"/>
    <col min="3577" max="3600" width="3.28515625" style="73" customWidth="1"/>
    <col min="3601" max="3601" width="44.140625" style="73" customWidth="1"/>
    <col min="3602" max="3619" width="9.85546875" style="73" customWidth="1"/>
    <col min="3620" max="3831" width="10.140625" style="73"/>
    <col min="3832" max="3832" width="36.28515625" style="73" customWidth="1"/>
    <col min="3833" max="3856" width="3.28515625" style="73" customWidth="1"/>
    <col min="3857" max="3857" width="44.140625" style="73" customWidth="1"/>
    <col min="3858" max="3875" width="9.85546875" style="73" customWidth="1"/>
    <col min="3876" max="4087" width="10.140625" style="73"/>
    <col min="4088" max="4088" width="36.28515625" style="73" customWidth="1"/>
    <col min="4089" max="4112" width="3.28515625" style="73" customWidth="1"/>
    <col min="4113" max="4113" width="44.140625" style="73" customWidth="1"/>
    <col min="4114" max="4131" width="9.85546875" style="73" customWidth="1"/>
    <col min="4132" max="4343" width="10.140625" style="73"/>
    <col min="4344" max="4344" width="36.28515625" style="73" customWidth="1"/>
    <col min="4345" max="4368" width="3.28515625" style="73" customWidth="1"/>
    <col min="4369" max="4369" width="44.140625" style="73" customWidth="1"/>
    <col min="4370" max="4387" width="9.85546875" style="73" customWidth="1"/>
    <col min="4388" max="4599" width="10.140625" style="73"/>
    <col min="4600" max="4600" width="36.28515625" style="73" customWidth="1"/>
    <col min="4601" max="4624" width="3.28515625" style="73" customWidth="1"/>
    <col min="4625" max="4625" width="44.140625" style="73" customWidth="1"/>
    <col min="4626" max="4643" width="9.85546875" style="73" customWidth="1"/>
    <col min="4644" max="4855" width="10.140625" style="73"/>
    <col min="4856" max="4856" width="36.28515625" style="73" customWidth="1"/>
    <col min="4857" max="4880" width="3.28515625" style="73" customWidth="1"/>
    <col min="4881" max="4881" width="44.140625" style="73" customWidth="1"/>
    <col min="4882" max="4899" width="9.85546875" style="73" customWidth="1"/>
    <col min="4900" max="5111" width="10.140625" style="73"/>
    <col min="5112" max="5112" width="36.28515625" style="73" customWidth="1"/>
    <col min="5113" max="5136" width="3.28515625" style="73" customWidth="1"/>
    <col min="5137" max="5137" width="44.140625" style="73" customWidth="1"/>
    <col min="5138" max="5155" width="9.85546875" style="73" customWidth="1"/>
    <col min="5156" max="5367" width="10.140625" style="73"/>
    <col min="5368" max="5368" width="36.28515625" style="73" customWidth="1"/>
    <col min="5369" max="5392" width="3.28515625" style="73" customWidth="1"/>
    <col min="5393" max="5393" width="44.140625" style="73" customWidth="1"/>
    <col min="5394" max="5411" width="9.85546875" style="73" customWidth="1"/>
    <col min="5412" max="5623" width="10.140625" style="73"/>
    <col min="5624" max="5624" width="36.28515625" style="73" customWidth="1"/>
    <col min="5625" max="5648" width="3.28515625" style="73" customWidth="1"/>
    <col min="5649" max="5649" width="44.140625" style="73" customWidth="1"/>
    <col min="5650" max="5667" width="9.85546875" style="73" customWidth="1"/>
    <col min="5668" max="5879" width="10.140625" style="73"/>
    <col min="5880" max="5880" width="36.28515625" style="73" customWidth="1"/>
    <col min="5881" max="5904" width="3.28515625" style="73" customWidth="1"/>
    <col min="5905" max="5905" width="44.140625" style="73" customWidth="1"/>
    <col min="5906" max="5923" width="9.85546875" style="73" customWidth="1"/>
    <col min="5924" max="6135" width="10.140625" style="73"/>
    <col min="6136" max="6136" width="36.28515625" style="73" customWidth="1"/>
    <col min="6137" max="6160" width="3.28515625" style="73" customWidth="1"/>
    <col min="6161" max="6161" width="44.140625" style="73" customWidth="1"/>
    <col min="6162" max="6179" width="9.85546875" style="73" customWidth="1"/>
    <col min="6180" max="6391" width="10.140625" style="73"/>
    <col min="6392" max="6392" width="36.28515625" style="73" customWidth="1"/>
    <col min="6393" max="6416" width="3.28515625" style="73" customWidth="1"/>
    <col min="6417" max="6417" width="44.140625" style="73" customWidth="1"/>
    <col min="6418" max="6435" width="9.85546875" style="73" customWidth="1"/>
    <col min="6436" max="6647" width="10.140625" style="73"/>
    <col min="6648" max="6648" width="36.28515625" style="73" customWidth="1"/>
    <col min="6649" max="6672" width="3.28515625" style="73" customWidth="1"/>
    <col min="6673" max="6673" width="44.140625" style="73" customWidth="1"/>
    <col min="6674" max="6691" width="9.85546875" style="73" customWidth="1"/>
    <col min="6692" max="6903" width="10.140625" style="73"/>
    <col min="6904" max="6904" width="36.28515625" style="73" customWidth="1"/>
    <col min="6905" max="6928" width="3.28515625" style="73" customWidth="1"/>
    <col min="6929" max="6929" width="44.140625" style="73" customWidth="1"/>
    <col min="6930" max="6947" width="9.85546875" style="73" customWidth="1"/>
    <col min="6948" max="7159" width="10.140625" style="73"/>
    <col min="7160" max="7160" width="36.28515625" style="73" customWidth="1"/>
    <col min="7161" max="7184" width="3.28515625" style="73" customWidth="1"/>
    <col min="7185" max="7185" width="44.140625" style="73" customWidth="1"/>
    <col min="7186" max="7203" width="9.85546875" style="73" customWidth="1"/>
    <col min="7204" max="7415" width="10.140625" style="73"/>
    <col min="7416" max="7416" width="36.28515625" style="73" customWidth="1"/>
    <col min="7417" max="7440" width="3.28515625" style="73" customWidth="1"/>
    <col min="7441" max="7441" width="44.140625" style="73" customWidth="1"/>
    <col min="7442" max="7459" width="9.85546875" style="73" customWidth="1"/>
    <col min="7460" max="7671" width="10.140625" style="73"/>
    <col min="7672" max="7672" width="36.28515625" style="73" customWidth="1"/>
    <col min="7673" max="7696" width="3.28515625" style="73" customWidth="1"/>
    <col min="7697" max="7697" width="44.140625" style="73" customWidth="1"/>
    <col min="7698" max="7715" width="9.85546875" style="73" customWidth="1"/>
    <col min="7716" max="7927" width="10.140625" style="73"/>
    <col min="7928" max="7928" width="36.28515625" style="73" customWidth="1"/>
    <col min="7929" max="7952" width="3.28515625" style="73" customWidth="1"/>
    <col min="7953" max="7953" width="44.140625" style="73" customWidth="1"/>
    <col min="7954" max="7971" width="9.85546875" style="73" customWidth="1"/>
    <col min="7972" max="8183" width="10.140625" style="73"/>
    <col min="8184" max="8184" width="36.28515625" style="73" customWidth="1"/>
    <col min="8185" max="8208" width="3.28515625" style="73" customWidth="1"/>
    <col min="8209" max="8209" width="44.140625" style="73" customWidth="1"/>
    <col min="8210" max="8227" width="9.85546875" style="73" customWidth="1"/>
    <col min="8228" max="8439" width="10.140625" style="73"/>
    <col min="8440" max="8440" width="36.28515625" style="73" customWidth="1"/>
    <col min="8441" max="8464" width="3.28515625" style="73" customWidth="1"/>
    <col min="8465" max="8465" width="44.140625" style="73" customWidth="1"/>
    <col min="8466" max="8483" width="9.85546875" style="73" customWidth="1"/>
    <col min="8484" max="8695" width="10.140625" style="73"/>
    <col min="8696" max="8696" width="36.28515625" style="73" customWidth="1"/>
    <col min="8697" max="8720" width="3.28515625" style="73" customWidth="1"/>
    <col min="8721" max="8721" width="44.140625" style="73" customWidth="1"/>
    <col min="8722" max="8739" width="9.85546875" style="73" customWidth="1"/>
    <col min="8740" max="8951" width="10.140625" style="73"/>
    <col min="8952" max="8952" width="36.28515625" style="73" customWidth="1"/>
    <col min="8953" max="8976" width="3.28515625" style="73" customWidth="1"/>
    <col min="8977" max="8977" width="44.140625" style="73" customWidth="1"/>
    <col min="8978" max="8995" width="9.85546875" style="73" customWidth="1"/>
    <col min="8996" max="9207" width="10.140625" style="73"/>
    <col min="9208" max="9208" width="36.28515625" style="73" customWidth="1"/>
    <col min="9209" max="9232" width="3.28515625" style="73" customWidth="1"/>
    <col min="9233" max="9233" width="44.140625" style="73" customWidth="1"/>
    <col min="9234" max="9251" width="9.85546875" style="73" customWidth="1"/>
    <col min="9252" max="9463" width="10.140625" style="73"/>
    <col min="9464" max="9464" width="36.28515625" style="73" customWidth="1"/>
    <col min="9465" max="9488" width="3.28515625" style="73" customWidth="1"/>
    <col min="9489" max="9489" width="44.140625" style="73" customWidth="1"/>
    <col min="9490" max="9507" width="9.85546875" style="73" customWidth="1"/>
    <col min="9508" max="9719" width="10.140625" style="73"/>
    <col min="9720" max="9720" width="36.28515625" style="73" customWidth="1"/>
    <col min="9721" max="9744" width="3.28515625" style="73" customWidth="1"/>
    <col min="9745" max="9745" width="44.140625" style="73" customWidth="1"/>
    <col min="9746" max="9763" width="9.85546875" style="73" customWidth="1"/>
    <col min="9764" max="9975" width="10.140625" style="73"/>
    <col min="9976" max="9976" width="36.28515625" style="73" customWidth="1"/>
    <col min="9977" max="10000" width="3.28515625" style="73" customWidth="1"/>
    <col min="10001" max="10001" width="44.140625" style="73" customWidth="1"/>
    <col min="10002" max="10019" width="9.85546875" style="73" customWidth="1"/>
    <col min="10020" max="10231" width="10.140625" style="73"/>
    <col min="10232" max="10232" width="36.28515625" style="73" customWidth="1"/>
    <col min="10233" max="10256" width="3.28515625" style="73" customWidth="1"/>
    <col min="10257" max="10257" width="44.140625" style="73" customWidth="1"/>
    <col min="10258" max="10275" width="9.85546875" style="73" customWidth="1"/>
    <col min="10276" max="10487" width="10.140625" style="73"/>
    <col min="10488" max="10488" width="36.28515625" style="73" customWidth="1"/>
    <col min="10489" max="10512" width="3.28515625" style="73" customWidth="1"/>
    <col min="10513" max="10513" width="44.140625" style="73" customWidth="1"/>
    <col min="10514" max="10531" width="9.85546875" style="73" customWidth="1"/>
    <col min="10532" max="10743" width="10.140625" style="73"/>
    <col min="10744" max="10744" width="36.28515625" style="73" customWidth="1"/>
    <col min="10745" max="10768" width="3.28515625" style="73" customWidth="1"/>
    <col min="10769" max="10769" width="44.140625" style="73" customWidth="1"/>
    <col min="10770" max="10787" width="9.85546875" style="73" customWidth="1"/>
    <col min="10788" max="10999" width="10.140625" style="73"/>
    <col min="11000" max="11000" width="36.28515625" style="73" customWidth="1"/>
    <col min="11001" max="11024" width="3.28515625" style="73" customWidth="1"/>
    <col min="11025" max="11025" width="44.140625" style="73" customWidth="1"/>
    <col min="11026" max="11043" width="9.85546875" style="73" customWidth="1"/>
    <col min="11044" max="11255" width="10.140625" style="73"/>
    <col min="11256" max="11256" width="36.28515625" style="73" customWidth="1"/>
    <col min="11257" max="11280" width="3.28515625" style="73" customWidth="1"/>
    <col min="11281" max="11281" width="44.140625" style="73" customWidth="1"/>
    <col min="11282" max="11299" width="9.85546875" style="73" customWidth="1"/>
    <col min="11300" max="11511" width="10.140625" style="73"/>
    <col min="11512" max="11512" width="36.28515625" style="73" customWidth="1"/>
    <col min="11513" max="11536" width="3.28515625" style="73" customWidth="1"/>
    <col min="11537" max="11537" width="44.140625" style="73" customWidth="1"/>
    <col min="11538" max="11555" width="9.85546875" style="73" customWidth="1"/>
    <col min="11556" max="11767" width="10.140625" style="73"/>
    <col min="11768" max="11768" width="36.28515625" style="73" customWidth="1"/>
    <col min="11769" max="11792" width="3.28515625" style="73" customWidth="1"/>
    <col min="11793" max="11793" width="44.140625" style="73" customWidth="1"/>
    <col min="11794" max="11811" width="9.85546875" style="73" customWidth="1"/>
    <col min="11812" max="12023" width="10.140625" style="73"/>
    <col min="12024" max="12024" width="36.28515625" style="73" customWidth="1"/>
    <col min="12025" max="12048" width="3.28515625" style="73" customWidth="1"/>
    <col min="12049" max="12049" width="44.140625" style="73" customWidth="1"/>
    <col min="12050" max="12067" width="9.85546875" style="73" customWidth="1"/>
    <col min="12068" max="12279" width="10.140625" style="73"/>
    <col min="12280" max="12280" width="36.28515625" style="73" customWidth="1"/>
    <col min="12281" max="12304" width="3.28515625" style="73" customWidth="1"/>
    <col min="12305" max="12305" width="44.140625" style="73" customWidth="1"/>
    <col min="12306" max="12323" width="9.85546875" style="73" customWidth="1"/>
    <col min="12324" max="12535" width="10.140625" style="73"/>
    <col min="12536" max="12536" width="36.28515625" style="73" customWidth="1"/>
    <col min="12537" max="12560" width="3.28515625" style="73" customWidth="1"/>
    <col min="12561" max="12561" width="44.140625" style="73" customWidth="1"/>
    <col min="12562" max="12579" width="9.85546875" style="73" customWidth="1"/>
    <col min="12580" max="12791" width="10.140625" style="73"/>
    <col min="12792" max="12792" width="36.28515625" style="73" customWidth="1"/>
    <col min="12793" max="12816" width="3.28515625" style="73" customWidth="1"/>
    <col min="12817" max="12817" width="44.140625" style="73" customWidth="1"/>
    <col min="12818" max="12835" width="9.85546875" style="73" customWidth="1"/>
    <col min="12836" max="13047" width="10.140625" style="73"/>
    <col min="13048" max="13048" width="36.28515625" style="73" customWidth="1"/>
    <col min="13049" max="13072" width="3.28515625" style="73" customWidth="1"/>
    <col min="13073" max="13073" width="44.140625" style="73" customWidth="1"/>
    <col min="13074" max="13091" width="9.85546875" style="73" customWidth="1"/>
    <col min="13092" max="13303" width="10.140625" style="73"/>
    <col min="13304" max="13304" width="36.28515625" style="73" customWidth="1"/>
    <col min="13305" max="13328" width="3.28515625" style="73" customWidth="1"/>
    <col min="13329" max="13329" width="44.140625" style="73" customWidth="1"/>
    <col min="13330" max="13347" width="9.85546875" style="73" customWidth="1"/>
    <col min="13348" max="13559" width="10.140625" style="73"/>
    <col min="13560" max="13560" width="36.28515625" style="73" customWidth="1"/>
    <col min="13561" max="13584" width="3.28515625" style="73" customWidth="1"/>
    <col min="13585" max="13585" width="44.140625" style="73" customWidth="1"/>
    <col min="13586" max="13603" width="9.85546875" style="73" customWidth="1"/>
    <col min="13604" max="13815" width="10.140625" style="73"/>
    <col min="13816" max="13816" width="36.28515625" style="73" customWidth="1"/>
    <col min="13817" max="13840" width="3.28515625" style="73" customWidth="1"/>
    <col min="13841" max="13841" width="44.140625" style="73" customWidth="1"/>
    <col min="13842" max="13859" width="9.85546875" style="73" customWidth="1"/>
    <col min="13860" max="14071" width="10.140625" style="73"/>
    <col min="14072" max="14072" width="36.28515625" style="73" customWidth="1"/>
    <col min="14073" max="14096" width="3.28515625" style="73" customWidth="1"/>
    <col min="14097" max="14097" width="44.140625" style="73" customWidth="1"/>
    <col min="14098" max="14115" width="9.85546875" style="73" customWidth="1"/>
    <col min="14116" max="14327" width="10.140625" style="73"/>
    <col min="14328" max="14328" width="36.28515625" style="73" customWidth="1"/>
    <col min="14329" max="14352" width="3.28515625" style="73" customWidth="1"/>
    <col min="14353" max="14353" width="44.140625" style="73" customWidth="1"/>
    <col min="14354" max="14371" width="9.85546875" style="73" customWidth="1"/>
    <col min="14372" max="14583" width="10.140625" style="73"/>
    <col min="14584" max="14584" width="36.28515625" style="73" customWidth="1"/>
    <col min="14585" max="14608" width="3.28515625" style="73" customWidth="1"/>
    <col min="14609" max="14609" width="44.140625" style="73" customWidth="1"/>
    <col min="14610" max="14627" width="9.85546875" style="73" customWidth="1"/>
    <col min="14628" max="14839" width="10.140625" style="73"/>
    <col min="14840" max="14840" width="36.28515625" style="73" customWidth="1"/>
    <col min="14841" max="14864" width="3.28515625" style="73" customWidth="1"/>
    <col min="14865" max="14865" width="44.140625" style="73" customWidth="1"/>
    <col min="14866" max="14883" width="9.85546875" style="73" customWidth="1"/>
    <col min="14884" max="15095" width="10.140625" style="73"/>
    <col min="15096" max="15096" width="36.28515625" style="73" customWidth="1"/>
    <col min="15097" max="15120" width="3.28515625" style="73" customWidth="1"/>
    <col min="15121" max="15121" width="44.140625" style="73" customWidth="1"/>
    <col min="15122" max="15139" width="9.85546875" style="73" customWidth="1"/>
    <col min="15140" max="15351" width="10.140625" style="73"/>
    <col min="15352" max="15352" width="36.28515625" style="73" customWidth="1"/>
    <col min="15353" max="15376" width="3.28515625" style="73" customWidth="1"/>
    <col min="15377" max="15377" width="44.140625" style="73" customWidth="1"/>
    <col min="15378" max="15395" width="9.85546875" style="73" customWidth="1"/>
    <col min="15396" max="15607" width="10.140625" style="73"/>
    <col min="15608" max="15608" width="36.28515625" style="73" customWidth="1"/>
    <col min="15609" max="15632" width="3.28515625" style="73" customWidth="1"/>
    <col min="15633" max="15633" width="44.140625" style="73" customWidth="1"/>
    <col min="15634" max="15651" width="9.85546875" style="73" customWidth="1"/>
    <col min="15652" max="15863" width="10.140625" style="73"/>
    <col min="15864" max="15864" width="36.28515625" style="73" customWidth="1"/>
    <col min="15865" max="15888" width="3.28515625" style="73" customWidth="1"/>
    <col min="15889" max="15889" width="44.140625" style="73" customWidth="1"/>
    <col min="15890" max="15907" width="9.85546875" style="73" customWidth="1"/>
    <col min="15908" max="16119" width="10.140625" style="73"/>
    <col min="16120" max="16120" width="36.28515625" style="73" customWidth="1"/>
    <col min="16121" max="16144" width="3.28515625" style="73" customWidth="1"/>
    <col min="16145" max="16145" width="44.140625" style="73" customWidth="1"/>
    <col min="16146" max="16163" width="9.85546875" style="73" customWidth="1"/>
    <col min="16164" max="16384" width="10.140625" style="73"/>
  </cols>
  <sheetData>
    <row r="1" spans="1:46" x14ac:dyDescent="0.25">
      <c r="A1" s="395" t="s">
        <v>0</v>
      </c>
      <c r="B1" s="395"/>
      <c r="C1" s="395"/>
      <c r="D1" s="395"/>
      <c r="E1" s="395"/>
      <c r="F1" s="395"/>
      <c r="G1" s="395"/>
      <c r="H1" s="395"/>
      <c r="I1" s="395"/>
      <c r="J1" s="395"/>
      <c r="K1" s="395"/>
      <c r="L1" s="395"/>
      <c r="M1" s="395"/>
      <c r="N1" s="395"/>
      <c r="O1" s="395"/>
      <c r="P1" s="395"/>
      <c r="Q1" s="395"/>
      <c r="R1" s="395"/>
      <c r="S1" s="395"/>
      <c r="T1" s="395"/>
      <c r="U1" s="395"/>
      <c r="V1" s="395"/>
      <c r="W1" s="395"/>
      <c r="X1" s="395"/>
      <c r="Y1" s="395"/>
      <c r="Z1" s="395"/>
      <c r="AA1" s="395"/>
      <c r="AB1" s="395"/>
      <c r="AC1" s="395"/>
      <c r="AD1" s="395"/>
      <c r="AE1" s="395"/>
      <c r="AF1" s="395"/>
      <c r="AG1" s="395"/>
      <c r="AH1" s="395"/>
      <c r="AI1" s="395"/>
      <c r="AJ1" s="395"/>
      <c r="AK1" s="395"/>
      <c r="AL1" s="395"/>
      <c r="AM1" s="395"/>
      <c r="AN1" s="395"/>
      <c r="AO1" s="395"/>
      <c r="AP1" s="395"/>
      <c r="AQ1" s="395"/>
    </row>
    <row r="2" spans="1:46" x14ac:dyDescent="0.25">
      <c r="A2" s="395" t="s">
        <v>1</v>
      </c>
      <c r="B2" s="395"/>
      <c r="C2" s="395"/>
      <c r="D2" s="395"/>
      <c r="E2" s="395"/>
      <c r="F2" s="395"/>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5"/>
      <c r="AI2" s="395"/>
      <c r="AJ2" s="395"/>
      <c r="AK2" s="395"/>
      <c r="AL2" s="395"/>
      <c r="AM2" s="395"/>
      <c r="AN2" s="395"/>
      <c r="AO2" s="395"/>
      <c r="AP2" s="395"/>
      <c r="AQ2" s="395"/>
    </row>
    <row r="3" spans="1:46" ht="23.25" customHeight="1" x14ac:dyDescent="0.25">
      <c r="A3" s="395" t="s">
        <v>148</v>
      </c>
      <c r="B3" s="395"/>
      <c r="C3" s="395"/>
      <c r="D3" s="395"/>
      <c r="E3" s="395"/>
      <c r="F3" s="395"/>
      <c r="G3" s="395"/>
      <c r="H3" s="395"/>
      <c r="I3" s="395"/>
      <c r="J3" s="395"/>
      <c r="K3" s="395"/>
      <c r="L3" s="395"/>
      <c r="M3" s="395"/>
      <c r="N3" s="395"/>
      <c r="O3" s="395"/>
      <c r="P3" s="395"/>
      <c r="Q3" s="395"/>
      <c r="R3" s="395"/>
      <c r="S3" s="395"/>
      <c r="T3" s="395"/>
      <c r="U3" s="395"/>
      <c r="V3" s="395"/>
      <c r="W3" s="395"/>
      <c r="X3" s="395"/>
      <c r="Y3" s="395"/>
      <c r="Z3" s="395"/>
      <c r="AA3" s="395"/>
      <c r="AB3" s="395"/>
      <c r="AC3" s="395"/>
      <c r="AD3" s="395"/>
      <c r="AE3" s="395"/>
      <c r="AF3" s="395"/>
      <c r="AG3" s="395"/>
      <c r="AH3" s="395"/>
      <c r="AI3" s="395"/>
      <c r="AJ3" s="395"/>
      <c r="AK3" s="395"/>
      <c r="AL3" s="395"/>
      <c r="AM3" s="395"/>
      <c r="AN3" s="395"/>
      <c r="AO3" s="395"/>
      <c r="AP3" s="395"/>
      <c r="AQ3" s="395"/>
    </row>
    <row r="4" spans="1:46" ht="10.5" customHeight="1" x14ac:dyDescent="0.25">
      <c r="A4" s="395"/>
      <c r="B4" s="395"/>
      <c r="C4" s="395"/>
      <c r="D4" s="395"/>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396"/>
      <c r="AF4" s="396"/>
      <c r="AG4" s="396"/>
      <c r="AH4" s="396"/>
      <c r="AI4" s="396"/>
      <c r="AJ4" s="396"/>
      <c r="AK4" s="277"/>
      <c r="AL4" s="277"/>
      <c r="AM4" s="277"/>
      <c r="AN4" s="277"/>
      <c r="AO4" s="277"/>
      <c r="AP4" s="277"/>
      <c r="AQ4" s="277"/>
    </row>
    <row r="5" spans="1:46" ht="32.25" customHeight="1" x14ac:dyDescent="0.25">
      <c r="A5" s="395" t="s">
        <v>268</v>
      </c>
      <c r="B5" s="395"/>
      <c r="C5" s="395"/>
      <c r="D5" s="395"/>
      <c r="E5" s="395"/>
      <c r="F5" s="395"/>
      <c r="G5" s="395"/>
      <c r="H5" s="395"/>
      <c r="I5" s="395"/>
      <c r="J5" s="395"/>
      <c r="K5" s="395"/>
      <c r="L5" s="395"/>
      <c r="M5" s="395"/>
      <c r="N5" s="395"/>
      <c r="O5" s="395"/>
      <c r="P5" s="395"/>
      <c r="Q5" s="395"/>
      <c r="R5" s="395"/>
      <c r="S5" s="395"/>
      <c r="T5" s="395"/>
      <c r="U5" s="395"/>
      <c r="V5" s="395"/>
      <c r="W5" s="395"/>
      <c r="X5" s="395"/>
      <c r="Y5" s="395"/>
      <c r="Z5" s="395"/>
      <c r="AA5" s="395"/>
      <c r="AB5" s="395"/>
      <c r="AC5" s="395"/>
      <c r="AD5" s="395"/>
      <c r="AE5" s="395"/>
      <c r="AF5" s="395"/>
      <c r="AG5" s="395"/>
      <c r="AH5" s="395"/>
      <c r="AI5" s="395"/>
      <c r="AJ5" s="395"/>
      <c r="AK5" s="395"/>
      <c r="AL5" s="395"/>
      <c r="AM5" s="395"/>
      <c r="AN5" s="395"/>
      <c r="AO5" s="395"/>
      <c r="AP5" s="395"/>
      <c r="AQ5" s="395"/>
    </row>
    <row r="6" spans="1:46" ht="38.25" customHeight="1" x14ac:dyDescent="0.25">
      <c r="A6" s="394" t="s">
        <v>260</v>
      </c>
      <c r="B6" s="394"/>
      <c r="C6" s="394"/>
      <c r="D6" s="394"/>
      <c r="E6" s="394"/>
      <c r="F6" s="394"/>
      <c r="G6" s="394"/>
      <c r="H6" s="394"/>
      <c r="I6" s="394"/>
      <c r="J6" s="394"/>
      <c r="K6" s="394"/>
      <c r="L6" s="394"/>
      <c r="M6" s="394"/>
      <c r="N6" s="394"/>
      <c r="O6" s="394"/>
      <c r="P6" s="394"/>
      <c r="Q6" s="394"/>
      <c r="R6" s="394"/>
      <c r="S6" s="394"/>
      <c r="T6" s="394"/>
      <c r="U6" s="394"/>
      <c r="V6" s="394"/>
      <c r="W6" s="394"/>
      <c r="X6" s="394"/>
      <c r="Y6" s="394"/>
      <c r="Z6" s="394"/>
      <c r="AA6" s="394"/>
      <c r="AB6" s="394"/>
      <c r="AC6" s="394"/>
      <c r="AD6" s="394"/>
      <c r="AE6" s="394"/>
      <c r="AF6" s="394"/>
      <c r="AG6" s="394"/>
      <c r="AH6" s="394"/>
      <c r="AI6" s="394"/>
      <c r="AJ6" s="394"/>
      <c r="AK6" s="394"/>
      <c r="AL6" s="394"/>
      <c r="AM6" s="394"/>
      <c r="AN6" s="394"/>
      <c r="AO6" s="394"/>
      <c r="AP6" s="394"/>
      <c r="AQ6" s="394"/>
    </row>
    <row r="7" spans="1:46" x14ac:dyDescent="0.25">
      <c r="A7" s="394"/>
      <c r="B7" s="394"/>
      <c r="C7" s="394"/>
      <c r="D7" s="394"/>
      <c r="E7" s="394"/>
      <c r="F7" s="394"/>
      <c r="G7" s="394"/>
      <c r="H7" s="394"/>
      <c r="I7" s="394"/>
      <c r="J7" s="394"/>
      <c r="K7" s="394"/>
      <c r="L7" s="394"/>
      <c r="M7" s="394"/>
      <c r="N7" s="394"/>
      <c r="O7" s="394"/>
      <c r="P7" s="394"/>
      <c r="Q7" s="394"/>
      <c r="R7" s="394"/>
      <c r="S7" s="394"/>
      <c r="T7" s="394"/>
      <c r="U7" s="394"/>
      <c r="V7" s="394"/>
      <c r="W7" s="394"/>
      <c r="X7" s="394"/>
      <c r="Y7" s="394"/>
      <c r="Z7" s="394"/>
      <c r="AA7" s="394"/>
      <c r="AB7" s="394"/>
      <c r="AC7" s="394"/>
      <c r="AD7" s="394"/>
      <c r="AE7" s="394"/>
      <c r="AF7" s="394"/>
      <c r="AG7" s="394"/>
      <c r="AH7" s="394"/>
      <c r="AI7" s="394"/>
      <c r="AJ7" s="394"/>
      <c r="AK7" s="394"/>
      <c r="AL7" s="394"/>
      <c r="AM7" s="394"/>
      <c r="AN7" s="394"/>
      <c r="AO7" s="394"/>
      <c r="AP7" s="394"/>
      <c r="AQ7" s="394"/>
    </row>
    <row r="8" spans="1:46" ht="9.75" customHeight="1" x14ac:dyDescent="0.25">
      <c r="A8" s="383" t="s">
        <v>112</v>
      </c>
      <c r="B8" s="383"/>
      <c r="C8" s="383"/>
      <c r="D8" s="383"/>
      <c r="E8" s="383"/>
      <c r="F8" s="383"/>
      <c r="G8" s="383"/>
      <c r="H8" s="383"/>
      <c r="I8" s="383"/>
      <c r="J8" s="383"/>
      <c r="K8" s="383"/>
      <c r="L8" s="383"/>
      <c r="M8" s="383"/>
      <c r="N8" s="383"/>
      <c r="O8" s="383"/>
      <c r="P8" s="383"/>
      <c r="Q8" s="383"/>
      <c r="R8" s="383"/>
      <c r="S8" s="383"/>
      <c r="T8" s="383"/>
      <c r="U8" s="383"/>
      <c r="V8" s="383"/>
      <c r="W8" s="383"/>
      <c r="X8" s="383"/>
      <c r="Y8" s="383"/>
      <c r="Z8" s="383"/>
      <c r="AA8" s="383"/>
      <c r="AB8" s="383"/>
      <c r="AC8" s="383"/>
      <c r="AD8" s="383"/>
      <c r="AE8" s="383"/>
      <c r="AF8" s="383"/>
      <c r="AG8" s="383"/>
      <c r="AH8" s="383"/>
      <c r="AI8" s="383"/>
      <c r="AJ8" s="383"/>
      <c r="AK8" s="383"/>
      <c r="AL8" s="383"/>
      <c r="AM8" s="383"/>
      <c r="AN8" s="383"/>
      <c r="AO8" s="383"/>
      <c r="AP8" s="383"/>
      <c r="AQ8" s="383"/>
    </row>
    <row r="9" spans="1:46" ht="15.75" customHeight="1" x14ac:dyDescent="0.25">
      <c r="A9" s="383"/>
      <c r="B9" s="383"/>
      <c r="C9" s="383"/>
      <c r="D9" s="383"/>
      <c r="E9" s="383"/>
      <c r="F9" s="383"/>
      <c r="G9" s="383"/>
      <c r="H9" s="383"/>
      <c r="I9" s="383"/>
      <c r="J9" s="383"/>
      <c r="K9" s="383"/>
      <c r="L9" s="383"/>
      <c r="M9" s="383"/>
      <c r="N9" s="383"/>
      <c r="O9" s="383"/>
      <c r="P9" s="383"/>
      <c r="Q9" s="383"/>
      <c r="R9" s="383"/>
      <c r="S9" s="383"/>
      <c r="T9" s="383"/>
      <c r="U9" s="383"/>
      <c r="V9" s="383"/>
      <c r="W9" s="383"/>
      <c r="X9" s="383"/>
      <c r="Y9" s="383"/>
      <c r="Z9" s="383"/>
      <c r="AA9" s="383"/>
      <c r="AB9" s="383"/>
      <c r="AC9" s="383"/>
      <c r="AD9" s="383"/>
      <c r="AE9" s="383"/>
      <c r="AF9" s="383"/>
      <c r="AG9" s="383"/>
      <c r="AH9" s="383"/>
      <c r="AI9" s="383"/>
      <c r="AJ9" s="383"/>
      <c r="AK9" s="383"/>
      <c r="AL9" s="383"/>
      <c r="AM9" s="383"/>
      <c r="AN9" s="383"/>
      <c r="AO9" s="383"/>
      <c r="AP9" s="383"/>
      <c r="AQ9" s="383"/>
    </row>
    <row r="10" spans="1:46" ht="36" customHeight="1" thickBot="1" x14ac:dyDescent="0.3">
      <c r="AE10" s="74"/>
      <c r="AF10" s="76"/>
      <c r="AG10" s="76"/>
      <c r="AH10" s="76"/>
      <c r="AI10" s="76"/>
      <c r="AJ10" s="76"/>
      <c r="AK10" s="76"/>
      <c r="AL10" s="76"/>
      <c r="AM10" s="76"/>
      <c r="AN10" s="76"/>
      <c r="AO10" s="76"/>
      <c r="AP10" s="76"/>
      <c r="AQ10" s="76"/>
    </row>
    <row r="11" spans="1:46" ht="64.5" customHeight="1" thickTop="1" x14ac:dyDescent="0.25">
      <c r="A11" s="384" t="s">
        <v>113</v>
      </c>
      <c r="B11" s="387" t="s">
        <v>228</v>
      </c>
      <c r="C11" s="388"/>
      <c r="D11" s="388"/>
      <c r="E11" s="289">
        <v>1</v>
      </c>
      <c r="F11" s="387" t="s">
        <v>228</v>
      </c>
      <c r="G11" s="388"/>
      <c r="H11" s="388"/>
      <c r="I11" s="289">
        <v>2</v>
      </c>
      <c r="J11" s="387" t="s">
        <v>228</v>
      </c>
      <c r="K11" s="388"/>
      <c r="L11" s="388"/>
      <c r="M11" s="289">
        <v>3</v>
      </c>
      <c r="N11" s="387" t="s">
        <v>228</v>
      </c>
      <c r="O11" s="388"/>
      <c r="P11" s="388"/>
      <c r="Q11" s="289">
        <v>4</v>
      </c>
      <c r="R11" s="387" t="s">
        <v>228</v>
      </c>
      <c r="S11" s="388"/>
      <c r="T11" s="388"/>
      <c r="U11" s="289">
        <v>5</v>
      </c>
      <c r="V11" s="387" t="s">
        <v>228</v>
      </c>
      <c r="W11" s="388"/>
      <c r="X11" s="388"/>
      <c r="Y11" s="289">
        <v>6</v>
      </c>
      <c r="Z11" s="387" t="s">
        <v>228</v>
      </c>
      <c r="AA11" s="388"/>
      <c r="AB11" s="388"/>
      <c r="AC11" s="289">
        <v>7</v>
      </c>
      <c r="AD11" s="389" t="s">
        <v>114</v>
      </c>
      <c r="AE11" s="392" t="s">
        <v>115</v>
      </c>
      <c r="AF11" s="393"/>
      <c r="AG11" s="393"/>
      <c r="AH11" s="393"/>
      <c r="AI11" s="393"/>
      <c r="AJ11" s="393"/>
      <c r="AK11" s="393"/>
      <c r="AL11" s="393"/>
      <c r="AM11" s="393"/>
      <c r="AN11" s="393"/>
      <c r="AO11" s="393"/>
      <c r="AP11" s="393"/>
      <c r="AQ11" s="393"/>
      <c r="AR11" s="393"/>
    </row>
    <row r="12" spans="1:46" ht="64.5" customHeight="1" thickBot="1" x14ac:dyDescent="0.3">
      <c r="A12" s="385"/>
      <c r="B12" s="290">
        <v>1</v>
      </c>
      <c r="C12" s="291">
        <v>2</v>
      </c>
      <c r="D12" s="291">
        <v>3</v>
      </c>
      <c r="E12" s="292">
        <v>4</v>
      </c>
      <c r="F12" s="290">
        <v>1</v>
      </c>
      <c r="G12" s="291">
        <v>2</v>
      </c>
      <c r="H12" s="291">
        <v>3</v>
      </c>
      <c r="I12" s="292">
        <v>4</v>
      </c>
      <c r="J12" s="290">
        <v>1</v>
      </c>
      <c r="K12" s="291">
        <v>2</v>
      </c>
      <c r="L12" s="291">
        <v>3</v>
      </c>
      <c r="M12" s="292">
        <v>4</v>
      </c>
      <c r="N12" s="290">
        <v>1</v>
      </c>
      <c r="O12" s="291">
        <v>2</v>
      </c>
      <c r="P12" s="291">
        <v>3</v>
      </c>
      <c r="Q12" s="292">
        <v>4</v>
      </c>
      <c r="R12" s="290">
        <v>1</v>
      </c>
      <c r="S12" s="291">
        <v>2</v>
      </c>
      <c r="T12" s="291">
        <v>3</v>
      </c>
      <c r="U12" s="292">
        <v>4</v>
      </c>
      <c r="V12" s="290">
        <v>1</v>
      </c>
      <c r="W12" s="291">
        <v>2</v>
      </c>
      <c r="X12" s="291">
        <v>3</v>
      </c>
      <c r="Y12" s="292">
        <v>4</v>
      </c>
      <c r="Z12" s="290">
        <v>1</v>
      </c>
      <c r="AA12" s="291">
        <v>2</v>
      </c>
      <c r="AB12" s="291">
        <v>3</v>
      </c>
      <c r="AC12" s="292">
        <v>4</v>
      </c>
      <c r="AD12" s="390"/>
      <c r="AE12" s="293">
        <v>1</v>
      </c>
      <c r="AF12" s="293">
        <v>1</v>
      </c>
      <c r="AG12" s="293">
        <v>1</v>
      </c>
      <c r="AH12" s="293">
        <v>1</v>
      </c>
      <c r="AI12" s="293">
        <v>1</v>
      </c>
      <c r="AJ12" s="293">
        <v>1</v>
      </c>
      <c r="AK12" s="293">
        <v>1</v>
      </c>
      <c r="AL12" s="293">
        <v>1</v>
      </c>
      <c r="AM12" s="293">
        <v>1</v>
      </c>
      <c r="AN12" s="293">
        <v>1</v>
      </c>
      <c r="AO12" s="293">
        <v>1</v>
      </c>
      <c r="AP12" s="293">
        <v>1</v>
      </c>
      <c r="AQ12" s="293">
        <v>1</v>
      </c>
      <c r="AR12" s="293">
        <v>1</v>
      </c>
      <c r="AS12" s="293">
        <v>1</v>
      </c>
      <c r="AT12" s="294">
        <v>1</v>
      </c>
    </row>
    <row r="13" spans="1:46" ht="160.5" customHeight="1" thickBot="1" x14ac:dyDescent="0.3">
      <c r="A13" s="386"/>
      <c r="B13" s="380"/>
      <c r="C13" s="381"/>
      <c r="D13" s="381"/>
      <c r="E13" s="382"/>
      <c r="F13" s="380"/>
      <c r="G13" s="381"/>
      <c r="H13" s="381"/>
      <c r="I13" s="382"/>
      <c r="J13" s="380"/>
      <c r="K13" s="381"/>
      <c r="L13" s="381"/>
      <c r="M13" s="382"/>
      <c r="N13" s="380"/>
      <c r="O13" s="381"/>
      <c r="P13" s="381"/>
      <c r="Q13" s="382"/>
      <c r="R13" s="380"/>
      <c r="S13" s="381"/>
      <c r="T13" s="381"/>
      <c r="U13" s="382"/>
      <c r="V13" s="380"/>
      <c r="W13" s="381"/>
      <c r="X13" s="381"/>
      <c r="Y13" s="382"/>
      <c r="Z13" s="380"/>
      <c r="AA13" s="381"/>
      <c r="AB13" s="381"/>
      <c r="AC13" s="382"/>
      <c r="AD13" s="391"/>
      <c r="AE13" s="293" t="s">
        <v>22</v>
      </c>
      <c r="AF13" s="294" t="s">
        <v>153</v>
      </c>
      <c r="AG13" s="294" t="s">
        <v>269</v>
      </c>
      <c r="AH13" s="294" t="s">
        <v>270</v>
      </c>
      <c r="AI13" s="294" t="s">
        <v>195</v>
      </c>
      <c r="AJ13" s="294" t="s">
        <v>202</v>
      </c>
      <c r="AK13" s="294" t="s">
        <v>271</v>
      </c>
      <c r="AL13" s="294" t="s">
        <v>272</v>
      </c>
      <c r="AM13" s="294" t="s">
        <v>38</v>
      </c>
      <c r="AN13" s="294" t="s">
        <v>39</v>
      </c>
      <c r="AO13" s="294" t="s">
        <v>158</v>
      </c>
      <c r="AP13" s="294" t="s">
        <v>190</v>
      </c>
      <c r="AQ13" s="294" t="s">
        <v>273</v>
      </c>
      <c r="AR13" s="294" t="s">
        <v>161</v>
      </c>
      <c r="AS13" s="294" t="s">
        <v>204</v>
      </c>
      <c r="AT13" s="294" t="s">
        <v>205</v>
      </c>
    </row>
    <row r="14" spans="1:46" ht="132.75" customHeight="1" thickBot="1" x14ac:dyDescent="0.3">
      <c r="A14" s="295" t="s">
        <v>229</v>
      </c>
      <c r="B14" s="296">
        <v>1</v>
      </c>
      <c r="C14" s="297">
        <v>1</v>
      </c>
      <c r="D14" s="297">
        <v>1</v>
      </c>
      <c r="E14" s="298">
        <v>1</v>
      </c>
      <c r="F14" s="296"/>
      <c r="G14" s="297"/>
      <c r="H14" s="297"/>
      <c r="I14" s="299"/>
      <c r="J14" s="296"/>
      <c r="K14" s="297"/>
      <c r="L14" s="297"/>
      <c r="M14" s="299"/>
      <c r="N14" s="296"/>
      <c r="O14" s="297"/>
      <c r="P14" s="297"/>
      <c r="Q14" s="299"/>
      <c r="R14" s="296"/>
      <c r="S14" s="297"/>
      <c r="T14" s="297"/>
      <c r="U14" s="299"/>
      <c r="V14" s="296"/>
      <c r="W14" s="297"/>
      <c r="X14" s="297"/>
      <c r="Y14" s="299"/>
      <c r="Z14" s="296">
        <v>1</v>
      </c>
      <c r="AA14" s="297">
        <v>1</v>
      </c>
      <c r="AB14" s="297">
        <v>1</v>
      </c>
      <c r="AC14" s="298">
        <v>1</v>
      </c>
      <c r="AD14" s="279" t="s">
        <v>266</v>
      </c>
      <c r="AE14" s="255">
        <v>0.15000000000000002</v>
      </c>
      <c r="AF14" s="256">
        <v>0.30000000000000004</v>
      </c>
      <c r="AG14" s="255">
        <v>0.5</v>
      </c>
      <c r="AH14" s="255">
        <v>0.2</v>
      </c>
      <c r="AI14" s="255">
        <v>0</v>
      </c>
      <c r="AJ14" s="255">
        <v>0</v>
      </c>
      <c r="AK14" s="256"/>
      <c r="AL14" s="256"/>
      <c r="AM14" s="256"/>
      <c r="AN14" s="256"/>
      <c r="AO14" s="256"/>
      <c r="AP14" s="257"/>
      <c r="AQ14" s="257">
        <v>0.5</v>
      </c>
      <c r="AR14" s="257">
        <v>0.5</v>
      </c>
      <c r="AS14" s="256">
        <v>0</v>
      </c>
      <c r="AT14" s="256">
        <v>0</v>
      </c>
    </row>
    <row r="15" spans="1:46" ht="17.25" thickBot="1" x14ac:dyDescent="0.3">
      <c r="A15" s="300" t="s">
        <v>230</v>
      </c>
      <c r="B15" s="301"/>
      <c r="C15" s="302"/>
      <c r="D15" s="302"/>
      <c r="E15" s="303"/>
      <c r="F15" s="301"/>
      <c r="G15" s="302"/>
      <c r="H15" s="302"/>
      <c r="I15" s="304"/>
      <c r="J15" s="301"/>
      <c r="K15" s="302"/>
      <c r="L15" s="302"/>
      <c r="M15" s="303"/>
      <c r="N15" s="301"/>
      <c r="O15" s="302"/>
      <c r="P15" s="302"/>
      <c r="Q15" s="304"/>
      <c r="R15" s="301"/>
      <c r="S15" s="302"/>
      <c r="T15" s="302"/>
      <c r="U15" s="303"/>
      <c r="V15" s="301"/>
      <c r="W15" s="302"/>
      <c r="X15" s="302"/>
      <c r="Y15" s="304"/>
      <c r="Z15" s="301"/>
      <c r="AA15" s="302"/>
      <c r="AB15" s="302"/>
      <c r="AC15" s="303"/>
      <c r="AD15" s="278"/>
      <c r="AE15" s="255"/>
      <c r="AF15" s="256"/>
      <c r="AG15" s="256"/>
      <c r="AH15" s="256"/>
      <c r="AI15" s="255"/>
      <c r="AJ15" s="255"/>
      <c r="AK15" s="256"/>
      <c r="AL15" s="256"/>
      <c r="AM15" s="256"/>
      <c r="AN15" s="256"/>
      <c r="AO15" s="256"/>
      <c r="AP15" s="256"/>
      <c r="AQ15" s="256"/>
      <c r="AR15" s="256"/>
      <c r="AS15" s="256"/>
      <c r="AT15" s="256"/>
    </row>
    <row r="16" spans="1:46" ht="177.75" customHeight="1" thickBot="1" x14ac:dyDescent="0.3">
      <c r="A16" s="305" t="s">
        <v>231</v>
      </c>
      <c r="B16" s="306">
        <v>1</v>
      </c>
      <c r="C16" s="307">
        <v>1</v>
      </c>
      <c r="D16" s="307">
        <v>1</v>
      </c>
      <c r="E16" s="308">
        <v>1</v>
      </c>
      <c r="F16" s="306">
        <v>1</v>
      </c>
      <c r="G16" s="307">
        <v>1</v>
      </c>
      <c r="H16" s="307">
        <v>1</v>
      </c>
      <c r="I16" s="309">
        <v>1</v>
      </c>
      <c r="J16" s="306">
        <v>1</v>
      </c>
      <c r="K16" s="307">
        <v>1</v>
      </c>
      <c r="L16" s="307">
        <v>1</v>
      </c>
      <c r="M16" s="308">
        <v>1</v>
      </c>
      <c r="N16" s="306">
        <v>1</v>
      </c>
      <c r="O16" s="307">
        <v>1</v>
      </c>
      <c r="P16" s="307">
        <v>1</v>
      </c>
      <c r="Q16" s="309">
        <v>1</v>
      </c>
      <c r="R16" s="306">
        <v>1</v>
      </c>
      <c r="S16" s="307">
        <v>1</v>
      </c>
      <c r="T16" s="307">
        <v>1</v>
      </c>
      <c r="U16" s="308">
        <v>1</v>
      </c>
      <c r="V16" s="306">
        <v>1</v>
      </c>
      <c r="W16" s="307">
        <v>1</v>
      </c>
      <c r="X16" s="307">
        <v>1</v>
      </c>
      <c r="Y16" s="309">
        <v>1</v>
      </c>
      <c r="Z16" s="306">
        <v>1</v>
      </c>
      <c r="AA16" s="307">
        <v>1</v>
      </c>
      <c r="AB16" s="307">
        <v>1</v>
      </c>
      <c r="AC16" s="308">
        <v>1</v>
      </c>
      <c r="AD16" s="279" t="s">
        <v>265</v>
      </c>
      <c r="AE16" s="255">
        <v>0.75</v>
      </c>
      <c r="AF16" s="256">
        <v>1.2000000000000002</v>
      </c>
      <c r="AG16" s="256">
        <v>2</v>
      </c>
      <c r="AH16" s="256">
        <v>0.4</v>
      </c>
      <c r="AI16" s="255">
        <v>0</v>
      </c>
      <c r="AJ16" s="255">
        <v>0</v>
      </c>
      <c r="AK16" s="256"/>
      <c r="AL16" s="256"/>
      <c r="AM16" s="256"/>
      <c r="AN16" s="256"/>
      <c r="AO16" s="256"/>
      <c r="AP16" s="256"/>
      <c r="AQ16" s="256">
        <v>1.5</v>
      </c>
      <c r="AR16" s="256">
        <v>1.5</v>
      </c>
      <c r="AS16" s="256">
        <v>0</v>
      </c>
      <c r="AT16" s="256">
        <v>0</v>
      </c>
    </row>
    <row r="17" spans="1:48" ht="135" customHeight="1" thickBot="1" x14ac:dyDescent="0.3">
      <c r="A17" s="310" t="s">
        <v>232</v>
      </c>
      <c r="B17" s="301">
        <v>1</v>
      </c>
      <c r="C17" s="302">
        <v>1</v>
      </c>
      <c r="D17" s="302">
        <v>1</v>
      </c>
      <c r="E17" s="303">
        <v>1</v>
      </c>
      <c r="F17" s="301">
        <v>1</v>
      </c>
      <c r="G17" s="302">
        <v>1</v>
      </c>
      <c r="H17" s="302">
        <v>1</v>
      </c>
      <c r="I17" s="304">
        <v>1</v>
      </c>
      <c r="J17" s="301">
        <v>1</v>
      </c>
      <c r="K17" s="302">
        <v>1</v>
      </c>
      <c r="L17" s="302">
        <v>1</v>
      </c>
      <c r="M17" s="303">
        <v>1</v>
      </c>
      <c r="N17" s="301">
        <v>1</v>
      </c>
      <c r="O17" s="302">
        <v>1</v>
      </c>
      <c r="P17" s="302">
        <v>1</v>
      </c>
      <c r="Q17" s="304">
        <v>1</v>
      </c>
      <c r="R17" s="301">
        <v>1</v>
      </c>
      <c r="S17" s="302">
        <v>1</v>
      </c>
      <c r="T17" s="302">
        <v>1</v>
      </c>
      <c r="U17" s="303">
        <v>1</v>
      </c>
      <c r="V17" s="301">
        <v>1</v>
      </c>
      <c r="W17" s="302">
        <v>1</v>
      </c>
      <c r="X17" s="302">
        <v>1</v>
      </c>
      <c r="Y17" s="304">
        <v>1</v>
      </c>
      <c r="Z17" s="301">
        <v>1</v>
      </c>
      <c r="AA17" s="302">
        <v>1</v>
      </c>
      <c r="AB17" s="302">
        <v>1</v>
      </c>
      <c r="AC17" s="303">
        <v>1</v>
      </c>
      <c r="AD17" s="279" t="s">
        <v>263</v>
      </c>
      <c r="AE17" s="255">
        <v>0.15000000000000002</v>
      </c>
      <c r="AF17" s="256">
        <v>0.60000000000000009</v>
      </c>
      <c r="AG17" s="256">
        <v>1</v>
      </c>
      <c r="AH17" s="256"/>
      <c r="AI17" s="255">
        <v>0</v>
      </c>
      <c r="AJ17" s="255">
        <v>0</v>
      </c>
      <c r="AK17" s="256"/>
      <c r="AL17" s="256"/>
      <c r="AM17" s="256"/>
      <c r="AN17" s="256"/>
      <c r="AO17" s="256"/>
      <c r="AP17" s="258"/>
      <c r="AQ17" s="256">
        <v>1</v>
      </c>
      <c r="AR17" s="256">
        <v>1</v>
      </c>
      <c r="AS17" s="256">
        <v>0</v>
      </c>
      <c r="AT17" s="256">
        <v>0</v>
      </c>
    </row>
    <row r="18" spans="1:48" ht="135" customHeight="1" thickBot="1" x14ac:dyDescent="0.3">
      <c r="A18" s="310" t="s">
        <v>233</v>
      </c>
      <c r="B18" s="301"/>
      <c r="C18" s="302"/>
      <c r="D18" s="302"/>
      <c r="E18" s="304">
        <v>1</v>
      </c>
      <c r="F18" s="301"/>
      <c r="G18" s="302"/>
      <c r="H18" s="302" t="s">
        <v>125</v>
      </c>
      <c r="I18" s="304">
        <v>1</v>
      </c>
      <c r="J18" s="301"/>
      <c r="K18" s="302"/>
      <c r="L18" s="302"/>
      <c r="M18" s="304">
        <v>1</v>
      </c>
      <c r="N18" s="301"/>
      <c r="O18" s="302"/>
      <c r="P18" s="302" t="s">
        <v>125</v>
      </c>
      <c r="Q18" s="304">
        <v>1</v>
      </c>
      <c r="R18" s="301"/>
      <c r="S18" s="302"/>
      <c r="T18" s="302"/>
      <c r="U18" s="304">
        <v>1</v>
      </c>
      <c r="V18" s="301"/>
      <c r="W18" s="302"/>
      <c r="X18" s="302" t="s">
        <v>125</v>
      </c>
      <c r="Y18" s="304">
        <v>1</v>
      </c>
      <c r="Z18" s="301"/>
      <c r="AA18" s="302"/>
      <c r="AB18" s="302"/>
      <c r="AC18" s="304">
        <v>1</v>
      </c>
      <c r="AD18" s="279" t="s">
        <v>265</v>
      </c>
      <c r="AE18" s="255">
        <v>0.15000000000000002</v>
      </c>
      <c r="AF18" s="256">
        <v>0.30000000000000004</v>
      </c>
      <c r="AG18" s="256">
        <v>0.5</v>
      </c>
      <c r="AH18" s="256">
        <v>0.2</v>
      </c>
      <c r="AI18" s="255">
        <v>0</v>
      </c>
      <c r="AJ18" s="255">
        <v>0</v>
      </c>
      <c r="AK18" s="256"/>
      <c r="AL18" s="256"/>
      <c r="AM18" s="256"/>
      <c r="AN18" s="256"/>
      <c r="AO18" s="256"/>
      <c r="AP18" s="256"/>
      <c r="AQ18" s="256"/>
      <c r="AR18" s="256"/>
      <c r="AS18" s="256"/>
      <c r="AT18" s="256"/>
    </row>
    <row r="19" spans="1:48" ht="96.75" customHeight="1" thickBot="1" x14ac:dyDescent="0.3">
      <c r="A19" s="310" t="s">
        <v>234</v>
      </c>
      <c r="B19" s="306">
        <v>1</v>
      </c>
      <c r="C19" s="307">
        <v>1</v>
      </c>
      <c r="D19" s="307">
        <v>1</v>
      </c>
      <c r="E19" s="308">
        <v>1</v>
      </c>
      <c r="F19" s="306">
        <v>1</v>
      </c>
      <c r="G19" s="307">
        <v>1</v>
      </c>
      <c r="H19" s="307">
        <v>1</v>
      </c>
      <c r="I19" s="309">
        <v>1</v>
      </c>
      <c r="J19" s="306">
        <v>1</v>
      </c>
      <c r="K19" s="307">
        <v>1</v>
      </c>
      <c r="L19" s="307">
        <v>1</v>
      </c>
      <c r="M19" s="308">
        <v>1</v>
      </c>
      <c r="N19" s="306">
        <v>1</v>
      </c>
      <c r="O19" s="307">
        <v>1</v>
      </c>
      <c r="P19" s="307">
        <v>1</v>
      </c>
      <c r="Q19" s="309">
        <v>1</v>
      </c>
      <c r="R19" s="306">
        <v>1</v>
      </c>
      <c r="S19" s="307">
        <v>1</v>
      </c>
      <c r="T19" s="307">
        <v>1</v>
      </c>
      <c r="U19" s="308">
        <v>1</v>
      </c>
      <c r="V19" s="306">
        <v>1</v>
      </c>
      <c r="W19" s="307">
        <v>1</v>
      </c>
      <c r="X19" s="307">
        <v>1</v>
      </c>
      <c r="Y19" s="309">
        <v>1</v>
      </c>
      <c r="Z19" s="306">
        <v>1</v>
      </c>
      <c r="AA19" s="307">
        <v>1</v>
      </c>
      <c r="AB19" s="307">
        <v>1</v>
      </c>
      <c r="AC19" s="308">
        <v>1</v>
      </c>
      <c r="AD19" s="279" t="s">
        <v>264</v>
      </c>
      <c r="AE19" s="255">
        <v>7.5000000000000011E-2</v>
      </c>
      <c r="AF19" s="256">
        <v>0.15000000000000002</v>
      </c>
      <c r="AG19" s="256">
        <v>0.25</v>
      </c>
      <c r="AH19" s="256"/>
      <c r="AI19" s="255">
        <v>0</v>
      </c>
      <c r="AJ19" s="255">
        <v>0</v>
      </c>
      <c r="AK19" s="256"/>
      <c r="AL19" s="256"/>
      <c r="AM19" s="256"/>
      <c r="AN19" s="256"/>
      <c r="AO19" s="256"/>
      <c r="AP19" s="256"/>
      <c r="AQ19" s="256"/>
      <c r="AR19" s="256"/>
      <c r="AS19" s="256"/>
      <c r="AT19" s="256"/>
    </row>
    <row r="20" spans="1:48" ht="61.5" customHeight="1" thickBot="1" x14ac:dyDescent="0.3">
      <c r="A20" s="310" t="s">
        <v>235</v>
      </c>
      <c r="B20" s="301"/>
      <c r="C20" s="302"/>
      <c r="D20" s="302"/>
      <c r="E20" s="303"/>
      <c r="F20" s="301"/>
      <c r="G20" s="302"/>
      <c r="H20" s="302"/>
      <c r="I20" s="304"/>
      <c r="J20" s="301"/>
      <c r="K20" s="302"/>
      <c r="L20" s="302"/>
      <c r="M20" s="304">
        <v>1</v>
      </c>
      <c r="N20" s="301"/>
      <c r="O20" s="302"/>
      <c r="P20" s="302"/>
      <c r="Q20" s="304"/>
      <c r="R20" s="301"/>
      <c r="S20" s="302"/>
      <c r="T20" s="302"/>
      <c r="U20" s="304">
        <v>1</v>
      </c>
      <c r="V20" s="301"/>
      <c r="W20" s="302"/>
      <c r="X20" s="302"/>
      <c r="Y20" s="304">
        <v>1</v>
      </c>
      <c r="Z20" s="301"/>
      <c r="AA20" s="302"/>
      <c r="AB20" s="302"/>
      <c r="AC20" s="304">
        <v>1</v>
      </c>
      <c r="AD20" s="279" t="s">
        <v>264</v>
      </c>
      <c r="AE20" s="255">
        <v>7.5000000000000011E-2</v>
      </c>
      <c r="AF20" s="256">
        <v>0.15000000000000002</v>
      </c>
      <c r="AG20" s="256">
        <v>0.25</v>
      </c>
      <c r="AH20" s="256"/>
      <c r="AI20" s="255">
        <v>0</v>
      </c>
      <c r="AJ20" s="255">
        <v>0</v>
      </c>
      <c r="AK20" s="256"/>
      <c r="AL20" s="256"/>
      <c r="AM20" s="256"/>
      <c r="AN20" s="256"/>
      <c r="AO20" s="256"/>
      <c r="AP20" s="256"/>
      <c r="AQ20" s="256"/>
      <c r="AR20" s="256"/>
      <c r="AS20" s="256"/>
      <c r="AT20" s="256"/>
    </row>
    <row r="21" spans="1:48" ht="126.75" customHeight="1" thickBot="1" x14ac:dyDescent="0.3">
      <c r="A21" s="310" t="s">
        <v>236</v>
      </c>
      <c r="B21" s="306"/>
      <c r="C21" s="307"/>
      <c r="D21" s="307"/>
      <c r="E21" s="308"/>
      <c r="F21" s="306"/>
      <c r="G21" s="307"/>
      <c r="H21" s="307"/>
      <c r="I21" s="309" t="s">
        <v>125</v>
      </c>
      <c r="J21" s="306"/>
      <c r="K21" s="307"/>
      <c r="L21" s="307"/>
      <c r="M21" s="304">
        <v>1</v>
      </c>
      <c r="N21" s="306"/>
      <c r="O21" s="307"/>
      <c r="P21" s="307"/>
      <c r="Q21" s="309" t="s">
        <v>125</v>
      </c>
      <c r="R21" s="306"/>
      <c r="S21" s="307"/>
      <c r="T21" s="307"/>
      <c r="U21" s="304">
        <v>1</v>
      </c>
      <c r="V21" s="306"/>
      <c r="W21" s="307"/>
      <c r="X21" s="307"/>
      <c r="Y21" s="309" t="s">
        <v>125</v>
      </c>
      <c r="Z21" s="306"/>
      <c r="AA21" s="307"/>
      <c r="AB21" s="307"/>
      <c r="AC21" s="304">
        <v>1</v>
      </c>
      <c r="AD21" s="279" t="s">
        <v>265</v>
      </c>
      <c r="AE21" s="255">
        <v>7.5000000000000011E-2</v>
      </c>
      <c r="AF21" s="256">
        <v>0.15000000000000002</v>
      </c>
      <c r="AG21" s="256">
        <v>0.25</v>
      </c>
      <c r="AH21" s="256">
        <v>0.1</v>
      </c>
      <c r="AI21" s="255">
        <v>0</v>
      </c>
      <c r="AJ21" s="255">
        <v>0</v>
      </c>
      <c r="AK21" s="256"/>
      <c r="AL21" s="256"/>
      <c r="AM21" s="256"/>
      <c r="AN21" s="256"/>
      <c r="AO21" s="256"/>
      <c r="AP21" s="256"/>
      <c r="AQ21" s="256"/>
      <c r="AR21" s="256"/>
      <c r="AS21" s="256"/>
      <c r="AT21" s="256"/>
    </row>
    <row r="22" spans="1:48" ht="107.25" customHeight="1" thickBot="1" x14ac:dyDescent="0.3">
      <c r="A22" s="310" t="s">
        <v>237</v>
      </c>
      <c r="B22" s="301"/>
      <c r="C22" s="302"/>
      <c r="D22" s="302"/>
      <c r="E22" s="303"/>
      <c r="F22" s="301"/>
      <c r="G22" s="302"/>
      <c r="H22" s="302"/>
      <c r="I22" s="304"/>
      <c r="J22" s="301"/>
      <c r="K22" s="302"/>
      <c r="L22" s="302"/>
      <c r="M22" s="304">
        <v>1</v>
      </c>
      <c r="N22" s="301"/>
      <c r="O22" s="302"/>
      <c r="P22" s="302"/>
      <c r="Q22" s="304"/>
      <c r="R22" s="301"/>
      <c r="S22" s="302"/>
      <c r="T22" s="302"/>
      <c r="U22" s="304">
        <v>1</v>
      </c>
      <c r="V22" s="301"/>
      <c r="W22" s="302"/>
      <c r="X22" s="302"/>
      <c r="Y22" s="304"/>
      <c r="Z22" s="301"/>
      <c r="AA22" s="302"/>
      <c r="AB22" s="302"/>
      <c r="AC22" s="304">
        <v>1</v>
      </c>
      <c r="AD22" s="279" t="s">
        <v>265</v>
      </c>
      <c r="AE22" s="255">
        <v>7.5000000000000011E-2</v>
      </c>
      <c r="AF22" s="256">
        <v>0.15000000000000002</v>
      </c>
      <c r="AG22" s="256">
        <v>0.25</v>
      </c>
      <c r="AH22" s="256">
        <v>0.1</v>
      </c>
      <c r="AI22" s="255">
        <v>0</v>
      </c>
      <c r="AJ22" s="255">
        <v>0</v>
      </c>
      <c r="AK22" s="256"/>
      <c r="AL22" s="256"/>
      <c r="AM22" s="256"/>
      <c r="AN22" s="256"/>
      <c r="AO22" s="256"/>
      <c r="AP22" s="256"/>
      <c r="AQ22" s="256"/>
      <c r="AR22" s="256"/>
      <c r="AS22" s="256"/>
      <c r="AT22" s="256"/>
    </row>
    <row r="23" spans="1:48" ht="15" customHeight="1" thickBot="1" x14ac:dyDescent="0.3">
      <c r="A23" s="311"/>
      <c r="B23" s="373"/>
      <c r="C23" s="374"/>
      <c r="D23" s="374"/>
      <c r="E23" s="374"/>
      <c r="F23" s="374"/>
      <c r="G23" s="374"/>
      <c r="H23" s="374"/>
      <c r="I23" s="374"/>
      <c r="J23" s="374"/>
      <c r="K23" s="374"/>
      <c r="L23" s="374"/>
      <c r="M23" s="374"/>
      <c r="N23" s="374"/>
      <c r="O23" s="374"/>
      <c r="P23" s="374"/>
      <c r="Q23" s="374"/>
      <c r="R23" s="374"/>
      <c r="S23" s="374"/>
      <c r="T23" s="374"/>
      <c r="U23" s="374"/>
      <c r="V23" s="374"/>
      <c r="W23" s="374"/>
      <c r="X23" s="374"/>
      <c r="Y23" s="374"/>
      <c r="Z23" s="374"/>
      <c r="AA23" s="374"/>
      <c r="AB23" s="374"/>
      <c r="AC23" s="374"/>
      <c r="AD23" s="312" t="s">
        <v>133</v>
      </c>
      <c r="AE23" s="313">
        <v>1.5</v>
      </c>
      <c r="AF23" s="314">
        <v>3</v>
      </c>
      <c r="AG23" s="314">
        <v>5</v>
      </c>
      <c r="AH23" s="314">
        <v>1</v>
      </c>
      <c r="AI23" s="314">
        <v>0</v>
      </c>
      <c r="AJ23" s="314">
        <v>0</v>
      </c>
      <c r="AK23" s="377" t="s">
        <v>259</v>
      </c>
      <c r="AL23" s="378"/>
      <c r="AM23" s="378"/>
      <c r="AN23" s="378"/>
      <c r="AO23" s="378"/>
      <c r="AP23" s="379"/>
      <c r="AQ23" s="314">
        <v>3</v>
      </c>
      <c r="AR23" s="314">
        <v>3</v>
      </c>
      <c r="AS23" s="314">
        <v>0</v>
      </c>
      <c r="AT23" s="314">
        <v>0</v>
      </c>
    </row>
    <row r="24" spans="1:48" ht="17.25" thickTop="1" x14ac:dyDescent="0.3">
      <c r="A24" s="315"/>
      <c r="AD24" s="316" t="s">
        <v>238</v>
      </c>
      <c r="AE24" s="317"/>
      <c r="AF24" s="317"/>
      <c r="AG24" s="317"/>
      <c r="AH24" s="317"/>
      <c r="AI24" s="317"/>
      <c r="AJ24" s="317"/>
      <c r="AK24" s="317"/>
      <c r="AL24" s="317"/>
      <c r="AM24" s="317"/>
      <c r="AN24" s="317"/>
      <c r="AO24" s="317"/>
      <c r="AP24" s="317"/>
      <c r="AQ24" s="317"/>
      <c r="AR24" s="317"/>
      <c r="AS24" s="331">
        <v>0</v>
      </c>
      <c r="AT24" s="331">
        <v>0</v>
      </c>
      <c r="AU24" s="332"/>
      <c r="AV24" s="327"/>
    </row>
    <row r="25" spans="1:48" x14ac:dyDescent="0.25">
      <c r="A25" s="318" t="s">
        <v>239</v>
      </c>
      <c r="C25" s="319"/>
      <c r="D25" s="319"/>
      <c r="F25" s="319"/>
      <c r="G25" s="319"/>
      <c r="H25" s="319"/>
      <c r="I25" s="319"/>
      <c r="K25" s="319"/>
      <c r="L25" s="319"/>
      <c r="N25" s="319"/>
      <c r="O25" s="319"/>
      <c r="P25" s="319"/>
      <c r="Q25" s="319"/>
      <c r="S25" s="319"/>
      <c r="T25" s="319"/>
      <c r="V25" s="319"/>
      <c r="W25" s="319"/>
      <c r="X25" s="319"/>
      <c r="Y25" s="319"/>
      <c r="AA25" s="319"/>
      <c r="AB25" s="319"/>
      <c r="AD25" s="316" t="s">
        <v>240</v>
      </c>
      <c r="AE25" s="320"/>
      <c r="AF25" s="320"/>
      <c r="AG25" s="320"/>
      <c r="AH25" s="320"/>
      <c r="AI25" s="320"/>
      <c r="AJ25" s="320"/>
      <c r="AK25" s="320"/>
      <c r="AL25" s="320"/>
      <c r="AM25" s="320"/>
      <c r="AN25" s="320"/>
      <c r="AO25" s="320"/>
      <c r="AP25" s="320"/>
      <c r="AQ25" s="320"/>
      <c r="AR25" s="320"/>
      <c r="AS25" s="333" t="b">
        <v>1</v>
      </c>
      <c r="AT25" s="333" t="b">
        <v>1</v>
      </c>
      <c r="AU25" s="332"/>
      <c r="AV25" s="327"/>
    </row>
    <row r="26" spans="1:48" x14ac:dyDescent="0.25">
      <c r="A26" s="321" t="s">
        <v>257</v>
      </c>
      <c r="C26" s="319"/>
      <c r="D26" s="319"/>
      <c r="E26" s="319"/>
      <c r="F26" s="319"/>
      <c r="G26" s="319"/>
      <c r="H26" s="319"/>
      <c r="I26" s="319"/>
      <c r="K26" s="319"/>
      <c r="L26" s="319"/>
      <c r="M26" s="319"/>
      <c r="N26" s="319"/>
      <c r="O26" s="319"/>
      <c r="P26" s="319"/>
      <c r="Q26" s="319"/>
      <c r="S26" s="319"/>
      <c r="T26" s="319"/>
      <c r="U26" s="319"/>
      <c r="V26" s="319"/>
      <c r="W26" s="319"/>
      <c r="X26" s="319"/>
      <c r="Y26" s="319"/>
      <c r="AA26" s="319"/>
      <c r="AB26" s="319"/>
      <c r="AC26" s="319"/>
      <c r="AD26" s="319"/>
      <c r="AE26" s="320"/>
      <c r="AF26" s="320"/>
      <c r="AG26" s="320"/>
      <c r="AH26" s="320"/>
      <c r="AI26" s="320"/>
      <c r="AJ26" s="320"/>
      <c r="AK26" s="320"/>
      <c r="AL26" s="320"/>
      <c r="AM26" s="320"/>
      <c r="AN26" s="320"/>
      <c r="AO26" s="320"/>
      <c r="AP26" s="320"/>
      <c r="AQ26" s="320"/>
      <c r="AR26" s="326"/>
      <c r="AS26" s="326"/>
      <c r="AT26" s="326"/>
    </row>
    <row r="27" spans="1:48" ht="15" customHeight="1" x14ac:dyDescent="0.25">
      <c r="AE27" s="320"/>
      <c r="AF27" s="320"/>
      <c r="AG27" s="320"/>
      <c r="AH27" s="320"/>
      <c r="AI27" s="320"/>
      <c r="AJ27" s="320"/>
      <c r="AK27" s="320"/>
      <c r="AL27" s="320"/>
      <c r="AM27" s="320"/>
      <c r="AN27" s="320"/>
      <c r="AO27" s="320"/>
      <c r="AP27" s="320"/>
      <c r="AQ27" s="320"/>
      <c r="AR27" s="326"/>
      <c r="AS27" s="326"/>
      <c r="AT27" s="326"/>
    </row>
    <row r="28" spans="1:48" x14ac:dyDescent="0.25">
      <c r="AD28" s="87"/>
      <c r="AE28" s="320"/>
      <c r="AF28" s="320"/>
      <c r="AG28" s="320"/>
      <c r="AH28" s="320"/>
      <c r="AI28" s="320"/>
      <c r="AJ28" s="320"/>
      <c r="AK28" s="320"/>
      <c r="AL28" s="320"/>
      <c r="AM28" s="320"/>
      <c r="AN28" s="320"/>
      <c r="AO28" s="320"/>
      <c r="AP28" s="320"/>
      <c r="AQ28" s="320"/>
      <c r="AR28" s="326"/>
      <c r="AS28" s="326"/>
      <c r="AT28" s="326"/>
    </row>
    <row r="29" spans="1:48" x14ac:dyDescent="0.25">
      <c r="A29" s="142"/>
      <c r="B29" s="322"/>
      <c r="C29" s="322"/>
      <c r="D29" s="323"/>
      <c r="E29" s="324"/>
      <c r="F29" s="324"/>
      <c r="J29" s="322"/>
      <c r="K29" s="322"/>
      <c r="L29" s="323"/>
      <c r="M29" s="324"/>
      <c r="N29" s="324"/>
      <c r="R29" s="322"/>
      <c r="S29" s="322"/>
      <c r="T29" s="323"/>
      <c r="U29" s="324"/>
      <c r="V29" s="324"/>
      <c r="Z29" s="322"/>
      <c r="AA29" s="322"/>
      <c r="AB29" s="323"/>
      <c r="AC29" s="324"/>
      <c r="AE29" s="320"/>
      <c r="AF29" s="320"/>
      <c r="AG29" s="320"/>
      <c r="AH29" s="320"/>
      <c r="AI29" s="320"/>
      <c r="AJ29" s="320"/>
      <c r="AK29" s="320"/>
      <c r="AL29" s="320"/>
      <c r="AM29" s="320"/>
      <c r="AN29" s="320"/>
      <c r="AO29" s="320"/>
      <c r="AP29" s="320"/>
      <c r="AQ29" s="320"/>
      <c r="AR29" s="326"/>
      <c r="AS29" s="326"/>
      <c r="AT29" s="326"/>
    </row>
    <row r="30" spans="1:48" x14ac:dyDescent="0.25">
      <c r="A30" s="375"/>
      <c r="B30" s="375"/>
      <c r="C30" s="375"/>
      <c r="D30" s="375"/>
      <c r="E30" s="375"/>
      <c r="F30" s="375"/>
      <c r="G30" s="375"/>
      <c r="H30" s="375"/>
      <c r="AE30" s="320"/>
      <c r="AF30" s="328"/>
      <c r="AG30" s="320"/>
      <c r="AH30" s="320"/>
      <c r="AI30" s="320"/>
      <c r="AJ30" s="320"/>
      <c r="AK30" s="320"/>
      <c r="AL30" s="320"/>
      <c r="AM30" s="320"/>
      <c r="AN30" s="320"/>
      <c r="AO30" s="320"/>
      <c r="AP30" s="320"/>
      <c r="AQ30" s="320"/>
      <c r="AR30" s="326"/>
      <c r="AS30" s="326"/>
      <c r="AT30" s="326"/>
    </row>
    <row r="31" spans="1:48" s="75" customFormat="1" ht="16.5" customHeight="1" x14ac:dyDescent="0.25">
      <c r="A31" s="376" t="s">
        <v>181</v>
      </c>
      <c r="B31" s="376"/>
      <c r="C31" s="376"/>
      <c r="D31" s="376"/>
      <c r="E31" s="376"/>
      <c r="F31" s="376"/>
      <c r="G31" s="376"/>
      <c r="H31" s="376"/>
      <c r="I31" s="73"/>
      <c r="J31" s="73"/>
      <c r="K31" s="73"/>
      <c r="L31" s="73"/>
      <c r="M31" s="73"/>
      <c r="N31" s="73"/>
      <c r="O31" s="73"/>
      <c r="P31" s="73"/>
      <c r="Q31" s="73"/>
      <c r="R31" s="73"/>
      <c r="S31" s="73"/>
      <c r="T31" s="73"/>
      <c r="U31" s="73"/>
      <c r="V31" s="73"/>
      <c r="W31" s="73"/>
      <c r="X31" s="73"/>
      <c r="Y31" s="73"/>
      <c r="Z31" s="73"/>
      <c r="AA31" s="73"/>
      <c r="AB31" s="73"/>
      <c r="AC31" s="73"/>
      <c r="AD31" s="73"/>
      <c r="AG31" s="320"/>
      <c r="AH31" s="320"/>
      <c r="AI31" s="320"/>
      <c r="AJ31" s="320"/>
      <c r="AK31" s="320"/>
      <c r="AL31" s="320"/>
      <c r="AM31" s="320"/>
      <c r="AN31" s="320"/>
      <c r="AO31" s="320"/>
      <c r="AP31" s="320"/>
      <c r="AQ31" s="320"/>
      <c r="AR31" s="320"/>
      <c r="AS31" s="320"/>
      <c r="AT31" s="320"/>
    </row>
    <row r="32" spans="1:48" s="75" customFormat="1" x14ac:dyDescent="0.3">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325"/>
    </row>
    <row r="33" spans="1:31" s="75" customFormat="1" x14ac:dyDescent="0.3">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325"/>
    </row>
    <row r="34" spans="1:31" s="75" customFormat="1" x14ac:dyDescent="0.3">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325"/>
    </row>
    <row r="35" spans="1:31" s="75" customFormat="1" x14ac:dyDescent="0.3">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325"/>
    </row>
    <row r="36" spans="1:31" s="75" customFormat="1" x14ac:dyDescent="0.3">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325"/>
    </row>
    <row r="37" spans="1:31" s="75" customFormat="1" x14ac:dyDescent="0.3">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325"/>
    </row>
    <row r="38" spans="1:31" s="75" customFormat="1" x14ac:dyDescent="0.3">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325"/>
    </row>
    <row r="39" spans="1:31" s="75" customFormat="1" x14ac:dyDescent="0.3">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325"/>
    </row>
    <row r="40" spans="1:31" s="75" customFormat="1" x14ac:dyDescent="0.3">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325"/>
    </row>
    <row r="41" spans="1:31" s="75" customFormat="1" x14ac:dyDescent="0.3">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325"/>
    </row>
    <row r="42" spans="1:31" x14ac:dyDescent="0.3">
      <c r="AE42" s="325"/>
    </row>
    <row r="43" spans="1:31" x14ac:dyDescent="0.3">
      <c r="AE43" s="325"/>
    </row>
    <row r="44" spans="1:31" x14ac:dyDescent="0.3">
      <c r="AE44" s="325"/>
    </row>
    <row r="45" spans="1:31" x14ac:dyDescent="0.3">
      <c r="AE45" s="325"/>
    </row>
    <row r="46" spans="1:31" x14ac:dyDescent="0.3">
      <c r="AE46" s="325"/>
    </row>
    <row r="47" spans="1:31" x14ac:dyDescent="0.3">
      <c r="AE47" s="325"/>
    </row>
    <row r="48" spans="1:31" x14ac:dyDescent="0.3">
      <c r="AD48" s="325"/>
      <c r="AE48" s="325"/>
    </row>
    <row r="49" spans="31:31" x14ac:dyDescent="0.3">
      <c r="AE49" s="325"/>
    </row>
    <row r="50" spans="31:31" x14ac:dyDescent="0.3">
      <c r="AE50" s="325"/>
    </row>
    <row r="51" spans="31:31" x14ac:dyDescent="0.3">
      <c r="AE51" s="325"/>
    </row>
    <row r="52" spans="31:31" x14ac:dyDescent="0.3">
      <c r="AE52" s="325"/>
    </row>
    <row r="53" spans="31:31" x14ac:dyDescent="0.3">
      <c r="AE53" s="325"/>
    </row>
    <row r="54" spans="31:31" x14ac:dyDescent="0.3">
      <c r="AE54" s="325"/>
    </row>
    <row r="55" spans="31:31" x14ac:dyDescent="0.3">
      <c r="AE55" s="325"/>
    </row>
    <row r="56" spans="31:31" ht="15" customHeight="1" x14ac:dyDescent="0.3">
      <c r="AE56" s="325"/>
    </row>
    <row r="57" spans="31:31" x14ac:dyDescent="0.3">
      <c r="AE57" s="325"/>
    </row>
  </sheetData>
  <mergeCells count="28">
    <mergeCell ref="A6:AQ7"/>
    <mergeCell ref="A1:AQ1"/>
    <mergeCell ref="A2:AQ2"/>
    <mergeCell ref="A3:AQ3"/>
    <mergeCell ref="A4:AJ4"/>
    <mergeCell ref="A5:AQ5"/>
    <mergeCell ref="A8:AQ9"/>
    <mergeCell ref="A11:A13"/>
    <mergeCell ref="B11:D11"/>
    <mergeCell ref="F11:H11"/>
    <mergeCell ref="J11:L11"/>
    <mergeCell ref="N11:P11"/>
    <mergeCell ref="R11:T11"/>
    <mergeCell ref="V11:X11"/>
    <mergeCell ref="Z11:AB11"/>
    <mergeCell ref="AD11:AD13"/>
    <mergeCell ref="Z13:AC13"/>
    <mergeCell ref="AE11:AR11"/>
    <mergeCell ref="B23:AC23"/>
    <mergeCell ref="A30:H30"/>
    <mergeCell ref="A31:H31"/>
    <mergeCell ref="AK23:AP23"/>
    <mergeCell ref="B13:E13"/>
    <mergeCell ref="F13:I13"/>
    <mergeCell ref="J13:M13"/>
    <mergeCell ref="N13:Q13"/>
    <mergeCell ref="R13:U13"/>
    <mergeCell ref="V13:Y13"/>
  </mergeCells>
  <conditionalFormatting sqref="B14:AC22">
    <cfRule type="cellIs" dxfId="7" priority="1" stopIfTrue="1" operator="equal">
      <formula>1</formula>
    </cfRule>
  </conditionalFormatting>
  <pageMargins left="0.70866141732283472" right="0.70866141732283472" top="0.74803149606299213" bottom="0.74803149606299213" header="0.31496062992125984" footer="0.31496062992125984"/>
  <pageSetup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42578125" style="7" customWidth="1"/>
    <col min="5" max="7" width="11.42578125" style="7"/>
    <col min="8" max="8" width="16.85546875" style="7" customWidth="1"/>
    <col min="9" max="9" width="16.42578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434" t="s">
        <v>0</v>
      </c>
      <c r="E2" s="434"/>
      <c r="F2" s="434"/>
      <c r="G2" s="434"/>
      <c r="H2" s="434"/>
      <c r="I2" s="10"/>
    </row>
    <row r="3" spans="1:9" ht="18" x14ac:dyDescent="0.3">
      <c r="A3" s="1"/>
      <c r="B3" s="11"/>
      <c r="C3" s="12"/>
      <c r="D3" s="435" t="s">
        <v>1</v>
      </c>
      <c r="E3" s="435"/>
      <c r="F3" s="435"/>
      <c r="G3" s="435"/>
      <c r="H3" s="435"/>
      <c r="I3" s="13"/>
    </row>
    <row r="4" spans="1:9" ht="16.5" x14ac:dyDescent="0.3">
      <c r="A4" s="1"/>
      <c r="B4" s="11"/>
      <c r="C4" s="12"/>
      <c r="D4" s="436" t="s">
        <v>2</v>
      </c>
      <c r="E4" s="436"/>
      <c r="F4" s="436"/>
      <c r="G4" s="436"/>
      <c r="H4" s="436"/>
      <c r="I4" s="13"/>
    </row>
    <row r="5" spans="1:9" ht="16.5" x14ac:dyDescent="0.3">
      <c r="A5" s="1"/>
      <c r="B5" s="11"/>
      <c r="C5" s="15"/>
      <c r="D5" s="436"/>
      <c r="E5" s="436"/>
      <c r="F5" s="436"/>
      <c r="G5" s="436"/>
      <c r="H5" s="436"/>
      <c r="I5" s="13"/>
    </row>
    <row r="6" spans="1:9" ht="16.5" x14ac:dyDescent="0.3">
      <c r="A6" s="1"/>
      <c r="B6" s="11"/>
      <c r="C6" s="15"/>
      <c r="D6" s="436"/>
      <c r="E6" s="436"/>
      <c r="F6" s="436"/>
      <c r="G6" s="436"/>
      <c r="H6" s="436"/>
      <c r="I6" s="13"/>
    </row>
    <row r="7" spans="1:9" ht="16.5" x14ac:dyDescent="0.3">
      <c r="A7" s="1"/>
      <c r="B7" s="11"/>
      <c r="C7" s="15"/>
      <c r="D7" s="436"/>
      <c r="E7" s="436"/>
      <c r="F7" s="436"/>
      <c r="G7" s="436"/>
      <c r="H7" s="436"/>
      <c r="I7" s="13"/>
    </row>
    <row r="8" spans="1:9" ht="16.5" x14ac:dyDescent="0.3">
      <c r="A8" s="1"/>
      <c r="B8" s="11"/>
      <c r="C8" s="15"/>
      <c r="D8" s="436"/>
      <c r="E8" s="436"/>
      <c r="F8" s="436"/>
      <c r="G8" s="436"/>
      <c r="H8" s="436"/>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416" t="s">
        <v>5</v>
      </c>
      <c r="D12" s="437" t="s">
        <v>6</v>
      </c>
      <c r="E12" s="23" t="s">
        <v>7</v>
      </c>
      <c r="F12" s="23" t="s">
        <v>8</v>
      </c>
      <c r="G12" s="23" t="s">
        <v>9</v>
      </c>
      <c r="H12" s="24" t="s">
        <v>10</v>
      </c>
      <c r="I12" s="13"/>
    </row>
    <row r="13" spans="1:9" ht="16.5" x14ac:dyDescent="0.3">
      <c r="A13" s="1"/>
      <c r="B13" s="11"/>
      <c r="C13" s="417"/>
      <c r="D13" s="438"/>
      <c r="E13" s="25" t="s">
        <v>11</v>
      </c>
      <c r="F13" s="25" t="s">
        <v>12</v>
      </c>
      <c r="G13" s="25" t="s">
        <v>13</v>
      </c>
      <c r="H13" s="26" t="s">
        <v>14</v>
      </c>
      <c r="I13" s="13"/>
    </row>
    <row r="14" spans="1:9" ht="17.25" thickBot="1" x14ac:dyDescent="0.35">
      <c r="A14" s="1"/>
      <c r="B14" s="11"/>
      <c r="C14" s="27" t="s">
        <v>15</v>
      </c>
      <c r="D14" s="439"/>
      <c r="E14" s="28" t="s">
        <v>16</v>
      </c>
      <c r="F14" s="28" t="s">
        <v>17</v>
      </c>
      <c r="G14" s="28" t="s">
        <v>18</v>
      </c>
      <c r="H14" s="29" t="s">
        <v>19</v>
      </c>
      <c r="I14" s="13"/>
    </row>
    <row r="15" spans="1:9" ht="16.5" x14ac:dyDescent="0.3">
      <c r="A15" s="1"/>
      <c r="B15" s="11"/>
      <c r="C15" s="426" t="s">
        <v>20</v>
      </c>
      <c r="D15" s="427"/>
      <c r="E15" s="427"/>
      <c r="F15" s="427"/>
      <c r="G15" s="427"/>
      <c r="H15" s="428"/>
      <c r="I15" s="13"/>
    </row>
    <row r="16" spans="1:9" ht="16.5" x14ac:dyDescent="0.3">
      <c r="A16" s="1"/>
      <c r="B16" s="11"/>
      <c r="C16" s="440" t="s">
        <v>21</v>
      </c>
      <c r="D16" s="441"/>
      <c r="E16" s="441"/>
      <c r="F16" s="441"/>
      <c r="G16" s="441"/>
      <c r="H16" s="442"/>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440" t="s">
        <v>42</v>
      </c>
      <c r="D39" s="441" t="s">
        <v>43</v>
      </c>
      <c r="E39" s="441"/>
      <c r="F39" s="441"/>
      <c r="G39" s="441">
        <v>0.13</v>
      </c>
      <c r="H39" s="442">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3" t="s">
        <v>47</v>
      </c>
      <c r="E45" s="32">
        <v>2290000</v>
      </c>
      <c r="F45" s="32">
        <v>300000</v>
      </c>
      <c r="G45" s="33">
        <v>8</v>
      </c>
      <c r="H45" s="34">
        <f t="shared" si="1"/>
        <v>20720000</v>
      </c>
      <c r="I45" s="13"/>
    </row>
    <row r="46" spans="1:9" ht="16.5" x14ac:dyDescent="0.25">
      <c r="A46" s="1"/>
      <c r="B46" s="35"/>
      <c r="C46" s="30">
        <v>1</v>
      </c>
      <c r="D46" s="31" t="s">
        <v>216</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440" t="s">
        <v>52</v>
      </c>
      <c r="D51" s="441" t="s">
        <v>43</v>
      </c>
      <c r="E51" s="441"/>
      <c r="F51" s="441"/>
      <c r="G51" s="441">
        <v>0.13</v>
      </c>
      <c r="H51" s="442">
        <v>0</v>
      </c>
      <c r="I51" s="13"/>
    </row>
    <row r="52" spans="1:9" ht="17.25" thickBot="1" x14ac:dyDescent="0.3">
      <c r="A52" s="1"/>
      <c r="B52" s="35"/>
      <c r="C52" s="105">
        <v>1</v>
      </c>
      <c r="D52" s="443" t="s">
        <v>146</v>
      </c>
      <c r="E52" s="444"/>
      <c r="F52" s="444"/>
      <c r="G52" s="445"/>
      <c r="H52" s="108">
        <v>76000000</v>
      </c>
      <c r="I52" s="13"/>
    </row>
    <row r="53" spans="1:9" ht="16.5" x14ac:dyDescent="0.25">
      <c r="A53" s="1"/>
      <c r="B53" s="35"/>
      <c r="C53" s="432" t="s">
        <v>53</v>
      </c>
      <c r="D53" s="433"/>
      <c r="E53" s="433"/>
      <c r="F53" s="433"/>
      <c r="G53" s="433"/>
      <c r="H53" s="37">
        <f>SUM(H17:H38)+SUM(H40:H50)+H52</f>
        <v>1370010000</v>
      </c>
      <c r="I53" s="13"/>
    </row>
    <row r="54" spans="1:9" ht="16.5" x14ac:dyDescent="0.25">
      <c r="A54" s="1"/>
      <c r="B54" s="35"/>
      <c r="C54" s="407" t="s">
        <v>54</v>
      </c>
      <c r="D54" s="408"/>
      <c r="E54" s="408"/>
      <c r="F54" s="408"/>
      <c r="G54" s="408"/>
      <c r="H54" s="38">
        <v>2.36</v>
      </c>
      <c r="I54" s="13"/>
    </row>
    <row r="55" spans="1:9" ht="17.25" thickBot="1" x14ac:dyDescent="0.3">
      <c r="A55" s="1"/>
      <c r="B55" s="35"/>
      <c r="C55" s="409" t="s">
        <v>55</v>
      </c>
      <c r="D55" s="410"/>
      <c r="E55" s="410"/>
      <c r="F55" s="410"/>
      <c r="G55" s="410"/>
      <c r="H55" s="39">
        <f>H53*H54</f>
        <v>3233223600</v>
      </c>
      <c r="I55" s="13"/>
    </row>
    <row r="56" spans="1:9" ht="17.25" thickBot="1" x14ac:dyDescent="0.3">
      <c r="A56" s="1"/>
      <c r="B56" s="35"/>
      <c r="C56" s="40"/>
      <c r="D56" s="40"/>
      <c r="E56" s="40"/>
      <c r="F56" s="40"/>
      <c r="G56" s="40"/>
      <c r="H56" s="41"/>
      <c r="I56" s="13"/>
    </row>
    <row r="57" spans="1:9" ht="16.5" x14ac:dyDescent="0.25">
      <c r="A57" s="1"/>
      <c r="B57" s="35"/>
      <c r="C57" s="416" t="s">
        <v>56</v>
      </c>
      <c r="D57" s="418" t="s">
        <v>57</v>
      </c>
      <c r="E57" s="421" t="s">
        <v>58</v>
      </c>
      <c r="F57" s="23" t="s">
        <v>59</v>
      </c>
      <c r="G57" s="424" t="s">
        <v>60</v>
      </c>
      <c r="H57" s="24" t="s">
        <v>10</v>
      </c>
      <c r="I57" s="13"/>
    </row>
    <row r="58" spans="1:9" ht="16.5" x14ac:dyDescent="0.25">
      <c r="A58" s="1"/>
      <c r="B58" s="35"/>
      <c r="C58" s="417"/>
      <c r="D58" s="419"/>
      <c r="E58" s="422"/>
      <c r="F58" s="25" t="s">
        <v>61</v>
      </c>
      <c r="G58" s="425"/>
      <c r="H58" s="26" t="s">
        <v>14</v>
      </c>
      <c r="I58" s="13"/>
    </row>
    <row r="59" spans="1:9" ht="17.25" thickBot="1" x14ac:dyDescent="0.3">
      <c r="A59" s="1"/>
      <c r="B59" s="35"/>
      <c r="C59" s="27" t="s">
        <v>62</v>
      </c>
      <c r="D59" s="420"/>
      <c r="E59" s="423"/>
      <c r="F59" s="28" t="s">
        <v>63</v>
      </c>
      <c r="G59" s="28" t="s">
        <v>64</v>
      </c>
      <c r="H59" s="29" t="s">
        <v>65</v>
      </c>
      <c r="I59" s="13"/>
    </row>
    <row r="60" spans="1:9" ht="16.5" x14ac:dyDescent="0.25">
      <c r="A60" s="1"/>
      <c r="B60" s="35"/>
      <c r="C60" s="426" t="s">
        <v>66</v>
      </c>
      <c r="D60" s="427"/>
      <c r="E60" s="427"/>
      <c r="F60" s="427"/>
      <c r="G60" s="427"/>
      <c r="H60" s="428"/>
      <c r="I60" s="13"/>
    </row>
    <row r="61" spans="1:9" ht="16.5" x14ac:dyDescent="0.25">
      <c r="A61" s="1"/>
      <c r="B61" s="35"/>
      <c r="C61" s="429" t="s">
        <v>67</v>
      </c>
      <c r="D61" s="430"/>
      <c r="E61" s="430"/>
      <c r="F61" s="430"/>
      <c r="G61" s="430"/>
      <c r="H61" s="431"/>
      <c r="I61" s="13"/>
    </row>
    <row r="62" spans="1:9" ht="16.5" x14ac:dyDescent="0.25">
      <c r="A62" s="1"/>
      <c r="B62" s="35"/>
      <c r="C62" s="42">
        <v>1</v>
      </c>
      <c r="D62" s="43" t="s">
        <v>139</v>
      </c>
      <c r="E62" s="44" t="s">
        <v>217</v>
      </c>
      <c r="F62" s="32">
        <v>235000</v>
      </c>
      <c r="G62" s="33">
        <v>24</v>
      </c>
      <c r="H62" s="34">
        <f>C62*F62*G62</f>
        <v>5640000</v>
      </c>
      <c r="I62" s="13"/>
    </row>
    <row r="63" spans="1:9" ht="16.5" x14ac:dyDescent="0.25">
      <c r="A63" s="1"/>
      <c r="B63" s="35"/>
      <c r="C63" s="429" t="s">
        <v>68</v>
      </c>
      <c r="D63" s="430"/>
      <c r="E63" s="430"/>
      <c r="F63" s="430"/>
      <c r="G63" s="430"/>
      <c r="H63" s="431"/>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4">
        <v>1</v>
      </c>
      <c r="D68" s="155" t="s">
        <v>168</v>
      </c>
      <c r="E68" s="156" t="s">
        <v>69</v>
      </c>
      <c r="F68" s="157">
        <f>Hoja2!B51</f>
        <v>1800000</v>
      </c>
      <c r="G68" s="158">
        <v>8</v>
      </c>
      <c r="H68" s="159">
        <f>C68*F68*G68</f>
        <v>14400000</v>
      </c>
      <c r="I68" s="13"/>
    </row>
    <row r="69" spans="1:10" ht="16.5" x14ac:dyDescent="0.25">
      <c r="A69" s="1"/>
      <c r="B69" s="35"/>
      <c r="C69" s="429" t="s">
        <v>72</v>
      </c>
      <c r="D69" s="430"/>
      <c r="E69" s="430"/>
      <c r="F69" s="430"/>
      <c r="G69" s="430"/>
      <c r="H69" s="431"/>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4">
        <v>1</v>
      </c>
      <c r="D72" s="155" t="s">
        <v>73</v>
      </c>
      <c r="E72" s="44" t="s">
        <v>71</v>
      </c>
      <c r="F72" s="157">
        <v>1800000</v>
      </c>
      <c r="G72" s="158">
        <v>8</v>
      </c>
      <c r="H72" s="159">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432" t="s">
        <v>74</v>
      </c>
      <c r="D74" s="433"/>
      <c r="E74" s="433"/>
      <c r="F74" s="433"/>
      <c r="G74" s="433"/>
      <c r="H74" s="45">
        <f>H62+SUM(H64:H68)+SUM(H70:H73)</f>
        <v>349960000</v>
      </c>
      <c r="I74" s="13"/>
    </row>
    <row r="75" spans="1:10" ht="16.5" x14ac:dyDescent="0.25">
      <c r="A75" s="1"/>
      <c r="B75" s="35"/>
      <c r="C75" s="407" t="s">
        <v>75</v>
      </c>
      <c r="D75" s="408"/>
      <c r="E75" s="408"/>
      <c r="F75" s="408"/>
      <c r="G75" s="408"/>
      <c r="H75" s="46">
        <f>H55+H74</f>
        <v>3583183600</v>
      </c>
      <c r="I75" s="13"/>
    </row>
    <row r="76" spans="1:10" ht="16.5" x14ac:dyDescent="0.25">
      <c r="A76" s="1"/>
      <c r="B76" s="35"/>
      <c r="C76" s="414" t="s">
        <v>76</v>
      </c>
      <c r="D76" s="415"/>
      <c r="E76" s="415"/>
      <c r="F76" s="415"/>
      <c r="G76" s="415"/>
      <c r="H76" s="47">
        <f>ROUND(70825729.9137846+62000000,0)</f>
        <v>132825730</v>
      </c>
      <c r="I76" s="13"/>
    </row>
    <row r="77" spans="1:10" ht="16.5" x14ac:dyDescent="0.25">
      <c r="A77" s="1"/>
      <c r="B77" s="35"/>
      <c r="C77" s="407" t="s">
        <v>77</v>
      </c>
      <c r="D77" s="408"/>
      <c r="E77" s="408"/>
      <c r="F77" s="408"/>
      <c r="G77" s="408"/>
      <c r="H77" s="46">
        <f>H75+H76</f>
        <v>3716009330</v>
      </c>
      <c r="I77" s="13"/>
    </row>
    <row r="78" spans="1:10" ht="16.5" x14ac:dyDescent="0.25">
      <c r="A78" s="1"/>
      <c r="B78" s="35"/>
      <c r="C78" s="407" t="s">
        <v>78</v>
      </c>
      <c r="D78" s="408"/>
      <c r="E78" s="408"/>
      <c r="F78" s="408"/>
      <c r="G78" s="408"/>
      <c r="H78" s="46">
        <f>ROUND(H77*0.19,0)</f>
        <v>706041773</v>
      </c>
      <c r="I78" s="13"/>
    </row>
    <row r="79" spans="1:10" ht="17.25" thickBot="1" x14ac:dyDescent="0.3">
      <c r="A79" s="1"/>
      <c r="B79" s="35"/>
      <c r="C79" s="409" t="s">
        <v>79</v>
      </c>
      <c r="D79" s="410"/>
      <c r="E79" s="410"/>
      <c r="F79" s="410"/>
      <c r="G79" s="410"/>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411" t="s">
        <v>80</v>
      </c>
      <c r="D81" s="412"/>
      <c r="E81" s="412"/>
      <c r="F81" s="412"/>
      <c r="G81" s="412"/>
      <c r="H81" s="413"/>
      <c r="I81" s="13"/>
    </row>
    <row r="82" spans="1:9" ht="25.5" x14ac:dyDescent="0.3">
      <c r="A82" s="53" t="s">
        <v>81</v>
      </c>
      <c r="B82" s="11"/>
      <c r="C82" s="404" t="s">
        <v>82</v>
      </c>
      <c r="D82" s="405"/>
      <c r="E82" s="405"/>
      <c r="F82" s="405"/>
      <c r="G82" s="405"/>
      <c r="H82" s="406"/>
      <c r="I82" s="13"/>
    </row>
    <row r="83" spans="1:9" ht="25.5" x14ac:dyDescent="0.3">
      <c r="A83" s="53" t="s">
        <v>83</v>
      </c>
      <c r="B83" s="11"/>
      <c r="C83" s="404" t="s">
        <v>84</v>
      </c>
      <c r="D83" s="405"/>
      <c r="E83" s="405"/>
      <c r="F83" s="405"/>
      <c r="G83" s="405"/>
      <c r="H83" s="406"/>
      <c r="I83" s="13"/>
    </row>
    <row r="84" spans="1:9" ht="16.5" x14ac:dyDescent="0.3">
      <c r="A84" s="53"/>
      <c r="B84" s="11"/>
      <c r="C84" s="404" t="s">
        <v>85</v>
      </c>
      <c r="D84" s="405"/>
      <c r="E84" s="405"/>
      <c r="F84" s="405"/>
      <c r="G84" s="405"/>
      <c r="H84" s="406"/>
      <c r="I84" s="13"/>
    </row>
    <row r="85" spans="1:9" ht="51" x14ac:dyDescent="0.3">
      <c r="A85" s="53" t="s">
        <v>86</v>
      </c>
      <c r="B85" s="11"/>
      <c r="C85" s="404" t="s">
        <v>87</v>
      </c>
      <c r="D85" s="405"/>
      <c r="E85" s="405"/>
      <c r="F85" s="405"/>
      <c r="G85" s="405"/>
      <c r="H85" s="406"/>
      <c r="I85" s="13"/>
    </row>
    <row r="86" spans="1:9" ht="25.5" x14ac:dyDescent="0.3">
      <c r="A86" s="53" t="s">
        <v>88</v>
      </c>
      <c r="B86" s="11"/>
      <c r="C86" s="404" t="s">
        <v>89</v>
      </c>
      <c r="D86" s="405"/>
      <c r="E86" s="405"/>
      <c r="F86" s="405"/>
      <c r="G86" s="405"/>
      <c r="H86" s="406"/>
      <c r="I86" s="13"/>
    </row>
    <row r="87" spans="1:9" ht="16.5" x14ac:dyDescent="0.3">
      <c r="A87" s="53">
        <v>1</v>
      </c>
      <c r="B87" s="11"/>
      <c r="C87" s="404" t="s">
        <v>90</v>
      </c>
      <c r="D87" s="405"/>
      <c r="E87" s="405"/>
      <c r="F87" s="405"/>
      <c r="G87" s="405"/>
      <c r="H87" s="406"/>
      <c r="I87" s="13"/>
    </row>
    <row r="88" spans="1:9" ht="16.5" x14ac:dyDescent="0.3">
      <c r="A88" s="53">
        <v>1</v>
      </c>
      <c r="B88" s="11"/>
      <c r="C88" s="404" t="s">
        <v>91</v>
      </c>
      <c r="D88" s="405"/>
      <c r="E88" s="405"/>
      <c r="F88" s="405"/>
      <c r="G88" s="405"/>
      <c r="H88" s="406"/>
      <c r="I88" s="13"/>
    </row>
    <row r="89" spans="1:9" ht="38.25" x14ac:dyDescent="0.3">
      <c r="A89" s="53" t="s">
        <v>92</v>
      </c>
      <c r="B89" s="11"/>
      <c r="C89" s="404" t="s">
        <v>93</v>
      </c>
      <c r="D89" s="405"/>
      <c r="E89" s="405"/>
      <c r="F89" s="405"/>
      <c r="G89" s="405"/>
      <c r="H89" s="406"/>
      <c r="I89" s="13"/>
    </row>
    <row r="90" spans="1:9" ht="25.5" x14ac:dyDescent="0.3">
      <c r="A90" s="53" t="s">
        <v>94</v>
      </c>
      <c r="B90" s="11"/>
      <c r="C90" s="404" t="s">
        <v>95</v>
      </c>
      <c r="D90" s="405"/>
      <c r="E90" s="405"/>
      <c r="F90" s="405"/>
      <c r="G90" s="405"/>
      <c r="H90" s="406"/>
      <c r="I90" s="13"/>
    </row>
    <row r="91" spans="1:9" ht="16.5" x14ac:dyDescent="0.3">
      <c r="A91" s="53">
        <v>110</v>
      </c>
      <c r="B91" s="11"/>
      <c r="C91" s="404" t="s">
        <v>96</v>
      </c>
      <c r="D91" s="405"/>
      <c r="E91" s="405"/>
      <c r="F91" s="405"/>
      <c r="G91" s="405"/>
      <c r="H91" s="406"/>
      <c r="I91" s="13"/>
    </row>
    <row r="92" spans="1:9" ht="25.5" x14ac:dyDescent="0.3">
      <c r="A92" s="53" t="s">
        <v>97</v>
      </c>
      <c r="B92" s="11"/>
      <c r="C92" s="404" t="s">
        <v>98</v>
      </c>
      <c r="D92" s="405"/>
      <c r="E92" s="405"/>
      <c r="F92" s="405"/>
      <c r="G92" s="405"/>
      <c r="H92" s="406"/>
      <c r="I92" s="13"/>
    </row>
    <row r="93" spans="1:9" ht="25.5" x14ac:dyDescent="0.3">
      <c r="A93" s="53" t="s">
        <v>99</v>
      </c>
      <c r="B93" s="11"/>
      <c r="C93" s="404" t="s">
        <v>100</v>
      </c>
      <c r="D93" s="405"/>
      <c r="E93" s="405"/>
      <c r="F93" s="405"/>
      <c r="G93" s="405"/>
      <c r="H93" s="406"/>
      <c r="I93" s="13"/>
    </row>
    <row r="94" spans="1:9" ht="25.5" x14ac:dyDescent="0.3">
      <c r="A94" s="53" t="s">
        <v>101</v>
      </c>
      <c r="B94" s="11"/>
      <c r="C94" s="404" t="s">
        <v>102</v>
      </c>
      <c r="D94" s="405"/>
      <c r="E94" s="405"/>
      <c r="F94" s="405"/>
      <c r="G94" s="405"/>
      <c r="H94" s="406"/>
      <c r="I94" s="13"/>
    </row>
    <row r="95" spans="1:9" ht="25.5" x14ac:dyDescent="0.3">
      <c r="A95" s="53" t="s">
        <v>103</v>
      </c>
      <c r="B95" s="11"/>
      <c r="C95" s="404" t="s">
        <v>104</v>
      </c>
      <c r="D95" s="405"/>
      <c r="E95" s="405"/>
      <c r="F95" s="405"/>
      <c r="G95" s="405"/>
      <c r="H95" s="406"/>
      <c r="I95" s="13"/>
    </row>
    <row r="96" spans="1:9" ht="39" thickBot="1" x14ac:dyDescent="0.35">
      <c r="A96" s="53" t="s">
        <v>105</v>
      </c>
      <c r="B96" s="11"/>
      <c r="C96" s="397" t="s">
        <v>106</v>
      </c>
      <c r="D96" s="398"/>
      <c r="E96" s="398"/>
      <c r="F96" s="398"/>
      <c r="G96" s="398"/>
      <c r="H96" s="399"/>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400" t="s">
        <v>108</v>
      </c>
      <c r="D103" s="401"/>
      <c r="E103" s="55"/>
      <c r="F103" s="402" t="s">
        <v>109</v>
      </c>
      <c r="G103" s="402"/>
      <c r="H103" s="403"/>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42578125" style="73" customWidth="1"/>
    <col min="2" max="33" width="3.42578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42578125" style="73" customWidth="1"/>
    <col min="285" max="300" width="3.42578125" style="73" customWidth="1"/>
    <col min="301" max="301" width="33.140625" style="73" customWidth="1"/>
    <col min="302" max="307" width="6.42578125" style="73" customWidth="1"/>
    <col min="308" max="309" width="7.42578125" style="73" customWidth="1"/>
    <col min="310" max="312" width="6.42578125" style="73" customWidth="1"/>
    <col min="313" max="313" width="6" style="73" customWidth="1"/>
    <col min="314" max="539" width="11.42578125" style="73"/>
    <col min="540" max="540" width="40.42578125" style="73" customWidth="1"/>
    <col min="541" max="556" width="3.42578125" style="73" customWidth="1"/>
    <col min="557" max="557" width="33.140625" style="73" customWidth="1"/>
    <col min="558" max="563" width="6.42578125" style="73" customWidth="1"/>
    <col min="564" max="565" width="7.42578125" style="73" customWidth="1"/>
    <col min="566" max="568" width="6.42578125" style="73" customWidth="1"/>
    <col min="569" max="569" width="6" style="73" customWidth="1"/>
    <col min="570" max="795" width="11.42578125" style="73"/>
    <col min="796" max="796" width="40.42578125" style="73" customWidth="1"/>
    <col min="797" max="812" width="3.42578125" style="73" customWidth="1"/>
    <col min="813" max="813" width="33.140625" style="73" customWidth="1"/>
    <col min="814" max="819" width="6.42578125" style="73" customWidth="1"/>
    <col min="820" max="821" width="7.42578125" style="73" customWidth="1"/>
    <col min="822" max="824" width="6.42578125" style="73" customWidth="1"/>
    <col min="825" max="825" width="6" style="73" customWidth="1"/>
    <col min="826" max="1051" width="11.42578125" style="73"/>
    <col min="1052" max="1052" width="40.42578125" style="73" customWidth="1"/>
    <col min="1053" max="1068" width="3.42578125" style="73" customWidth="1"/>
    <col min="1069" max="1069" width="33.140625" style="73" customWidth="1"/>
    <col min="1070" max="1075" width="6.42578125" style="73" customWidth="1"/>
    <col min="1076" max="1077" width="7.42578125" style="73" customWidth="1"/>
    <col min="1078" max="1080" width="6.42578125" style="73" customWidth="1"/>
    <col min="1081" max="1081" width="6" style="73" customWidth="1"/>
    <col min="1082" max="1307" width="11.42578125" style="73"/>
    <col min="1308" max="1308" width="40.42578125" style="73" customWidth="1"/>
    <col min="1309" max="1324" width="3.42578125" style="73" customWidth="1"/>
    <col min="1325" max="1325" width="33.140625" style="73" customWidth="1"/>
    <col min="1326" max="1331" width="6.42578125" style="73" customWidth="1"/>
    <col min="1332" max="1333" width="7.42578125" style="73" customWidth="1"/>
    <col min="1334" max="1336" width="6.42578125" style="73" customWidth="1"/>
    <col min="1337" max="1337" width="6" style="73" customWidth="1"/>
    <col min="1338" max="1563" width="11.42578125" style="73"/>
    <col min="1564" max="1564" width="40.42578125" style="73" customWidth="1"/>
    <col min="1565" max="1580" width="3.42578125" style="73" customWidth="1"/>
    <col min="1581" max="1581" width="33.140625" style="73" customWidth="1"/>
    <col min="1582" max="1587" width="6.42578125" style="73" customWidth="1"/>
    <col min="1588" max="1589" width="7.42578125" style="73" customWidth="1"/>
    <col min="1590" max="1592" width="6.42578125" style="73" customWidth="1"/>
    <col min="1593" max="1593" width="6" style="73" customWidth="1"/>
    <col min="1594" max="1819" width="11.42578125" style="73"/>
    <col min="1820" max="1820" width="40.42578125" style="73" customWidth="1"/>
    <col min="1821" max="1836" width="3.42578125" style="73" customWidth="1"/>
    <col min="1837" max="1837" width="33.140625" style="73" customWidth="1"/>
    <col min="1838" max="1843" width="6.42578125" style="73" customWidth="1"/>
    <col min="1844" max="1845" width="7.42578125" style="73" customWidth="1"/>
    <col min="1846" max="1848" width="6.42578125" style="73" customWidth="1"/>
    <col min="1849" max="1849" width="6" style="73" customWidth="1"/>
    <col min="1850" max="2075" width="11.42578125" style="73"/>
    <col min="2076" max="2076" width="40.42578125" style="73" customWidth="1"/>
    <col min="2077" max="2092" width="3.42578125" style="73" customWidth="1"/>
    <col min="2093" max="2093" width="33.140625" style="73" customWidth="1"/>
    <col min="2094" max="2099" width="6.42578125" style="73" customWidth="1"/>
    <col min="2100" max="2101" width="7.42578125" style="73" customWidth="1"/>
    <col min="2102" max="2104" width="6.42578125" style="73" customWidth="1"/>
    <col min="2105" max="2105" width="6" style="73" customWidth="1"/>
    <col min="2106" max="2331" width="11.42578125" style="73"/>
    <col min="2332" max="2332" width="40.42578125" style="73" customWidth="1"/>
    <col min="2333" max="2348" width="3.42578125" style="73" customWidth="1"/>
    <col min="2349" max="2349" width="33.140625" style="73" customWidth="1"/>
    <col min="2350" max="2355" width="6.42578125" style="73" customWidth="1"/>
    <col min="2356" max="2357" width="7.42578125" style="73" customWidth="1"/>
    <col min="2358" max="2360" width="6.42578125" style="73" customWidth="1"/>
    <col min="2361" max="2361" width="6" style="73" customWidth="1"/>
    <col min="2362" max="2587" width="11.42578125" style="73"/>
    <col min="2588" max="2588" width="40.42578125" style="73" customWidth="1"/>
    <col min="2589" max="2604" width="3.42578125" style="73" customWidth="1"/>
    <col min="2605" max="2605" width="33.140625" style="73" customWidth="1"/>
    <col min="2606" max="2611" width="6.42578125" style="73" customWidth="1"/>
    <col min="2612" max="2613" width="7.42578125" style="73" customWidth="1"/>
    <col min="2614" max="2616" width="6.42578125" style="73" customWidth="1"/>
    <col min="2617" max="2617" width="6" style="73" customWidth="1"/>
    <col min="2618" max="2843" width="11.42578125" style="73"/>
    <col min="2844" max="2844" width="40.42578125" style="73" customWidth="1"/>
    <col min="2845" max="2860" width="3.42578125" style="73" customWidth="1"/>
    <col min="2861" max="2861" width="33.140625" style="73" customWidth="1"/>
    <col min="2862" max="2867" width="6.42578125" style="73" customWidth="1"/>
    <col min="2868" max="2869" width="7.42578125" style="73" customWidth="1"/>
    <col min="2870" max="2872" width="6.42578125" style="73" customWidth="1"/>
    <col min="2873" max="2873" width="6" style="73" customWidth="1"/>
    <col min="2874" max="3099" width="11.42578125" style="73"/>
    <col min="3100" max="3100" width="40.42578125" style="73" customWidth="1"/>
    <col min="3101" max="3116" width="3.42578125" style="73" customWidth="1"/>
    <col min="3117" max="3117" width="33.140625" style="73" customWidth="1"/>
    <col min="3118" max="3123" width="6.42578125" style="73" customWidth="1"/>
    <col min="3124" max="3125" width="7.42578125" style="73" customWidth="1"/>
    <col min="3126" max="3128" width="6.42578125" style="73" customWidth="1"/>
    <col min="3129" max="3129" width="6" style="73" customWidth="1"/>
    <col min="3130" max="3355" width="11.42578125" style="73"/>
    <col min="3356" max="3356" width="40.42578125" style="73" customWidth="1"/>
    <col min="3357" max="3372" width="3.42578125" style="73" customWidth="1"/>
    <col min="3373" max="3373" width="33.140625" style="73" customWidth="1"/>
    <col min="3374" max="3379" width="6.42578125" style="73" customWidth="1"/>
    <col min="3380" max="3381" width="7.42578125" style="73" customWidth="1"/>
    <col min="3382" max="3384" width="6.42578125" style="73" customWidth="1"/>
    <col min="3385" max="3385" width="6" style="73" customWidth="1"/>
    <col min="3386" max="3611" width="11.42578125" style="73"/>
    <col min="3612" max="3612" width="40.42578125" style="73" customWidth="1"/>
    <col min="3613" max="3628" width="3.42578125" style="73" customWidth="1"/>
    <col min="3629" max="3629" width="33.140625" style="73" customWidth="1"/>
    <col min="3630" max="3635" width="6.42578125" style="73" customWidth="1"/>
    <col min="3636" max="3637" width="7.42578125" style="73" customWidth="1"/>
    <col min="3638" max="3640" width="6.42578125" style="73" customWidth="1"/>
    <col min="3641" max="3641" width="6" style="73" customWidth="1"/>
    <col min="3642" max="3867" width="11.42578125" style="73"/>
    <col min="3868" max="3868" width="40.42578125" style="73" customWidth="1"/>
    <col min="3869" max="3884" width="3.42578125" style="73" customWidth="1"/>
    <col min="3885" max="3885" width="33.140625" style="73" customWidth="1"/>
    <col min="3886" max="3891" width="6.42578125" style="73" customWidth="1"/>
    <col min="3892" max="3893" width="7.42578125" style="73" customWidth="1"/>
    <col min="3894" max="3896" width="6.42578125" style="73" customWidth="1"/>
    <col min="3897" max="3897" width="6" style="73" customWidth="1"/>
    <col min="3898" max="4123" width="11.42578125" style="73"/>
    <col min="4124" max="4124" width="40.42578125" style="73" customWidth="1"/>
    <col min="4125" max="4140" width="3.42578125" style="73" customWidth="1"/>
    <col min="4141" max="4141" width="33.140625" style="73" customWidth="1"/>
    <col min="4142" max="4147" width="6.42578125" style="73" customWidth="1"/>
    <col min="4148" max="4149" width="7.42578125" style="73" customWidth="1"/>
    <col min="4150" max="4152" width="6.42578125" style="73" customWidth="1"/>
    <col min="4153" max="4153" width="6" style="73" customWidth="1"/>
    <col min="4154" max="4379" width="11.42578125" style="73"/>
    <col min="4380" max="4380" width="40.42578125" style="73" customWidth="1"/>
    <col min="4381" max="4396" width="3.42578125" style="73" customWidth="1"/>
    <col min="4397" max="4397" width="33.140625" style="73" customWidth="1"/>
    <col min="4398" max="4403" width="6.42578125" style="73" customWidth="1"/>
    <col min="4404" max="4405" width="7.42578125" style="73" customWidth="1"/>
    <col min="4406" max="4408" width="6.42578125" style="73" customWidth="1"/>
    <col min="4409" max="4409" width="6" style="73" customWidth="1"/>
    <col min="4410" max="4635" width="11.42578125" style="73"/>
    <col min="4636" max="4636" width="40.42578125" style="73" customWidth="1"/>
    <col min="4637" max="4652" width="3.42578125" style="73" customWidth="1"/>
    <col min="4653" max="4653" width="33.140625" style="73" customWidth="1"/>
    <col min="4654" max="4659" width="6.42578125" style="73" customWidth="1"/>
    <col min="4660" max="4661" width="7.42578125" style="73" customWidth="1"/>
    <col min="4662" max="4664" width="6.42578125" style="73" customWidth="1"/>
    <col min="4665" max="4665" width="6" style="73" customWidth="1"/>
    <col min="4666" max="4891" width="11.42578125" style="73"/>
    <col min="4892" max="4892" width="40.42578125" style="73" customWidth="1"/>
    <col min="4893" max="4908" width="3.42578125" style="73" customWidth="1"/>
    <col min="4909" max="4909" width="33.140625" style="73" customWidth="1"/>
    <col min="4910" max="4915" width="6.42578125" style="73" customWidth="1"/>
    <col min="4916" max="4917" width="7.42578125" style="73" customWidth="1"/>
    <col min="4918" max="4920" width="6.42578125" style="73" customWidth="1"/>
    <col min="4921" max="4921" width="6" style="73" customWidth="1"/>
    <col min="4922" max="5147" width="11.42578125" style="73"/>
    <col min="5148" max="5148" width="40.42578125" style="73" customWidth="1"/>
    <col min="5149" max="5164" width="3.42578125" style="73" customWidth="1"/>
    <col min="5165" max="5165" width="33.140625" style="73" customWidth="1"/>
    <col min="5166" max="5171" width="6.42578125" style="73" customWidth="1"/>
    <col min="5172" max="5173" width="7.42578125" style="73" customWidth="1"/>
    <col min="5174" max="5176" width="6.42578125" style="73" customWidth="1"/>
    <col min="5177" max="5177" width="6" style="73" customWidth="1"/>
    <col min="5178" max="5403" width="11.42578125" style="73"/>
    <col min="5404" max="5404" width="40.42578125" style="73" customWidth="1"/>
    <col min="5405" max="5420" width="3.42578125" style="73" customWidth="1"/>
    <col min="5421" max="5421" width="33.140625" style="73" customWidth="1"/>
    <col min="5422" max="5427" width="6.42578125" style="73" customWidth="1"/>
    <col min="5428" max="5429" width="7.42578125" style="73" customWidth="1"/>
    <col min="5430" max="5432" width="6.42578125" style="73" customWidth="1"/>
    <col min="5433" max="5433" width="6" style="73" customWidth="1"/>
    <col min="5434" max="5659" width="11.42578125" style="73"/>
    <col min="5660" max="5660" width="40.42578125" style="73" customWidth="1"/>
    <col min="5661" max="5676" width="3.42578125" style="73" customWidth="1"/>
    <col min="5677" max="5677" width="33.140625" style="73" customWidth="1"/>
    <col min="5678" max="5683" width="6.42578125" style="73" customWidth="1"/>
    <col min="5684" max="5685" width="7.42578125" style="73" customWidth="1"/>
    <col min="5686" max="5688" width="6.42578125" style="73" customWidth="1"/>
    <col min="5689" max="5689" width="6" style="73" customWidth="1"/>
    <col min="5690" max="5915" width="11.42578125" style="73"/>
    <col min="5916" max="5916" width="40.42578125" style="73" customWidth="1"/>
    <col min="5917" max="5932" width="3.42578125" style="73" customWidth="1"/>
    <col min="5933" max="5933" width="33.140625" style="73" customWidth="1"/>
    <col min="5934" max="5939" width="6.42578125" style="73" customWidth="1"/>
    <col min="5940" max="5941" width="7.42578125" style="73" customWidth="1"/>
    <col min="5942" max="5944" width="6.42578125" style="73" customWidth="1"/>
    <col min="5945" max="5945" width="6" style="73" customWidth="1"/>
    <col min="5946" max="6171" width="11.42578125" style="73"/>
    <col min="6172" max="6172" width="40.42578125" style="73" customWidth="1"/>
    <col min="6173" max="6188" width="3.42578125" style="73" customWidth="1"/>
    <col min="6189" max="6189" width="33.140625" style="73" customWidth="1"/>
    <col min="6190" max="6195" width="6.42578125" style="73" customWidth="1"/>
    <col min="6196" max="6197" width="7.42578125" style="73" customWidth="1"/>
    <col min="6198" max="6200" width="6.42578125" style="73" customWidth="1"/>
    <col min="6201" max="6201" width="6" style="73" customWidth="1"/>
    <col min="6202" max="6427" width="11.42578125" style="73"/>
    <col min="6428" max="6428" width="40.42578125" style="73" customWidth="1"/>
    <col min="6429" max="6444" width="3.42578125" style="73" customWidth="1"/>
    <col min="6445" max="6445" width="33.140625" style="73" customWidth="1"/>
    <col min="6446" max="6451" width="6.42578125" style="73" customWidth="1"/>
    <col min="6452" max="6453" width="7.42578125" style="73" customWidth="1"/>
    <col min="6454" max="6456" width="6.42578125" style="73" customWidth="1"/>
    <col min="6457" max="6457" width="6" style="73" customWidth="1"/>
    <col min="6458" max="6683" width="11.42578125" style="73"/>
    <col min="6684" max="6684" width="40.42578125" style="73" customWidth="1"/>
    <col min="6685" max="6700" width="3.42578125" style="73" customWidth="1"/>
    <col min="6701" max="6701" width="33.140625" style="73" customWidth="1"/>
    <col min="6702" max="6707" width="6.42578125" style="73" customWidth="1"/>
    <col min="6708" max="6709" width="7.42578125" style="73" customWidth="1"/>
    <col min="6710" max="6712" width="6.42578125" style="73" customWidth="1"/>
    <col min="6713" max="6713" width="6" style="73" customWidth="1"/>
    <col min="6714" max="6939" width="11.42578125" style="73"/>
    <col min="6940" max="6940" width="40.42578125" style="73" customWidth="1"/>
    <col min="6941" max="6956" width="3.42578125" style="73" customWidth="1"/>
    <col min="6957" max="6957" width="33.140625" style="73" customWidth="1"/>
    <col min="6958" max="6963" width="6.42578125" style="73" customWidth="1"/>
    <col min="6964" max="6965" width="7.42578125" style="73" customWidth="1"/>
    <col min="6966" max="6968" width="6.42578125" style="73" customWidth="1"/>
    <col min="6969" max="6969" width="6" style="73" customWidth="1"/>
    <col min="6970" max="7195" width="11.42578125" style="73"/>
    <col min="7196" max="7196" width="40.42578125" style="73" customWidth="1"/>
    <col min="7197" max="7212" width="3.42578125" style="73" customWidth="1"/>
    <col min="7213" max="7213" width="33.140625" style="73" customWidth="1"/>
    <col min="7214" max="7219" width="6.42578125" style="73" customWidth="1"/>
    <col min="7220" max="7221" width="7.42578125" style="73" customWidth="1"/>
    <col min="7222" max="7224" width="6.42578125" style="73" customWidth="1"/>
    <col min="7225" max="7225" width="6" style="73" customWidth="1"/>
    <col min="7226" max="7451" width="11.42578125" style="73"/>
    <col min="7452" max="7452" width="40.42578125" style="73" customWidth="1"/>
    <col min="7453" max="7468" width="3.42578125" style="73" customWidth="1"/>
    <col min="7469" max="7469" width="33.140625" style="73" customWidth="1"/>
    <col min="7470" max="7475" width="6.42578125" style="73" customWidth="1"/>
    <col min="7476" max="7477" width="7.42578125" style="73" customWidth="1"/>
    <col min="7478" max="7480" width="6.42578125" style="73" customWidth="1"/>
    <col min="7481" max="7481" width="6" style="73" customWidth="1"/>
    <col min="7482" max="7707" width="11.42578125" style="73"/>
    <col min="7708" max="7708" width="40.42578125" style="73" customWidth="1"/>
    <col min="7709" max="7724" width="3.42578125" style="73" customWidth="1"/>
    <col min="7725" max="7725" width="33.140625" style="73" customWidth="1"/>
    <col min="7726" max="7731" width="6.42578125" style="73" customWidth="1"/>
    <col min="7732" max="7733" width="7.42578125" style="73" customWidth="1"/>
    <col min="7734" max="7736" width="6.42578125" style="73" customWidth="1"/>
    <col min="7737" max="7737" width="6" style="73" customWidth="1"/>
    <col min="7738" max="7963" width="11.42578125" style="73"/>
    <col min="7964" max="7964" width="40.42578125" style="73" customWidth="1"/>
    <col min="7965" max="7980" width="3.42578125" style="73" customWidth="1"/>
    <col min="7981" max="7981" width="33.140625" style="73" customWidth="1"/>
    <col min="7982" max="7987" width="6.42578125" style="73" customWidth="1"/>
    <col min="7988" max="7989" width="7.42578125" style="73" customWidth="1"/>
    <col min="7990" max="7992" width="6.42578125" style="73" customWidth="1"/>
    <col min="7993" max="7993" width="6" style="73" customWidth="1"/>
    <col min="7994" max="8219" width="11.42578125" style="73"/>
    <col min="8220" max="8220" width="40.42578125" style="73" customWidth="1"/>
    <col min="8221" max="8236" width="3.42578125" style="73" customWidth="1"/>
    <col min="8237" max="8237" width="33.140625" style="73" customWidth="1"/>
    <col min="8238" max="8243" width="6.42578125" style="73" customWidth="1"/>
    <col min="8244" max="8245" width="7.42578125" style="73" customWidth="1"/>
    <col min="8246" max="8248" width="6.42578125" style="73" customWidth="1"/>
    <col min="8249" max="8249" width="6" style="73" customWidth="1"/>
    <col min="8250" max="8475" width="11.42578125" style="73"/>
    <col min="8476" max="8476" width="40.42578125" style="73" customWidth="1"/>
    <col min="8477" max="8492" width="3.42578125" style="73" customWidth="1"/>
    <col min="8493" max="8493" width="33.140625" style="73" customWidth="1"/>
    <col min="8494" max="8499" width="6.42578125" style="73" customWidth="1"/>
    <col min="8500" max="8501" width="7.42578125" style="73" customWidth="1"/>
    <col min="8502" max="8504" width="6.42578125" style="73" customWidth="1"/>
    <col min="8505" max="8505" width="6" style="73" customWidth="1"/>
    <col min="8506" max="8731" width="11.42578125" style="73"/>
    <col min="8732" max="8732" width="40.42578125" style="73" customWidth="1"/>
    <col min="8733" max="8748" width="3.42578125" style="73" customWidth="1"/>
    <col min="8749" max="8749" width="33.140625" style="73" customWidth="1"/>
    <col min="8750" max="8755" width="6.42578125" style="73" customWidth="1"/>
    <col min="8756" max="8757" width="7.42578125" style="73" customWidth="1"/>
    <col min="8758" max="8760" width="6.42578125" style="73" customWidth="1"/>
    <col min="8761" max="8761" width="6" style="73" customWidth="1"/>
    <col min="8762" max="8987" width="11.42578125" style="73"/>
    <col min="8988" max="8988" width="40.42578125" style="73" customWidth="1"/>
    <col min="8989" max="9004" width="3.42578125" style="73" customWidth="1"/>
    <col min="9005" max="9005" width="33.140625" style="73" customWidth="1"/>
    <col min="9006" max="9011" width="6.42578125" style="73" customWidth="1"/>
    <col min="9012" max="9013" width="7.42578125" style="73" customWidth="1"/>
    <col min="9014" max="9016" width="6.42578125" style="73" customWidth="1"/>
    <col min="9017" max="9017" width="6" style="73" customWidth="1"/>
    <col min="9018" max="9243" width="11.42578125" style="73"/>
    <col min="9244" max="9244" width="40.42578125" style="73" customWidth="1"/>
    <col min="9245" max="9260" width="3.42578125" style="73" customWidth="1"/>
    <col min="9261" max="9261" width="33.140625" style="73" customWidth="1"/>
    <col min="9262" max="9267" width="6.42578125" style="73" customWidth="1"/>
    <col min="9268" max="9269" width="7.42578125" style="73" customWidth="1"/>
    <col min="9270" max="9272" width="6.42578125" style="73" customWidth="1"/>
    <col min="9273" max="9273" width="6" style="73" customWidth="1"/>
    <col min="9274" max="9499" width="11.42578125" style="73"/>
    <col min="9500" max="9500" width="40.42578125" style="73" customWidth="1"/>
    <col min="9501" max="9516" width="3.42578125" style="73" customWidth="1"/>
    <col min="9517" max="9517" width="33.140625" style="73" customWidth="1"/>
    <col min="9518" max="9523" width="6.42578125" style="73" customWidth="1"/>
    <col min="9524" max="9525" width="7.42578125" style="73" customWidth="1"/>
    <col min="9526" max="9528" width="6.42578125" style="73" customWidth="1"/>
    <col min="9529" max="9529" width="6" style="73" customWidth="1"/>
    <col min="9530" max="9755" width="11.42578125" style="73"/>
    <col min="9756" max="9756" width="40.42578125" style="73" customWidth="1"/>
    <col min="9757" max="9772" width="3.42578125" style="73" customWidth="1"/>
    <col min="9773" max="9773" width="33.140625" style="73" customWidth="1"/>
    <col min="9774" max="9779" width="6.42578125" style="73" customWidth="1"/>
    <col min="9780" max="9781" width="7.42578125" style="73" customWidth="1"/>
    <col min="9782" max="9784" width="6.42578125" style="73" customWidth="1"/>
    <col min="9785" max="9785" width="6" style="73" customWidth="1"/>
    <col min="9786" max="10011" width="11.42578125" style="73"/>
    <col min="10012" max="10012" width="40.42578125" style="73" customWidth="1"/>
    <col min="10013" max="10028" width="3.42578125" style="73" customWidth="1"/>
    <col min="10029" max="10029" width="33.140625" style="73" customWidth="1"/>
    <col min="10030" max="10035" width="6.42578125" style="73" customWidth="1"/>
    <col min="10036" max="10037" width="7.42578125" style="73" customWidth="1"/>
    <col min="10038" max="10040" width="6.42578125" style="73" customWidth="1"/>
    <col min="10041" max="10041" width="6" style="73" customWidth="1"/>
    <col min="10042" max="10267" width="11.42578125" style="73"/>
    <col min="10268" max="10268" width="40.42578125" style="73" customWidth="1"/>
    <col min="10269" max="10284" width="3.42578125" style="73" customWidth="1"/>
    <col min="10285" max="10285" width="33.140625" style="73" customWidth="1"/>
    <col min="10286" max="10291" width="6.42578125" style="73" customWidth="1"/>
    <col min="10292" max="10293" width="7.42578125" style="73" customWidth="1"/>
    <col min="10294" max="10296" width="6.42578125" style="73" customWidth="1"/>
    <col min="10297" max="10297" width="6" style="73" customWidth="1"/>
    <col min="10298" max="10523" width="11.42578125" style="73"/>
    <col min="10524" max="10524" width="40.42578125" style="73" customWidth="1"/>
    <col min="10525" max="10540" width="3.42578125" style="73" customWidth="1"/>
    <col min="10541" max="10541" width="33.140625" style="73" customWidth="1"/>
    <col min="10542" max="10547" width="6.42578125" style="73" customWidth="1"/>
    <col min="10548" max="10549" width="7.42578125" style="73" customWidth="1"/>
    <col min="10550" max="10552" width="6.42578125" style="73" customWidth="1"/>
    <col min="10553" max="10553" width="6" style="73" customWidth="1"/>
    <col min="10554" max="10779" width="11.42578125" style="73"/>
    <col min="10780" max="10780" width="40.42578125" style="73" customWidth="1"/>
    <col min="10781" max="10796" width="3.42578125" style="73" customWidth="1"/>
    <col min="10797" max="10797" width="33.140625" style="73" customWidth="1"/>
    <col min="10798" max="10803" width="6.42578125" style="73" customWidth="1"/>
    <col min="10804" max="10805" width="7.42578125" style="73" customWidth="1"/>
    <col min="10806" max="10808" width="6.42578125" style="73" customWidth="1"/>
    <col min="10809" max="10809" width="6" style="73" customWidth="1"/>
    <col min="10810" max="11035" width="11.42578125" style="73"/>
    <col min="11036" max="11036" width="40.42578125" style="73" customWidth="1"/>
    <col min="11037" max="11052" width="3.42578125" style="73" customWidth="1"/>
    <col min="11053" max="11053" width="33.140625" style="73" customWidth="1"/>
    <col min="11054" max="11059" width="6.42578125" style="73" customWidth="1"/>
    <col min="11060" max="11061" width="7.42578125" style="73" customWidth="1"/>
    <col min="11062" max="11064" width="6.42578125" style="73" customWidth="1"/>
    <col min="11065" max="11065" width="6" style="73" customWidth="1"/>
    <col min="11066" max="11291" width="11.42578125" style="73"/>
    <col min="11292" max="11292" width="40.42578125" style="73" customWidth="1"/>
    <col min="11293" max="11308" width="3.42578125" style="73" customWidth="1"/>
    <col min="11309" max="11309" width="33.140625" style="73" customWidth="1"/>
    <col min="11310" max="11315" width="6.42578125" style="73" customWidth="1"/>
    <col min="11316" max="11317" width="7.42578125" style="73" customWidth="1"/>
    <col min="11318" max="11320" width="6.42578125" style="73" customWidth="1"/>
    <col min="11321" max="11321" width="6" style="73" customWidth="1"/>
    <col min="11322" max="11547" width="11.42578125" style="73"/>
    <col min="11548" max="11548" width="40.42578125" style="73" customWidth="1"/>
    <col min="11549" max="11564" width="3.42578125" style="73" customWidth="1"/>
    <col min="11565" max="11565" width="33.140625" style="73" customWidth="1"/>
    <col min="11566" max="11571" width="6.42578125" style="73" customWidth="1"/>
    <col min="11572" max="11573" width="7.42578125" style="73" customWidth="1"/>
    <col min="11574" max="11576" width="6.42578125" style="73" customWidth="1"/>
    <col min="11577" max="11577" width="6" style="73" customWidth="1"/>
    <col min="11578" max="11803" width="11.42578125" style="73"/>
    <col min="11804" max="11804" width="40.42578125" style="73" customWidth="1"/>
    <col min="11805" max="11820" width="3.42578125" style="73" customWidth="1"/>
    <col min="11821" max="11821" width="33.140625" style="73" customWidth="1"/>
    <col min="11822" max="11827" width="6.42578125" style="73" customWidth="1"/>
    <col min="11828" max="11829" width="7.42578125" style="73" customWidth="1"/>
    <col min="11830" max="11832" width="6.42578125" style="73" customWidth="1"/>
    <col min="11833" max="11833" width="6" style="73" customWidth="1"/>
    <col min="11834" max="12059" width="11.42578125" style="73"/>
    <col min="12060" max="12060" width="40.42578125" style="73" customWidth="1"/>
    <col min="12061" max="12076" width="3.42578125" style="73" customWidth="1"/>
    <col min="12077" max="12077" width="33.140625" style="73" customWidth="1"/>
    <col min="12078" max="12083" width="6.42578125" style="73" customWidth="1"/>
    <col min="12084" max="12085" width="7.42578125" style="73" customWidth="1"/>
    <col min="12086" max="12088" width="6.42578125" style="73" customWidth="1"/>
    <col min="12089" max="12089" width="6" style="73" customWidth="1"/>
    <col min="12090" max="12315" width="11.42578125" style="73"/>
    <col min="12316" max="12316" width="40.42578125" style="73" customWidth="1"/>
    <col min="12317" max="12332" width="3.42578125" style="73" customWidth="1"/>
    <col min="12333" max="12333" width="33.140625" style="73" customWidth="1"/>
    <col min="12334" max="12339" width="6.42578125" style="73" customWidth="1"/>
    <col min="12340" max="12341" width="7.42578125" style="73" customWidth="1"/>
    <col min="12342" max="12344" width="6.42578125" style="73" customWidth="1"/>
    <col min="12345" max="12345" width="6" style="73" customWidth="1"/>
    <col min="12346" max="12571" width="11.42578125" style="73"/>
    <col min="12572" max="12572" width="40.42578125" style="73" customWidth="1"/>
    <col min="12573" max="12588" width="3.42578125" style="73" customWidth="1"/>
    <col min="12589" max="12589" width="33.140625" style="73" customWidth="1"/>
    <col min="12590" max="12595" width="6.42578125" style="73" customWidth="1"/>
    <col min="12596" max="12597" width="7.42578125" style="73" customWidth="1"/>
    <col min="12598" max="12600" width="6.42578125" style="73" customWidth="1"/>
    <col min="12601" max="12601" width="6" style="73" customWidth="1"/>
    <col min="12602" max="12827" width="11.42578125" style="73"/>
    <col min="12828" max="12828" width="40.42578125" style="73" customWidth="1"/>
    <col min="12829" max="12844" width="3.42578125" style="73" customWidth="1"/>
    <col min="12845" max="12845" width="33.140625" style="73" customWidth="1"/>
    <col min="12846" max="12851" width="6.42578125" style="73" customWidth="1"/>
    <col min="12852" max="12853" width="7.42578125" style="73" customWidth="1"/>
    <col min="12854" max="12856" width="6.42578125" style="73" customWidth="1"/>
    <col min="12857" max="12857" width="6" style="73" customWidth="1"/>
    <col min="12858" max="13083" width="11.42578125" style="73"/>
    <col min="13084" max="13084" width="40.42578125" style="73" customWidth="1"/>
    <col min="13085" max="13100" width="3.42578125" style="73" customWidth="1"/>
    <col min="13101" max="13101" width="33.140625" style="73" customWidth="1"/>
    <col min="13102" max="13107" width="6.42578125" style="73" customWidth="1"/>
    <col min="13108" max="13109" width="7.42578125" style="73" customWidth="1"/>
    <col min="13110" max="13112" width="6.42578125" style="73" customWidth="1"/>
    <col min="13113" max="13113" width="6" style="73" customWidth="1"/>
    <col min="13114" max="13339" width="11.42578125" style="73"/>
    <col min="13340" max="13340" width="40.42578125" style="73" customWidth="1"/>
    <col min="13341" max="13356" width="3.42578125" style="73" customWidth="1"/>
    <col min="13357" max="13357" width="33.140625" style="73" customWidth="1"/>
    <col min="13358" max="13363" width="6.42578125" style="73" customWidth="1"/>
    <col min="13364" max="13365" width="7.42578125" style="73" customWidth="1"/>
    <col min="13366" max="13368" width="6.42578125" style="73" customWidth="1"/>
    <col min="13369" max="13369" width="6" style="73" customWidth="1"/>
    <col min="13370" max="13595" width="11.42578125" style="73"/>
    <col min="13596" max="13596" width="40.42578125" style="73" customWidth="1"/>
    <col min="13597" max="13612" width="3.42578125" style="73" customWidth="1"/>
    <col min="13613" max="13613" width="33.140625" style="73" customWidth="1"/>
    <col min="13614" max="13619" width="6.42578125" style="73" customWidth="1"/>
    <col min="13620" max="13621" width="7.42578125" style="73" customWidth="1"/>
    <col min="13622" max="13624" width="6.42578125" style="73" customWidth="1"/>
    <col min="13625" max="13625" width="6" style="73" customWidth="1"/>
    <col min="13626" max="13851" width="11.42578125" style="73"/>
    <col min="13852" max="13852" width="40.42578125" style="73" customWidth="1"/>
    <col min="13853" max="13868" width="3.42578125" style="73" customWidth="1"/>
    <col min="13869" max="13869" width="33.140625" style="73" customWidth="1"/>
    <col min="13870" max="13875" width="6.42578125" style="73" customWidth="1"/>
    <col min="13876" max="13877" width="7.42578125" style="73" customWidth="1"/>
    <col min="13878" max="13880" width="6.42578125" style="73" customWidth="1"/>
    <col min="13881" max="13881" width="6" style="73" customWidth="1"/>
    <col min="13882" max="14107" width="11.42578125" style="73"/>
    <col min="14108" max="14108" width="40.42578125" style="73" customWidth="1"/>
    <col min="14109" max="14124" width="3.42578125" style="73" customWidth="1"/>
    <col min="14125" max="14125" width="33.140625" style="73" customWidth="1"/>
    <col min="14126" max="14131" width="6.42578125" style="73" customWidth="1"/>
    <col min="14132" max="14133" width="7.42578125" style="73" customWidth="1"/>
    <col min="14134" max="14136" width="6.42578125" style="73" customWidth="1"/>
    <col min="14137" max="14137" width="6" style="73" customWidth="1"/>
    <col min="14138" max="14363" width="11.42578125" style="73"/>
    <col min="14364" max="14364" width="40.42578125" style="73" customWidth="1"/>
    <col min="14365" max="14380" width="3.42578125" style="73" customWidth="1"/>
    <col min="14381" max="14381" width="33.140625" style="73" customWidth="1"/>
    <col min="14382" max="14387" width="6.42578125" style="73" customWidth="1"/>
    <col min="14388" max="14389" width="7.42578125" style="73" customWidth="1"/>
    <col min="14390" max="14392" width="6.42578125" style="73" customWidth="1"/>
    <col min="14393" max="14393" width="6" style="73" customWidth="1"/>
    <col min="14394" max="14619" width="11.42578125" style="73"/>
    <col min="14620" max="14620" width="40.42578125" style="73" customWidth="1"/>
    <col min="14621" max="14636" width="3.42578125" style="73" customWidth="1"/>
    <col min="14637" max="14637" width="33.140625" style="73" customWidth="1"/>
    <col min="14638" max="14643" width="6.42578125" style="73" customWidth="1"/>
    <col min="14644" max="14645" width="7.42578125" style="73" customWidth="1"/>
    <col min="14646" max="14648" width="6.42578125" style="73" customWidth="1"/>
    <col min="14649" max="14649" width="6" style="73" customWidth="1"/>
    <col min="14650" max="14875" width="11.42578125" style="73"/>
    <col min="14876" max="14876" width="40.42578125" style="73" customWidth="1"/>
    <col min="14877" max="14892" width="3.42578125" style="73" customWidth="1"/>
    <col min="14893" max="14893" width="33.140625" style="73" customWidth="1"/>
    <col min="14894" max="14899" width="6.42578125" style="73" customWidth="1"/>
    <col min="14900" max="14901" width="7.42578125" style="73" customWidth="1"/>
    <col min="14902" max="14904" width="6.42578125" style="73" customWidth="1"/>
    <col min="14905" max="14905" width="6" style="73" customWidth="1"/>
    <col min="14906" max="15131" width="11.42578125" style="73"/>
    <col min="15132" max="15132" width="40.42578125" style="73" customWidth="1"/>
    <col min="15133" max="15148" width="3.42578125" style="73" customWidth="1"/>
    <col min="15149" max="15149" width="33.140625" style="73" customWidth="1"/>
    <col min="15150" max="15155" width="6.42578125" style="73" customWidth="1"/>
    <col min="15156" max="15157" width="7.42578125" style="73" customWidth="1"/>
    <col min="15158" max="15160" width="6.42578125" style="73" customWidth="1"/>
    <col min="15161" max="15161" width="6" style="73" customWidth="1"/>
    <col min="15162" max="15387" width="11.42578125" style="73"/>
    <col min="15388" max="15388" width="40.42578125" style="73" customWidth="1"/>
    <col min="15389" max="15404" width="3.42578125" style="73" customWidth="1"/>
    <col min="15405" max="15405" width="33.140625" style="73" customWidth="1"/>
    <col min="15406" max="15411" width="6.42578125" style="73" customWidth="1"/>
    <col min="15412" max="15413" width="7.42578125" style="73" customWidth="1"/>
    <col min="15414" max="15416" width="6.42578125" style="73" customWidth="1"/>
    <col min="15417" max="15417" width="6" style="73" customWidth="1"/>
    <col min="15418" max="15643" width="11.42578125" style="73"/>
    <col min="15644" max="15644" width="40.42578125" style="73" customWidth="1"/>
    <col min="15645" max="15660" width="3.42578125" style="73" customWidth="1"/>
    <col min="15661" max="15661" width="33.140625" style="73" customWidth="1"/>
    <col min="15662" max="15667" width="6.42578125" style="73" customWidth="1"/>
    <col min="15668" max="15669" width="7.42578125" style="73" customWidth="1"/>
    <col min="15670" max="15672" width="6.42578125" style="73" customWidth="1"/>
    <col min="15673" max="15673" width="6" style="73" customWidth="1"/>
    <col min="15674" max="15899" width="11.42578125" style="73"/>
    <col min="15900" max="15900" width="40.42578125" style="73" customWidth="1"/>
    <col min="15901" max="15916" width="3.42578125" style="73" customWidth="1"/>
    <col min="15917" max="15917" width="33.140625" style="73" customWidth="1"/>
    <col min="15918" max="15923" width="6.42578125" style="73" customWidth="1"/>
    <col min="15924" max="15925" width="7.42578125" style="73" customWidth="1"/>
    <col min="15926" max="15928" width="6.42578125" style="73" customWidth="1"/>
    <col min="15929" max="15929" width="6" style="73" customWidth="1"/>
    <col min="15930" max="16155" width="11.42578125" style="73"/>
    <col min="16156" max="16156" width="40.42578125" style="73" customWidth="1"/>
    <col min="16157" max="16172" width="3.42578125" style="73" customWidth="1"/>
    <col min="16173" max="16173" width="33.140625" style="73" customWidth="1"/>
    <col min="16174" max="16179" width="6.42578125" style="73" customWidth="1"/>
    <col min="16180" max="16181" width="7.42578125" style="73" customWidth="1"/>
    <col min="16182" max="16184" width="6.42578125" style="73" customWidth="1"/>
    <col min="16185" max="16185" width="6" style="73" customWidth="1"/>
    <col min="16186" max="16384" width="11.42578125" style="73"/>
  </cols>
  <sheetData>
    <row r="1" spans="1:73" x14ac:dyDescent="0.25">
      <c r="A1" s="395" t="s">
        <v>0</v>
      </c>
      <c r="B1" s="395"/>
      <c r="C1" s="395"/>
      <c r="D1" s="395"/>
      <c r="E1" s="395"/>
      <c r="F1" s="395"/>
      <c r="G1" s="395"/>
      <c r="H1" s="395"/>
      <c r="I1" s="395"/>
      <c r="J1" s="395"/>
      <c r="K1" s="395"/>
      <c r="L1" s="395"/>
      <c r="M1" s="395"/>
      <c r="N1" s="395"/>
      <c r="O1" s="395"/>
      <c r="P1" s="395"/>
      <c r="Q1" s="395"/>
      <c r="R1" s="395"/>
      <c r="S1" s="395"/>
      <c r="T1" s="395"/>
      <c r="U1" s="395"/>
      <c r="V1" s="395"/>
      <c r="W1" s="395"/>
      <c r="X1" s="395"/>
      <c r="Y1" s="395"/>
      <c r="Z1" s="395"/>
      <c r="AA1" s="395"/>
      <c r="AB1" s="395"/>
      <c r="AC1" s="395"/>
      <c r="AD1" s="395"/>
      <c r="AE1" s="395"/>
      <c r="AF1" s="395"/>
      <c r="AG1" s="395"/>
      <c r="AH1" s="395"/>
      <c r="AI1" s="395"/>
      <c r="AJ1" s="395"/>
      <c r="AK1" s="395"/>
      <c r="AL1" s="395"/>
      <c r="AM1" s="395"/>
      <c r="AN1" s="395"/>
      <c r="AO1" s="395"/>
      <c r="AP1" s="395"/>
      <c r="AQ1" s="395"/>
      <c r="AR1" s="395"/>
      <c r="AS1" s="395"/>
      <c r="AT1" s="395"/>
      <c r="AU1" s="395"/>
      <c r="AV1" s="395"/>
      <c r="AW1" s="395"/>
      <c r="AX1" s="395"/>
      <c r="AY1" s="395"/>
      <c r="AZ1" s="395"/>
      <c r="BA1" s="395"/>
      <c r="BB1" s="395"/>
      <c r="BC1" s="395"/>
      <c r="BD1" s="395"/>
      <c r="BE1" s="395"/>
    </row>
    <row r="2" spans="1:73" x14ac:dyDescent="0.25">
      <c r="A2" s="395" t="s">
        <v>1</v>
      </c>
      <c r="B2" s="395"/>
      <c r="C2" s="395"/>
      <c r="D2" s="395"/>
      <c r="E2" s="395"/>
      <c r="F2" s="395"/>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5"/>
      <c r="AI2" s="395"/>
      <c r="AJ2" s="395"/>
      <c r="AK2" s="395"/>
      <c r="AL2" s="395"/>
      <c r="AM2" s="395"/>
      <c r="AN2" s="395"/>
      <c r="AO2" s="395"/>
      <c r="AP2" s="395"/>
      <c r="AQ2" s="395"/>
      <c r="AR2" s="395"/>
      <c r="AS2" s="395"/>
      <c r="AT2" s="395"/>
      <c r="AU2" s="395"/>
      <c r="AV2" s="395"/>
      <c r="AW2" s="395"/>
      <c r="AX2" s="395"/>
      <c r="AY2" s="395"/>
      <c r="AZ2" s="395"/>
      <c r="BA2" s="395"/>
      <c r="BB2" s="395"/>
      <c r="BC2" s="395"/>
      <c r="BD2" s="395"/>
      <c r="BE2" s="395"/>
    </row>
    <row r="3" spans="1:73" x14ac:dyDescent="0.25">
      <c r="A3" s="395" t="s">
        <v>110</v>
      </c>
      <c r="B3" s="395"/>
      <c r="C3" s="395"/>
      <c r="D3" s="395"/>
      <c r="E3" s="395"/>
      <c r="F3" s="395"/>
      <c r="G3" s="395"/>
      <c r="H3" s="395"/>
      <c r="I3" s="395"/>
      <c r="J3" s="395"/>
      <c r="K3" s="395"/>
      <c r="L3" s="395"/>
      <c r="M3" s="395"/>
      <c r="N3" s="395"/>
      <c r="O3" s="395"/>
      <c r="P3" s="395"/>
      <c r="Q3" s="395"/>
      <c r="R3" s="395"/>
      <c r="S3" s="395"/>
      <c r="T3" s="395"/>
      <c r="U3" s="395"/>
      <c r="V3" s="395"/>
      <c r="W3" s="395"/>
      <c r="X3" s="395"/>
      <c r="Y3" s="395"/>
      <c r="Z3" s="395"/>
      <c r="AA3" s="395"/>
      <c r="AB3" s="395"/>
      <c r="AC3" s="395"/>
      <c r="AD3" s="395"/>
      <c r="AE3" s="395"/>
      <c r="AF3" s="395"/>
      <c r="AG3" s="395"/>
      <c r="AH3" s="395"/>
      <c r="AI3" s="395"/>
      <c r="AJ3" s="395"/>
      <c r="AK3" s="395"/>
      <c r="AL3" s="395"/>
      <c r="AM3" s="395"/>
      <c r="AN3" s="395"/>
      <c r="AO3" s="395"/>
      <c r="AP3" s="395"/>
      <c r="AQ3" s="395"/>
      <c r="AR3" s="395"/>
      <c r="AS3" s="395"/>
      <c r="AT3" s="395"/>
      <c r="AU3" s="395"/>
      <c r="AV3" s="395"/>
      <c r="AW3" s="395"/>
      <c r="AX3" s="395"/>
      <c r="AY3" s="395"/>
      <c r="AZ3" s="395"/>
      <c r="BA3" s="395"/>
      <c r="BB3" s="395"/>
      <c r="BC3" s="395"/>
      <c r="BD3" s="395"/>
      <c r="BE3" s="395"/>
    </row>
    <row r="4" spans="1:73" x14ac:dyDescent="0.25">
      <c r="A4" s="395" t="s">
        <v>111</v>
      </c>
      <c r="B4" s="395"/>
      <c r="C4" s="395"/>
      <c r="D4" s="395"/>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395"/>
      <c r="AF4" s="395"/>
      <c r="AG4" s="395"/>
      <c r="AH4" s="395"/>
      <c r="AI4" s="395"/>
      <c r="AJ4" s="395"/>
      <c r="AK4" s="395"/>
      <c r="AL4" s="395"/>
      <c r="AM4" s="395"/>
      <c r="AN4" s="395"/>
      <c r="AO4" s="395"/>
      <c r="AP4" s="395"/>
      <c r="AQ4" s="395"/>
      <c r="AR4" s="395"/>
      <c r="AS4" s="395"/>
      <c r="AT4" s="395"/>
      <c r="AU4" s="395"/>
      <c r="AV4" s="395"/>
      <c r="AW4" s="395"/>
      <c r="AX4" s="395"/>
      <c r="AY4" s="395"/>
      <c r="AZ4" s="395"/>
      <c r="BA4" s="395"/>
      <c r="BB4" s="395"/>
      <c r="BC4" s="395"/>
      <c r="BD4" s="395"/>
      <c r="BE4" s="395"/>
    </row>
    <row r="5" spans="1:73" x14ac:dyDescent="0.25">
      <c r="A5" s="457"/>
      <c r="B5" s="457"/>
      <c r="C5" s="457"/>
      <c r="D5" s="457"/>
      <c r="E5" s="457"/>
      <c r="F5" s="457"/>
      <c r="G5" s="457"/>
      <c r="H5" s="457"/>
      <c r="I5" s="457"/>
      <c r="J5" s="457"/>
      <c r="K5" s="457"/>
      <c r="L5" s="457"/>
      <c r="M5" s="457"/>
      <c r="N5" s="457"/>
      <c r="O5" s="457"/>
      <c r="P5" s="457"/>
      <c r="Q5" s="457"/>
      <c r="R5" s="457"/>
      <c r="S5" s="457"/>
      <c r="T5" s="457"/>
      <c r="U5" s="457"/>
      <c r="V5" s="457"/>
      <c r="W5" s="457"/>
      <c r="X5" s="457"/>
      <c r="Y5" s="457"/>
      <c r="Z5" s="457"/>
      <c r="AA5" s="457"/>
      <c r="AB5" s="457"/>
      <c r="AC5" s="457"/>
      <c r="AD5" s="457"/>
      <c r="AE5" s="457"/>
      <c r="AF5" s="457"/>
      <c r="AG5" s="457"/>
      <c r="AH5" s="457"/>
      <c r="AI5" s="457"/>
      <c r="AJ5" s="457"/>
      <c r="AK5" s="457"/>
      <c r="AL5" s="457"/>
      <c r="AM5" s="457"/>
      <c r="AN5" s="457"/>
      <c r="AO5" s="457"/>
      <c r="AP5" s="457"/>
      <c r="AQ5" s="457"/>
      <c r="AR5" s="457"/>
      <c r="AS5" s="457"/>
      <c r="AT5" s="457"/>
      <c r="AU5" s="457"/>
      <c r="AV5" s="457"/>
      <c r="AW5" s="457"/>
      <c r="AX5" s="457"/>
      <c r="AY5" s="457"/>
      <c r="AZ5" s="457"/>
      <c r="BA5" s="457"/>
      <c r="BB5" s="457"/>
      <c r="BC5" s="457"/>
      <c r="BD5" s="457"/>
      <c r="BE5" s="457"/>
    </row>
    <row r="6" spans="1:73" x14ac:dyDescent="0.25">
      <c r="A6" s="457"/>
      <c r="B6" s="457"/>
      <c r="C6" s="457"/>
      <c r="D6" s="457"/>
      <c r="E6" s="457"/>
      <c r="F6" s="457"/>
      <c r="G6" s="457"/>
      <c r="H6" s="457"/>
      <c r="I6" s="457"/>
      <c r="J6" s="457"/>
      <c r="K6" s="457"/>
      <c r="L6" s="457"/>
      <c r="M6" s="457"/>
      <c r="N6" s="457"/>
      <c r="O6" s="457"/>
      <c r="P6" s="457"/>
      <c r="Q6" s="457"/>
      <c r="R6" s="457"/>
      <c r="S6" s="457"/>
      <c r="T6" s="457"/>
      <c r="U6" s="457"/>
      <c r="V6" s="457"/>
      <c r="W6" s="457"/>
      <c r="X6" s="457"/>
      <c r="Y6" s="457"/>
      <c r="Z6" s="457"/>
      <c r="AA6" s="457"/>
      <c r="AB6" s="457"/>
      <c r="AC6" s="457"/>
      <c r="AD6" s="457"/>
      <c r="AE6" s="457"/>
      <c r="AF6" s="457"/>
      <c r="AG6" s="457"/>
      <c r="AH6" s="457"/>
      <c r="AI6" s="457"/>
      <c r="AJ6" s="457"/>
      <c r="AK6" s="457"/>
      <c r="AL6" s="457"/>
      <c r="AM6" s="457"/>
      <c r="AN6" s="457"/>
      <c r="AO6" s="457"/>
      <c r="AP6" s="457"/>
      <c r="AQ6" s="457"/>
      <c r="AR6" s="457"/>
      <c r="AS6" s="457"/>
      <c r="AT6" s="457"/>
      <c r="AU6" s="457"/>
      <c r="AV6" s="457"/>
      <c r="AW6" s="457"/>
      <c r="AX6" s="457"/>
      <c r="AY6" s="457"/>
      <c r="AZ6" s="457"/>
      <c r="BA6" s="457"/>
      <c r="BB6" s="457"/>
      <c r="BC6" s="457"/>
      <c r="BD6" s="457"/>
      <c r="BE6" s="457"/>
    </row>
    <row r="7" spans="1:73" x14ac:dyDescent="0.25">
      <c r="A7" s="383" t="s">
        <v>112</v>
      </c>
      <c r="B7" s="383"/>
      <c r="C7" s="383"/>
      <c r="D7" s="383"/>
      <c r="E7" s="383"/>
      <c r="F7" s="383"/>
      <c r="G7" s="383"/>
      <c r="H7" s="383"/>
      <c r="I7" s="383"/>
      <c r="J7" s="383"/>
      <c r="K7" s="383"/>
      <c r="L7" s="383"/>
      <c r="M7" s="383"/>
      <c r="N7" s="383"/>
      <c r="O7" s="383"/>
      <c r="P7" s="383"/>
      <c r="Q7" s="383"/>
      <c r="R7" s="383"/>
      <c r="S7" s="383"/>
      <c r="T7" s="383"/>
      <c r="U7" s="383"/>
      <c r="V7" s="383"/>
      <c r="W7" s="383"/>
      <c r="X7" s="383"/>
      <c r="Y7" s="383"/>
      <c r="Z7" s="383"/>
      <c r="AA7" s="383"/>
      <c r="AB7" s="383"/>
      <c r="AC7" s="383"/>
      <c r="AD7" s="383"/>
      <c r="AE7" s="383"/>
      <c r="AF7" s="383"/>
      <c r="AG7" s="383"/>
      <c r="AH7" s="383"/>
      <c r="AI7" s="383"/>
      <c r="AJ7" s="383"/>
      <c r="AK7" s="383"/>
      <c r="AL7" s="383"/>
      <c r="AM7" s="383"/>
      <c r="AN7" s="383"/>
      <c r="AO7" s="383"/>
      <c r="AP7" s="383"/>
      <c r="AQ7" s="383"/>
      <c r="AR7" s="383"/>
      <c r="AS7" s="383"/>
      <c r="AT7" s="383"/>
      <c r="AU7" s="383"/>
      <c r="AV7" s="383"/>
      <c r="AW7" s="383"/>
      <c r="AX7" s="383"/>
      <c r="AY7" s="383"/>
      <c r="AZ7" s="383"/>
      <c r="BA7" s="383"/>
      <c r="BB7" s="383"/>
      <c r="BC7" s="383"/>
      <c r="BD7" s="383"/>
      <c r="BE7" s="383"/>
    </row>
    <row r="8" spans="1:73" x14ac:dyDescent="0.25">
      <c r="A8" s="383"/>
      <c r="B8" s="383"/>
      <c r="C8" s="383"/>
      <c r="D8" s="383"/>
      <c r="E8" s="383"/>
      <c r="F8" s="383"/>
      <c r="G8" s="383"/>
      <c r="H8" s="383"/>
      <c r="I8" s="383"/>
      <c r="J8" s="383"/>
      <c r="K8" s="383"/>
      <c r="L8" s="383"/>
      <c r="M8" s="383"/>
      <c r="N8" s="383"/>
      <c r="O8" s="383"/>
      <c r="P8" s="383"/>
      <c r="Q8" s="383"/>
      <c r="R8" s="383"/>
      <c r="S8" s="383"/>
      <c r="T8" s="383"/>
      <c r="U8" s="383"/>
      <c r="V8" s="383"/>
      <c r="W8" s="383"/>
      <c r="X8" s="383"/>
      <c r="Y8" s="383"/>
      <c r="Z8" s="383"/>
      <c r="AA8" s="383"/>
      <c r="AB8" s="383"/>
      <c r="AC8" s="383"/>
      <c r="AD8" s="383"/>
      <c r="AE8" s="383"/>
      <c r="AF8" s="383"/>
      <c r="AG8" s="383"/>
      <c r="AH8" s="383"/>
      <c r="AI8" s="383"/>
      <c r="AJ8" s="383"/>
      <c r="AK8" s="383"/>
      <c r="AL8" s="383"/>
      <c r="AM8" s="383"/>
      <c r="AN8" s="383"/>
      <c r="AO8" s="383"/>
      <c r="AP8" s="383"/>
      <c r="AQ8" s="383"/>
      <c r="AR8" s="383"/>
      <c r="AS8" s="383"/>
      <c r="AT8" s="383"/>
      <c r="AU8" s="383"/>
      <c r="AV8" s="383"/>
      <c r="AW8" s="383"/>
      <c r="AX8" s="383"/>
      <c r="AY8" s="383"/>
      <c r="AZ8" s="383"/>
      <c r="BA8" s="383"/>
      <c r="BB8" s="383"/>
      <c r="BC8" s="383"/>
      <c r="BD8" s="383"/>
      <c r="BE8" s="383"/>
    </row>
    <row r="9" spans="1:73" x14ac:dyDescent="0.25">
      <c r="AI9" s="74"/>
      <c r="AJ9" s="74"/>
      <c r="AK9" s="74"/>
      <c r="AL9" s="74"/>
      <c r="AS9" s="76"/>
      <c r="AT9" s="76"/>
      <c r="AU9" s="76"/>
      <c r="AV9" s="76"/>
      <c r="AW9" s="76"/>
      <c r="AX9" s="76"/>
      <c r="AY9" s="76"/>
      <c r="AZ9" s="76"/>
      <c r="BA9" s="76"/>
      <c r="BB9" s="76"/>
      <c r="BC9" s="76"/>
      <c r="BD9" s="76"/>
      <c r="BE9" s="76"/>
    </row>
    <row r="10" spans="1:73" x14ac:dyDescent="0.25">
      <c r="A10" s="450" t="s">
        <v>113</v>
      </c>
      <c r="B10" s="452">
        <v>1</v>
      </c>
      <c r="C10" s="453"/>
      <c r="D10" s="453"/>
      <c r="E10" s="454"/>
      <c r="F10" s="452">
        <v>2</v>
      </c>
      <c r="G10" s="453"/>
      <c r="H10" s="453"/>
      <c r="I10" s="454"/>
      <c r="J10" s="452">
        <v>3</v>
      </c>
      <c r="K10" s="453"/>
      <c r="L10" s="453"/>
      <c r="M10" s="454"/>
      <c r="N10" s="452">
        <v>4</v>
      </c>
      <c r="O10" s="453"/>
      <c r="P10" s="453"/>
      <c r="Q10" s="454"/>
      <c r="R10" s="452">
        <v>5</v>
      </c>
      <c r="S10" s="453"/>
      <c r="T10" s="453"/>
      <c r="U10" s="454"/>
      <c r="V10" s="452">
        <v>6</v>
      </c>
      <c r="W10" s="453"/>
      <c r="X10" s="453"/>
      <c r="Y10" s="454"/>
      <c r="Z10" s="452">
        <v>7</v>
      </c>
      <c r="AA10" s="453"/>
      <c r="AB10" s="453"/>
      <c r="AC10" s="454"/>
      <c r="AD10" s="452">
        <v>8</v>
      </c>
      <c r="AE10" s="453"/>
      <c r="AF10" s="453"/>
      <c r="AG10" s="454"/>
      <c r="AH10" s="455" t="s">
        <v>114</v>
      </c>
      <c r="AI10" s="456" t="s">
        <v>115</v>
      </c>
      <c r="AJ10" s="456"/>
      <c r="AK10" s="456"/>
      <c r="AL10" s="456"/>
      <c r="AM10" s="456"/>
      <c r="AN10" s="456"/>
      <c r="AO10" s="456"/>
      <c r="AP10" s="456"/>
      <c r="AQ10" s="456"/>
      <c r="AR10" s="456"/>
      <c r="AS10" s="456"/>
      <c r="AT10" s="456"/>
      <c r="AU10" s="456"/>
      <c r="AV10" s="456"/>
      <c r="AW10" s="456"/>
      <c r="AX10" s="456"/>
      <c r="AY10" s="456"/>
      <c r="AZ10" s="456"/>
      <c r="BA10" s="456"/>
      <c r="BB10" s="456"/>
      <c r="BC10" s="456"/>
      <c r="BD10" s="456"/>
      <c r="BE10" s="77"/>
    </row>
    <row r="11" spans="1:73" x14ac:dyDescent="0.25">
      <c r="A11" s="450"/>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55"/>
      <c r="AI11" s="451" t="s">
        <v>22</v>
      </c>
      <c r="AJ11" s="451" t="s">
        <v>116</v>
      </c>
      <c r="AK11" s="451" t="s">
        <v>23</v>
      </c>
      <c r="AL11" s="451" t="s">
        <v>24</v>
      </c>
      <c r="AM11" s="451" t="s">
        <v>25</v>
      </c>
      <c r="AN11" s="451" t="s">
        <v>26</v>
      </c>
      <c r="AO11" s="451" t="s">
        <v>27</v>
      </c>
      <c r="AP11" s="451" t="s">
        <v>117</v>
      </c>
      <c r="AQ11" s="451" t="s">
        <v>28</v>
      </c>
      <c r="AR11" s="451" t="s">
        <v>29</v>
      </c>
      <c r="AS11" s="451" t="s">
        <v>30</v>
      </c>
      <c r="AT11" s="451" t="s">
        <v>31</v>
      </c>
      <c r="AU11" s="451" t="s">
        <v>32</v>
      </c>
      <c r="AV11" s="451" t="s">
        <v>33</v>
      </c>
      <c r="AW11" s="451" t="s">
        <v>34</v>
      </c>
      <c r="AX11" s="451" t="s">
        <v>35</v>
      </c>
      <c r="AY11" s="451" t="s">
        <v>36</v>
      </c>
      <c r="AZ11" s="451" t="s">
        <v>37</v>
      </c>
      <c r="BA11" s="451" t="s">
        <v>38</v>
      </c>
      <c r="BB11" s="451" t="s">
        <v>39</v>
      </c>
      <c r="BC11" s="451" t="s">
        <v>40</v>
      </c>
      <c r="BD11" s="451" t="s">
        <v>41</v>
      </c>
      <c r="BE11" s="79"/>
    </row>
    <row r="12" spans="1:73" s="75" customFormat="1" ht="34.35" customHeight="1" x14ac:dyDescent="0.25">
      <c r="A12" s="450"/>
      <c r="B12" s="450"/>
      <c r="C12" s="450"/>
      <c r="D12" s="450"/>
      <c r="E12" s="450"/>
      <c r="F12" s="450"/>
      <c r="G12" s="450"/>
      <c r="H12" s="450"/>
      <c r="I12" s="450"/>
      <c r="J12" s="450"/>
      <c r="K12" s="450"/>
      <c r="L12" s="450"/>
      <c r="M12" s="450"/>
      <c r="N12" s="450"/>
      <c r="O12" s="450"/>
      <c r="P12" s="450"/>
      <c r="Q12" s="450"/>
      <c r="R12" s="450"/>
      <c r="S12" s="450"/>
      <c r="T12" s="450"/>
      <c r="U12" s="450"/>
      <c r="V12" s="450"/>
      <c r="W12" s="450"/>
      <c r="X12" s="450"/>
      <c r="Y12" s="450"/>
      <c r="Z12" s="450"/>
      <c r="AA12" s="450"/>
      <c r="AB12" s="450"/>
      <c r="AC12" s="450"/>
      <c r="AD12" s="450"/>
      <c r="AE12" s="450"/>
      <c r="AF12" s="450"/>
      <c r="AG12" s="450"/>
      <c r="AH12" s="455"/>
      <c r="AI12" s="451"/>
      <c r="AJ12" s="451"/>
      <c r="AK12" s="451"/>
      <c r="AL12" s="451"/>
      <c r="AM12" s="451"/>
      <c r="AN12" s="451"/>
      <c r="AO12" s="451"/>
      <c r="AP12" s="451"/>
      <c r="AQ12" s="451"/>
      <c r="AR12" s="451"/>
      <c r="AS12" s="451"/>
      <c r="AT12" s="451"/>
      <c r="AU12" s="451"/>
      <c r="AV12" s="451"/>
      <c r="AW12" s="451"/>
      <c r="AX12" s="451"/>
      <c r="AY12" s="451"/>
      <c r="AZ12" s="451"/>
      <c r="BA12" s="451"/>
      <c r="BB12" s="451"/>
      <c r="BC12" s="451"/>
      <c r="BD12" s="451"/>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448" t="s">
        <v>125</v>
      </c>
      <c r="C21" s="448"/>
      <c r="D21" s="448"/>
      <c r="E21" s="448"/>
      <c r="F21" s="448"/>
      <c r="G21" s="448"/>
      <c r="H21" s="448"/>
      <c r="I21" s="448"/>
      <c r="J21" s="448"/>
      <c r="K21" s="448"/>
      <c r="L21" s="448"/>
      <c r="M21" s="448"/>
      <c r="N21" s="448"/>
      <c r="O21" s="448"/>
      <c r="P21" s="448"/>
      <c r="Q21" s="448"/>
      <c r="R21" s="448" t="s">
        <v>125</v>
      </c>
      <c r="S21" s="448"/>
      <c r="T21" s="448"/>
      <c r="U21" s="448"/>
      <c r="V21" s="448"/>
      <c r="W21" s="448"/>
      <c r="X21" s="448"/>
      <c r="Y21" s="448"/>
      <c r="Z21" s="448"/>
      <c r="AA21" s="448"/>
      <c r="AB21" s="448"/>
      <c r="AC21" s="448"/>
      <c r="AD21" s="448"/>
      <c r="AE21" s="448"/>
      <c r="AF21" s="448"/>
      <c r="AG21" s="448"/>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449"/>
      <c r="C22" s="449"/>
      <c r="D22" s="449"/>
      <c r="E22" s="449"/>
      <c r="F22" s="449"/>
      <c r="G22" s="449"/>
      <c r="H22" s="449"/>
      <c r="I22" s="449"/>
      <c r="J22" s="449"/>
      <c r="K22" s="449"/>
      <c r="L22" s="449"/>
      <c r="M22" s="449"/>
      <c r="N22" s="449"/>
      <c r="O22" s="449"/>
      <c r="P22" s="449"/>
      <c r="Q22" s="449"/>
      <c r="R22" s="449"/>
      <c r="S22" s="449"/>
      <c r="T22" s="449"/>
      <c r="U22" s="449"/>
      <c r="V22" s="449"/>
      <c r="W22" s="449"/>
      <c r="X22" s="449"/>
      <c r="Y22" s="449"/>
      <c r="Z22" s="449"/>
      <c r="AA22" s="449"/>
      <c r="AB22" s="449"/>
      <c r="AC22" s="449"/>
      <c r="AD22" s="449"/>
      <c r="AE22" s="449"/>
      <c r="AF22" s="449"/>
      <c r="AG22" s="449"/>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221</v>
      </c>
      <c r="AJ23" s="97" t="s">
        <v>221</v>
      </c>
      <c r="AK23" s="97" t="s">
        <v>221</v>
      </c>
      <c r="AL23" s="97" t="s">
        <v>221</v>
      </c>
      <c r="AM23" s="97" t="s">
        <v>221</v>
      </c>
      <c r="AN23" s="97" t="s">
        <v>221</v>
      </c>
      <c r="AO23" s="97" t="s">
        <v>221</v>
      </c>
      <c r="AP23" s="97" t="s">
        <v>221</v>
      </c>
      <c r="AQ23" s="97" t="s">
        <v>221</v>
      </c>
      <c r="AR23" s="97" t="s">
        <v>221</v>
      </c>
      <c r="AS23" s="97" t="s">
        <v>221</v>
      </c>
      <c r="AT23" s="97" t="s">
        <v>222</v>
      </c>
      <c r="AU23" s="97" t="s">
        <v>222</v>
      </c>
      <c r="AV23" s="97" t="s">
        <v>221</v>
      </c>
      <c r="AW23" s="97" t="s">
        <v>221</v>
      </c>
      <c r="AX23" s="97" t="s">
        <v>221</v>
      </c>
      <c r="AY23" s="97" t="s">
        <v>221</v>
      </c>
      <c r="AZ23" s="97" t="s">
        <v>221</v>
      </c>
      <c r="BA23" s="97" t="s">
        <v>221</v>
      </c>
      <c r="BB23" s="97" t="s">
        <v>221</v>
      </c>
      <c r="BC23" s="97" t="s">
        <v>221</v>
      </c>
      <c r="BD23" s="97" t="s">
        <v>221</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446"/>
      <c r="B27" s="446"/>
      <c r="C27" s="446"/>
      <c r="D27" s="446"/>
      <c r="E27" s="446"/>
      <c r="F27" s="446"/>
      <c r="G27" s="446"/>
      <c r="H27" s="446"/>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76" t="s">
        <v>134</v>
      </c>
      <c r="B28" s="376"/>
      <c r="C28" s="376"/>
      <c r="D28" s="376"/>
      <c r="E28" s="376"/>
      <c r="F28" s="376"/>
      <c r="G28" s="376"/>
      <c r="H28" s="376"/>
      <c r="R28" s="447" t="s">
        <v>109</v>
      </c>
      <c r="S28" s="447"/>
      <c r="T28" s="447"/>
      <c r="U28" s="447"/>
      <c r="V28" s="447"/>
      <c r="W28" s="447"/>
      <c r="X28" s="447"/>
      <c r="Y28" s="447"/>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42578125" customWidth="1"/>
    <col min="3" max="3" width="24.42578125" customWidth="1"/>
  </cols>
  <sheetData>
    <row r="1" spans="1:3" ht="15.75" thickBot="1" x14ac:dyDescent="0.3">
      <c r="A1" s="166" t="s">
        <v>182</v>
      </c>
      <c r="B1" s="458" t="s">
        <v>183</v>
      </c>
      <c r="C1" s="459"/>
    </row>
    <row r="2" spans="1:3" ht="29.1" customHeight="1" thickBot="1" x14ac:dyDescent="0.3">
      <c r="A2" s="167"/>
      <c r="B2" s="460" t="s">
        <v>184</v>
      </c>
      <c r="C2" s="461"/>
    </row>
    <row r="3" spans="1:3" x14ac:dyDescent="0.25">
      <c r="A3" s="169" t="s">
        <v>182</v>
      </c>
      <c r="B3" s="170" t="s">
        <v>185</v>
      </c>
      <c r="C3" s="171" t="s">
        <v>186</v>
      </c>
    </row>
    <row r="4" spans="1:3" x14ac:dyDescent="0.25">
      <c r="A4" s="172" t="s">
        <v>152</v>
      </c>
      <c r="B4" s="168">
        <v>7750000</v>
      </c>
      <c r="C4" s="173">
        <v>7900000</v>
      </c>
    </row>
    <row r="5" spans="1:3" x14ac:dyDescent="0.25">
      <c r="A5" s="172" t="s">
        <v>153</v>
      </c>
      <c r="B5" s="168">
        <v>6000000</v>
      </c>
      <c r="C5" s="173">
        <v>6145000</v>
      </c>
    </row>
    <row r="6" spans="1:3" x14ac:dyDescent="0.25">
      <c r="A6" s="172" t="s">
        <v>154</v>
      </c>
      <c r="B6" s="168">
        <v>3920000</v>
      </c>
      <c r="C6" s="173">
        <v>4050000</v>
      </c>
    </row>
    <row r="7" spans="1:3" x14ac:dyDescent="0.25">
      <c r="A7" s="172" t="s">
        <v>187</v>
      </c>
      <c r="B7" s="168">
        <v>6000000</v>
      </c>
      <c r="C7" s="173">
        <v>6145000</v>
      </c>
    </row>
    <row r="8" spans="1:3" x14ac:dyDescent="0.25">
      <c r="A8" s="172" t="s">
        <v>188</v>
      </c>
      <c r="B8" s="168">
        <v>3920000</v>
      </c>
      <c r="C8" s="173">
        <v>4050000</v>
      </c>
    </row>
    <row r="9" spans="1:3" x14ac:dyDescent="0.25">
      <c r="A9" s="172" t="s">
        <v>38</v>
      </c>
      <c r="B9" s="168">
        <v>7090000</v>
      </c>
      <c r="C9" s="173">
        <v>7240000</v>
      </c>
    </row>
    <row r="10" spans="1:3" ht="24" x14ac:dyDescent="0.25">
      <c r="A10" s="172" t="s">
        <v>157</v>
      </c>
      <c r="B10" s="168">
        <v>7090000</v>
      </c>
      <c r="C10" s="173">
        <v>7240000</v>
      </c>
    </row>
    <row r="11" spans="1:3" x14ac:dyDescent="0.25">
      <c r="A11" s="172" t="s">
        <v>156</v>
      </c>
      <c r="B11" s="168">
        <v>7090000</v>
      </c>
      <c r="C11" s="173">
        <v>7240000</v>
      </c>
    </row>
    <row r="12" spans="1:3" x14ac:dyDescent="0.25">
      <c r="A12" s="172" t="s">
        <v>39</v>
      </c>
      <c r="B12" s="168">
        <v>7090000</v>
      </c>
      <c r="C12" s="173">
        <v>7240000</v>
      </c>
    </row>
    <row r="13" spans="1:3" x14ac:dyDescent="0.25">
      <c r="A13" s="172" t="s">
        <v>189</v>
      </c>
      <c r="B13" s="168">
        <v>7090000</v>
      </c>
      <c r="C13" s="173">
        <v>7240000</v>
      </c>
    </row>
    <row r="14" spans="1:3" ht="24" x14ac:dyDescent="0.25">
      <c r="A14" s="172" t="s">
        <v>158</v>
      </c>
      <c r="B14" s="168">
        <v>7090000</v>
      </c>
      <c r="C14" s="173">
        <v>7240000</v>
      </c>
    </row>
    <row r="15" spans="1:3" x14ac:dyDescent="0.25">
      <c r="A15" s="172" t="s">
        <v>190</v>
      </c>
      <c r="B15" s="168">
        <v>7090000</v>
      </c>
      <c r="C15" s="173">
        <v>7240000</v>
      </c>
    </row>
    <row r="16" spans="1:3" x14ac:dyDescent="0.25">
      <c r="A16" s="172" t="s">
        <v>191</v>
      </c>
      <c r="B16" s="168">
        <v>7090000</v>
      </c>
      <c r="C16" s="173">
        <v>7240000</v>
      </c>
    </row>
    <row r="17" spans="1:3" x14ac:dyDescent="0.25">
      <c r="A17" s="172" t="s">
        <v>192</v>
      </c>
      <c r="B17" s="168">
        <v>6000000</v>
      </c>
      <c r="C17" s="173">
        <v>6145000</v>
      </c>
    </row>
    <row r="18" spans="1:3" x14ac:dyDescent="0.25">
      <c r="A18" s="172" t="s">
        <v>193</v>
      </c>
      <c r="B18" s="168">
        <v>6550000</v>
      </c>
      <c r="C18" s="173">
        <v>6700000</v>
      </c>
    </row>
    <row r="19" spans="1:3" x14ac:dyDescent="0.25">
      <c r="A19" s="172" t="s">
        <v>194</v>
      </c>
      <c r="B19" s="168">
        <v>6550000</v>
      </c>
      <c r="C19" s="173">
        <v>6700000</v>
      </c>
    </row>
    <row r="20" spans="1:3" x14ac:dyDescent="0.25">
      <c r="A20" s="172" t="s">
        <v>159</v>
      </c>
      <c r="B20" s="168">
        <v>4450000</v>
      </c>
      <c r="C20" s="173">
        <v>4600000</v>
      </c>
    </row>
    <row r="21" spans="1:3" x14ac:dyDescent="0.25">
      <c r="A21" s="172" t="s">
        <v>195</v>
      </c>
      <c r="B21" s="168">
        <v>4450000</v>
      </c>
      <c r="C21" s="173">
        <v>4600000</v>
      </c>
    </row>
    <row r="22" spans="1:3" x14ac:dyDescent="0.25">
      <c r="A22" s="172" t="s">
        <v>196</v>
      </c>
      <c r="B22" s="168">
        <v>4450000</v>
      </c>
      <c r="C22" s="173">
        <v>4600000</v>
      </c>
    </row>
    <row r="23" spans="1:3" x14ac:dyDescent="0.25">
      <c r="A23" s="172" t="s">
        <v>197</v>
      </c>
      <c r="B23" s="168">
        <v>4450000</v>
      </c>
      <c r="C23" s="173">
        <v>4600000</v>
      </c>
    </row>
    <row r="24" spans="1:3" ht="24" x14ac:dyDescent="0.25">
      <c r="A24" s="172" t="s">
        <v>160</v>
      </c>
      <c r="B24" s="168">
        <v>4450000</v>
      </c>
      <c r="C24" s="173">
        <v>4600000</v>
      </c>
    </row>
    <row r="25" spans="1:3" x14ac:dyDescent="0.25">
      <c r="A25" s="172" t="s">
        <v>198</v>
      </c>
      <c r="B25" s="168">
        <v>4450000</v>
      </c>
      <c r="C25" s="173">
        <v>4600000</v>
      </c>
    </row>
    <row r="26" spans="1:3" x14ac:dyDescent="0.25">
      <c r="A26" s="172" t="s">
        <v>199</v>
      </c>
      <c r="B26" s="168">
        <v>4450000</v>
      </c>
      <c r="C26" s="173">
        <v>4600000</v>
      </c>
    </row>
    <row r="27" spans="1:3" x14ac:dyDescent="0.25">
      <c r="A27" s="172" t="s">
        <v>200</v>
      </c>
      <c r="B27" s="168">
        <v>4450000</v>
      </c>
      <c r="C27" s="173">
        <v>4600000</v>
      </c>
    </row>
    <row r="28" spans="1:3" x14ac:dyDescent="0.25">
      <c r="A28" s="172" t="s">
        <v>201</v>
      </c>
      <c r="B28" s="168">
        <v>4450000</v>
      </c>
      <c r="C28" s="173">
        <v>4600000</v>
      </c>
    </row>
    <row r="29" spans="1:3" x14ac:dyDescent="0.25">
      <c r="A29" s="172" t="s">
        <v>202</v>
      </c>
      <c r="B29" s="168">
        <v>4450000</v>
      </c>
      <c r="C29" s="173">
        <v>4600000</v>
      </c>
    </row>
    <row r="30" spans="1:3" x14ac:dyDescent="0.25">
      <c r="A30" s="172" t="s">
        <v>203</v>
      </c>
      <c r="B30" s="168">
        <v>6000000</v>
      </c>
      <c r="C30" s="173">
        <v>6145000</v>
      </c>
    </row>
    <row r="31" spans="1:3" x14ac:dyDescent="0.25">
      <c r="A31" s="172" t="s">
        <v>137</v>
      </c>
      <c r="B31" s="168">
        <v>2260000</v>
      </c>
      <c r="C31" s="173">
        <v>2290000</v>
      </c>
    </row>
    <row r="32" spans="1:3" x14ac:dyDescent="0.25">
      <c r="A32" s="172" t="s">
        <v>204</v>
      </c>
      <c r="B32" s="168">
        <v>2370000</v>
      </c>
      <c r="C32" s="173">
        <v>2400000</v>
      </c>
    </row>
    <row r="33" spans="1:3" x14ac:dyDescent="0.25">
      <c r="A33" s="172" t="s">
        <v>205</v>
      </c>
      <c r="B33" s="168">
        <v>2370000</v>
      </c>
      <c r="C33" s="173">
        <v>2400000</v>
      </c>
    </row>
    <row r="34" spans="1:3" x14ac:dyDescent="0.25">
      <c r="A34" s="172" t="s">
        <v>206</v>
      </c>
      <c r="B34" s="168">
        <v>2370000</v>
      </c>
      <c r="C34" s="173">
        <v>2400000</v>
      </c>
    </row>
    <row r="35" spans="1:3" x14ac:dyDescent="0.25">
      <c r="A35" s="172" t="s">
        <v>207</v>
      </c>
      <c r="B35" s="168">
        <v>2370000</v>
      </c>
      <c r="C35" s="173">
        <v>2400000</v>
      </c>
    </row>
    <row r="36" spans="1:3" x14ac:dyDescent="0.25">
      <c r="A36" s="172" t="s">
        <v>161</v>
      </c>
      <c r="B36" s="168">
        <v>2260000</v>
      </c>
      <c r="C36" s="173">
        <v>2290000</v>
      </c>
    </row>
    <row r="37" spans="1:3" x14ac:dyDescent="0.25">
      <c r="A37" s="172" t="s">
        <v>208</v>
      </c>
      <c r="B37" s="168">
        <v>1470000</v>
      </c>
      <c r="C37" s="173">
        <v>1520000</v>
      </c>
    </row>
    <row r="38" spans="1:3" x14ac:dyDescent="0.25">
      <c r="A38" s="172" t="s">
        <v>209</v>
      </c>
      <c r="B38" s="168">
        <v>1470000</v>
      </c>
      <c r="C38" s="173">
        <v>1520000</v>
      </c>
    </row>
    <row r="39" spans="1:3" x14ac:dyDescent="0.25">
      <c r="A39" s="172" t="s">
        <v>210</v>
      </c>
      <c r="B39" s="168">
        <v>1240000</v>
      </c>
      <c r="C39" s="173">
        <v>1250000</v>
      </c>
    </row>
    <row r="40" spans="1:3" x14ac:dyDescent="0.25">
      <c r="A40" s="172" t="s">
        <v>50</v>
      </c>
      <c r="B40" s="168">
        <v>1200000</v>
      </c>
      <c r="C40" s="173">
        <v>1210000</v>
      </c>
    </row>
    <row r="41" spans="1:3" x14ac:dyDescent="0.25">
      <c r="A41" s="172" t="s">
        <v>51</v>
      </c>
      <c r="B41" s="168">
        <v>1250000</v>
      </c>
      <c r="C41" s="173">
        <v>1260000</v>
      </c>
    </row>
    <row r="42" spans="1:3" x14ac:dyDescent="0.25">
      <c r="A42" s="172" t="s">
        <v>139</v>
      </c>
      <c r="B42" s="168">
        <v>235000</v>
      </c>
      <c r="C42" s="173">
        <v>250000</v>
      </c>
    </row>
    <row r="43" spans="1:3" ht="60" x14ac:dyDescent="0.25">
      <c r="A43" s="172" t="s">
        <v>140</v>
      </c>
      <c r="B43" s="168">
        <v>4990000</v>
      </c>
      <c r="C43" s="173">
        <v>5145000</v>
      </c>
    </row>
    <row r="44" spans="1:3" ht="72" x14ac:dyDescent="0.25">
      <c r="A44" s="172" t="s">
        <v>211</v>
      </c>
      <c r="B44" s="168">
        <v>5650000</v>
      </c>
      <c r="C44" s="173">
        <v>5770000</v>
      </c>
    </row>
    <row r="45" spans="1:3" ht="36" x14ac:dyDescent="0.25">
      <c r="A45" s="172" t="s">
        <v>212</v>
      </c>
      <c r="B45" s="168">
        <v>805000</v>
      </c>
      <c r="C45" s="173">
        <v>830000</v>
      </c>
    </row>
    <row r="46" spans="1:3" ht="60" x14ac:dyDescent="0.25">
      <c r="A46" s="172" t="s">
        <v>141</v>
      </c>
      <c r="B46" s="168">
        <v>4990000</v>
      </c>
      <c r="C46" s="173">
        <v>5145000</v>
      </c>
    </row>
    <row r="47" spans="1:3" x14ac:dyDescent="0.25">
      <c r="A47" s="172" t="s">
        <v>213</v>
      </c>
      <c r="B47" s="168">
        <v>2440000</v>
      </c>
      <c r="C47" s="173">
        <v>2550000</v>
      </c>
    </row>
    <row r="48" spans="1:3" ht="24" x14ac:dyDescent="0.25">
      <c r="A48" s="172" t="s">
        <v>214</v>
      </c>
      <c r="B48" s="168">
        <v>6570000</v>
      </c>
      <c r="C48" s="173">
        <v>6690000</v>
      </c>
    </row>
    <row r="49" spans="1:3" ht="36" x14ac:dyDescent="0.25">
      <c r="A49" s="172" t="s">
        <v>215</v>
      </c>
      <c r="B49" s="168">
        <v>2440000</v>
      </c>
      <c r="C49" s="173">
        <v>2550000</v>
      </c>
    </row>
    <row r="50" spans="1:3" ht="24" x14ac:dyDescent="0.25">
      <c r="A50" s="172" t="s">
        <v>142</v>
      </c>
      <c r="B50" s="168">
        <v>595000</v>
      </c>
      <c r="C50" s="173">
        <v>610000</v>
      </c>
    </row>
    <row r="51" spans="1:3" ht="24" x14ac:dyDescent="0.25">
      <c r="A51" s="172" t="s">
        <v>168</v>
      </c>
      <c r="B51" s="168">
        <v>1800000</v>
      </c>
      <c r="C51" s="173">
        <v>1950000</v>
      </c>
    </row>
    <row r="52" spans="1:3" ht="24" x14ac:dyDescent="0.25">
      <c r="A52" s="172" t="s">
        <v>143</v>
      </c>
      <c r="B52" s="168">
        <v>2340000</v>
      </c>
      <c r="C52" s="173">
        <v>2490000</v>
      </c>
    </row>
    <row r="53" spans="1:3" ht="36" x14ac:dyDescent="0.25">
      <c r="A53" s="172" t="s">
        <v>144</v>
      </c>
      <c r="B53" s="168">
        <v>905000</v>
      </c>
      <c r="C53" s="173">
        <v>980000</v>
      </c>
    </row>
    <row r="54" spans="1:3" ht="24.75" thickBot="1" x14ac:dyDescent="0.3">
      <c r="A54" s="174" t="s">
        <v>145</v>
      </c>
      <c r="B54" s="175">
        <v>905000</v>
      </c>
      <c r="C54" s="176">
        <v>980000</v>
      </c>
    </row>
    <row r="55" spans="1:3" x14ac:dyDescent="0.25">
      <c r="A55" s="15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2023-08-11T17:54:16Z</dcterms:modified>
  <cp:category/>
  <cp:contentStatus/>
</cp:coreProperties>
</file>