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defaultThemeVersion="166925"/>
  <mc:AlternateContent xmlns:mc="http://schemas.openxmlformats.org/markup-compatibility/2006">
    <mc:Choice Requires="x15">
      <x15ac:absPath xmlns:x15ac="http://schemas.microsoft.com/office/spreadsheetml/2010/11/ac" url="D:\Perfil de usuario\Desktop\2023\PROYECTO 1988 JARDINES\Documentos proceso SASI Proyecto 1988. Dotaciones centros SDIS\"/>
    </mc:Choice>
  </mc:AlternateContent>
  <xr:revisionPtr revIDLastSave="0" documentId="13_ncr:1_{0129E2E3-1BC8-47AB-8447-57A1501B1444}" xr6:coauthVersionLast="46" xr6:coauthVersionMax="46" xr10:uidLastSave="{00000000-0000-0000-0000-000000000000}"/>
  <bookViews>
    <workbookView xWindow="-120" yWindow="-120" windowWidth="20730" windowHeight="11040" tabRatio="707" xr2:uid="{00000000-000D-0000-FFFF-FFFF00000000}"/>
  </bookViews>
  <sheets>
    <sheet name="INSTRUMENTOS MUSICALES" sheetId="12" r:id="rId1"/>
    <sheet name="TECNOLOGIA" sheetId="7" r:id="rId2"/>
    <sheet name="M BIBLIOGRAFICO" sheetId="1" r:id="rId3"/>
    <sheet name="EM MOBILIARIO" sheetId="6" state="hidden" r:id="rId4"/>
    <sheet name="MATERIAL DIDACTICO" sheetId="10" r:id="rId5"/>
    <sheet name="MAQUINARIA BELLEZA Y ESTETICA" sheetId="8" r:id="rId6"/>
  </sheets>
  <definedNames>
    <definedName name="_xlnm._FilterDatabase" localSheetId="0" hidden="1">'INSTRUMENTOS MUSICALES'!$A$2:$E$36</definedName>
    <definedName name="_xlnm._FilterDatabase" localSheetId="2" hidden="1">'M BIBLIOGRAFICO'!$A$2:$H$89</definedName>
    <definedName name="_xlnm._FilterDatabase" localSheetId="5" hidden="1">'MAQUINARIA BELLEZA Y ESTETICA'!$A$3:$H$3</definedName>
    <definedName name="_xlnm._FilterDatabase" localSheetId="4" hidden="1">'MATERIAL DIDACTICO'!$A$2:$F$104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 i="10" l="1"/>
  <c r="F4" i="10"/>
  <c r="F102" i="10"/>
  <c r="F101" i="10"/>
  <c r="F100" i="10"/>
  <c r="F99" i="10"/>
  <c r="F98" i="10"/>
  <c r="F97" i="10"/>
  <c r="F96" i="10"/>
  <c r="F95" i="10"/>
  <c r="F94" i="10"/>
  <c r="F93" i="10"/>
  <c r="F92" i="10"/>
  <c r="F89" i="10"/>
  <c r="F88" i="10"/>
  <c r="F87" i="10"/>
  <c r="F86" i="10"/>
  <c r="F85" i="10"/>
  <c r="F84" i="10"/>
  <c r="F82" i="10"/>
  <c r="F81" i="10"/>
  <c r="F80" i="10"/>
  <c r="F79" i="10"/>
  <c r="F76" i="10"/>
  <c r="F75" i="10"/>
  <c r="F74" i="10"/>
  <c r="F73" i="10"/>
  <c r="F71" i="10"/>
  <c r="F70" i="10"/>
  <c r="F62" i="10"/>
  <c r="F61" i="10"/>
  <c r="F60" i="10"/>
  <c r="F57" i="10"/>
  <c r="F56" i="10"/>
  <c r="F55" i="10"/>
  <c r="F54" i="10"/>
  <c r="F53" i="10"/>
  <c r="F50" i="10"/>
  <c r="F49" i="10"/>
  <c r="F47" i="10"/>
  <c r="F46" i="10"/>
  <c r="F45" i="10"/>
  <c r="F44" i="10"/>
  <c r="F43" i="10"/>
  <c r="F42" i="10"/>
  <c r="F41" i="10"/>
  <c r="F39" i="10"/>
  <c r="F38" i="10"/>
  <c r="F36" i="10"/>
  <c r="F35" i="10"/>
  <c r="F30" i="10"/>
  <c r="F29" i="10"/>
  <c r="F28" i="10"/>
  <c r="F27" i="10"/>
  <c r="F26" i="10"/>
  <c r="F23" i="10"/>
  <c r="F22" i="10"/>
  <c r="F21" i="10"/>
  <c r="F20" i="10"/>
  <c r="F19" i="10"/>
  <c r="F18" i="10"/>
  <c r="F17" i="10"/>
  <c r="F16" i="10"/>
  <c r="F14" i="10"/>
  <c r="F12" i="10"/>
  <c r="F11" i="10"/>
  <c r="F10" i="10"/>
  <c r="F9" i="10"/>
  <c r="F8" i="10"/>
  <c r="F7" i="10"/>
  <c r="F6" i="10"/>
  <c r="F5" i="10"/>
  <c r="F91" i="10"/>
  <c r="F90" i="10"/>
  <c r="F83" i="10"/>
  <c r="F78" i="10"/>
  <c r="F77" i="10"/>
  <c r="F72" i="10"/>
  <c r="F69" i="10"/>
  <c r="F68" i="10"/>
  <c r="F67" i="10"/>
  <c r="F65" i="10"/>
  <c r="F64" i="10"/>
  <c r="F63" i="10"/>
  <c r="F59" i="10"/>
  <c r="F58" i="10"/>
  <c r="F52" i="10"/>
  <c r="F51" i="10"/>
  <c r="F48" i="10"/>
  <c r="F40" i="10"/>
  <c r="F37" i="10"/>
  <c r="F34" i="10"/>
  <c r="F33" i="10"/>
  <c r="F32" i="10"/>
  <c r="F25" i="10"/>
  <c r="F24" i="10"/>
  <c r="F15" i="10"/>
  <c r="F66" i="10"/>
  <c r="F31" i="10"/>
  <c r="F3" i="10"/>
  <c r="X29" i="6" l="1"/>
  <c r="W29" i="6"/>
  <c r="V29" i="6"/>
  <c r="X28" i="6"/>
  <c r="W28" i="6"/>
  <c r="V28" i="6"/>
  <c r="X27" i="6"/>
  <c r="W27" i="6"/>
  <c r="V27" i="6"/>
  <c r="X26" i="6"/>
  <c r="W26" i="6"/>
  <c r="V26" i="6"/>
  <c r="X25" i="6"/>
  <c r="W25" i="6"/>
  <c r="V25" i="6"/>
  <c r="X24" i="6"/>
  <c r="W24" i="6"/>
  <c r="V24" i="6"/>
  <c r="X23" i="6"/>
  <c r="W23" i="6"/>
  <c r="V23" i="6"/>
  <c r="X22" i="6"/>
  <c r="W22" i="6"/>
  <c r="V22" i="6"/>
  <c r="X21" i="6"/>
  <c r="W21" i="6"/>
  <c r="V21" i="6"/>
  <c r="X20" i="6"/>
  <c r="W20" i="6"/>
  <c r="V20" i="6"/>
  <c r="X19" i="6"/>
  <c r="W19" i="6"/>
  <c r="V19" i="6"/>
  <c r="X18" i="6"/>
  <c r="W18" i="6"/>
  <c r="V18" i="6"/>
  <c r="X17" i="6"/>
  <c r="W17" i="6"/>
  <c r="V17" i="6"/>
  <c r="X16" i="6"/>
  <c r="W16" i="6"/>
  <c r="V16" i="6"/>
  <c r="X15" i="6"/>
  <c r="W15" i="6"/>
  <c r="V15" i="6"/>
  <c r="X14" i="6"/>
  <c r="W14" i="6"/>
  <c r="V14" i="6"/>
  <c r="X13" i="6"/>
  <c r="W13" i="6"/>
  <c r="V13" i="6"/>
  <c r="X12" i="6"/>
  <c r="W12" i="6"/>
  <c r="V12" i="6"/>
  <c r="X11" i="6"/>
  <c r="W11" i="6"/>
  <c r="V11" i="6"/>
  <c r="X10" i="6"/>
  <c r="W10" i="6"/>
  <c r="V10" i="6"/>
  <c r="X9" i="6"/>
  <c r="W9" i="6"/>
  <c r="V9" i="6"/>
  <c r="X8" i="6"/>
  <c r="W8" i="6"/>
  <c r="V8" i="6"/>
  <c r="X7" i="6"/>
  <c r="W7" i="6"/>
  <c r="V7" i="6"/>
  <c r="X6" i="6"/>
  <c r="W6" i="6"/>
  <c r="V6" i="6"/>
  <c r="X5" i="6"/>
  <c r="W5" i="6"/>
  <c r="V5" i="6"/>
  <c r="Y6" i="6" l="1"/>
  <c r="Z16" i="6"/>
  <c r="Y18" i="6"/>
  <c r="V30" i="6"/>
  <c r="Z20" i="6"/>
  <c r="Y19" i="6"/>
  <c r="Y23" i="6"/>
  <c r="Y27" i="6"/>
  <c r="Y7" i="6"/>
  <c r="Z15" i="6"/>
  <c r="Z29" i="6"/>
  <c r="Y11" i="6"/>
  <c r="Z13" i="6"/>
  <c r="Y8" i="6"/>
  <c r="Y12" i="6"/>
  <c r="Y15" i="6"/>
  <c r="Z17" i="6"/>
  <c r="Z19" i="6"/>
  <c r="Y26" i="6"/>
  <c r="Y24" i="6"/>
  <c r="Y22" i="6"/>
  <c r="Z9" i="6"/>
  <c r="Z11" i="6"/>
  <c r="Z12" i="6"/>
  <c r="Y14" i="6"/>
  <c r="Y20" i="6"/>
  <c r="Z25" i="6"/>
  <c r="Z27" i="6"/>
  <c r="Z28" i="6"/>
  <c r="Y29" i="6"/>
  <c r="Z5" i="6"/>
  <c r="Z7" i="6"/>
  <c r="Z8" i="6"/>
  <c r="Y10" i="6"/>
  <c r="Y16" i="6"/>
  <c r="Z21" i="6"/>
  <c r="Z23" i="6"/>
  <c r="Z24" i="6"/>
  <c r="Z22" i="6"/>
  <c r="Z26" i="6"/>
  <c r="Y28" i="6"/>
  <c r="Z6" i="6"/>
  <c r="Z10" i="6"/>
  <c r="Z18" i="6"/>
  <c r="Y5" i="6"/>
  <c r="Y9" i="6"/>
  <c r="Y13" i="6"/>
  <c r="Y17" i="6"/>
  <c r="Y21" i="6"/>
  <c r="Y25" i="6"/>
  <c r="Z14" i="6"/>
</calcChain>
</file>

<file path=xl/sharedStrings.xml><?xml version="1.0" encoding="utf-8"?>
<sst xmlns="http://schemas.openxmlformats.org/spreadsheetml/2006/main" count="1121" uniqueCount="545">
  <si>
    <t>NO. ALUSA</t>
  </si>
  <si>
    <t>No. DE LISTADO</t>
  </si>
  <si>
    <t>CATEGORIA SDIS</t>
  </si>
  <si>
    <t>No. ITEM</t>
  </si>
  <si>
    <t>CATEGORIA ALUSA</t>
  </si>
  <si>
    <t>ELEMENTO</t>
  </si>
  <si>
    <t>UNIDAD DE MEDIDA</t>
  </si>
  <si>
    <t xml:space="preserve">CARACTERISTICAS TÉCNICAS </t>
  </si>
  <si>
    <t>CANTIDAD</t>
  </si>
  <si>
    <t>VALOR TOTAL CON IVA</t>
  </si>
  <si>
    <t># COTIZACIONES</t>
  </si>
  <si>
    <t>PROMEDIO</t>
  </si>
  <si>
    <t>MEDIANA</t>
  </si>
  <si>
    <t>DESVIACIÓN ESTANDAR</t>
  </si>
  <si>
    <t>VALOR MINIMO</t>
  </si>
  <si>
    <t>VALOR MAXIMO</t>
  </si>
  <si>
    <t>VALOR ESTIMADO DE MERCADO</t>
  </si>
  <si>
    <t>MATERIAL BIBLIOGRAFICO</t>
  </si>
  <si>
    <t>1 2 3 (C)</t>
  </si>
  <si>
    <t xml:space="preserve">Unidad </t>
  </si>
  <si>
    <t>LITERATURA INFANTIL, LIBROS ORIGINALES DE LA MEJOR CALIDAD CON IMÁGENES DE EXCELENTE COLOR.</t>
  </si>
  <si>
    <t xml:space="preserve">ABRAZA TU MIEDO </t>
  </si>
  <si>
    <t>ADIVINALO SI PUEDES</t>
  </si>
  <si>
    <t>AHORA NO BERNARDO</t>
  </si>
  <si>
    <t>BORIS Y LAS MANZANAS</t>
  </si>
  <si>
    <t>CAMA PARA TRES</t>
  </si>
  <si>
    <t>CARNAVALITO</t>
  </si>
  <si>
    <t>CHIGÜIRO ABO Y ATA</t>
  </si>
  <si>
    <t>CHIGÜIRO CHISTOSO (C)</t>
  </si>
  <si>
    <t>CHIGÜIRO ENCUENTRA AYUDA (C)</t>
  </si>
  <si>
    <t>CHIGÜIRO RANA RATÓN</t>
  </si>
  <si>
    <t>CHIGÜIRO SE VA…</t>
  </si>
  <si>
    <t>CHIGÜIRO VIAJA EN CHIVA (C)</t>
  </si>
  <si>
    <t>CHIGÜIRO Y EL BAÑO (C)</t>
  </si>
  <si>
    <t>CHIGÜIRO Y EL LÁPIZ (C)</t>
  </si>
  <si>
    <t>CHIGÜIRO Y EL PALO (C)</t>
  </si>
  <si>
    <t>COMO ERA YO CUANDO ERA UN BEBÉ</t>
  </si>
  <si>
    <t>COMPARSA DE LOS ANIMALES</t>
  </si>
  <si>
    <t>CREMALLERAS PRIMERAS HABILIDADES</t>
  </si>
  <si>
    <t>CUATRO RATONES EN LA SELVA NEGRA</t>
  </si>
  <si>
    <t>CUENTO DE HADAS DE HAROLD, EL</t>
  </si>
  <si>
    <t>ATLAS</t>
  </si>
  <si>
    <t>DICCIONARIO DE ESPAÑOL</t>
  </si>
  <si>
    <t>DICCIONARIO DE INGLES</t>
  </si>
  <si>
    <t>LITERATURA INFANTIL VARIADOS, LIBROS ORIGINALES DE LA MEJOR CALIDAD CON IMÁGENES DE EXCELENTE COLOR.</t>
  </si>
  <si>
    <t>CUENTOS DE EDITORIAL BUENAS NOCHES</t>
  </si>
  <si>
    <t>CUENTOS AL REVES</t>
  </si>
  <si>
    <t>DATE UNA VUELTA EN BICI</t>
  </si>
  <si>
    <t>DEVORADOR DE PIRATAS</t>
  </si>
  <si>
    <t>DOROTEA Y MIGUEL</t>
  </si>
  <si>
    <t>EL CAIMÁN VA AL AMAZONAS</t>
  </si>
  <si>
    <t>EL CAMINO DE LA VIDA</t>
  </si>
  <si>
    <t>EL FANTASMA DEL METRO</t>
  </si>
  <si>
    <t>EL JADIN DE PATRICIA LOTO</t>
  </si>
  <si>
    <t>EL LIBRO DE ANTON PIRULERO</t>
  </si>
  <si>
    <t>EL LIBRO DE LOS COLORES</t>
  </si>
  <si>
    <t>EL PRINCIPITO</t>
  </si>
  <si>
    <t xml:space="preserve">EL PUENTE ESTA QUEBRADO </t>
  </si>
  <si>
    <t xml:space="preserve">EL SOÑADOR DEL ESTANQUE </t>
  </si>
  <si>
    <t>ESCONDIDAS</t>
  </si>
  <si>
    <t>FORMAS</t>
  </si>
  <si>
    <t>GORDON TAPIR</t>
  </si>
  <si>
    <t>Green Eggs and Ham.</t>
  </si>
  <si>
    <t>HABIA UNA VEZ UNA CASA</t>
  </si>
  <si>
    <t>HAROLD Y LA CRAYOLA MORADA</t>
  </si>
  <si>
    <t>INCREIBLE MAMA DE ROBERTA</t>
  </si>
  <si>
    <t>Isadora Moon Puts on a Show.</t>
  </si>
  <si>
    <t>LA ARAÑA DE LAS COSQUILLAS</t>
  </si>
  <si>
    <t>LA CASA EN EL AIRE</t>
  </si>
  <si>
    <t>LA LLORONA LOCA</t>
  </si>
  <si>
    <t>LA MUJER DE JOBO O EL ORIGEN DE LOS COLORES</t>
  </si>
  <si>
    <t xml:space="preserve">LA PRINCESA Y EL GUISANTE </t>
  </si>
  <si>
    <t>LAS COSAS DE LA CASA</t>
  </si>
  <si>
    <t>LIBRO QUE CANTA</t>
  </si>
  <si>
    <t>LOS DERECHOS DE LOS NIÑOS</t>
  </si>
  <si>
    <t>LOS SECRETOS DEL ABUELO SAPO</t>
  </si>
  <si>
    <t>MAMA ELEFANTE ES GENIAL</t>
  </si>
  <si>
    <t>MEJOR ABRAZO DEL MUNDO</t>
  </si>
  <si>
    <t>MI BUENAVENTURA</t>
  </si>
  <si>
    <t>MI MASCOTA</t>
  </si>
  <si>
    <t>MI PRIMER LIBRO DE LOS OPUESTOS</t>
  </si>
  <si>
    <t>MIS COLORES</t>
  </si>
  <si>
    <t>MIS OPUESTOS</t>
  </si>
  <si>
    <t>MONSTRUOS EN MI ALMOHADA</t>
  </si>
  <si>
    <t>My Family is Special</t>
  </si>
  <si>
    <t>JUEGOS DIDACTICOS</t>
  </si>
  <si>
    <t>NIÑO MARRON</t>
  </si>
  <si>
    <t>OSITO LIMPIO Y OSITO SUCIO</t>
  </si>
  <si>
    <t>PAPA ES MAGICO, MI</t>
  </si>
  <si>
    <t>PASTORCITA</t>
  </si>
  <si>
    <t>Peaceful Like a Panda</t>
  </si>
  <si>
    <t>Pink Monster</t>
  </si>
  <si>
    <t xml:space="preserve">RAPITO Y SAPÓN </t>
  </si>
  <si>
    <t>RONDA QUE RONDA</t>
  </si>
  <si>
    <t>SE VA EL CAIMÁN</t>
  </si>
  <si>
    <t>See inside The world of Dinosaurs</t>
  </si>
  <si>
    <t>The Giving Tree</t>
  </si>
  <si>
    <t>The Gruffalo</t>
  </si>
  <si>
    <t>The Pirate’s Treasure</t>
  </si>
  <si>
    <t>The Very Hungry Caterpillar</t>
  </si>
  <si>
    <t>TIO CONEJO ESTA ENAMORADO</t>
  </si>
  <si>
    <t xml:space="preserve">TODOS DEJAMOS LOS PAÑALES </t>
  </si>
  <si>
    <t xml:space="preserve">TODOS HACEMOS DE TODO </t>
  </si>
  <si>
    <t>TREMENDO ENREDO</t>
  </si>
  <si>
    <t>UNA CENA ELEGANTE</t>
  </si>
  <si>
    <t>WILLY EL CAMPEON</t>
  </si>
  <si>
    <t>WILLY EL TÍMIDO</t>
  </si>
  <si>
    <t>YO VOY A IR AL COLEGIO</t>
  </si>
  <si>
    <t>ITEM</t>
  </si>
  <si>
    <t>ESPECIFICACIONES TECNICAS</t>
  </si>
  <si>
    <t>VALOR UNITARIO CON IVA</t>
  </si>
  <si>
    <t>GUITARRA ACUSTICA GRANDE</t>
  </si>
  <si>
    <t>GUITARRA ACUSTICA GRANDE EN MADERA</t>
  </si>
  <si>
    <t>REDOBLANTE</t>
  </si>
  <si>
    <t>REDOBLANTE METALICO DE 14" CON PARCHE DE ACETATO</t>
  </si>
  <si>
    <t xml:space="preserve">TECLADO SENSIBLE Y BASE </t>
  </si>
  <si>
    <t>TECLADO U ORGANETA DE TECLA SENSIBLE A LA VELOCIDAD DE 61 TECLAS, DE 5 OCTAVAS, 622 VOCES DE ALTA CALIDAD CON MUESTREO MEJORADO, 48 NOTAS DE POLIFONÍA, EFECTOS DSP Y 205 ESTILOS DE AUTO ACOMPAÑAMIENTO,150 TIPOS DE ARPEGIO, 26 TIPOS DE ARMONIZACIÓN, BASE METÁLICA Y ESTUCHE SEMIDURO.</t>
  </si>
  <si>
    <t>TRIANGULO PEQUEÑO</t>
  </si>
  <si>
    <t>BARRA O ESTRUCTURA CILÍNDRICA DE ACERO DOBLADA EN FORMA DE TRIÁNGULO CON UNO DE SUS VÉRTICES ABIERTO, TIENE UN CORDEL ATADO EN EL VÉRTICE SUPERIOR Y SE TOCA CON UNA BAQUETA METÁLICA</t>
  </si>
  <si>
    <t xml:space="preserve">BAJO ELÉCTRICO Y ESTUCHE </t>
  </si>
  <si>
    <t xml:space="preserve">BAJO ELÉCTRICO ESTILO JAZZ BASS DE CUERPO DE ALISO, DE 4 CUERDAS, CON DOS CONTROLES (VOLUMEN Y TONO), CON LONGITUD DE LA ESCALA: 864CM (ESCALA LARGA) , CON ANCHO DE LA CEJILLA: 40MM, 1 PASTILLA DE BOBINA DIVIDIDA, 1 PASTILLA DE BOBINA SIMPLE, DE 24 TRASTES, CON CABLE Y CORREA.
</t>
  </si>
  <si>
    <t>BATERIA</t>
  </si>
  <si>
    <t>BATERÍA 5 PIEZAS, CON BOMBO 18X12, REDOBLANTE 13X5, TOM DE AIRE 1 10X7, TOM DE AIRE 2 12X8,TOM DE PISO 14X10, CON BASE PARA PLATILLOS, BASE PARA HI-HAT, BASE DE REDOBLANTE, PEDAL, SILLA PARA EL BATERISTA, HI-HATS DE 14", CRASH DE 16" Y  HARDWARE, CON BASES FUERTES, ALTURA Y ÁNGULO AJUSTABLE.</t>
  </si>
  <si>
    <t>GUITARRA ACUSTICA PEQUEÑA</t>
  </si>
  <si>
    <t>GUITARRA ACUSTICA PEQUEÑA EN MADERA</t>
  </si>
  <si>
    <t>MARACAS SALSERAS</t>
  </si>
  <si>
    <t>MARACAS EN MADERA Y CUERO PINTADAS, MEDIDAS APROXIMADAS 30 * 10 Cms</t>
  </si>
  <si>
    <t xml:space="preserve">GUITARRA ELECTRICA Y ESTUCHE </t>
  </si>
  <si>
    <t>GUITARRA ELÉCTRICA ESTILO STRATO DE CUERPO SOLIDO, DIAPASÓN PALO DE ROSA, DE SEIS CUERDAS, CON DOS CONTROLES (VOLUMEN Y TONO), CON UN TAMAÑO DE 39", DE 22 TRASTES, CON CABLE Y CORREA. ESTUCHE SEMIDURO.</t>
  </si>
  <si>
    <t>AMPLIFICADOR ELÉCTRICO</t>
  </si>
  <si>
    <t>AMPLIFICADOR ELÉCTRICO DE 10W DE POTENCIA, TAMAÑO DEL ALTAVOZ DE 5 ’’, CON ADAPTADOR DE ALIMENTACIÓN 9V1200MA O BATERÍAS 6XAA Y CON 240 * 150 * 170 MM DE DIMENSIÓN, CONECTOR DE ENTRADA: 6,35MM Y CONECTOR DE AURICULARES: 3,5MM (1/8 PULGADAS).</t>
  </si>
  <si>
    <t>METALOFONO XILOFONO</t>
  </si>
  <si>
    <t>METALOFONO CROMÁTICO DE 25 PLACAS METÁLICAS. EQUIPADO CON ESTUCHE EN MADERA Y AGARRADERA CON SUS RESPECTIVAS BAQUETAS</t>
  </si>
  <si>
    <t>GAITAS HEMBRA</t>
  </si>
  <si>
    <t>GAITA HEMBRA EN MADERA DEL CARIBE COLOMBIANO</t>
  </si>
  <si>
    <t>GAITAS MACHO</t>
  </si>
  <si>
    <t>GAITA MACHO EN MADERA DEL CARIBE COLOMBIANO</t>
  </si>
  <si>
    <t>GUACHE O GUASCA DE ACERO</t>
  </si>
  <si>
    <t>MARACAS</t>
  </si>
  <si>
    <t>PAR DE MARACAS EN TOTUMO, SEMILLAS Y MANGO NATURAL. MEDIDAS 6 CM DE DIÁMETRO X 18 CM DE LARGO. EXCELENTE PEGADO Y TERMINADOS DE ALTA CALIDAD.</t>
  </si>
  <si>
    <t>MARIMBA</t>
  </si>
  <si>
    <t>LA MARIMBA ES UN INSTRUMENTO DE PERCUSIÓN IDIÓFONO, DE FORMA PARECIDA AL XILÓFONO. BARRAS DE MADERA, TAMBIEN TUBOS DEBAJO DE LAS BARRAS CON EL FIN DE AMPLIFICAR EL SONIDO. DIMENSIONES APROXIMADAS DE:​
ALTO: 70 CM​
ANCHO: 60 CM.​
FONDO: 30 CM.</t>
  </si>
  <si>
    <t>PALO DE LLUVIA</t>
  </si>
  <si>
    <t xml:space="preserve">
ELABORADO EN CAÑA, CAÑA DE BAMBÚ Y MADERA  CON PICTOGRAFÍA MUISCA. CON DIMENSIONES APROXIMADAS DE 6 CM DE DIÁMETRO X 50 CM DE LARGO.</t>
  </si>
  <si>
    <t>TAMBOR ALEGRE</t>
  </si>
  <si>
    <t>TAMBIÉN LLAMADO TAMBOR HEMBRA DENTRO DE ESTE FORMATO ATLÁNTICO, CON TODO EL ESPÍRITU AFRICANO PALPITANDO EN SU INTERIOR. POSEE UN SOLO PARCHE EN LA BOCA SUPERIOR, TIENE FORMA DE CONO TRUNCADO, DE UNOS 70 CM DE ALTO, UNOS 28 DE DIÁMETRO SUPERIOR Y 25 DE DIÁMETRO INFERIOR.1 SE FABRICA CON TRONCO DE ÁRBOL, CUERO DE LA PIEL DE ANIMAL COMO PARCHE Y SE ENSAMBLA CON ATADURAS O AROS DE ALAMBRE. SE TENSIONA CON CUERDAS Y CUÑAS DE MADERA.</t>
  </si>
  <si>
    <t>TAMBOR LLAMADOR</t>
  </si>
  <si>
    <t>TAMBIÉN LLAMADO TAMBOR MACHO DENTRO DE ESTE FORMATO ATLÁNTICO, PERO CON UNA SONORIDAD QUE BIEN SE PUEDE UTILIZAR PARA OTROS GÉNEROS. TAMBOR ES DE 45CM DE LARGO POR UNOS 25CM DE DIÁMETRO SUPERIOR Y 10CM DE DIÁMETRO.</t>
  </si>
  <si>
    <t>TAMBORA COSTEÑA</t>
  </si>
  <si>
    <t>IDEAL PARA INTERPRETAR RITMOS DE LA COSTA ATLÁNTICA COLOMBIANA Y OCASIONALMENTE PACÍFICA. LA TAMBORA HECHA CON EL CUERO CHIVA. EL TAMAÑO DE LA TAMBORA, TIENE UN PROMEDIO DE 70 CENTÍMETROS Y EL ANCHO 60 CENTÍMETROS. TAMBORA ES ELABORADA CON MADERAS TROPICALES COMO LA CEIBA Y EL BANCO.</t>
  </si>
  <si>
    <t>PLATILLOS PARA MANO</t>
  </si>
  <si>
    <t xml:space="preserve">JUEGO DE PLATILLOS PARA MANO 10" </t>
  </si>
  <si>
    <t>XILOFONO</t>
  </si>
  <si>
    <t>CONSTA DE UNA SERIE DE LAMINAS EN MADERA  PLANAS O SEMICILÍNDRICA DE LONGITUD Y ESPESOR VARIABLE, COLOCADAS HORIZONTALMENTE SOBRE UN MARCO DE MADERA QUE LAS SOSTIENE, CON DOS MACILLOS CUYA CABEZA ESTA RECUBIERTA DE FIELTRO O CAUCHO, MEDIDAS APROX. 26X12 CMS.</t>
  </si>
  <si>
    <t>CABLE 6.35 DE AUDIO ESTÉREO, POSUGEAR NYLON TRENZADO 6.35 MM 1/4 MACHO A MACHO JACK TRS INSTRUMENTO CABLE PARA GUITARRA/BAJO/TECLADO</t>
  </si>
  <si>
    <t>ZAMPOÑA</t>
  </si>
  <si>
    <t>ZAMPOÑA MEDIANA</t>
  </si>
  <si>
    <t>TAMBORA PEQUEÑO</t>
  </si>
  <si>
    <t>ELEMENTO MUSICAL DE PERCUSIÓN CON CUERPO EN MADERA  Y CUERO CON GOLPEADOR CARGADERA EN CUERO COLOR NATURAL. MEDIDAS MÍNIMAS 18 CM DE DIÁMETRO X 23 CM DE ALTURA, CON GOLPEADORES EN MADERA.</t>
  </si>
  <si>
    <t>ELABORADA EN MADERA  CON CUERO TEMPLADO Y SONAJAS DE  LATA, MEDIDAS APROX. 15 CMS DE DIÁMETRO.</t>
  </si>
  <si>
    <t>BOMBO 12"</t>
  </si>
  <si>
    <t xml:space="preserve">BOMBO DE MURGA 12 C/ MAZO Y CORREA CANCHA EN CUERDASHOP - </t>
  </si>
  <si>
    <t>TAMBOR DE OLAS</t>
  </si>
  <si>
    <t xml:space="preserve">TAMBOR CILÍNDRICO CON SEMILLAS POR DENTRO DE 50 CM DE DIÁMETRO </t>
  </si>
  <si>
    <t>TAMBOR</t>
  </si>
  <si>
    <t>TAMBOR EN MADERA ,  CUERO TEMPLADO, MEDIDAS APROX.20 CMS DE DIÁMETRO X 30 CMS DE ALTURA.</t>
  </si>
  <si>
    <t>BAILARINA</t>
  </si>
  <si>
    <t xml:space="preserve">INSTRUMENTO MUSICAL EN MDF CONFORMADO POR 8 TABLETAS CON MEDIDAS MINIMAS DE: 7X3,8 CMS - 8X3,8 CMS - 9X3,8 CMS - 10X3,8 CMS - 11X3,8CMS - 12X3,8CMS - 13X3,8 CMS - 14X3,8 CMS, CON UN FONDO DE 1,8 CMS DE ALTO CON UN DIÁMETRO DE 10 CMS. EN COLORES </t>
  </si>
  <si>
    <t>SONAJEROS, SONAJAS O BRAZALETES HECHOS DE AGRUPACIONES DE SEMILLAS UNIDAS POR CUERDAS QUE VAN SUJETOS A LAS BASES SEGÚN DISEÑO</t>
  </si>
  <si>
    <t>ELABORADO EN CAÑA, CAÑA DE BAMBÚ Y MADERA  CON PICTOGRAFÍA MUISCA. CON DIMENSIONES APROXIMADAS DE 6 CM DE DIÁMETRO X 30 CM DE LARGO.</t>
  </si>
  <si>
    <t>MATERIAL DIDACTICO</t>
  </si>
  <si>
    <t>VALOR UNITARIO SIN IVA</t>
  </si>
  <si>
    <t>ABECEDARIO ENCAJABLE EN MADERA</t>
  </si>
  <si>
    <t>ELABORADO EN MDF CON IMPRESIÓN SERIGRAFICA EN POLICROMIA A BASE DE TINTAS UV NO TOXICAS. CONTIENE 28 FICHAS DE 9*6 CMS DIVIDIDAS EN TRES PIEZAS QUE SE COMPLEMENTAN ENTRE SÍ. PARA UN TOTAL DE 84 PIEZAS. EMPAQUE EN CAJA DE MADERA MEDIDAS MINIMAS DE 10 *6 * 19.</t>
  </si>
  <si>
    <t>ACCESORIOS JUEGO DE COCINA</t>
  </si>
  <si>
    <t>JUEGO DE 20 0 25 ACCESORIOS EN PLÁSTICO ABS RESISTENTE A  RAYOS UV, AGUA Y  DE LARGA DURACIÓN. EL SET DEBE  INCLUIR LICUADORA, SANDUCHERA, BATIDORA, PLATERO O ESCURRIDOR, CUCHARAS, CUCHILLOS, TENEDORES, CUCHARAS DE SOPA, VASOS, PLATOS, OLLAS, SARTEN, TAPAS, BOTELLAS DE SALSA Y BOTELLAS DE CONDIMENTOS.</t>
  </si>
  <si>
    <t>ACEITE DE LINAZA</t>
  </si>
  <si>
    <t>120 ML BOTERO</t>
  </si>
  <si>
    <t>ACUARELAS DE DIFERENTES COLORES</t>
  </si>
  <si>
    <t>10 ML COLORES SURTIDOS X 12 UND</t>
  </si>
  <si>
    <t>ARCILLA</t>
  </si>
  <si>
    <t>ARCILLA ARTISTICA. POR 500 GRAMOS, EMPACADA EN BOLSA PLÁSTICA</t>
  </si>
  <si>
    <t>AROS APILABLES ARCOÍRIS</t>
  </si>
  <si>
    <t>CARACTERÍSTICAS: 5 AROS APILABLES  DE DIFERENTES COLORES Y TAMAÑOS DE FÁCIL LIMPIEZA  Y DESINFECCIÓN , QUE SEAN DE FÁCIL AGARRE Y RESISTENCIA. 
DIMENSIONES APROXIMADAS 
(APILABLE COMPLETO):
 ALTO: 25 A 46 CM - BASE: 18 X 18 CM</t>
  </si>
  <si>
    <t xml:space="preserve">BALANCÍN PARA NIÑOS Y NÑOS </t>
  </si>
  <si>
    <t>BALANCÍN DISEÑADO PARA  HASTA 2 NIÑOS Y NIÑAS, CON DESCANSA PIES Y DOS ASAS PARA EL AGARRE INDIVIDUAL RESISTENTE, ELABORADO EN ACRILONITRILO BUTADIENO ESTIRENO O ABS (POR SUS SIGLAS EN INGLÉS ACRYLONITRILE BUTADIENE STYRENE) ES UN PLÁSTICO RESISTENTE AL IMPACTO (GOLPES). VARIADOS MOTIVOS (ANIMALES, OBJETOS). MATERIAL SEGURO Y RESISTENTE, HECHO PARA EXTERIORES. SOPORTE MÍNIMO DE 22 KILOS. DIMENSIONES APROXIMADAS: ALTO:27 CM ANCHO: 37 CM LONGITUD: 80 CM.</t>
  </si>
  <si>
    <t>BALONES CANGUROS</t>
  </si>
  <si>
    <t xml:space="preserve">BALÓN CANGURO PARA SALTAR CON ASAS PARA EL AGARRE,  EN PVC DE GRAN RESISTENCIA Y DURABILIDAD DE 50 CM DE DIÁMETRO APROXIMADAMENTE.  
DEBE ENTREGARSE INFLADA. </t>
  </si>
  <si>
    <t xml:space="preserve">CABALLETE PARA PINTAR </t>
  </si>
  <si>
    <t>CABALLETE PARA PINTAR EN MADERA RECUBIERTO CON BARNIZ RETARDANTE AL FUEGO DE 120 CM DE ALTO X 70 CM DE ANCHO APROXIMADAMENTE, C . CON BANDEJA PARA COLOCAR LOS MATERIALES, SUPERFICIE RECTANGURAR PLANA EN ACRILICO, CON DOS GANCHOS SOPORTE PARA FIJAR PLIEGOS DE PAPEL;  BUEN ACABADO QUE ASEGURE SU DURABILIDAD Y ESTABILIDAD; CON UNIONES FIRMES RESISTENTES Y DURADERAS. CON SUPERFICIES COMPLETAMENTE LISAS QUE GARANTICEN LA SEGURIDAD DE LOS NIÑOS.</t>
  </si>
  <si>
    <t xml:space="preserve">BLOCK ORIGAMI </t>
  </si>
  <si>
    <t>20 X 20 CMS. 50 HOJAS</t>
  </si>
  <si>
    <t>BLOCK PERGAMINO</t>
  </si>
  <si>
    <t>90 GRS 1/8 50 HOJAS BURCO</t>
  </si>
  <si>
    <t>BLOQUES DE CONSTRUCCIÓN EN MADERA</t>
  </si>
  <si>
    <t xml:space="preserve">BLOQUES EN MADERA RECUBIERTO CON BARNIZ RETARDANTE AL FUEGO, GRANDES, COLORES VARIADOS CON  PINTURA NO TOXICA. SET DE 48 PIEZAS DE MADERA  ESTUCHE DE ALMACENAMIENTO: BOLSA DE VINILO CON  CIERRE VELCRO. </t>
  </si>
  <si>
    <t>BLOQUES DE CONSTRUCCIÓN FICHAS GRANDES</t>
  </si>
  <si>
    <t xml:space="preserve">ARMOTODO DE 50 A 90 FICHAS ELABORADAS EN POLIPROPILENO DE COLORES, ALTA CALIDAD Y RESISTENTE. LAS FICHAS DEBEN CASAR FÁCILMENTE ENTRE ELLAS Y DEBEN SER RESISTENTES. CONTENIDAS EN ESTUCHE PLÁSTICO RESISTENTE. 
</t>
  </si>
  <si>
    <t>BLOQUES LÓGICOS</t>
  </si>
  <si>
    <t>COLOR (3): AZUL, AMARILLO Y ROJO, FORMA (4): CUADRADO, RECTÁNGULO, CÍRCULO Y TRIÁNGULO, TAMAÑO (2): GRANDE Y PEQUEÑO. GROSOR (2): GRUESO Y DELGADO. MATERIAL: PLÁSTICO DE ALTA CALIDAD.</t>
  </si>
  <si>
    <t xml:space="preserve">CAJA DE PREDICCIÒN MODULAR X 7 </t>
  </si>
  <si>
    <t>JUEGO DE 7 MÓDULOS INDIVIDUALES EN SECUENCIA, CON POSIBILIDAD DE FIJARSE A LA PARED O TRABAJAR EN OTRO AMBIENTE (MESA).
MATERIAL: MDF DE 1 CM, CON BORDES REDONDEADOS Y ACABADOS, DE FÁCIL LIMPIEZA  Y DESINFECCIÓN.
DIMENSIONES APROXIMADAS POR MODULO:
10CM X 10 CM X 10CM
AL INTERIOR 9CM X 9CM X 9CM
PARA EL TAMAÑO DE LAS FICHAS SE ESTIMA  DE 6 CM A 8 CM APROXIMADAMENTE.</t>
  </si>
  <si>
    <t>CARRITOS DE ARRASTRAR</t>
  </si>
  <si>
    <t>CARROS ELABORADOS EN MADERA RECUBIERTO CON BARNIZ RETARDANTE AL FUEGO, PERFECTOS ACABADOS, CON PINTURA NO TÓXICA, CON RUEDAS Y UN CORDEL PARA QUE LA NIÑA O EL NIÑO PUEDA ARRASTRAR Y TRANSPORTAR ELEMENTOS.
DIMENSIONES APROXIMADAS:
LARGO: ENTRE 30 CM- 50 CM
ALTO: ENTRE 15 CM- 20 CM
ANCHO: ENTRE 30 CM- 50 CM</t>
  </si>
  <si>
    <t>CARRO MONTABLE CORREPASILLOS</t>
  </si>
  <si>
    <t>CARROS HECHOS EN MATERIAL ABS (PLÁSTICO RESISTENTE AL IMPACTO). ERGONÓMICO, CÓMODO Y ESTABLE, DE CUATRO (4) RUEDAS ANCHAS, SILLA CON RESPALDO QUE PERMITA EL AGARRE PARA EMPUJAR. QUE SOPORTE COMO MÁXIMO 22 KILOS. 
MEDIDAS APROXIMADAS: 30 CM DE ALTO X 30 CM DE ANCHO X 60 CM DE LARGO.</t>
  </si>
  <si>
    <t>CUBO DE ENCAJAR</t>
  </si>
  <si>
    <t>CARATERÍSTICAS:_x000D_CUBO EN MADERA MDF PARA ENCAJAR CON 16 O 20  FIGURAS._x000D__x000D_DIMENSIONES:_x000D_ANCHO: 15CM A 20 CM  LARGO: 15CM A 20 CM  GROSOR DE LAS FIGURAS: 2 CM A 3 CM_x000D_CON ESTUCHE PLÁSTICO RESISTENTE PARA  PROTECCIÓN Y FÁCIL ALMACENAMIENTO._x000D__x000D_</t>
  </si>
  <si>
    <t>CUBO DE TEXTURAS X 6 PIEZAS</t>
  </si>
  <si>
    <t>JUEGO DE 6 CUBOS, ELABORADO EN ESPUMA DENSIDAD 26 KG/M3,  CADA CARA TIENE UNA IMAGEN Y UN TACTO DE EN RELIEVE DISTINTO QUE PERMITE LA EXPERIEMENTACIÓN CON LOS SENTIDOS. 
LAS TEXTURAS PUEDEN SER: ASPERAS, LISAS, SOLIDAS, CON RAYAS, SUAVES, CON SONIDO, PUEDEN SER TOALLA, PAPEL TORNASOL, LIJA SUAVE, LIJA FUERTE, PIEL DE DURAZNO, PIEL DE OBEJA, ESPUMA.
DIMENSIONES 
MEDIDAS: 20 X 20 CM</t>
  </si>
  <si>
    <t>CUBOS ROMPECABEZAS X 9 Y X 6 PIEZAS</t>
  </si>
  <si>
    <t xml:space="preserve">ROMPECABEZAS POR 6 O 9 PIEZAS, ELABORADO EN MADERA RECUBIERTO CON BARNIZ RETARDANTE AL FUEGO, CON PINTURA NO TOXICA. EMPACADOS CON  ESTUCHE PLÁSTICO RESISTENTE PARA SU PROTECCIÓN Y  ALMACENAMIENTO. DIMENSIONES :
15 X 15 CM
</t>
  </si>
  <si>
    <t>DOMINÓ DE TEXTURAS</t>
  </si>
  <si>
    <t>DOMINÓ CON 28 FICHAS EN MDF DE TEXTURAS IMPRESAS EN  ALTO RELIEVE. BUENOS  ACABADOS, LA PINTURA NO DEBE DESPRENDERSE. NO DEBEN CONTENER SUSTANCIAS TOXICAS TALES COMO. METALES PESADOS  (PLOMO, CADMIO, ARSENICO), BISFENOL A Ó BPA,  CELULOIDE (NITRATO DE CELULOSA), CROMO VI,
PUES LOS NIÑOS PUEDEN LLEVÁRSELA A LA BOCA,  PROVOCANDO ENFERMEDADES.
DIMENSIONES APROXIMADAS:
MDF 4MM  8CM X 4CM</t>
  </si>
  <si>
    <t>DOMINÓS</t>
  </si>
  <si>
    <t>28 FICHAS EN PLÁSTICO DURO Y RÍGIDO , DECORADOS CON UN CLIP CIRCULAR METÁLICO EN EL MEDIO QUE LE PERMITE A LA FICHA GIRAR. ESTUCHE PLÁSTICO. MEDIDAS APROXIMADAS DE LAS FICHAS 4,4 CM X 2,CM X 5 MM. TAMAÑO GRANDE</t>
  </si>
  <si>
    <t>GIMNASIO PARA BEBÉ</t>
  </si>
  <si>
    <t>GIMNASIO DE MADERA RECUBIERTO CON BARNIZ RETARDANTE AL FUEGO,  CON (4) MÓVILES DE MADERA Y DE TELA DE FÁCIL LIMPIEZA Y DESINFECCIÓN. BUEN ACABADO QUE ASEGURE DURABILIDAD Y SEGURIDAD AL MOMENTO DEL AGARRE. SUPERFICIES COMPLEMENTAMENTE LISAS. 
DIMENSIONES APROXIMADAS DE:  ALTO: 54 CM ANCHO: 57 CM.  FONDO: 38 CM.</t>
  </si>
  <si>
    <t xml:space="preserve">JUEGO DE (4) CUATRO COJINES </t>
  </si>
  <si>
    <t>CONJUNTO DE 4 CUATRO COJINES EN MATERIAL IMPERMEABLE DE FÁCIL LIMPIEZA Y DESINFECCIÓN QUE CUENTE CON  CREMALLERA RESISTENTE Y EXCELENTES ACABADOS QUE PERMITA DESMONTAR EL FORRO PARA EL LAVADO. 
DE VARIOS COLORES SIN ESTAMPADOS. DIMENSIONES APROXIMADAS: 
LARGO Y ANCHO 75 CM</t>
  </si>
  <si>
    <t xml:space="preserve">JUEGO DE ENCAJE  Y SERIACION </t>
  </si>
  <si>
    <t>CARACTERÍSTICAS:_x000D_JUEGO DE ENCAJE, EN MADERA MDF SERIGRAFIADA DE FIGURAS GEOMÉTRICAS  DE  CUATRO COLORES, CINCO (5) TAMAÑOS SECUENCIALES CON  BASE PARA ENCAJAR._x000D__x000D_DIMENSIONES APROXIMADAS:_x000D_22CM X 17CM X 2CM_x000D_CON ESTUCHE DE PLÁSTICO RESISTENTE  PARA SU PROTECCIÓN Y ALMACENAMIENTO._x000D_</t>
  </si>
  <si>
    <t>JUEGO DE MATEMATICAS MULTIPLICACION</t>
  </si>
  <si>
    <t>ELABORADO EN MDF BORDES CON FERFECTO ACABADO, IMPRESIÓN SERIGRAFICA Y TINTAS UV ATOXICAS, CONTIENE 1 TABLERO BASE Y 10 FICHAS MULTIPLICADOR 100 BOLITAS, 100 TARJETAS, 1 MARCADOR. EMPAQIE CAJA DE CARTON</t>
  </si>
  <si>
    <t>JUEGO DE TÍTERES DE MANO X 5</t>
  </si>
  <si>
    <t>PAQUETE DE 5 TÍTERES DE MANO, CONFECCIONADOS EN TELA SUAVE Y  ANTIALÉRGICA, DE FÁCIL MANIPULACIÓN. LAVABLES, ACABADOS DEFINIDOS Y CON MUY  ALTO NIVEL  DE DETALLE, CON  ORGANIZADOR DE MALETA O BOLSA EN TELA QUE GARANTICE  EL ALMACENAMIENTO.
DIMENSIONES APROXIMADAS:  ALTO:20CM A 30 CM</t>
  </si>
  <si>
    <t>JUEGO LAPIZ CARBONCILLO</t>
  </si>
  <si>
    <t>CONTE SURTIDO REF: 6217501062</t>
  </si>
  <si>
    <t>JUEGO RUMMIKUB</t>
  </si>
  <si>
    <t>CONTIENE 106 FICHAS, 4 TABLEROS E INSTRUCCIONES Y ESTUCHE</t>
  </si>
  <si>
    <t xml:space="preserve">JUEGOS DE CONSTRUCCIÓN GIGANTES </t>
  </si>
  <si>
    <t>BLOQUES ELABORADOS EN POLIPROPILENO DE ALTA CALIDAD, GRANDES Y LIGEROS JUEGO DE 48 PIEZAS. MEDIDAS APROXIMADAS DE LAS PIEZAS MÁS GRANDES 30 CM DE LARGO X 15 CM DE ANCHO Y 9 CM DE ALTO. MEDIDAS APROXIMADAS DE LAS PIEZAS PEQUEÑAS 15 CM DE ANCHO X 15 CM DE LARGO Y 9 CM DE ALTO. ESTUCHE CON AGARRADERAS Y CREMALLERA RESISTENTE.</t>
  </si>
  <si>
    <t>JUEGOS DE MATEMATICAS OPERACIONES BASICAS</t>
  </si>
  <si>
    <t>LOTERIA: ELABORADA EN MDF CON IMPRESIÓN SERIGRAFICA EN POLICROMIA A BASE DE TINTAS UV NO TOXICAS Y ACABADO NATURAL.   MEDIDAS MINIMAS: 24*12*4 CMS. MÍNIMO 3 TABLEROS, 18 FICHAS.</t>
  </si>
  <si>
    <t>JUEGOS DE PARQUÉS CON FICHAS Y DADOS</t>
  </si>
  <si>
    <t>MIDE 26 X 26CM APROXIMADAMENTE (AL CUADRADO) HECHO EN MADERA, NO MAGNÉTICO Y RESISTENTE.
INCLUYE SUS FICHAS PARA 6 PUESTOS, COLORES DIFERENTES (4 CADA UNO) Y 2 DADOS, BUENOS ACABADOS</t>
  </si>
  <si>
    <t>KIT  PARA HACER BISUTERÍA</t>
  </si>
  <si>
    <t>HECHO DE PLÁSTICO ABS DE ALTA CALIDAD, SIN BPA, SIN OLOR, SUPERFICIE LISA, QUE NO DAÑE LAS MANOS DE LOS NIÑOS. MÍNIMO 60 UNIDADES.</t>
  </si>
  <si>
    <t>LABERINTO DIDÁCTICO</t>
  </si>
  <si>
    <t>JUEGO DE LABERINTO COMPUESTO POR UNA BASE EN MADERA MDF Y TRES O CUATRO VARILLAS DE ALAMBRE SEMI ACERADO LAS CUALES SE ENTRE CRUZAN. CONTIENE ALREDEDOR DE 20 FICHAS DESLIZABLES DE DIFERENTES FORMAS Y COLORES. EXCELENTES ACABADOS Y BORDES LISOS QUE GARANTICES LA SEGURIDAD DE LAS NIÑAS Y LOS NIÑOS.
DIMENSIONES 
ALTO 23CM A 30 CM
ANCHO 20CM A 25 CM
LARGO: 15 A 20 COM
CON ESTUCHE PLÁSTICO RESISTENTE PARA  PROTECCIÓN Y FÁCIL ALMACENAMIENTO</t>
  </si>
  <si>
    <t>LANA ROLLO</t>
  </si>
  <si>
    <t>COLORES SURTIDO</t>
  </si>
  <si>
    <t>PUNZONES</t>
  </si>
  <si>
    <t>PUNZON CON PUNTA PLASTICA</t>
  </si>
  <si>
    <t>MALETA CON FORMAS MAGNÉTICAS</t>
  </si>
  <si>
    <t>CAJA DE MADERA RECUBIERTO CON BARNIZ RETARDANTE AL FUEGO CON DOBLE PIZARRA MAGNETICA, COMPUESTO POR 42 PIEZAS IMANTADAS DE MADERA, CON DIFERENTES COLORES, FORMAS Y TAMAÑOS. INCLUYE 24 PATRONES.
LAS PIEZAS NO DEBEN  CONTENER SUSTANCIAS TÓXICAS TALES COMO: METALES  PESADOS (PLOMO, CADMIO, ARSÉNICO), CELULOIDE  (NITRATO DE CELULOSA), CROMO VI.</t>
  </si>
  <si>
    <t>RESMAS DE PAPEL BOND DE 75 g</t>
  </si>
  <si>
    <t>RESMA POR 500 HOJAS  TAMAÑO CARTA PAPEL BOND DE 75 g. COLOR BLANCO,EL MATERIAL DEBE CUMPLIR CON LA NTC 4436: 1998 Y LA NTC 5397</t>
  </si>
  <si>
    <t>MASA  PORCELANICROM</t>
  </si>
  <si>
    <t xml:space="preserve">500G  MOLDES - ESQUILETES </t>
  </si>
  <si>
    <t>SET DE DISFRACES DE ANIMALES</t>
  </si>
  <si>
    <t>CONJUNTO DE 10 DISFRACES PARA NIÑAS Y NIÑOS DE  ESTATURAS ENTRE 86 A 105 CM. FÁCILES DE PONER Y  QUITAR. 
LOS MOTIVOS  REPRESENTAN ANIMALES Y DEBEN TENER UN CON ALTO NIVEL DE DETALLE.  ELABORADO EN  TELAS DE DIFERENTES COLORES Y  TEXTURAS, EN MATERIAL HIPO ALERGÉNICO Y ATÓXICO.</t>
  </si>
  <si>
    <t>NUMEROS ENCAJABLES EN MADERA</t>
  </si>
  <si>
    <t>NÚMEROS ELABORADOS EN MDF CON IMPRESIÓN SERIGRAFICA EN POLICROMIA A BASE DE TINTAS UV NO TOXICAS, COMPUESTO POR 10 FICHAS MINIMO DE 9*6 CMS LAS CUALES ENSAMBLAN UNAS CON OTRAS EMPACADO EN CAJAS DE MADERA MEDIDAS MINIMAS: 13*5*24 CMS.</t>
  </si>
  <si>
    <t>SET DE DISFRACES DE PROFESIONES</t>
  </si>
  <si>
    <t xml:space="preserve">CONJUNTO DE 10 DISFRACES DE DIFERENTES PROFESIONES; PARA NIÑAS Y NIÑOS DE ESTATURAS ENTRE 86 A 105 CM. FÁCILES DE PONER Y QUITAR. CON ALTO NIVEL DE DETALLE. ELABORADO EN TELAS DE DIFERENTES COLORES Y TEXTURAS, EN MATERIAL HIPO ALERGÉNICO Y ATÓXICO. </t>
  </si>
  <si>
    <t>PAPEL ACUARELA</t>
  </si>
  <si>
    <t>240 GRS 1/4 X 5 UND </t>
  </si>
  <si>
    <t>PELOTAS TEXTURIZADAS CON SONIDO</t>
  </si>
  <si>
    <t>SET DE 6 PELOTAS SUAVES CON DIFERENTES TEXTURAS.
DIÁMETRO APROXIMADO DE LAS PELOTAS DE JUGUETE 7 CM. TAMAÑO PERFECTO PARA BEBÉS, NIÑAS Y NIÑOS PEQUEÑOS PARA AGARRAR Y SUJETAR.
MATERIAL PLÁSTICO NO TÓXICO.</t>
  </si>
  <si>
    <t xml:space="preserve">PICTOGRAMA DE IMÁGENES REALES </t>
  </si>
  <si>
    <t>240 PICTOGRAMAS (DIBUJOS) ORGANIZADOS EN 6 CATEGORÍAS: PERSONAS, ACCIONES, DESCRIPTIVOS, NOMBRES, MISCELÁNEA  Y SOCIAL ( DE ACUERDO AL SISTEMA PICTOGRÁFICO DE COMUNICACIÓN DE MAYER JOHNSON) QUE REPRESENTAN LA REALIDAD  Y ESTÁ FORMADO, PRINCIPALMENTE, POR DIBUJOS SIMPLES, DONDE LA PALABRA QUE SIMBOLIZA CADA DIBUJO ESTÁ ESCRITA  EN LA PARTE SUPERIOR.
MATERIAL: PLÁSTICO O RESINAS PLÁSTICAS ESPECIALES ADHERENTES A SUPERFICIES LISAS, DE COLOR AMARILLO, VERDE, AZUL,  NARANJA, BLANCO, ROSA, SEGÚN CATEGORÍA, IMPRESAS CON TINTAS UV NO TÓXICAS (CATEGORÍAS: PERSONAS: AMARILLO. -  VERBOS: VERDE. - DESCRIPTIVOS: AZUL - NOMBRES: NARANJA - MISCELÁNEA: BLANCO - SOCIAL: ROSA O MORADO).
DIMENSIONES:
8 X 8 CM</t>
  </si>
  <si>
    <t xml:space="preserve">PLANTILLAS DE DIRECCIÓN Y MOVIMIENTO </t>
  </si>
  <si>
    <t>JUEGO DE PLANTILLAS DDE DIRECCIÓN Y MOVIMIENTO DE DIVERSOS COLORES PARA EL MANEJO DE  UBICACIÓN Y LATERALIDAD DE 34 A 40 FICHAS. DEBEN ESTAR HECHAS EN ACRÍLICO DE ALTA RESISTENCIA AL IMPACTO DE FÁCIL LIMPIEZA Y  DESINFECCIÓN CON PUNTAS REDONDEADAS.
DIMENSIONES :
LARGO: 20 CM
ANCHO: 15 CM
CON ESTUCHE DE PLÁSTICO PARA EL  ALMACENAMIENTO DE LAS PLANTILLAS..</t>
  </si>
  <si>
    <t xml:space="preserve">PROYECTOR DE LUZ NOCTURNA GIRATORIO </t>
  </si>
  <si>
    <t>PROYECTOR DE LUZ GIRATORIA LED  CON DIFERENTES INTENSIDADES DE LUZ CON CAMBIO DE COLORES DE UNO A MÚLTIPLES COLORES, INTERRUPTOR DE ROTACIÓN,  ALIMENTADO POR 3 PILAS AA O POR CABLE USB</t>
  </si>
  <si>
    <t xml:space="preserve">TITERES </t>
  </si>
  <si>
    <t>TÍTERES DE MANO, CONFECCIONADOS EN TELA SUAVE Y ANTIALÉRGICA LAVABLES, ACABADOS DEFINIDOS, CON MUY ALTO NIVEL DE DETALLE, CON BOCA ARTICULADA. ALTURA DE LOS TÍTERES: ENTRE  20  Y 30 CM. CON ORGANIZADOR DE MALETA O BOLSA EN TELA QUE GARANTICE EL ALMACENAMIENTO.</t>
  </si>
  <si>
    <t>ROMPECABEZAS PUZZE 3D</t>
  </si>
  <si>
    <t>JUEGO DE AGILIDAD MENTAL, VARIOS DISEÑOS, EN CARTON, MEDIANO ENTRE 50 Y 70 FICHAS</t>
  </si>
  <si>
    <t>SALA MULTISENSORIAL CON EQUIPO DE MATERIAL SUSPENDIDO</t>
  </si>
  <si>
    <t xml:space="preserve">1. Arco de platos, 2. Aro motor y de coordinación,3. Balones en tela para estimulación visual y auditiva,4. Rollo para propiocepción, 5. Graficador de sonido con micrófono inalámbrico,6. Segmento con pie y mano, 7. Tapiz de texturas o piso de texturas para el área total destinada para este fin, 8. Digiflex diferentes resistencias (1 juego por 4),
9. Módulo de aromas: Esencias, aceites esenciales de fragancias variadas,10. Barril vestibular de piso,11. Circuito espumado (11 piezas),12. Colchoneta económica (2,00mt x 1,00mt x 5cm.) Diversos colores.
13. Bola de espejos con dos reflectores,
14. Tubo de burbujas de 2.00 m de altura,
15. Cuadro de efectos visuales circulares,
16. Hilos de fibra óptica o lámparas de fibra óptica,
17. Gorra de peso corrector de postura,
18. Bolitas de estimulación (Set 3 unidades),
19. Piscina de pelotas,
20. Caja de Vibración o de resonancia,
21. Grabadora o equipo de sonido,
22. CDs con música variada, 
23. Sacos de texturas </t>
  </si>
  <si>
    <t xml:space="preserve">SET DE LUPAS INFANTILES </t>
  </si>
  <si>
    <t xml:space="preserve">SET DE 6 LUPAS PLÁSTICAS CON SOPORTE, MANGO DE FÁCIL  AGARRE. LAS LUPAS DEBEN TENER DIFERENTE  AUMENTO. CALIBRES DE LENTE VARIADOS Y  MEDIDA DEL LENTE DE 4 CM DE DIÁMETRO  APROXIMADAMENTE.
</t>
  </si>
  <si>
    <t>SET DE PINCELES REDONDOS EN MADERA</t>
  </si>
  <si>
    <t>6 UNIDADES TAMA OS 2,4,6,8,10,12</t>
  </si>
  <si>
    <t>SET DE TIENDA DE MERCADO</t>
  </si>
  <si>
    <t>JUEGO DE TIENDA DE MERCADO DE CUATRO PIEZAS:  STAND EN MADERA RECUBIERTO CON BARNIZ RETARDANTE AL FUEGO  ( MEDIDAS 75CM X 150CM X  30 CM)  CAJA REGISTRADORA DE PLÁSTICO RESISTENTE A  RAYOS UV, AGUA Y  DE LARGA DURACIÓN CON  INDICACIÓN ROTATORIA DE CIFRAS Y SONIDO DE  TIMBRE AL ABRIRLA, DINERO DE PAPEL Y MONEDAS  PLÁSTICAS. ( INCLUIR 3 JUEGOS DE BATERIAS) DOS COCHES DE MERCADO CON MEDIDAS  DE 64 X 6.0 X 35</t>
  </si>
  <si>
    <t>SET MERCADO</t>
  </si>
  <si>
    <t>ELABORADO EN PLÁSTICO, ALTO NIVEL DE DETALLE; EMPACADO EN TULA PLÁSTICA  CON CREMALLERA Y CARGADERAS.
2 HUEVOS              1 PORCIÓN DE QUESO  
1 CHOCOLATINA      1 PAN FRANCÉS
1 ARVEJA                2 PANES DE HAMBURGUESA  
1 CARNE DE HAMBURGUESA   
1 PATILLA                1 LECHUGA
1 GALLETA              1 MAZORCA
1 TOMATE              1 LATA DE SALCHICHAS  
1 HUEVO FRITO        1 LATA DE ATÚN
1 PERNIL DE POLLO   1 LATA DE SARDINAS  
1 RODAJA DE TOMATE  
1 TAJADA DE QUESO 
 2 PESCADOS
1 PAN TAJADO
1 GARRAFA</t>
  </si>
  <si>
    <t>TABLAS PARA PUNZON</t>
  </si>
  <si>
    <t xml:space="preserve">TABLA ESCOLAR FABRICADA CON MADEFLEX Y FOAMY, IDEAL PARA MANUALIDADES. MEDIDA: 30X30 CM. </t>
  </si>
  <si>
    <t>TAPETE DE TEXTURAS</t>
  </si>
  <si>
    <t xml:space="preserve">TAPETE CON DIFERENTES TEXTURAS PARA ESTIMULACIÓN SENSORIAL MEDIANO </t>
  </si>
  <si>
    <t>TEPPE</t>
  </si>
  <si>
    <t>TEPPE PARA NIÑOS Y NIÑAS EN UN MATERIAL FÁCIL DE LAVAR, LIMPIAR, LIGERO E IMPERMEABLE, ADECUADO TANTO PARA USO INTERIOR COMO EXTERIOR. FÁCILMENTE ALMACENABLE (NO OCUPA MUCHO ESPACIO CUANDO SE PLIEGA) . CON BOLSA  PARA SU FÁCIL TRANSPORTE. 
DIMENSIONES:
LARGO Y ANCHO: 120 CM.
ALTO: 137 CM 
INCLINACIÓN: 183 CM
MATERIAL: 100% POLIÉSTER</t>
  </si>
  <si>
    <t>TIZA COLORES SURTIDOS</t>
  </si>
  <si>
    <t>CAJA X 80 UNIDADES</t>
  </si>
  <si>
    <t>TRAJES TÍPICOS FOLCRORICOS</t>
  </si>
  <si>
    <t>CONJUNTO DE 10 TRAJES TIPICOS (5 PARA NIÑAS, 5 PARA NIÑOS) 
PARA NIÑAS: BLUSA Y FALDA.  TALLAS 8 HASTA 16
ESTÁ FORMADO POR UNA BLUSA BLANCA Y EN CORTE BANDEJA ELABORADA EN ENCAJES Y EN RANDAS Y ADORNADA CON APLICACIONES DE PAILLETES. ES ENTALLADA CON CREMALLERA DETRÁS. LA FALDA ESTÁ FABRICADA EN SATÉN CON COLORES VIVOS Y SU LARGO ES A MEDIA PIERNA LA FALDA ESTÁ ADORNADA CON MOTIVOS FLORALES.
PARA EL NIÑO: CAMISA, PANTALON Y ACCESORIOS. TALLAS 8 HASTA LA 16 
LA  CAMISA CON CUELLO ABIERTO, BOTONERA CENTRADA EN EL PECHO, PANTALÓN DE PRENSES EN COLOR NEGRO O BLANCO. COMO ACCESORIOS, SE USA EL RABO DE GALLO O PAÑUELO DE SEDA Y EL CINTURÓN DE CUERO.</t>
  </si>
  <si>
    <t>TÚNEL DE TELA PLEGABLE</t>
  </si>
  <si>
    <t>TÚNEL DE JUEGOS, DE TELA PLEGABLE, COSTURAS Y ACABADOS DE CALIDAD, RESISTENTE AL AGUA Y PORTÁTIL, CON ESTRUCTURA POP-UP. 
CON TEJIDO DE RED PARA VENTILAR Y VER EL EXTERIOR. TELA DE FÁCIL LIMPIEZA Y DESINFECCIÓN. MEDIDAS APROXIMADAS DE ALTO: 50 CM. ANCHO: 140 CM.</t>
  </si>
  <si>
    <t>AJEDREZ EN MADERA</t>
  </si>
  <si>
    <t>EN MADERA, 16 FICHAS DE CADA COLOR. TAMAÑO MEDIANO, MEDIDAS APROXIMADAS 40 CMS X 40 CMS</t>
  </si>
  <si>
    <t>BROCHA SINTETICA</t>
  </si>
  <si>
    <t>2" BRUSH</t>
  </si>
  <si>
    <t>CASA INFANTIL</t>
  </si>
  <si>
    <t>CASA DE JUEGO AL AIRE LIBRE ELABORADA EN MATERIAL POLIPROPILENO, RESISTENTE A LA LUZ SOLAR Y A LOS CAMBIOS DE TEMPERATURA, CON VENTANAS Y PUERTAS QUE ABREN Y CIERRAN. DIMENSIONES APROXIMADAS: ALTURA: 120 CM- ANCHO: 110 CM- LARGO: 130 CM. INCLUYE PISO Y MESA PLEGABLE.</t>
  </si>
  <si>
    <t>JUEGO DE CARTAS UNO</t>
  </si>
  <si>
    <t xml:space="preserve">
COMPONENTES DEL JUEGO EN MATERIAL DE CARTAS PLASTIFICADAS: 19 CARTAS AZULES, 19 CARTAS VERDES, 19 CARTAS ROJAS, 19 CARTAS AMARILLAS, 2 CARTAS DE SALTO AZULES, 2 CARTAS DE SALTO VERDES, 2 CARTAS DE SALTO ROJAS, 2 CARTAS DE SALTO AMARILLAS, 2 CARTAS DE REVERSA AZULES, 2 CARTAS DE REVERSA VERDES, 2 CARTAS DE REVERSA ROJAS, 2 CARTAS DE REVERSA AMARILLAS, 2 CARTAS TOMA 2 AZULES, 2 CARTAS TOMA 2 VERDES, 2 CARTAS TOMA 2 ROJAS, 2 CARTAS TOMA 2 AMARILLAS, 4 CARTAS DE COMODÍN CAMBIO DE COLOR, 4 CARTAS DE COMODÍN TOMA 4, 4 CARTAS EN BLANCO, REGLAMENTO</t>
  </si>
  <si>
    <t>JUEGO DE TÍTERES DE DEDO X 10</t>
  </si>
  <si>
    <t>PAQUETE DE 10 TÍTERES DE DEDO, CONFECCIONADOS EN TELA SUAVE Y  ANTIALÉRGICA, DE FÁCIL MANIPULACIÓN. LAVABLES, ACABADOS DEFINIDOS Y CON MUY  ALTO NIVEL  DE DETALLE.  
CON  ORGANIZADOR DE MALETA O BOLSA EN TELA QUE GARANTICE  EL ALMACENAMIENTO.
DIMENSIONES APROXIMADAS: LARGO: 6,5-7,0 CM - ANCHO: 5,5-6,0 CM</t>
  </si>
  <si>
    <t>JUEGO DE TWISTER</t>
  </si>
  <si>
    <t xml:space="preserve">CONTIENE TAPETE TWISTER GRANDE DE COLORES, RULETA PEQUEÑA Y REGLAMENTO DEL JUEGO. TAPETE RESISTENTE. </t>
  </si>
  <si>
    <t>RESMAS DE PAPEL</t>
  </si>
  <si>
    <t>RESMA POR 500 HOJAS  TAMAÑO OFICIO PAPEL BOND DE 75 g. COLOR BLANCO,EL MATERIAL DEBE CUMPLIR CON LA NTC 4436: 1998 Y LA NTC 5397</t>
  </si>
  <si>
    <t>PAQUETE DE ARO HULA HULA</t>
  </si>
  <si>
    <t xml:space="preserve">ARO HULA HULA PAQUETE POR 10 UNIDADES. 
COLORES SURTIDOS. 50 CM </t>
  </si>
  <si>
    <t>TITERES - SET DE ETNIAS COLOMBIANAS</t>
  </si>
  <si>
    <t>CONJUNTO DE 6 TÍTERES DE MANO, CONFECCIONADAS EN TELA  SUAVE	Y ANTIALÉRGICA,	CON	ETNIAS (AFRODESCENDIENTE, INDÍGENA, RROM-GITANO,	RAIZAL, MESTIZO Y PALENQUERO),  GÉNERO	MASCULINO	Y FEMENINO Y CON LA CARACTERÍSTICA	PARA CADA
ETNIA, LAVABLES, ACABADOS DEFINIDOS, CON MUY ALTO NIVEL DE DETALLE. 
CON  ORGANIZADOR DE MALETA O BOLSA EN TELA QUE GARANTICE EL ALMACENAMIENTO DE LOS  TÍTERES DE MANO.
DIMENSIONES APROXIMADAS: 20CM A 30 CM</t>
  </si>
  <si>
    <t>TAMGRAM EN MADERA</t>
  </si>
  <si>
    <t xml:space="preserve">ELABORADO EN MDF CON BORDES PERFECTAMENTE PULIDOS, PINTURA ATOXICA. CAJA CON 7 PIEZAS EN MADERA, FIGURAS GEOMÉTRICAS. BÁSICAS EMPAQUE CAJA EN MADERA. </t>
  </si>
  <si>
    <t>YENGA EN MADERA</t>
  </si>
  <si>
    <t>TORRE (CAJA Y FICHAS) ELABORADAS EN MADERA MDF CON ACABADOS PERFECTAMENTE LISOS COLOR NATURAL, IMPRESIÓN EN POLICROMIA A BASE DE TINTAS UV CONTIENE 54 FICHAS RECTANGUALRES. MEDIDAS APROXIMADAS FICHAS 7.5 * 2.5 CMS</t>
  </si>
  <si>
    <t xml:space="preserve"> DIADEMAS DE BALACAS DE ANIMALES</t>
  </si>
  <si>
    <t xml:space="preserve"> DIADEMAS DE BALACAS CON OREJAS DE ANIMALES, EN PLÁSTICO</t>
  </si>
  <si>
    <t>ÁBACOS</t>
  </si>
  <si>
    <t>ELABORADOS EN  MADERA</t>
  </si>
  <si>
    <t>CABALLETE CAJON</t>
  </si>
  <si>
    <t xml:space="preserve">CABALLETE INICIAL TRÍPODE CAJÓN 140 CM
TRAE CAJÓN DE 55 CM DE LARGO PARA LOS MATERIALES DE ARTE Y SE PUEDE AJUSTAR A LA ALTURA DESEADA.
 MANEJA ALTURA AJUSTABLE CON UN PALO CENTRAL EXTENDIBLE PARA BASTIDORES O TABLEROS DE HASTA 2 METROS DE ALTURA
 EL SOPORTE DEL CAJÓN CUENTA CON SUFICIENTE ESPACIO PARA BASTIDORES O TABLEROS DE HASTA 5 CM DE GRUESO.
 ES UN CABALLETE PROFESIONAL, FÁCIL DE GUARDAR Y USAR.
</t>
  </si>
  <si>
    <t xml:space="preserve">BINGO PROFESIONAL </t>
  </si>
  <si>
    <t>20 TABLAS PLÁSTICAS PROFESIONALES CORREDIZA DE COLOR AL GUSTO. BALOTERA METÁLICA.TABLERO DE CONTROL EN MADERA. 75 BALOTAS TAMAÑO PINGPONG GRANDE.</t>
  </si>
  <si>
    <t>CARTON POR LAMINA</t>
  </si>
  <si>
    <t>LAMINA DE 1.50 x 2.20  4MM Y 5MM</t>
  </si>
  <si>
    <t>CRUCIGRAMAS</t>
  </si>
  <si>
    <t>1 TABLERO, 100 FICHAS MÍNIMO, 4 BASES PLÁSTICAS PARA UBICAR LAS LETRAS DE CADA JUGADOR, MEDIDAS MÍNIMAS 25 CMS * 25 CMS.</t>
  </si>
  <si>
    <t>ESCARCHA LIQUIDA</t>
  </si>
  <si>
    <t>60 ML COLORES SURTIDOS</t>
  </si>
  <si>
    <t xml:space="preserve">ESTILETES </t>
  </si>
  <si>
    <t xml:space="preserve">
ESTILETES PLÁSTICOS X 22 UDS DOBLE PUNTA MULTIUSO BICOLOR</t>
  </si>
  <si>
    <t xml:space="preserve">PAPEL BOND </t>
  </si>
  <si>
    <t>PLIEGOS Y 1/4 BASE 28 DE 160 GR</t>
  </si>
  <si>
    <t xml:space="preserve">PELUCAS </t>
  </si>
  <si>
    <t xml:space="preserve">
CABELLERA POSTIZA DE CABELLO SINTÉTICO EN ESTILO AFRO DE COLOR NEGRO
</t>
  </si>
  <si>
    <t>JUEGO DE 15 TELAS VARIADAS</t>
  </si>
  <si>
    <t>JUEGO DE TELAS VARIADAS EN COLORES SURTIDOS SIN DISEÑOS:
(5) CINCO TELAS DE ALGODÓN
(5) CINCO TELAS TULL
(5) CINCO TELA LYCRA
DIMENSIONES: LAS 15 TELAS DE 200 CM</t>
  </si>
  <si>
    <t xml:space="preserve">JUEGO DE TIRO AL BLANCO </t>
  </si>
  <si>
    <t>Tablero De Espuma Gigante 29cm en espuma y 4 pelotas en tela que se pega al tablero cada una de un diametro de una pelota de baseball</t>
  </si>
  <si>
    <t>KIT DE PINCELES EN MADERA PARA ACUARELA</t>
  </si>
  <si>
    <t>JUEGO DE PINCELES DE PINTURA DE MANGO LARGO (LONGITUD MEDIA: 11.8 PULGADAS) – 15 PINCELES DE PINTURA DE CERDAS SINTÉTICAS (LONGITUD MEDIA APROXIMADA: 12 PULGADAS) Y UN CEPILLO DE LAVADO PLANO DE 1 PULGADA.</t>
  </si>
  <si>
    <t xml:space="preserve">PELUCAS CORTAS CABELLO SINTETICO COLORES RUBIO, ROJO, AZUL </t>
  </si>
  <si>
    <t xml:space="preserve">PELUCAS LARGAS CABELLO SINTETICO COLOR RUBIO, ROJO, AZUL </t>
  </si>
  <si>
    <t xml:space="preserve">MOLDES PORCELANICRON </t>
  </si>
  <si>
    <t xml:space="preserve">MOLDES SURTIDOS PARA PORCELANICRON </t>
  </si>
  <si>
    <t>MUÑECAS ETNICAS</t>
  </si>
  <si>
    <t>MUÑECAS Y MUÑECOS QUE REPRESENTAN LAS  DIFERENTES ETNIAS DEL PAÍS, ELABORADOS EN PLÁSTICO ABS CON ACABADOS DEFINIDOS Y  UN ALTO NIVEL DE DETALLES. LAS  PRENDAS EN  TELA SUAVE Y  ANTIALÉRGICA, DE FÁCIL LIMPIEZA Y  DESINFECCIÓN, EVITANDO PIEZAS PEQUEÑAS QUE SE  DESPRENDAN FÁCILMENTE. 
DIMENSIONES APROXIMADAS: ALTO: 25CM</t>
  </si>
  <si>
    <t>PAPEL ALUMINIO</t>
  </si>
  <si>
    <t xml:space="preserve">ROLLO 100 MTS GROSOR 0,2 MM </t>
  </si>
  <si>
    <t>PAPEL CALIPSO</t>
  </si>
  <si>
    <t xml:space="preserve">PLIEGO 50 x 70 CM  26 G X m2  </t>
  </si>
  <si>
    <t xml:space="preserve">PAPEL CANSON </t>
  </si>
  <si>
    <t xml:space="preserve">PLIEGO DE 250 G/M2 CLACO NATURAL </t>
  </si>
  <si>
    <t>PAPEL INGRES</t>
  </si>
  <si>
    <t xml:space="preserve">PLIEGO 50 x 70 CM  160 GR </t>
  </si>
  <si>
    <t xml:space="preserve">PAPEL IRIS </t>
  </si>
  <si>
    <t>PLIEGO 80 GR</t>
  </si>
  <si>
    <t>PAPEL MANTEQUILLA</t>
  </si>
  <si>
    <t>70X100 41G   Y BLOCK DE 1/8 40GR</t>
  </si>
  <si>
    <t>PAPEL SEDA</t>
  </si>
  <si>
    <t xml:space="preserve">PLIEGO DE 51 x 76 CM. 17 GR ALTA RESISTENCIA A LA DECOLORACION PROVOCADA POR LA LUZ Y EL AGUA </t>
  </si>
  <si>
    <t>PINTUCARITAS DE COLORES VARIADOS</t>
  </si>
  <si>
    <t>PINTUCARITAS X 6 UNIDADES PARA MAQUILLAJE ARTISTICO</t>
  </si>
  <si>
    <t>SET DE JUEGO DE COCINA</t>
  </si>
  <si>
    <t>JUEGO DE COCINA EN PLÁSTICO ABS RESISTENTE A  RAYOS UV, AGUA Y  DE LARGA DURACIÓN. EL SET ESTÁ CONFORMADO POR UNA ESTUFA DE DOS O CUATRO PUESTOS CON LUZ ROJA, LAVAPLATOS, NEVERA Y  HORNO. 
LAS DIMENSIONES APROXIMADAS ESTÁN ENTRE 65 Y 80 CMS DE ALTO, ENTRE 60 Y 90 CMS DE LARGO  Y ENTRE 25 Y 30 CMS DE ANCHO. </t>
  </si>
  <si>
    <t>SET PINCEL EN MADERA</t>
  </si>
  <si>
    <t>6 PLANO 2,4,6,8,10,12 SINTETICO/NATURAL</t>
  </si>
  <si>
    <t>TURBANTES</t>
  </si>
  <si>
    <t>EXTENSIÓN DE TELA DE DIVERSOS COLORES PARA  ELABORACIÓN DE TURBANTES.
DIMENSIONES APROXIMADAS DE:  ENTRE 80 A 150 CM.</t>
  </si>
  <si>
    <t xml:space="preserve">TUTU DE COLORES </t>
  </si>
  <si>
    <t>TUTÚ PARA NIÑAS ESTÁ HECHO DE TUL DE POLIÉSTER 100%, COLORES PASTELES VARIADOS.</t>
  </si>
  <si>
    <t>DISLED SAS</t>
  </si>
  <si>
    <t>COBELEC SAS</t>
  </si>
  <si>
    <t>WMM Soluciones</t>
  </si>
  <si>
    <t>VALOR IVA</t>
  </si>
  <si>
    <t>MAQUINARIA DE SONIDO Y COMPUTO</t>
  </si>
  <si>
    <t>COMPUTADOR PORTATIL</t>
  </si>
  <si>
    <t>UNIDAD</t>
  </si>
  <si>
    <t xml:space="preserve">Procesador: 8 núcleos 16 hilos
RAM: 16 GB
Almacenamiento: 512 GB SSD
Monitor: 13 o 14 pulgadas      
Cámara HD
Micrófono
Mouse óptico alámbrico conexión USB 3.0                                                                                                                     
SO (Sistema operative): Windows 11 PRO 64 BITS  
PESO MAXIMO 1.6 KG                                                                                                                     
ACCESORIO Base refrigerante para portátiles de hasta 17pulgadas
Valor unitario por ETP SERVICIO Mantenimiento preventivo ETP
Garantía de 1 año </t>
  </si>
  <si>
    <t>COMPUTADORES DE ESCRITORIO TODO EN UNO</t>
  </si>
  <si>
    <t>Equipo con disco solido de mínimo 1Tera 4500 AVANZADA NA SSD 1 TB 
Minimo 8 Cores 16 hilos a nivel de procesador  
PCle Memoria RAM de mínimo 32 GB  
Cámara HD  
Micrófono  
Pantalla de 23.8 pulgadas
cifrado 64 bits 
Unidad Optica Interna, DVD/CD +/- R RW min 32X para 23.8pulgadas 
Tarjeta de red inalambrica PCIe 802.11 ac 2x2 
Tarjeta grafica: tipo GDDR3 o superior de 1GB y velocidades de 3 GHZ o superior
SERVICIO Garantía de 1 año                                                                                                             ETP Valor unitario por ETP con certificaciones ambientales EPEAT silver y Energy Star 3.0                                                                                                              Diadema con microfono</t>
  </si>
  <si>
    <t>ELECTRODOMESTICOS</t>
  </si>
  <si>
    <t>CABINA DE SONIDO ACTIVA CON BASE Y MICROFONO</t>
  </si>
  <si>
    <t>Unidad</t>
  </si>
  <si>
    <t>Incluye: Cabina activa 15" soundPower Top Pack-125, Base (Tripode) soundPower s30, Micrófono alambrico soundPower M27s. Control inalambrico, Funcióna parte frontal y trasera. Cable de poder corriente 110V.
Caracteristicas: Parlante de 15", Driver 1.34", Potencia 7000w pmpo / 700w,  Amplificador: AB, Entrada para micrófono: 1 XLR - 1 Plug1/4, Entrada: RCA-XLR-3.5, Salida XLR, Función: Usb por carpetas, SD, Bluetooth, radio FM, Equalizador 2 bandas, salida para cabina pasiva.MEDIDAS : Alto: 68 cm, Ancho: 42 cm, Fondo: 35 cm</t>
  </si>
  <si>
    <t>EQUIPOS DE COMPUTO</t>
  </si>
  <si>
    <t>Procesador core i7, memoria ram 8 gb, disco duro 1 terav(1000 gigas), tarjeta grafica de video  intel 2 gigas integrada , windows 10 pro 64puerto usb-hdmi-vga, teclado y mouse escritorio todo en uno, diadema con microfono y camara web.</t>
  </si>
  <si>
    <t xml:space="preserve">ELEMENTOS PARA COMPUTADORES </t>
  </si>
  <si>
    <t>LICENCIA ANTIVIRUS</t>
  </si>
  <si>
    <t xml:space="preserve">UNIDAD </t>
  </si>
  <si>
    <t>Se sugiere no incluir solución antivirus y requerir la activación de Windows defender para sistemas operativos Professional.</t>
  </si>
  <si>
    <t>LICENCIA OFFICE</t>
  </si>
  <si>
    <t>las licencias de Microsoft office 2019 o superior se sugieren a perpetuidad</t>
  </si>
  <si>
    <t>LICENCIA SISTEMA OPERATIVO</t>
  </si>
  <si>
    <t>las licencias de WIN 11  PRO OEM o superior 64 Bytes se sugieren a perpetuidad</t>
  </si>
  <si>
    <t>KIT CAMARAS DE VIGILANCIA PARA AULAS</t>
  </si>
  <si>
    <t>Compara e intalacion de camaras de video para monitoreo de aulas, 4 Ch 1080 + 4 Cam + D.d 1 Tb + Cable</t>
  </si>
  <si>
    <t>PAPELERIA</t>
  </si>
  <si>
    <t>LAMINADORA DIGITAL</t>
  </si>
  <si>
    <t xml:space="preserve">FUENTE DE ALIMENTACION: 100~120V, 220~240V/ 50~60Hz
CONSUMO DE ENERGIA: 290 Watts.
ANCHO MAX DE LAMINADO: 230 mm / 9" CARNET-CEDULA-TARJETA DE PROPIEDAD CARTA-OFICIO.
ESPESOR DE LAMINADO: 75mic ~ 250 mic cal 3 ~ cal 10.
TIEMPO DE CALENTAMIENTO: 3 MINUTOS
METODO DE CALENTAMIENTO: PLACA DE CALOR.
CONTROL DE TEMPERATURA: DIGITAL
NUMERO DE RODILLOS: 4
DIMENSIONES: 405 x 179 x 102 (mm)
UNIDAD DE PESO: 3,5 kg
BOTON DE RETROCESO: NO
TIEMPO DE TRABAJO CONSECUTIVO: 3 HORAS
TIEMPO DE DESCANSO: 20 MINUTOS
TIEMPO DE GARANTIA: 3 MESES
</t>
  </si>
  <si>
    <t>LINTERNA</t>
  </si>
  <si>
    <t xml:space="preserve">LINTERNA MEDIANA CON BATERIA  RECARGABLE POR MEDIO DE CABLE </t>
  </si>
  <si>
    <t>AUDIO Y SONIDO</t>
  </si>
  <si>
    <t xml:space="preserve">MICROFONO CON BASE </t>
  </si>
  <si>
    <t>MICRÓFONO FORMATO: DE MANO. CONECTOR/ES DE SALIDA: XLR. FRECUENCIA MÁXIMA: 15000HZ. FRECUENCIA MÍNIMA: 50HZ.BASE MICRÓFONO K&amp;M 25400. BASE PARA MICRÓFONO DE 3 PATAS CON PUNTAS EN GOMA. ALTURA: 89,9 CM HASTA 106 CM. BOOM: ACERO. DIMENSIONES BOOM: LONGITUD DE 68 CM. COLOR: NEGRO.</t>
  </si>
  <si>
    <t xml:space="preserve">MICROFONO INALAMBRICO </t>
  </si>
  <si>
    <t xml:space="preserve">
ENTRADA: 3 V CORRIENTE DE FUNCIONAMIENTO: 90 MA (MÁX.) FRECUENCIA DE TRABAJO: 268,85 MHZ (FIJO) MODELO: MODELO DE PASTILLA POLAR CARDIOIDE SENSIBILIDAD: -50 + / -3DB (0DB IGUAL A 1V / PA A 1KHZ) THD: MENOS DEL 0,7 POR CIENTO S / N: MÁS DE 110DB</t>
  </si>
  <si>
    <t>MULTITOMA 6 SALIDAS</t>
  </si>
  <si>
    <t>Salidas electricas: 6 Salidas; Indicadores: 3 Leds luminosos indicadores de estado; Voltios: 120 voltios; Frecuencia: 60 Hz; Fusible: 10 Amperios; Cable de Poder: Cable encauchetado 3 x 18 con clavija inyectada de 15A -125V; Caracteristicas: Supresor de picos, interruptor ON/OFF.</t>
  </si>
  <si>
    <t xml:space="preserve">PANTALLA TELÓN DE PROYECCIÓN ELÉCTRICO </t>
  </si>
  <si>
    <t>SUPERFICIE DE COLOR BLANCO MATE QUE PERMITE CONSERVAR LA RESOLUCIÓN Y LUMINOSIDAD DEL VIDEO PROYECTOR. BORDES Y RESPALDO EN COLOR NEGRO PARA OBTENER UN MAYOR CONTRASTE Y GANANCIA DE IMAGEN</t>
  </si>
  <si>
    <t>TELEVISOR</t>
  </si>
  <si>
    <t>TELEVISOR PANTALLA PLANA, RESOLUCIÓN 1.920 X 1.080, TAMAÑO DE PANTALLA 49” (PULGADAS), TIPO DE PANTALLA: FULL HD, AUDIO DOLBY DIGITAL PLUS, TIPO DE TECNOLOGÍA SMART TV; ENTRADA HDMI 2, MÍNIMO UNA ENTRADA USB. CON SOPORTE TV AJUSTABLE 49-63 PULGADAS SMART TV LED LCD CON DOBLE BRAZO EXTENSIBLE HASTA 63CM. UNA EXTENSIÓN ELÉCTRICA CALIBRE 14 DE MÍNIMO TRES METROS Y TRES SALIDAS CON POLO A TIERRA, MATERIAL PVC Y COBRE, CON CERTIFICACIÓN RETEI. NOTA: EL PROVEEDOR DEBE GARANTIZAR LA INSTALACIÓN DEL TELEVISOR EN LA UNIDAD OPERATIVA INDICADA</t>
  </si>
  <si>
    <t>REGULADOR DE VOLTAJE</t>
  </si>
  <si>
    <t>Regulador De Voltaje 2 Kva Estabilizador</t>
  </si>
  <si>
    <t>TORRE DE SONIDO</t>
  </si>
  <si>
    <t>TORRE DE SONIDO ENTRADA DE AUDIO ANALÓGICO AUX, LECTOR USB – BLUETOOTH – FM – SD, REPRODUCTOR DE MÚSICA MP3, CONTROL REMOTO, POTENCIA DE SALIDA 40W RMS, ENERGÍA 110V/60HZ, 3 CANALES DE POTENCIA Y ALTURA APROXIMADA DE 56 CM. DEBE INCLUIR UNA EXTENSIÓN ELÉCTRICA CALIBRE 14 DE MÍNIMO TRES METROS Y TRES SALIDAS CON POLO A TIERRA, MATERIAL PVC Y COBRE CON CERTIFICACIÓN DE RETIE.</t>
  </si>
  <si>
    <t>TRIPODE PARA SONIDO</t>
  </si>
  <si>
    <t xml:space="preserve">TRIPODE PARA SONIDO DE ACUERDO A LAS ESPECIFICACIONES DEL SONIDO QUE SEA ADQUIRIDO </t>
  </si>
  <si>
    <t>VIDEOPROYECTOR</t>
  </si>
  <si>
    <t>RESOLUCIÓN: HD. BRILLO/LUMENS: MÍNIMO 3,300 ENTRADAS: PUERTO HDMI, PUERTO USB, PUERTO USB, PUERTO VGA.NOTA: EL PROVEEDOR DEBE GARANTIZAR LA INSTALACIÓN DEL VIDEOPROYECTOR EN LA UNIDAD OPERATIVA INDICADA</t>
  </si>
  <si>
    <t xml:space="preserve">TELEVISOR 65" Smart </t>
  </si>
  <si>
    <t xml:space="preserve"> Tamaño de pantalla: 65 pulgadas, Tipo de pantalla: LED,  Resolución de pantalla: Ultra HD HDR y Mega contraste,  Dolby Digital Plus DTS Codec Sonido: 2 x 20 W,  Tecnología Smart TV WiFi Direct HDMI x 3 USB x 2 Component In (Y/Pb/Pr) x 1 Composite In (AV) x 1  Ethernet (LAN) Wireless LAN Built-in, Diseño delgado Procesador: Quad Core Modo de juego Eco Sensor Fuente de alimentación: AC 100 - 240 V / 50 - 60Hz Consumo de energía (máx.): 125 W4K.</t>
  </si>
  <si>
    <t>ELEMENTOS MOBILIARIO</t>
  </si>
  <si>
    <t>SOPORTE PARA TV</t>
  </si>
  <si>
    <t>Soporte para televison a pared de 60 pulgadas o mas con capacida de 50 kilos</t>
  </si>
  <si>
    <t>TABLETS</t>
  </si>
  <si>
    <t>Tableta con Sistema Operativo Windows 10, memoria ram 16 gb, Tamaño de pantalla 13.5 Pulgadas, Capacidad 256 GB, con Procesador gráfico, Duración de la batería mayor de 10 horas, Procesador superior a i5, Cámara frontal con video HD, Altavoces  frontales. Pantalla Touch multitáctil. Con teclado inalambrico. Puerto HDMI, Puerto USB, Lector de tarjetas SDXC de tamaño completo, USB tipo A USB tipo C, Conector para auriculares de 3.5 mm</t>
  </si>
  <si>
    <t>TELEVISOR DE 60  PULGADAS</t>
  </si>
  <si>
    <t xml:space="preserve">Pantalla de 60 pulgadas Ideal para instalarlo en la pared. Entradas y salidas Coaxial, Puerto HDMI, Puerto LAN/Ethernet, Puerto USB, Puerto Y/Pb/Pr INTERNET TV, pantalla led, resolucion 4 k, diseño plano, mega contraste, compatible con el estándar DVB-T2 (características estándar) adoptado para Televisión Digital Terrestre - TDT en Colombia. </t>
  </si>
  <si>
    <t>COMPUTADOR</t>
  </si>
  <si>
    <t>COMPUTADOR TODO EN UNO (AIO)</t>
  </si>
  <si>
    <t>CARACTERÍSTICAS TÉCNICAS MÍNIMAS SUGERIDAS: EQUIPO CON DISCO SÓLIDO, SUGERIDO 4 CORES 8 HILOS A NIVEL DE PROCESADOR, MEMORIA RAM DE MÍNIMO 8 GB, CÁMARA HD, MICRÓFONO y PANTALLA DE 20”. LICENCIAMIENTO DEL SISTEMA OPERATIVO COMO MÍNIMO WINDOWS 10 PRO OEM. OFIMÁTICA COMO MÍNIMO OFFICE PRO PLUS 2019 STAND ALONE Y LAS LICENCIAS DE OFFICE SE SUGIEREN A PERPETUIDAD. TARJETAS GRÁFICAS TIPO GDDR3 O SUPERIOR DE 1GB Y VELOCIDADES DE 3 GHZ O SUPERIOR. ANTIVIRUS: SE SUGIERE NO INCLUIR SOLUCIÓN ANTIVIRUS Y REQUERIR LA ACTIVACIÓN DE WINDOWS DEFENDER PARA SISTEMAS OPERATIVOS PROFESSIONAL. TODOS LOS ELEMENTOS DEBEN CONTAR CON CERTIFICACIONES AMBIENTALES EPEAT SILVER Y ENERGY STAR 3.0</t>
  </si>
  <si>
    <t>IMPRESORA</t>
  </si>
  <si>
    <t>ETP: IMPRESORA LÁSER O LED</t>
  </si>
  <si>
    <t>IMPRESORA LÁSER O LED - FORMATO DE IMPRESIÓN A4, MULTIFUNCIONAL, IMPRESIÓN BLANCO Y NEGRO, VOLUMEN MENSAUL RECOMENDADO MINIMO 3,000 PAGINAS, 32 PPM</t>
  </si>
  <si>
    <t>TELONES ELECTRICOS PARA VIDEO BEAM</t>
  </si>
  <si>
    <t>MedidasTelon Electrico Para Proyeccion De 203 x 203 Cms, Material Capas en PVC y fibras de vidrio, Color Tela  blanco con bordes negros, Ajuste De Altura Manualmente mediante tornillo y llave bristol.Forma De Instalacion Anclaje en la pared o el techo. Motor eléctrico para subir o bajar el telón. 110 Voltios</t>
  </si>
  <si>
    <t>VIDEO BEAM</t>
  </si>
  <si>
    <t>Video proyector  100 w laser LUMENS 2000 RESOLUCION WXGA,  CONTRASTE 2.500.000:1 Duracion de la Lampara: 20000,  Entradas: USB 2.0 tipo A, USB 2.0 tipo B, Entrada HDMI, Salida de audio Stereo mini-jack, Bluetooth. 100 V -120  Voltios</t>
  </si>
  <si>
    <t>TOTAL</t>
  </si>
  <si>
    <t>CAMILLA DE ENFERMERIA CON CABECERO</t>
  </si>
  <si>
    <t>Camilla de enfermeria con cabecero  graduable y baranda lateral, en estructura metalica  tubular, cubierta dividida en dos secciones tapizadas en cordoban y espuma de alta densidad.(1.80 mts LARGO X 0.55 mts ANCHO X 0.80 mts ALTO. Fija.</t>
  </si>
  <si>
    <t>ELEMENTOS DE ASEO</t>
  </si>
  <si>
    <t>CANECAS X 3 RECICLAJE</t>
  </si>
  <si>
    <t>Contenedor d e basura con ruedas de 1100 lts.</t>
  </si>
  <si>
    <t>ELEMENTOS DE EXPLORACIÓN</t>
  </si>
  <si>
    <t xml:space="preserve">CARPAS DE CAMPING </t>
  </si>
  <si>
    <t xml:space="preserve">CAPACIDAD: 4 PERSONAS
MEDIDAS MINIMAS: 240 x 340 x 140 cm
MATERIAL: DOBLE TECHO POLIESTER ALUMINIZADO, COSTURAS TERMOSELLADAS, PISO EN POLIETILENO, VARILLAS EN FIBRA DE VIDRIO.
IMPERMEABLE, RESISTENCIA AL AGUA 1500 mm. DEBE PRESENTAR DOS PUERTAS Y VENTANAS.
DEBE INCLUIR MANUAL DE ARMADO.
</t>
  </si>
  <si>
    <t>ELEMENTOS PARA EXTERIORES</t>
  </si>
  <si>
    <t>CARPAS PARA EVENTOS</t>
  </si>
  <si>
    <t xml:space="preserve"> Carpas con laterales y capota de material plástico impermeable, de estructura metálica rígida. (dimensiones 4 metros de ancho por 4 metros de largo)</t>
  </si>
  <si>
    <t>CARRETILLA DE CARGA PLATAFORMA</t>
  </si>
  <si>
    <t>Carretilla de plataforma para carga máxima de 150Kg, 4 ruedas , Tamaño extendido: 73x47x81 cm.  Mango rígido,  Tubería y plataforma de acero.</t>
  </si>
  <si>
    <t>ELEMENTOS DE MOBILIARIO</t>
  </si>
  <si>
    <t>CASILLERO METALICO</t>
  </si>
  <si>
    <t>Casillero tipo locker metálico.
Columna de medidas apróximadas o similares a 1.90 x .35 x .38. Lamina CR cal.20. Manija porta candado. Perforado diseño panal. 5 puertas</t>
  </si>
  <si>
    <t xml:space="preserve">MUEBLES </t>
  </si>
  <si>
    <t>CEPILLERO</t>
  </si>
  <si>
    <t>CEPILLEROS EN ACRÍLICO COLOR CRISTAL DE 4 MM DE MEDIDAS 10.5 CM DE ALTO X 25 CM DE ANCHO X 17 CM DE FONDO CON TAPA DE ABRIR Y CERRAR CON TACOS Y SIN TAPA INFERIOR (LLEVA 15 PERFORACIONES CON EL FIN DE COLOCAR EL CEPILLO DE DIENTES), EXCELENTE RESISTENCIA, UNIONES BIEN PEGADAS, ACABADOS UNIFORMES.</t>
  </si>
  <si>
    <t>CONTENEDOR METÁLICO</t>
  </si>
  <si>
    <t>Contenedor metálico de malla con ruedas y tapas</t>
  </si>
  <si>
    <t>ESTACIÓN HORIZONTAL CAMBIADOR PARA BEBES</t>
  </si>
  <si>
    <t>• CAMBIADOR HORIZONTAL DE PARED DISEÑADO PARA SU USO CON BEBÉS Y NIÑOS EN BAÑOS. 
• DEBE CUMPLIR CON LOS ESTÁNDARES INTERNACIONALES ASTM, ADA, ANSI, CPSIA.
• EL CAMBIADOR DE PAÑALES FABRICADO CON PLÁSTICO DE POLIETILENO DE ALTA DENSIDAD DE FÁCIL LIMPIEZA CON AGENTES COMERCIALES. ANTIBACTERIAL PARA EVITAR EL CRECIMIENTO DE BACTERIAS Y COLOR ESTÁNDAR (COLORES CLAROS).
• DIMENSIONES TOTALES: (10%+/-) 34.25 PULGADAS DE LARGO X 17.5 PULGADAS DE ALTO X 15.4 PULGADAS DE PROFUNDIDAD (ABIERTO); 4 PULGADAS DE PROFUNDIDAD (CERRADO)
• DEBE INCLUIR SISTEMA DE MONTAJE PARA FIJAR EN LA PARED.
• MENSAJES DE SEGURIDAD EN TRES (3) IDIOMAS.
• DISEÑADO CON UN ÁREA DE CAMBIO SUAVE Y CÓMODA CON UNA CORREA DE SEGURIDAD AJUSTABLE Y HEBILLA PARA PROTEGER AL NIÑO MIENTRAS SE REALIZA EL CAMBIO DE PAÑALES. CAPACIDAD DE PESO POR UNIDAD ES DE (10%+/-) 150 LBS.
• CORREA SUAVE DE AJUSTE PARA ÉL BEBE EN NYLON Y CUBIERTA DE POLIURETANO TERMOPLÁSTICO FÁCIL DE LIMPIAR Y AJUSTABLE CON USA SOLA MANO.
• DEBE CONTAR CON DOS GANCHOS PARA BOLSAS Y PAÑALERAS EN AMBOS LADOS DEBIDAMENTE IDENTIFICADOS.
• MECANISMO DE APERTURA NEUMÁTICO PARA GARANTIZAR LA APERTURA Y EL CIERRE DE UNA MANERA SUAVE Y SEGURA.
• BISAGRAS DE SOPORTE EN ACERO.
• GARANTÍA POR DEFECTOS DE FÁBRICA DE 5 AÑOS.
• EL PROVEEDOR DEBE GARANTIZAR LA INSTALACIÓN EN CADA UNA DE LAS UNIDADES OPERATIVAS, ADEMÁS DE ASUMIR TODOS LOS MATERIALES NECESARIOS PARA LA PUESTA EN FUNCIONAMIENTO DEL DISPENSADOR.</t>
  </si>
  <si>
    <t>ESTANTE METALICO</t>
  </si>
  <si>
    <t xml:space="preserve">  MEDIDAS APROXIMADAS O SIMILARES A 90 CMS X 2,00 MTS X ,35 CMS  
5 ENTREPAÑOS
* Marco en acero durable
* 100% acero
* marcos soldadospara más resistencia
* fácil armado
* capacidad de peso</t>
  </si>
  <si>
    <t>MESAS DE TRABAJO</t>
  </si>
  <si>
    <t>Mesa rectangular en madera base metalica minimal de seis puestos.</t>
  </si>
  <si>
    <t>MESA DE AGUA Y ARENA</t>
  </si>
  <si>
    <t>CARACTERÍSTICAS:
MESA DE AGUA Y ARENA, PLEGABLE O DESARMABLE PARA UN FÁCIL ALMACENAMIENTO, CON 6 ACCESORIOS  INTERCAMBIABLES, IDEAL PARA EL JUEGO EN INTERIORES Y  EXTERIORES. COLORES DIVERSOS. FORMAS CUADRADAS,  HEXAGONAL, OVALADA ENTRE OTROS. MATERIAL  POLIPROPILENO INYECTADO.
DIMENSIONES:
LARGO: 69 CM
ANCHO: 69 CM
ALTO: 46 CM</t>
  </si>
  <si>
    <t>ELEMENTOS ARTISTICOS</t>
  </si>
  <si>
    <t>MESA DE DIDUJO</t>
  </si>
  <si>
    <t>CONJUNTO</t>
  </si>
  <si>
    <t>MUEBLE ELABORADO EN MADERA MACIZA DE PINO TRÍPLEX ARAUCO, MDF CON ACABADO COLOR NATURAL, DIMENSIONES: ANCHO – 120 CM / ALTO – 80 CM</t>
  </si>
  <si>
    <t>MESA DE LUZ</t>
  </si>
  <si>
    <t xml:space="preserve">MESA DE LUZ INFANTIL EN MADERA SELLADA RECUBIERTO CON BARNIZ RETARDANTE AL FUEGO, DE ALTA RESISTENCIA,  QUE NO SEA AGLOMERADA, SUPERFICIE DE METALCRILATO  DE 3 MM DE GROSOR RESISTENTE, LUCES LED 220V/12V.  AL TENER SU CONTORNO BISELADO PERMITE QUE LA LUZ SE  PROPAGUE HASTA EL EXTREMO.
FORMA RECTANGULAR U OVALADA CON ESPACIOS PARA  ALMACENAMIENTO EN LA PARTE INFERIOR PARA LA  COLOCACIÓN DE MATERIALES. LA MESA DEBE TENER LLANTAS  EN CAUCHO Y FRENOS PARA LA SEGURIDAD DE LAS NIÑAS Y  NIÑOS. CON BATERÍA RECARGABLE PARA QUE NO SEA  NECESARIO UTILIZAR EL CABLE DE MANERA CONSTANTE
DIMENSIONES APROXIMADAS:
90CM X 50CM X 45CM
</t>
  </si>
  <si>
    <t>MESA DE TRABAJO CON ESCOTADURA</t>
  </si>
  <si>
    <t>Mesa en madera con superficie en fórmica o melanina,  Ideal para el trabajo de miembro superior y mano. Con altura ajustable. Puntas redondeadas y cuerpo metálico.</t>
  </si>
  <si>
    <t>MESAS</t>
  </si>
  <si>
    <t xml:space="preserve">MESA PLASTICA </t>
  </si>
  <si>
    <t>MESA BLANCA PEQUEÑA, CUADRADA EN PLASTICO DE GRAN RESISTENCIA Y CALIDAD, ACABADOS BIEN DEFINIDOS.
SUPERFICIE LISA, DE FACIL LIMPIEZA Y QUE BRINDE SEGURIDAD.
MEDIDAS APROXIMADAS: 72x72x72 CM</t>
  </si>
  <si>
    <t xml:space="preserve">ELEMENTOS DE DOTACIÓN PARA EXTERIORES </t>
  </si>
  <si>
    <t>PARASOL CON MESAS TIPOD E TERRAZA</t>
  </si>
  <si>
    <t>SET DE MESA - SILLA DE JARDIN EZTERIOR TIPO TERRAZA</t>
  </si>
  <si>
    <t>SILLAS</t>
  </si>
  <si>
    <t>SILLAS PLASTICAS PARA NIÑOS CON BRAZOS</t>
  </si>
  <si>
    <t>SILLA PLASTICA LINEA INFANTIL DE GRAN RESISTENCIA, CALIDAD Y DURABILIDAD, CON BRAZOS, QUE SEA ESTABLE, COMODA Y ERGONOMICA.
PARA USO DE NIÑOS ENTRE 1 AÑO A 12 AÑOS DE EDAD.</t>
  </si>
  <si>
    <t>SILLA AUDITORIO SIN BRAZO</t>
  </si>
  <si>
    <t>Material: PlásticoCaracteristicas: Sin brazo, apilableColor: BlancoMedidas: Largo 40 cm x ancho 50 cm x alto 70 cmEspecificaciones: Lavable, No tóxico, resistencia en peso de 140 kilos</t>
  </si>
  <si>
    <t>SILLA DE RETENCION VEHICULAR</t>
  </si>
  <si>
    <t>Silla ajustable para  niños. Adaptable a todas las sillas  del vehiculo, Adecuado para niños hasta 50 kilos .Tirantes ajustables. Fácil de colocar y llevar a todos lados</t>
  </si>
  <si>
    <t xml:space="preserve">SILLAS </t>
  </si>
  <si>
    <t>SILLAS ESCRITORIOS CON ANTEBRAZOS</t>
  </si>
  <si>
    <t>SILLA GERENCIAL CON ANTEBRAZOS
PISTON NEUMATICO PARA CUADRAR EN ALTURA, QUE SE ACCIONA A TRAVÉS DE UNA PALANCA MECÁNICA.
ESPALDAR FIJO.
MATERIAL DE LA TELA: ECOCUERO
MATERIAL DEL RELLENO: ESPUMA DE ALTA DENSIDAD
5 RUEDAS GIRATORIAS</t>
  </si>
  <si>
    <t xml:space="preserve">SILLAS MESEDORAS PARA BEBE </t>
  </si>
  <si>
    <t xml:space="preserve">BALANCÍN DE BEBÉ A NIÑO PEQUEÑO: MECEDORA PARA BEBÉ CON JUGUETES DETALLES DEL PRODUCTO
COLOR MULTICOLOR
PESO DEL ARTÍCULO 3.08 KILOGRAMOS
RANGO DE EDAD (DESCRIPCIÓN) TODDLER
RECOMENDACIÓN DE PESO MÁXIMO 18 KILOGRAMOS
SE REQUIERE ENSAMBLADO NO
ASIENTO MECEDOR INFANTIL QUE CRECE CON TU BEBÉ DE BEBÉ A NIÑO PEQUEÑO (HASTA 40 LIBRAS/39.7 LBS)
BARRA DE JUGUETES EXTRAÍBLE CON 2 DIVERTIDOS JUGUETES PARA QUE EL BEBÉ GOLPEE
SOPORTE PLEGABLE PARA ASIENTOS ESTACIONARIOS
VIBRACIONES CALMANTES PARA MAYOR RELAJACIÓN
ASIENTO PROFUNDO Y ACOGEDOR CON RESPALDO AJUSTABLE Y ALMOHADILLA DE ASIENTO LAVABLE A MÁQUINA
</t>
  </si>
  <si>
    <t>ELEMENTOS DE FORMACION</t>
  </si>
  <si>
    <t>TABLERO MOVIL</t>
  </si>
  <si>
    <t>Es un (1) tablero para aulas especializadas y/o académicas. Tiene una base que permite movilizar el tablero.</t>
  </si>
  <si>
    <t>ARMARIO PLASTICO</t>
  </si>
  <si>
    <t xml:space="preserve">ARMARIO EN POLIPROPILENO DE ALTA RESISTENCIA, COLOR GRIS, 2 PUERTAS,  DESMONTABLES 4 ENTREPAÑOS, ACABADOS DE CALIDAD.
MEDIDAS MINIMAS:  65 cm * 45 cm * 182 cms.
MANIJAS VERTICALES.
RESISTENCIA MINIMA 25 KL.
GRANTIA: 1 AÑO.
SE DEBE ENTREGAR ANCLADO A LA PARED PARA SEGURIDAD DE LOS NIÑOS Y NIÑAS. </t>
  </si>
  <si>
    <t>SILLA PLASTICA ADULTO SIN BRAZOS</t>
  </si>
  <si>
    <t>MATERIAL POLIPROPILENO DE GRAN RESISTENCIA Y CALIDAD.
SIN BRAZOS, ERGONOMICA,  APILABLE, COLOR BLANCO, DE FACIL LIMPIEZA.
MEDIDAS MINIMAS: LARGO 60 Cm, ANCHO 57 CM, ALTO 80 Cm.
RESISTENCIA PESO: 140 kl.
CON TACON ANTIDESLIZANTE.</t>
  </si>
  <si>
    <t>CANTIDAD TOTAL</t>
  </si>
  <si>
    <t>MAQUINARIA DE BELLEZA Y ESTETICA</t>
  </si>
  <si>
    <t>CAMILLA PORTATIL</t>
  </si>
  <si>
    <t xml:space="preserve">Fabricada en tubería estructural. Pintura electrostática. Altamente resistente. Cordobán de alta resistencia. Variados colores. Medidas: 1.80 largo X 0.60 ancho X O.80 alto. Camilla Portatil. </t>
  </si>
  <si>
    <t>ESCALERILLA PARA CAMILLA</t>
  </si>
  <si>
    <t>Estructura Tubular Metálica De 7/8″ Cold-Rolled, Paso Recubierto En Caucho Americano Antideslizante Y Bocel. Dim. 0.23 Mts Ancho X 0.34 Mts Largo X 0.42 Mts Alto. Acabado General Totalmente Cromada.</t>
  </si>
  <si>
    <t>LAVACABEZAS</t>
  </si>
  <si>
    <t xml:space="preserve">Lava cabezas en Fibra de Vidrio tapizado en Cordoban o Cuerotex 120cm largo x 90cm alto x 56cm ancho color negro </t>
  </si>
  <si>
    <t>MESA AUXILIAR PARA PELUQUERIA</t>
  </si>
  <si>
    <t>Estructura metálica cromada  / Rodachinas  / Tapa superior en acero inoxidable perforada  / 5 gavetas plásticas blancas o negras. / Medidas de alto 90 x ancho 40 x fondo 35 cm.</t>
  </si>
  <si>
    <t>BIOMBO SEPARADOR DE ESPACIOS</t>
  </si>
  <si>
    <t>Medidas:Largo ancho 2.10 cm. Alto 1.75. Hierro estructural, pintura electrostática, tela antifluido, 3 cuerpos, diseño plegable con ruedas.</t>
  </si>
  <si>
    <t>MANTA TÉRMO VIBRADORA</t>
  </si>
  <si>
    <t>Control de vibración. Extensión de pies forrada en impermeable Material de alta resistencia. Control de temperatura (0-50°). Control de vibración manual independiente. Extensión de pies para mayor comodidad. Almohada removible. 2 colores. Control de temperatura.  110 Voltios</t>
  </si>
  <si>
    <t>MÁQUINA PARA CORTAR CABELLO PROFESIONAL</t>
  </si>
  <si>
    <t>alto: 12 cm, diámetro de cabezal 4 xm, número de cabezales 2</t>
  </si>
  <si>
    <t>MÓDULO PARA MANICURE</t>
  </si>
  <si>
    <t>Silla tapizada en cuerotex color negro   manos y pies ,  estructura en tubo collroll pintura electrostática. 98 cm alto, 66 cm ancho y 76 de fondo. Silla auxiliar neumática para manicurista tapizada en cuero tex color negro, patas con rodachines.</t>
  </si>
  <si>
    <t>PLANCHA CABELLO PROFESIONAL</t>
  </si>
  <si>
    <t>Seguro para bloquear las placas. /  • Encendido:Botón con indicador LED. Apagado automático en 60 minutos. / • Control de temperatura:Control de temperatura LED. Calentamiento rápido en 30 segundos.
• Temperatura máxima: 230°C (450 °F) / • Cable giratorio de 3 metros. / • Voltaje:110 V / • Placas flotantes extralargas de 110mm recubiertas de cerámica / • Posición de bloqueo para almacenaje. / • Medida del producto:3,2cm x 30,5cm x 3,9cm (Ancho,largo,alto)</t>
  </si>
  <si>
    <t>SECADOR DE CABELLO PROFESIONAL</t>
  </si>
  <si>
    <t>1875 Watts de máxima potencia /  2 Velocidades  / 3 Temperaturas Graduables  / Motor A.C. / Rejilla de cerámica con seda</t>
  </si>
  <si>
    <t>SILLA HIDRÁULICA PARA PELUQUERÍA</t>
  </si>
  <si>
    <t>Espaldar reclinable con cabecero tipo vehiculo ideal para maquillaje. / Base hidráulica o neumática en araña o plato cuadrado / Descansa brazos en acero inox y/o cromados / Descansa pies de lujo en acero inox y/o cromados / Tapicería en cuerotex</t>
  </si>
  <si>
    <t>VENTILADOR DE PARED</t>
  </si>
  <si>
    <t>Tiene tres velocidades ajustables desde el panel de control y el control remoto. / • Potencia del motor : 80 W / • Frecuencia de operación : 60 Hz / • Voltaje de alimentación : 110 a 120 Vac / • El diámetro exterior del ventilador es de 18" (45.7 cm). Con soporte</t>
  </si>
  <si>
    <t>valor estimado prueba</t>
  </si>
  <si>
    <t>Caja x 7 unidades</t>
  </si>
  <si>
    <t xml:space="preserve">Caja x 240 fichas </t>
  </si>
  <si>
    <t>CLAVES</t>
  </si>
  <si>
    <t>INSTRUMENTO DE PERCUSIÓN EN MADERA  FORMADO POR UN PAR DE BASTONES CILÍNDRICOS LLAMADO CLAVES. LACADAS AL NATURAL ATOXICA CON MEDIDA MÍNIMA DE 20 CMS X 2.5 CM.</t>
  </si>
  <si>
    <t>PANDERETA</t>
  </si>
  <si>
    <t>SONAJEROS, SONAJAS O BRAZALETES DE SEMILLAS</t>
  </si>
  <si>
    <t>PALO DE AGUA</t>
  </si>
  <si>
    <t>FLAUTAS</t>
  </si>
  <si>
    <t>FLAUTA DULCE, MATERIAL RESINA SINTETICA ABS. FABRICADA EN TRES PIEZAS. CONDUCTO DE AIRE RECTO.
FUNDA PARA ALMACENAR.
MEDIDAS MINIMAS: LARGO: 32,5 Y ANCHO 3 CMS.</t>
  </si>
  <si>
    <t>CABLE DE CONEXIÓN ENTRE GUITARRA Y AMPLIFICAD OR  O BAJO Y AMPLIFICAD OR</t>
  </si>
  <si>
    <t>VALOR UNITARIO ANTES DE IVA</t>
  </si>
  <si>
    <t>IVA</t>
  </si>
  <si>
    <t xml:space="preserve">VALOR TOTAL </t>
  </si>
  <si>
    <t xml:space="preserve">Nota 1: Todos los ítems descritos anteriormente, deberán incluir todos los costos y gastos asociados al transporte, instalacióne y en general puesta en funcionamiento de los bienes contratados.   </t>
  </si>
  <si>
    <t>OFERTA ECONOMICA</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</si>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</sst>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quot;$&quot;\ * #,##0_-;_-&quot;$&quot;\ * &quot;-&quot;??_-;_-@_-"/>
    <numFmt numFmtId="165" formatCode="_-&quot;$&quot;* #,##0.00_-;\-&quot;$&quot;* #,##0.00_-;_-&quot;$&quot;* &quot;-&quot;??_-;_-@_-"/>
    <numFmt numFmtId="166" formatCode="_-&quot;$&quot;* #,##0_-;\-&quot;$&quot;* #,##0_-;_-&quot;$&quot;* &quot;-&quot;_-;_-@_-"/>
    <numFmt numFmtId="167" formatCode="\$\ #,##0"/>
  </numFmts>
  <fonts count="25">
    <font>
      <sz val="11"/>
      <color theme="1"/>
      <name val="Calibri"/>
      <family val="2"/>
      <scheme val="minor"/>
    </font>
    <font>
      <sz val="11"/>
      <color theme="1"/>
      <name val="Calibri"/>
      <family val="2"/>
      <scheme val="minor"/>
    </font>
    <font>
      <sz val="11"/>
      <color theme="1"/>
      <name val="Garamond"/>
      <family val="1"/>
    </font>
    <font>
      <b/>
      <sz val="11"/>
      <color theme="1"/>
      <name val="Garamond"/>
      <family val="1"/>
    </font>
    <font>
      <sz val="11"/>
      <color rgb="FF000000"/>
      <name val="Calibri"/>
      <family val="2"/>
    </font>
    <font>
      <b/>
      <sz val="11"/>
      <color rgb="FF000000"/>
      <name val="Garamond"/>
      <family val="1"/>
    </font>
    <font>
      <sz val="9"/>
      <color theme="1"/>
      <name val="Garamond"/>
      <family val="1"/>
    </font>
    <font>
      <sz val="9"/>
      <name val="Garamond"/>
      <family val="1"/>
    </font>
    <font>
      <sz val="9"/>
      <color rgb="FF000000"/>
      <name val="Garamond"/>
      <family val="1"/>
    </font>
    <font>
      <sz val="12"/>
      <color theme="1"/>
      <name val="Garamond"/>
      <family val="1"/>
    </font>
    <font>
      <sz val="9"/>
      <color rgb="FF444444"/>
      <name val="Garamond"/>
      <family val="1"/>
    </font>
    <font>
      <b/>
      <sz val="10"/>
      <color rgb="FF000000"/>
      <name val="Calibri"/>
      <family val="2"/>
      <scheme val="minor"/>
    </font>
    <font>
      <b/>
      <sz val="10"/>
      <color theme="1"/>
      <name val="Calibri"/>
      <family val="2"/>
      <scheme val="minor"/>
    </font>
    <font>
      <sz val="10"/>
      <color theme="1"/>
      <name val="Calibri"/>
      <family val="2"/>
      <scheme val="minor"/>
    </font>
    <font>
      <sz val="10"/>
      <color rgb="FF000000"/>
      <name val="Calibri"/>
      <family val="2"/>
      <scheme val="minor"/>
    </font>
    <font>
      <sz val="10"/>
      <name val="Calibri"/>
      <family val="2"/>
      <scheme val="minor"/>
    </font>
    <font>
      <b/>
      <sz val="10"/>
      <color rgb="FFFF0000"/>
      <name val="Calibri"/>
      <family val="2"/>
      <scheme val="minor"/>
    </font>
    <font>
      <sz val="10"/>
      <color theme="1"/>
      <name val="Calibri "/>
    </font>
    <font>
      <b/>
      <sz val="10"/>
      <color theme="1"/>
      <name val="Calibri "/>
    </font>
    <font>
      <b/>
      <sz val="10"/>
      <color rgb="FF000000"/>
      <name val="Calibri "/>
    </font>
    <font>
      <sz val="10"/>
      <color rgb="FF000000"/>
      <name val="Calibri "/>
    </font>
    <font>
      <sz val="10"/>
      <name val="Calibri "/>
    </font>
    <font>
      <sz val="10"/>
      <color rgb="FFFF0000"/>
      <name val="Calibri "/>
    </font>
    <font>
      <b/>
      <sz val="10"/>
      <name val="Calibri"/>
      <family val="2"/>
      <scheme val="minor"/>
    </font>
    <font>
      <b/>
      <sz val="10"/>
      <name val="Garamond"/>
      <family val="1"/>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rgb="FF000000"/>
      </patternFill>
    </fill>
    <fill>
      <patternFill patternType="solid">
        <fgColor theme="0" tint="-0.249977111117893"/>
        <bgColor indexed="64"/>
      </patternFill>
    </fill>
    <fill>
      <patternFill patternType="solid">
        <fgColor theme="2" tint="-0.249977111117893"/>
        <bgColor indexed="64"/>
      </patternFill>
    </fill>
    <fill>
      <patternFill patternType="solid">
        <fgColor theme="3"/>
        <bgColor indexed="64"/>
      </patternFill>
    </fill>
    <fill>
      <patternFill patternType="solid">
        <fgColor theme="3" tint="0.59999389629810485"/>
        <bgColor indexed="64"/>
      </patternFill>
    </fill>
  </fills>
  <borders count="26">
    <border>
      <left/>
      <right/>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4" fillId="0" borderId="0"/>
    <xf numFmtId="166" fontId="1" fillId="0" borderId="0" applyFont="0" applyFill="0" applyBorder="0" applyAlignment="0" applyProtection="0"/>
    <xf numFmtId="0" fontId="1" fillId="0" borderId="0"/>
    <xf numFmtId="0" fontId="4" fillId="0" borderId="0"/>
  </cellStyleXfs>
  <cellXfs count="156">
    <xf numFmtId="0" fontId="0" fillId="0" borderId="0" xfId="0"/>
    <xf numFmtId="0" fontId="2" fillId="2" borderId="0" xfId="0" applyFont="1" applyFill="1"/>
    <xf numFmtId="0" fontId="5" fillId="5" borderId="4" xfId="0" applyFont="1" applyFill="1" applyBorder="1" applyAlignment="1">
      <alignment horizontal="center" vertical="center" wrapText="1"/>
    </xf>
    <xf numFmtId="0" fontId="6" fillId="2" borderId="4"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4" xfId="3" applyFont="1" applyFill="1" applyBorder="1" applyAlignment="1">
      <alignment horizontal="center" vertical="center"/>
    </xf>
    <xf numFmtId="1" fontId="6" fillId="2" borderId="4" xfId="0" applyNumberFormat="1" applyFont="1" applyFill="1" applyBorder="1" applyAlignment="1">
      <alignment horizontal="center" vertical="center"/>
    </xf>
    <xf numFmtId="0" fontId="8" fillId="2" borderId="4" xfId="0" applyFont="1" applyFill="1" applyBorder="1" applyAlignment="1">
      <alignment horizontal="center" vertical="center"/>
    </xf>
    <xf numFmtId="3" fontId="7" fillId="2" borderId="4" xfId="0" applyNumberFormat="1" applyFont="1" applyFill="1" applyBorder="1" applyAlignment="1">
      <alignment horizontal="center" vertical="center"/>
    </xf>
    <xf numFmtId="3" fontId="6" fillId="2" borderId="4" xfId="0" applyNumberFormat="1" applyFont="1" applyFill="1" applyBorder="1" applyAlignment="1">
      <alignment horizontal="center" vertical="center"/>
    </xf>
    <xf numFmtId="0" fontId="6" fillId="2" borderId="4" xfId="3" applyFont="1" applyFill="1" applyBorder="1" applyAlignment="1">
      <alignment horizontal="center" vertical="center"/>
    </xf>
    <xf numFmtId="0" fontId="10" fillId="2" borderId="4" xfId="0" applyFont="1" applyFill="1" applyBorder="1" applyAlignment="1">
      <alignment horizontal="center" vertical="center"/>
    </xf>
    <xf numFmtId="2" fontId="6" fillId="2" borderId="4" xfId="0" applyNumberFormat="1" applyFont="1" applyFill="1" applyBorder="1" applyAlignment="1">
      <alignment horizontal="center" vertical="center"/>
    </xf>
    <xf numFmtId="0" fontId="2" fillId="2" borderId="0" xfId="0" applyFont="1" applyFill="1" applyAlignment="1">
      <alignment horizontal="center" vertical="center"/>
    </xf>
    <xf numFmtId="44" fontId="9" fillId="2" borderId="15" xfId="1" applyFont="1" applyFill="1" applyBorder="1" applyAlignment="1">
      <alignment horizontal="center" vertical="center"/>
    </xf>
    <xf numFmtId="44" fontId="9" fillId="2" borderId="22" xfId="1" applyFont="1" applyFill="1" applyBorder="1" applyAlignment="1">
      <alignment horizontal="center" vertical="center"/>
    </xf>
    <xf numFmtId="0" fontId="2" fillId="2" borderId="4" xfId="0" applyFont="1" applyFill="1" applyBorder="1"/>
    <xf numFmtId="9" fontId="2" fillId="2" borderId="0" xfId="2" applyFont="1" applyFill="1" applyAlignment="1"/>
    <xf numFmtId="10" fontId="2" fillId="2" borderId="0" xfId="2" applyNumberFormat="1" applyFont="1" applyFill="1" applyAlignment="1"/>
    <xf numFmtId="44" fontId="2" fillId="2" borderId="0" xfId="0" applyNumberFormat="1" applyFont="1" applyFill="1"/>
    <xf numFmtId="44" fontId="8" fillId="2" borderId="4" xfId="1" applyFont="1" applyFill="1" applyBorder="1" applyAlignment="1">
      <alignment horizontal="center" vertical="center" shrinkToFit="1"/>
    </xf>
    <xf numFmtId="44" fontId="8" fillId="2" borderId="4" xfId="1" applyFont="1" applyFill="1" applyBorder="1" applyAlignment="1">
      <alignment vertical="center" shrinkToFit="1"/>
    </xf>
    <xf numFmtId="167" fontId="8" fillId="2" borderId="4" xfId="0" applyNumberFormat="1" applyFont="1" applyFill="1" applyBorder="1" applyAlignment="1">
      <alignment horizontal="center" vertical="center" shrinkToFit="1"/>
    </xf>
    <xf numFmtId="4" fontId="8" fillId="2" borderId="4" xfId="0" applyNumberFormat="1" applyFont="1" applyFill="1" applyBorder="1" applyAlignment="1">
      <alignment horizontal="center" vertical="center" shrinkToFit="1"/>
    </xf>
    <xf numFmtId="44" fontId="8" fillId="2" borderId="4" xfId="0" applyNumberFormat="1" applyFont="1" applyFill="1" applyBorder="1" applyAlignment="1">
      <alignment horizontal="center" vertical="center" shrinkToFit="1"/>
    </xf>
    <xf numFmtId="0" fontId="8" fillId="2" borderId="4" xfId="0" applyFont="1" applyFill="1" applyBorder="1" applyAlignment="1">
      <alignment horizontal="center" vertical="center" shrinkToFit="1"/>
    </xf>
    <xf numFmtId="44" fontId="6" fillId="2" borderId="4" xfId="0" applyNumberFormat="1" applyFont="1" applyFill="1" applyBorder="1" applyAlignment="1">
      <alignment horizontal="center" vertical="center"/>
    </xf>
    <xf numFmtId="44" fontId="6" fillId="2" borderId="4" xfId="0" applyNumberFormat="1" applyFont="1" applyFill="1" applyBorder="1" applyAlignment="1">
      <alignment vertical="center"/>
    </xf>
    <xf numFmtId="0" fontId="6" fillId="2" borderId="4" xfId="0" applyFont="1" applyFill="1" applyBorder="1"/>
    <xf numFmtId="0" fontId="11" fillId="3" borderId="2" xfId="0" applyFont="1" applyFill="1" applyBorder="1" applyAlignment="1">
      <alignment horizontal="center" vertical="center"/>
    </xf>
    <xf numFmtId="0" fontId="13" fillId="2" borderId="0" xfId="0" applyFont="1" applyFill="1"/>
    <xf numFmtId="0" fontId="14" fillId="2" borderId="4" xfId="0" applyFont="1" applyFill="1" applyBorder="1" applyAlignment="1">
      <alignment horizontal="center" vertical="center"/>
    </xf>
    <xf numFmtId="0" fontId="15" fillId="2" borderId="4" xfId="0" applyFont="1" applyFill="1" applyBorder="1" applyAlignment="1">
      <alignment horizontal="center" vertical="center"/>
    </xf>
    <xf numFmtId="1" fontId="13" fillId="0" borderId="4" xfId="0" applyNumberFormat="1" applyFont="1" applyBorder="1" applyAlignment="1">
      <alignment horizontal="center" vertical="center"/>
    </xf>
    <xf numFmtId="0" fontId="13" fillId="2" borderId="4" xfId="0" applyFont="1" applyFill="1" applyBorder="1" applyAlignment="1">
      <alignment horizontal="center" vertical="center"/>
    </xf>
    <xf numFmtId="0" fontId="13" fillId="0" borderId="0" xfId="0" applyFont="1"/>
    <xf numFmtId="0" fontId="12" fillId="7" borderId="4"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3" fillId="0" borderId="4" xfId="0" applyFont="1" applyBorder="1" applyAlignment="1">
      <alignment horizontal="center" vertical="center"/>
    </xf>
    <xf numFmtId="0" fontId="15" fillId="0" borderId="4" xfId="0" applyFont="1" applyBorder="1" applyAlignment="1">
      <alignment horizontal="center" vertical="center"/>
    </xf>
    <xf numFmtId="0" fontId="12" fillId="3" borderId="1" xfId="0" applyFont="1" applyFill="1" applyBorder="1" applyAlignment="1">
      <alignment vertical="center"/>
    </xf>
    <xf numFmtId="0" fontId="11" fillId="3" borderId="1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3" fillId="0" borderId="0" xfId="0" applyFont="1" applyAlignment="1">
      <alignment wrapText="1"/>
    </xf>
    <xf numFmtId="0" fontId="13" fillId="0" borderId="4" xfId="3" applyFont="1" applyBorder="1" applyAlignment="1">
      <alignment horizontal="center" vertical="center"/>
    </xf>
    <xf numFmtId="0" fontId="14" fillId="0" borderId="4" xfId="0" applyFont="1" applyBorder="1" applyAlignment="1">
      <alignment horizontal="center" vertical="center"/>
    </xf>
    <xf numFmtId="0" fontId="15" fillId="0" borderId="4" xfId="0" applyFont="1" applyBorder="1" applyAlignment="1">
      <alignment horizontal="center" vertical="center" readingOrder="1"/>
    </xf>
    <xf numFmtId="0" fontId="13" fillId="0" borderId="0" xfId="0" applyFont="1" applyAlignment="1">
      <alignment horizontal="center" vertical="center"/>
    </xf>
    <xf numFmtId="0" fontId="15" fillId="0" borderId="4" xfId="0" applyFont="1" applyBorder="1" applyAlignment="1">
      <alignment horizontal="center" vertical="center" wrapText="1"/>
    </xf>
    <xf numFmtId="0" fontId="15" fillId="0" borderId="4" xfId="0" applyFont="1" applyBorder="1" applyAlignment="1">
      <alignment horizontal="center" vertical="top"/>
    </xf>
    <xf numFmtId="1" fontId="13" fillId="2" borderId="4" xfId="0" applyNumberFormat="1" applyFont="1" applyFill="1" applyBorder="1" applyAlignment="1">
      <alignment horizontal="center" vertical="center"/>
    </xf>
    <xf numFmtId="0" fontId="13" fillId="4" borderId="0" xfId="0" applyFont="1" applyFill="1"/>
    <xf numFmtId="0" fontId="13" fillId="2" borderId="4" xfId="3" applyFont="1" applyFill="1" applyBorder="1" applyAlignment="1">
      <alignment horizontal="center" vertical="center"/>
    </xf>
    <xf numFmtId="0" fontId="17" fillId="2" borderId="0" xfId="0" applyFont="1" applyFill="1"/>
    <xf numFmtId="0" fontId="17" fillId="2" borderId="0" xfId="0" applyFont="1" applyFill="1" applyAlignment="1">
      <alignment horizontal="left"/>
    </xf>
    <xf numFmtId="0" fontId="20" fillId="2" borderId="4" xfId="0" applyFont="1" applyFill="1" applyBorder="1" applyAlignment="1">
      <alignment horizontal="center" vertical="center"/>
    </xf>
    <xf numFmtId="0" fontId="21" fillId="2" borderId="4" xfId="0" applyFont="1" applyFill="1" applyBorder="1" applyAlignment="1">
      <alignment horizontal="center" vertical="center"/>
    </xf>
    <xf numFmtId="0" fontId="20" fillId="2" borderId="4" xfId="8" applyFont="1" applyFill="1" applyBorder="1" applyAlignment="1">
      <alignment horizontal="center" vertical="center"/>
    </xf>
    <xf numFmtId="0" fontId="21" fillId="2" borderId="4" xfId="8" applyFont="1" applyFill="1" applyBorder="1" applyAlignment="1">
      <alignment horizontal="center" vertical="center"/>
    </xf>
    <xf numFmtId="164" fontId="22" fillId="2" borderId="0" xfId="0" applyNumberFormat="1" applyFont="1" applyFill="1"/>
    <xf numFmtId="2" fontId="15" fillId="0" borderId="4" xfId="5" applyNumberFormat="1" applyFont="1" applyBorder="1" applyAlignment="1">
      <alignment horizontal="center" vertical="center"/>
    </xf>
    <xf numFmtId="0" fontId="15" fillId="0" borderId="4" xfId="0" applyFont="1" applyBorder="1" applyAlignment="1">
      <alignment horizontal="center" vertical="center" shrinkToFit="1"/>
    </xf>
    <xf numFmtId="0" fontId="14" fillId="0" borderId="4" xfId="0" applyFont="1" applyBorder="1" applyAlignment="1">
      <alignment horizontal="center" vertical="center" shrinkToFit="1"/>
    </xf>
    <xf numFmtId="2" fontId="13" fillId="0" borderId="4" xfId="0" applyNumberFormat="1" applyFont="1" applyBorder="1" applyAlignment="1">
      <alignment horizontal="center" vertical="center"/>
    </xf>
    <xf numFmtId="0" fontId="15" fillId="0" borderId="4" xfId="0" applyFont="1" applyBorder="1" applyAlignment="1">
      <alignment horizontal="center" vertical="center" wrapText="1" shrinkToFit="1"/>
    </xf>
    <xf numFmtId="0" fontId="13" fillId="0" borderId="0" xfId="0" applyFont="1" applyAlignment="1">
      <alignment horizontal="left"/>
    </xf>
    <xf numFmtId="0" fontId="13" fillId="0" borderId="4" xfId="3" applyFont="1" applyBorder="1" applyAlignment="1">
      <alignment horizontal="left" vertical="center"/>
    </xf>
    <xf numFmtId="0" fontId="13" fillId="0" borderId="4" xfId="5" applyFont="1" applyBorder="1" applyAlignment="1">
      <alignment horizontal="left" vertical="center"/>
    </xf>
    <xf numFmtId="0" fontId="13" fillId="0" borderId="4" xfId="0" applyFont="1" applyBorder="1" applyAlignment="1">
      <alignment horizontal="left" vertical="center"/>
    </xf>
    <xf numFmtId="0" fontId="13" fillId="0" borderId="4" xfId="7" applyFont="1" applyBorder="1" applyAlignment="1">
      <alignment horizontal="left" vertical="center"/>
    </xf>
    <xf numFmtId="0" fontId="15" fillId="0" borderId="4" xfId="0" applyFont="1" applyBorder="1" applyAlignment="1">
      <alignment horizontal="left" vertical="center"/>
    </xf>
    <xf numFmtId="0" fontId="21" fillId="0" borderId="4" xfId="0" applyFont="1" applyBorder="1" applyAlignment="1">
      <alignment horizontal="center" vertical="center"/>
    </xf>
    <xf numFmtId="0" fontId="21" fillId="0" borderId="4" xfId="0" applyFont="1" applyBorder="1" applyAlignment="1">
      <alignment horizontal="left" vertical="center"/>
    </xf>
    <xf numFmtId="2" fontId="20" fillId="0" borderId="4" xfId="0" applyNumberFormat="1" applyFont="1" applyBorder="1" applyAlignment="1">
      <alignment horizontal="center" vertical="center"/>
    </xf>
    <xf numFmtId="1" fontId="20" fillId="0" borderId="4" xfId="0" applyNumberFormat="1" applyFont="1" applyBorder="1" applyAlignment="1">
      <alignment horizontal="center" vertical="center"/>
    </xf>
    <xf numFmtId="0" fontId="20" fillId="0" borderId="4" xfId="0" applyFont="1" applyBorder="1" applyAlignment="1">
      <alignment horizontal="center" vertical="center"/>
    </xf>
    <xf numFmtId="0" fontId="21" fillId="0" borderId="4" xfId="8" applyFont="1" applyBorder="1" applyAlignment="1">
      <alignment horizontal="left" vertical="center"/>
    </xf>
    <xf numFmtId="0" fontId="20" fillId="0" borderId="4" xfId="0" applyFont="1" applyBorder="1" applyAlignment="1">
      <alignment horizontal="left" vertical="center"/>
    </xf>
    <xf numFmtId="0" fontId="20" fillId="0" borderId="4" xfId="8" applyFont="1" applyBorder="1" applyAlignment="1">
      <alignment horizontal="left" vertical="center"/>
    </xf>
    <xf numFmtId="0" fontId="21" fillId="0" borderId="4" xfId="0" applyFont="1" applyBorder="1" applyAlignment="1">
      <alignment horizontal="left" vertical="center" readingOrder="1"/>
    </xf>
    <xf numFmtId="0" fontId="21" fillId="0" borderId="16" xfId="0" applyFont="1" applyBorder="1" applyAlignment="1">
      <alignment horizontal="center" vertical="center"/>
    </xf>
    <xf numFmtId="0" fontId="21" fillId="0" borderId="16" xfId="0" applyFont="1" applyBorder="1" applyAlignment="1">
      <alignment horizontal="left" vertical="center"/>
    </xf>
    <xf numFmtId="1" fontId="20" fillId="0" borderId="16" xfId="0" applyNumberFormat="1" applyFont="1" applyBorder="1" applyAlignment="1">
      <alignment horizontal="center" vertical="center"/>
    </xf>
    <xf numFmtId="0" fontId="15" fillId="0" borderId="5" xfId="0" applyFont="1" applyBorder="1" applyAlignment="1">
      <alignment horizontal="center" vertical="center"/>
    </xf>
    <xf numFmtId="0" fontId="23" fillId="2" borderId="12" xfId="0" applyFont="1" applyFill="1" applyBorder="1" applyAlignment="1">
      <alignment vertical="center"/>
    </xf>
    <xf numFmtId="0" fontId="15" fillId="0" borderId="0" xfId="0" applyFont="1"/>
    <xf numFmtId="0" fontId="23" fillId="3" borderId="14" xfId="0" applyFont="1" applyFill="1" applyBorder="1" applyAlignment="1">
      <alignment horizontal="center" vertical="center"/>
    </xf>
    <xf numFmtId="0" fontId="23" fillId="3" borderId="2" xfId="0" applyFont="1" applyFill="1" applyBorder="1" applyAlignment="1">
      <alignment horizontal="center" vertical="center"/>
    </xf>
    <xf numFmtId="0" fontId="15" fillId="0" borderId="4" xfId="3" applyFont="1" applyBorder="1" applyAlignment="1">
      <alignment horizontal="center" vertical="center" wrapText="1"/>
    </xf>
    <xf numFmtId="0" fontId="15" fillId="0" borderId="4" xfId="5" applyFont="1" applyBorder="1" applyAlignment="1">
      <alignment horizontal="center" vertical="center"/>
    </xf>
    <xf numFmtId="0" fontId="15" fillId="0" borderId="4" xfId="3" applyFont="1" applyBorder="1" applyAlignment="1">
      <alignment horizontal="center" vertical="center"/>
    </xf>
    <xf numFmtId="0" fontId="15" fillId="0" borderId="16" xfId="3" applyFont="1" applyBorder="1" applyAlignment="1">
      <alignment horizontal="center" vertical="center" wrapText="1"/>
    </xf>
    <xf numFmtId="0" fontId="15" fillId="0" borderId="16" xfId="0" applyFont="1" applyBorder="1" applyAlignment="1">
      <alignment horizontal="center" vertical="center" wrapText="1"/>
    </xf>
    <xf numFmtId="1" fontId="15" fillId="0" borderId="4" xfId="0" applyNumberFormat="1" applyFont="1" applyBorder="1" applyAlignment="1">
      <alignment horizontal="center" vertical="center" shrinkToFit="1"/>
    </xf>
    <xf numFmtId="1" fontId="15" fillId="0" borderId="4" xfId="0" applyNumberFormat="1" applyFont="1" applyBorder="1" applyAlignment="1">
      <alignment horizontal="center" vertical="top" shrinkToFit="1"/>
    </xf>
    <xf numFmtId="0" fontId="11" fillId="3" borderId="4" xfId="0" applyFont="1" applyFill="1" applyBorder="1" applyAlignment="1">
      <alignment horizontal="center" vertical="center"/>
    </xf>
    <xf numFmtId="0" fontId="13" fillId="2" borderId="4" xfId="0" applyFont="1" applyFill="1" applyBorder="1"/>
    <xf numFmtId="0" fontId="11" fillId="3" borderId="4" xfId="0" applyFont="1" applyFill="1" applyBorder="1" applyAlignment="1">
      <alignment horizontal="center" vertical="center" wrapText="1"/>
    </xf>
    <xf numFmtId="0" fontId="13" fillId="2" borderId="5" xfId="0" applyFont="1" applyFill="1" applyBorder="1" applyAlignment="1">
      <alignment horizontal="center" vertical="center"/>
    </xf>
    <xf numFmtId="0" fontId="13" fillId="9" borderId="4" xfId="0" applyFont="1" applyFill="1" applyBorder="1"/>
    <xf numFmtId="0" fontId="23" fillId="2" borderId="0" xfId="0" applyFont="1" applyFill="1" applyAlignment="1">
      <alignment vertical="center"/>
    </xf>
    <xf numFmtId="0" fontId="24" fillId="3" borderId="4" xfId="0" applyFont="1" applyFill="1" applyBorder="1" applyAlignment="1">
      <alignment horizontal="center" vertical="center"/>
    </xf>
    <xf numFmtId="0" fontId="15" fillId="0" borderId="4" xfId="0" applyFont="1" applyBorder="1"/>
    <xf numFmtId="0" fontId="15" fillId="9" borderId="4" xfId="0" applyFont="1" applyFill="1" applyBorder="1"/>
    <xf numFmtId="0" fontId="19" fillId="5" borderId="4" xfId="0" applyFont="1" applyFill="1" applyBorder="1" applyAlignment="1">
      <alignment horizontal="center" vertical="center" wrapText="1"/>
    </xf>
    <xf numFmtId="0" fontId="17" fillId="2" borderId="0" xfId="0" applyFont="1" applyFill="1" applyAlignment="1">
      <alignment horizontal="center" wrapText="1"/>
    </xf>
    <xf numFmtId="0" fontId="17" fillId="0" borderId="4" xfId="0" applyFont="1" applyBorder="1"/>
    <xf numFmtId="0" fontId="17" fillId="2" borderId="4" xfId="0" applyFont="1" applyFill="1" applyBorder="1"/>
    <xf numFmtId="0" fontId="17" fillId="9" borderId="4" xfId="0" applyFont="1" applyFill="1" applyBorder="1"/>
    <xf numFmtId="0" fontId="16" fillId="8" borderId="6" xfId="0" applyFont="1" applyFill="1" applyBorder="1" applyAlignment="1">
      <alignment horizontal="center" vertical="center" wrapText="1"/>
    </xf>
    <xf numFmtId="44" fontId="13" fillId="0" borderId="5" xfId="0" applyNumberFormat="1" applyFont="1" applyBorder="1" applyAlignment="1">
      <alignment vertical="center"/>
    </xf>
    <xf numFmtId="0" fontId="13" fillId="0" borderId="4" xfId="0" applyFont="1" applyBorder="1"/>
    <xf numFmtId="0" fontId="12" fillId="9" borderId="23" xfId="0" applyFont="1" applyFill="1" applyBorder="1" applyAlignment="1">
      <alignment horizontal="center"/>
    </xf>
    <xf numFmtId="0" fontId="12" fillId="9" borderId="24" xfId="0" applyFont="1" applyFill="1" applyBorder="1" applyAlignment="1">
      <alignment horizontal="center"/>
    </xf>
    <xf numFmtId="0" fontId="12" fillId="9" borderId="25" xfId="0" applyFont="1" applyFill="1" applyBorder="1" applyAlignment="1">
      <alignment horizontal="center"/>
    </xf>
    <xf numFmtId="0" fontId="23" fillId="9" borderId="5" xfId="0" applyFont="1" applyFill="1" applyBorder="1" applyAlignment="1">
      <alignment horizontal="right"/>
    </xf>
    <xf numFmtId="0" fontId="23" fillId="9" borderId="19" xfId="0" applyFont="1" applyFill="1" applyBorder="1" applyAlignment="1">
      <alignment horizontal="right"/>
    </xf>
    <xf numFmtId="0" fontId="23" fillId="9" borderId="17" xfId="0" applyFont="1" applyFill="1" applyBorder="1" applyAlignment="1">
      <alignment horizontal="right"/>
    </xf>
    <xf numFmtId="0" fontId="23" fillId="2" borderId="6" xfId="0" applyFont="1" applyFill="1" applyBorder="1" applyAlignment="1">
      <alignment horizontal="left" vertical="top" wrapText="1"/>
    </xf>
    <xf numFmtId="0" fontId="23" fillId="2" borderId="7" xfId="0" applyFont="1" applyFill="1" applyBorder="1" applyAlignment="1">
      <alignment horizontal="left" vertical="top" wrapText="1"/>
    </xf>
    <xf numFmtId="0" fontId="23" fillId="2" borderId="9" xfId="0" applyFont="1" applyFill="1" applyBorder="1" applyAlignment="1">
      <alignment horizontal="left" vertical="top" wrapText="1"/>
    </xf>
    <xf numFmtId="0" fontId="23" fillId="2" borderId="0" xfId="0" applyFont="1" applyFill="1" applyAlignment="1">
      <alignment horizontal="left" vertical="top" wrapText="1"/>
    </xf>
    <xf numFmtId="0" fontId="23" fillId="2" borderId="11" xfId="0" applyFont="1" applyFill="1" applyBorder="1" applyAlignment="1">
      <alignment horizontal="left" vertical="top" wrapText="1"/>
    </xf>
    <xf numFmtId="0" fontId="23" fillId="2" borderId="12" xfId="0" applyFont="1" applyFill="1" applyBorder="1" applyAlignment="1">
      <alignment horizontal="left" vertical="top" wrapText="1"/>
    </xf>
    <xf numFmtId="0" fontId="18" fillId="9" borderId="5" xfId="0" applyFont="1" applyFill="1" applyBorder="1" applyAlignment="1">
      <alignment horizontal="right"/>
    </xf>
    <xf numFmtId="0" fontId="18" fillId="9" borderId="19" xfId="0" applyFont="1" applyFill="1" applyBorder="1" applyAlignment="1">
      <alignment horizontal="right"/>
    </xf>
    <xf numFmtId="0" fontId="18" fillId="9" borderId="17" xfId="0" applyFont="1" applyFill="1" applyBorder="1" applyAlignment="1">
      <alignment horizontal="right"/>
    </xf>
    <xf numFmtId="0" fontId="12" fillId="2" borderId="4" xfId="0" applyFont="1" applyFill="1" applyBorder="1" applyAlignment="1">
      <alignment horizontal="left" vertical="top" wrapText="1"/>
    </xf>
    <xf numFmtId="0" fontId="12" fillId="9" borderId="5" xfId="0" applyFont="1" applyFill="1" applyBorder="1" applyAlignment="1">
      <alignment horizontal="right"/>
    </xf>
    <xf numFmtId="0" fontId="12" fillId="9" borderId="19" xfId="0" applyFont="1" applyFill="1" applyBorder="1" applyAlignment="1">
      <alignment horizontal="right"/>
    </xf>
    <xf numFmtId="0" fontId="12" fillId="9" borderId="17" xfId="0" applyFont="1" applyFill="1" applyBorder="1" applyAlignment="1">
      <alignment horizontal="right"/>
    </xf>
    <xf numFmtId="0" fontId="12" fillId="9" borderId="5" xfId="0" applyFont="1" applyFill="1" applyBorder="1" applyAlignment="1">
      <alignment horizontal="center"/>
    </xf>
    <xf numFmtId="0" fontId="12" fillId="9" borderId="19" xfId="0" applyFont="1" applyFill="1" applyBorder="1" applyAlignment="1">
      <alignment horizontal="center"/>
    </xf>
    <xf numFmtId="0" fontId="12" fillId="9" borderId="17" xfId="0" applyFont="1" applyFill="1" applyBorder="1" applyAlignment="1">
      <alignment horizontal="center"/>
    </xf>
    <xf numFmtId="0" fontId="5" fillId="5" borderId="5" xfId="0" applyFont="1" applyFill="1" applyBorder="1" applyAlignment="1">
      <alignment horizontal="center" vertical="center" wrapText="1"/>
    </xf>
    <xf numFmtId="0" fontId="5" fillId="5" borderId="19"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3" fillId="2" borderId="20" xfId="0" applyFont="1" applyFill="1" applyBorder="1" applyAlignment="1">
      <alignment horizontal="right" vertical="center"/>
    </xf>
    <xf numFmtId="0" fontId="3" fillId="2" borderId="18" xfId="0" applyFont="1" applyFill="1" applyBorder="1" applyAlignment="1">
      <alignment horizontal="right" vertical="center"/>
    </xf>
    <xf numFmtId="0" fontId="3" fillId="2" borderId="21" xfId="0" applyFont="1" applyFill="1" applyBorder="1" applyAlignment="1">
      <alignment horizontal="right" vertical="center"/>
    </xf>
    <xf numFmtId="44" fontId="12" fillId="9" borderId="5" xfId="0" applyNumberFormat="1" applyFont="1" applyFill="1" applyBorder="1" applyAlignment="1">
      <alignment horizontal="right"/>
    </xf>
    <xf numFmtId="44" fontId="12" fillId="9" borderId="19" xfId="0" applyNumberFormat="1" applyFont="1" applyFill="1" applyBorder="1" applyAlignment="1">
      <alignment horizontal="right"/>
    </xf>
    <xf numFmtId="44" fontId="12" fillId="9" borderId="17" xfId="0" applyNumberFormat="1" applyFont="1" applyFill="1" applyBorder="1" applyAlignment="1">
      <alignment horizontal="right"/>
    </xf>
    <xf numFmtId="0" fontId="12" fillId="2" borderId="12" xfId="0" applyFont="1" applyFill="1" applyBorder="1" applyAlignment="1">
      <alignment horizontal="center" vertical="center"/>
    </xf>
    <xf numFmtId="0" fontId="12" fillId="2" borderId="12" xfId="0" applyFont="1" applyFill="1" applyBorder="1" applyAlignment="1">
      <alignment horizontal="left" vertical="center"/>
    </xf>
    <xf numFmtId="0" fontId="12" fillId="2" borderId="13" xfId="0" applyFont="1" applyFill="1" applyBorder="1" applyAlignment="1">
      <alignment horizontal="center" vertical="center"/>
    </xf>
    <xf numFmtId="0" fontId="12" fillId="2" borderId="6" xfId="0" applyFont="1" applyFill="1" applyBorder="1" applyAlignment="1">
      <alignment horizontal="left" vertical="top" wrapText="1"/>
    </xf>
    <xf numFmtId="0" fontId="12" fillId="2" borderId="7" xfId="0" applyFont="1" applyFill="1" applyBorder="1" applyAlignment="1">
      <alignment horizontal="left" vertical="top" wrapText="1"/>
    </xf>
    <xf numFmtId="0" fontId="12" fillId="2" borderId="8" xfId="0" applyFont="1" applyFill="1" applyBorder="1" applyAlignment="1">
      <alignment horizontal="left" vertical="top" wrapText="1"/>
    </xf>
    <xf numFmtId="0" fontId="12" fillId="2" borderId="9" xfId="0" applyFont="1" applyFill="1" applyBorder="1" applyAlignment="1">
      <alignment horizontal="left" vertical="top" wrapText="1"/>
    </xf>
    <xf numFmtId="0" fontId="12" fillId="2" borderId="0" xfId="0" applyFont="1" applyFill="1" applyAlignment="1">
      <alignment horizontal="left" vertical="top" wrapText="1"/>
    </xf>
    <xf numFmtId="0" fontId="12" fillId="2" borderId="10" xfId="0" applyFont="1" applyFill="1" applyBorder="1" applyAlignment="1">
      <alignment horizontal="left" vertical="top" wrapText="1"/>
    </xf>
    <xf numFmtId="0" fontId="12" fillId="2" borderId="11" xfId="0" applyFont="1" applyFill="1" applyBorder="1" applyAlignment="1">
      <alignment horizontal="left" vertical="top" wrapText="1"/>
    </xf>
    <xf numFmtId="0" fontId="12" fillId="2" borderId="12" xfId="0" applyFont="1" applyFill="1" applyBorder="1" applyAlignment="1">
      <alignment horizontal="left" vertical="top" wrapText="1"/>
    </xf>
    <xf numFmtId="0" fontId="12" fillId="2" borderId="13" xfId="0" applyFont="1" applyFill="1" applyBorder="1" applyAlignment="1">
      <alignment horizontal="left" vertical="top" wrapText="1"/>
    </xf>
  </cellXfs>
  <cellStyles count="9">
    <cellStyle name="Moneda" xfId="1" builtinId="4"/>
    <cellStyle name="Moneda [0] 2" xfId="6" xr:uid="{00000000-0005-0000-0000-000002000000}"/>
    <cellStyle name="Moneda 2" xfId="4" xr:uid="{00000000-0005-0000-0000-000003000000}"/>
    <cellStyle name="Normal" xfId="0" builtinId="0"/>
    <cellStyle name="Normal 2" xfId="3" xr:uid="{00000000-0005-0000-0000-000005000000}"/>
    <cellStyle name="Normal 2 2" xfId="5" xr:uid="{00000000-0005-0000-0000-000006000000}"/>
    <cellStyle name="Normal 2 2 2" xfId="8" xr:uid="{00000000-0005-0000-0000-000007000000}"/>
    <cellStyle name="Normal 3" xfId="7" xr:uid="{00000000-0005-0000-0000-000008000000}"/>
    <cellStyle name="Porcentaje" xfId="2"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amzn.to/2uItETu"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42"/>
  <sheetViews>
    <sheetView tabSelected="1" zoomScale="85" zoomScaleNormal="85" workbookViewId="0">
      <selection activeCell="A39" sqref="A39:E42"/>
    </sheetView>
  </sheetViews>
  <sheetFormatPr baseColWidth="10" defaultRowHeight="12.75"/>
  <cols>
    <col min="1" max="1" width="6.42578125" style="86" customWidth="1"/>
    <col min="2" max="2" width="31.85546875" style="86" customWidth="1"/>
    <col min="3" max="3" width="20.140625" style="86" customWidth="1"/>
    <col min="4" max="4" width="54.5703125" style="86" customWidth="1"/>
    <col min="5" max="5" width="21.7109375" style="86" customWidth="1"/>
    <col min="6" max="16384" width="11.42578125" style="86"/>
  </cols>
  <sheetData>
    <row r="1" spans="1:9" ht="13.5" customHeight="1" thickBot="1">
      <c r="A1" s="85"/>
      <c r="B1" s="85"/>
      <c r="C1" s="85"/>
      <c r="D1" s="85"/>
      <c r="E1" s="101"/>
      <c r="F1" s="113" t="s">
        <v>543</v>
      </c>
      <c r="G1" s="114"/>
      <c r="H1" s="114"/>
      <c r="I1" s="115"/>
    </row>
    <row r="2" spans="1:9" ht="51.75" thickBot="1">
      <c r="A2" s="87" t="s">
        <v>108</v>
      </c>
      <c r="B2" s="88" t="s">
        <v>5</v>
      </c>
      <c r="C2" s="88" t="s">
        <v>6</v>
      </c>
      <c r="D2" s="88" t="s">
        <v>109</v>
      </c>
      <c r="E2" s="102" t="s">
        <v>502</v>
      </c>
      <c r="F2" s="98" t="s">
        <v>539</v>
      </c>
      <c r="G2" s="98" t="s">
        <v>540</v>
      </c>
      <c r="H2" s="98" t="s">
        <v>110</v>
      </c>
      <c r="I2" s="98" t="s">
        <v>439</v>
      </c>
    </row>
    <row r="3" spans="1:9">
      <c r="A3" s="89">
        <v>1</v>
      </c>
      <c r="B3" s="89" t="s">
        <v>119</v>
      </c>
      <c r="C3" s="89" t="s">
        <v>376</v>
      </c>
      <c r="D3" s="90" t="s">
        <v>120</v>
      </c>
      <c r="E3" s="90">
        <v>2</v>
      </c>
      <c r="F3" s="103"/>
      <c r="G3" s="103"/>
      <c r="H3" s="103"/>
      <c r="I3" s="103"/>
    </row>
    <row r="4" spans="1:9">
      <c r="A4" s="89">
        <v>2</v>
      </c>
      <c r="B4" s="89" t="s">
        <v>121</v>
      </c>
      <c r="C4" s="89" t="s">
        <v>376</v>
      </c>
      <c r="D4" s="90" t="s">
        <v>122</v>
      </c>
      <c r="E4" s="90">
        <v>1</v>
      </c>
      <c r="F4" s="103"/>
      <c r="G4" s="103"/>
      <c r="H4" s="103"/>
      <c r="I4" s="103"/>
    </row>
    <row r="5" spans="1:9">
      <c r="A5" s="89">
        <v>3</v>
      </c>
      <c r="B5" s="89" t="s">
        <v>160</v>
      </c>
      <c r="C5" s="89" t="s">
        <v>376</v>
      </c>
      <c r="D5" s="90" t="s">
        <v>161</v>
      </c>
      <c r="E5" s="90">
        <v>2</v>
      </c>
      <c r="F5" s="103"/>
      <c r="G5" s="103"/>
      <c r="H5" s="103"/>
      <c r="I5" s="103"/>
    </row>
    <row r="6" spans="1:9">
      <c r="A6" s="89">
        <v>4</v>
      </c>
      <c r="B6" s="89" t="s">
        <v>133</v>
      </c>
      <c r="C6" s="89" t="s">
        <v>376</v>
      </c>
      <c r="D6" s="90" t="s">
        <v>134</v>
      </c>
      <c r="E6" s="90">
        <v>10</v>
      </c>
      <c r="F6" s="103"/>
      <c r="G6" s="103"/>
      <c r="H6" s="103"/>
      <c r="I6" s="103"/>
    </row>
    <row r="7" spans="1:9">
      <c r="A7" s="89">
        <v>5</v>
      </c>
      <c r="B7" s="89" t="s">
        <v>135</v>
      </c>
      <c r="C7" s="89" t="s">
        <v>376</v>
      </c>
      <c r="D7" s="90" t="s">
        <v>136</v>
      </c>
      <c r="E7" s="90">
        <v>10</v>
      </c>
      <c r="F7" s="103"/>
      <c r="G7" s="103"/>
      <c r="H7" s="103"/>
      <c r="I7" s="103"/>
    </row>
    <row r="8" spans="1:9">
      <c r="A8" s="89">
        <v>6</v>
      </c>
      <c r="B8" s="89" t="s">
        <v>137</v>
      </c>
      <c r="C8" s="89" t="s">
        <v>376</v>
      </c>
      <c r="D8" s="90" t="s">
        <v>137</v>
      </c>
      <c r="E8" s="90">
        <v>10</v>
      </c>
      <c r="F8" s="103"/>
      <c r="G8" s="103"/>
      <c r="H8" s="103"/>
      <c r="I8" s="103"/>
    </row>
    <row r="9" spans="1:9">
      <c r="A9" s="89">
        <v>7</v>
      </c>
      <c r="B9" s="89" t="s">
        <v>111</v>
      </c>
      <c r="C9" s="89" t="s">
        <v>376</v>
      </c>
      <c r="D9" s="90" t="s">
        <v>112</v>
      </c>
      <c r="E9" s="90">
        <v>8</v>
      </c>
      <c r="F9" s="103"/>
      <c r="G9" s="103"/>
      <c r="H9" s="103"/>
      <c r="I9" s="103"/>
    </row>
    <row r="10" spans="1:9">
      <c r="A10" s="89">
        <v>8</v>
      </c>
      <c r="B10" s="89" t="s">
        <v>123</v>
      </c>
      <c r="C10" s="89" t="s">
        <v>376</v>
      </c>
      <c r="D10" s="90" t="s">
        <v>124</v>
      </c>
      <c r="E10" s="90">
        <v>8</v>
      </c>
      <c r="F10" s="103"/>
      <c r="G10" s="103"/>
      <c r="H10" s="103"/>
      <c r="I10" s="103"/>
    </row>
    <row r="11" spans="1:9">
      <c r="A11" s="89">
        <v>9</v>
      </c>
      <c r="B11" s="89" t="s">
        <v>127</v>
      </c>
      <c r="C11" s="89" t="s">
        <v>376</v>
      </c>
      <c r="D11" s="90" t="s">
        <v>128</v>
      </c>
      <c r="E11" s="90">
        <v>3</v>
      </c>
      <c r="F11" s="103"/>
      <c r="G11" s="103"/>
      <c r="H11" s="103"/>
      <c r="I11" s="103"/>
    </row>
    <row r="12" spans="1:9">
      <c r="A12" s="89">
        <v>10</v>
      </c>
      <c r="B12" s="49" t="s">
        <v>138</v>
      </c>
      <c r="C12" s="89" t="s">
        <v>376</v>
      </c>
      <c r="D12" s="39" t="s">
        <v>139</v>
      </c>
      <c r="E12" s="90">
        <v>36</v>
      </c>
      <c r="F12" s="103"/>
      <c r="G12" s="103"/>
      <c r="H12" s="103"/>
      <c r="I12" s="103"/>
    </row>
    <row r="13" spans="1:9">
      <c r="A13" s="89">
        <v>11</v>
      </c>
      <c r="B13" s="89" t="s">
        <v>125</v>
      </c>
      <c r="C13" s="89" t="s">
        <v>376</v>
      </c>
      <c r="D13" s="90" t="s">
        <v>126</v>
      </c>
      <c r="E13" s="90">
        <v>12</v>
      </c>
      <c r="F13" s="103"/>
      <c r="G13" s="103"/>
      <c r="H13" s="103"/>
      <c r="I13" s="103"/>
    </row>
    <row r="14" spans="1:9">
      <c r="A14" s="89">
        <v>12</v>
      </c>
      <c r="B14" s="49" t="s">
        <v>140</v>
      </c>
      <c r="C14" s="89" t="s">
        <v>376</v>
      </c>
      <c r="D14" s="39" t="s">
        <v>141</v>
      </c>
      <c r="E14" s="90">
        <v>46</v>
      </c>
      <c r="F14" s="103"/>
      <c r="G14" s="103"/>
      <c r="H14" s="103"/>
      <c r="I14" s="103"/>
    </row>
    <row r="15" spans="1:9">
      <c r="A15" s="89">
        <v>13</v>
      </c>
      <c r="B15" s="89" t="s">
        <v>131</v>
      </c>
      <c r="C15" s="89" t="s">
        <v>376</v>
      </c>
      <c r="D15" s="90" t="s">
        <v>132</v>
      </c>
      <c r="E15" s="90">
        <v>4</v>
      </c>
      <c r="F15" s="103"/>
      <c r="G15" s="103"/>
      <c r="H15" s="103"/>
      <c r="I15" s="103"/>
    </row>
    <row r="16" spans="1:9">
      <c r="A16" s="89">
        <v>14</v>
      </c>
      <c r="B16" s="89" t="s">
        <v>142</v>
      </c>
      <c r="C16" s="89" t="s">
        <v>376</v>
      </c>
      <c r="D16" s="91" t="s">
        <v>143</v>
      </c>
      <c r="E16" s="90">
        <v>8</v>
      </c>
      <c r="F16" s="103"/>
      <c r="G16" s="103"/>
      <c r="H16" s="103"/>
      <c r="I16" s="103"/>
    </row>
    <row r="17" spans="1:9">
      <c r="A17" s="89">
        <v>15</v>
      </c>
      <c r="B17" s="89" t="s">
        <v>144</v>
      </c>
      <c r="C17" s="89" t="s">
        <v>376</v>
      </c>
      <c r="D17" s="90" t="s">
        <v>145</v>
      </c>
      <c r="E17" s="90">
        <v>2</v>
      </c>
      <c r="F17" s="103"/>
      <c r="G17" s="103"/>
      <c r="H17" s="103"/>
      <c r="I17" s="103"/>
    </row>
    <row r="18" spans="1:9">
      <c r="A18" s="89">
        <v>16</v>
      </c>
      <c r="B18" s="49" t="s">
        <v>162</v>
      </c>
      <c r="C18" s="89" t="s">
        <v>376</v>
      </c>
      <c r="D18" s="39" t="s">
        <v>163</v>
      </c>
      <c r="E18" s="90">
        <v>13</v>
      </c>
      <c r="F18" s="103"/>
      <c r="G18" s="103"/>
      <c r="H18" s="103"/>
      <c r="I18" s="103"/>
    </row>
    <row r="19" spans="1:9">
      <c r="A19" s="89">
        <v>17</v>
      </c>
      <c r="B19" s="89" t="s">
        <v>146</v>
      </c>
      <c r="C19" s="89" t="s">
        <v>376</v>
      </c>
      <c r="D19" s="90" t="s">
        <v>147</v>
      </c>
      <c r="E19" s="90">
        <v>2</v>
      </c>
      <c r="F19" s="103"/>
      <c r="G19" s="103"/>
      <c r="H19" s="103"/>
      <c r="I19" s="103"/>
    </row>
    <row r="20" spans="1:9">
      <c r="A20" s="89">
        <v>18</v>
      </c>
      <c r="B20" s="89" t="s">
        <v>148</v>
      </c>
      <c r="C20" s="89" t="s">
        <v>376</v>
      </c>
      <c r="D20" s="90" t="s">
        <v>149</v>
      </c>
      <c r="E20" s="90">
        <v>2</v>
      </c>
      <c r="F20" s="103"/>
      <c r="G20" s="103"/>
      <c r="H20" s="103"/>
      <c r="I20" s="103"/>
    </row>
    <row r="21" spans="1:9">
      <c r="A21" s="89">
        <v>19</v>
      </c>
      <c r="B21" s="89" t="s">
        <v>150</v>
      </c>
      <c r="C21" s="89" t="s">
        <v>376</v>
      </c>
      <c r="D21" s="90" t="s">
        <v>151</v>
      </c>
      <c r="E21" s="90">
        <v>8</v>
      </c>
      <c r="F21" s="103"/>
      <c r="G21" s="103"/>
      <c r="H21" s="103"/>
      <c r="I21" s="103"/>
    </row>
    <row r="22" spans="1:9">
      <c r="A22" s="89">
        <v>20</v>
      </c>
      <c r="B22" s="89" t="s">
        <v>113</v>
      </c>
      <c r="C22" s="89" t="s">
        <v>376</v>
      </c>
      <c r="D22" s="90" t="s">
        <v>114</v>
      </c>
      <c r="E22" s="90">
        <v>4</v>
      </c>
      <c r="F22" s="103"/>
      <c r="G22" s="103"/>
      <c r="H22" s="103"/>
      <c r="I22" s="103"/>
    </row>
    <row r="23" spans="1:9">
      <c r="A23" s="89">
        <v>21</v>
      </c>
      <c r="B23" s="49" t="s">
        <v>164</v>
      </c>
      <c r="C23" s="89" t="s">
        <v>376</v>
      </c>
      <c r="D23" s="39" t="s">
        <v>165</v>
      </c>
      <c r="E23" s="90">
        <v>10</v>
      </c>
      <c r="F23" s="103"/>
      <c r="G23" s="103"/>
      <c r="H23" s="103"/>
      <c r="I23" s="103"/>
    </row>
    <row r="24" spans="1:9">
      <c r="A24" s="89">
        <v>22</v>
      </c>
      <c r="B24" s="89" t="s">
        <v>115</v>
      </c>
      <c r="C24" s="89" t="s">
        <v>376</v>
      </c>
      <c r="D24" s="39" t="s">
        <v>116</v>
      </c>
      <c r="E24" s="90">
        <v>3</v>
      </c>
      <c r="F24" s="103"/>
      <c r="G24" s="103"/>
      <c r="H24" s="103"/>
      <c r="I24" s="103"/>
    </row>
    <row r="25" spans="1:9">
      <c r="A25" s="89">
        <v>23</v>
      </c>
      <c r="B25" s="49" t="s">
        <v>152</v>
      </c>
      <c r="C25" s="89" t="s">
        <v>376</v>
      </c>
      <c r="D25" s="39" t="s">
        <v>153</v>
      </c>
      <c r="E25" s="90">
        <v>46</v>
      </c>
      <c r="F25" s="103"/>
      <c r="G25" s="103"/>
      <c r="H25" s="103"/>
      <c r="I25" s="103"/>
    </row>
    <row r="26" spans="1:9">
      <c r="A26" s="89">
        <v>24</v>
      </c>
      <c r="B26" s="89" t="s">
        <v>155</v>
      </c>
      <c r="C26" s="89" t="s">
        <v>376</v>
      </c>
      <c r="D26" s="39" t="s">
        <v>156</v>
      </c>
      <c r="E26" s="90">
        <v>10</v>
      </c>
      <c r="F26" s="103"/>
      <c r="G26" s="103"/>
      <c r="H26" s="103"/>
      <c r="I26" s="103"/>
    </row>
    <row r="27" spans="1:9">
      <c r="A27" s="89">
        <v>25</v>
      </c>
      <c r="B27" s="89" t="s">
        <v>129</v>
      </c>
      <c r="C27" s="89" t="s">
        <v>376</v>
      </c>
      <c r="D27" s="39" t="s">
        <v>130</v>
      </c>
      <c r="E27" s="90">
        <v>5</v>
      </c>
      <c r="F27" s="103"/>
      <c r="G27" s="103"/>
      <c r="H27" s="103"/>
      <c r="I27" s="103"/>
    </row>
    <row r="28" spans="1:9">
      <c r="A28" s="89">
        <v>26</v>
      </c>
      <c r="B28" s="89" t="s">
        <v>166</v>
      </c>
      <c r="C28" s="89" t="s">
        <v>376</v>
      </c>
      <c r="D28" s="39" t="s">
        <v>167</v>
      </c>
      <c r="E28" s="90">
        <v>45</v>
      </c>
      <c r="F28" s="103"/>
      <c r="G28" s="103"/>
      <c r="H28" s="103"/>
      <c r="I28" s="103"/>
    </row>
    <row r="29" spans="1:9">
      <c r="A29" s="89">
        <v>27</v>
      </c>
      <c r="B29" s="49" t="s">
        <v>157</v>
      </c>
      <c r="C29" s="89" t="s">
        <v>376</v>
      </c>
      <c r="D29" s="39" t="s">
        <v>158</v>
      </c>
      <c r="E29" s="90">
        <v>33</v>
      </c>
      <c r="F29" s="103"/>
      <c r="G29" s="103"/>
      <c r="H29" s="103"/>
      <c r="I29" s="103"/>
    </row>
    <row r="30" spans="1:9">
      <c r="A30" s="92">
        <v>28</v>
      </c>
      <c r="B30" s="93" t="s">
        <v>117</v>
      </c>
      <c r="C30" s="89" t="s">
        <v>376</v>
      </c>
      <c r="D30" s="39" t="s">
        <v>118</v>
      </c>
      <c r="E30" s="90">
        <v>26</v>
      </c>
      <c r="F30" s="103"/>
      <c r="G30" s="103"/>
      <c r="H30" s="103"/>
      <c r="I30" s="103"/>
    </row>
    <row r="31" spans="1:9">
      <c r="A31" s="94">
        <v>29</v>
      </c>
      <c r="B31" s="49" t="s">
        <v>531</v>
      </c>
      <c r="C31" s="89" t="s">
        <v>376</v>
      </c>
      <c r="D31" s="39" t="s">
        <v>532</v>
      </c>
      <c r="E31" s="90">
        <v>30</v>
      </c>
      <c r="F31" s="103"/>
      <c r="G31" s="103"/>
      <c r="H31" s="103"/>
      <c r="I31" s="103"/>
    </row>
    <row r="32" spans="1:9">
      <c r="A32" s="94">
        <v>30</v>
      </c>
      <c r="B32" s="49" t="s">
        <v>533</v>
      </c>
      <c r="C32" s="89" t="s">
        <v>376</v>
      </c>
      <c r="D32" s="50" t="s">
        <v>159</v>
      </c>
      <c r="E32" s="90">
        <v>68</v>
      </c>
      <c r="F32" s="103"/>
      <c r="G32" s="103"/>
      <c r="H32" s="103"/>
      <c r="I32" s="103"/>
    </row>
    <row r="33" spans="1:9" ht="25.5">
      <c r="A33" s="95">
        <v>31</v>
      </c>
      <c r="B33" s="49" t="s">
        <v>534</v>
      </c>
      <c r="C33" s="89" t="s">
        <v>376</v>
      </c>
      <c r="D33" s="50" t="s">
        <v>168</v>
      </c>
      <c r="E33" s="90">
        <v>48</v>
      </c>
      <c r="F33" s="103"/>
      <c r="G33" s="103"/>
      <c r="H33" s="103"/>
      <c r="I33" s="103"/>
    </row>
    <row r="34" spans="1:9">
      <c r="A34" s="94">
        <v>32</v>
      </c>
      <c r="B34" s="49" t="s">
        <v>535</v>
      </c>
      <c r="C34" s="89" t="s">
        <v>376</v>
      </c>
      <c r="D34" s="50" t="s">
        <v>169</v>
      </c>
      <c r="E34" s="90">
        <v>11</v>
      </c>
      <c r="F34" s="103"/>
      <c r="G34" s="103"/>
      <c r="H34" s="103"/>
      <c r="I34" s="103"/>
    </row>
    <row r="35" spans="1:9">
      <c r="A35" s="95">
        <v>33</v>
      </c>
      <c r="B35" s="49" t="s">
        <v>536</v>
      </c>
      <c r="C35" s="89" t="s">
        <v>376</v>
      </c>
      <c r="D35" s="50" t="s">
        <v>537</v>
      </c>
      <c r="E35" s="90">
        <v>30</v>
      </c>
      <c r="F35" s="103"/>
      <c r="G35" s="103"/>
      <c r="H35" s="103"/>
      <c r="I35" s="103"/>
    </row>
    <row r="36" spans="1:9" ht="38.25">
      <c r="A36" s="94">
        <v>34</v>
      </c>
      <c r="B36" s="49" t="s">
        <v>538</v>
      </c>
      <c r="C36" s="89" t="s">
        <v>376</v>
      </c>
      <c r="D36" s="39" t="s">
        <v>154</v>
      </c>
      <c r="E36" s="90">
        <v>5</v>
      </c>
      <c r="F36" s="103"/>
      <c r="G36" s="103"/>
      <c r="H36" s="103"/>
      <c r="I36" s="103"/>
    </row>
    <row r="37" spans="1:9">
      <c r="A37" s="116" t="s">
        <v>544</v>
      </c>
      <c r="B37" s="117"/>
      <c r="C37" s="117"/>
      <c r="D37" s="117"/>
      <c r="E37" s="117"/>
      <c r="F37" s="117"/>
      <c r="G37" s="117"/>
      <c r="H37" s="118"/>
      <c r="I37" s="104"/>
    </row>
    <row r="38" spans="1:9" ht="13.5" thickBot="1"/>
    <row r="39" spans="1:9">
      <c r="A39" s="119" t="s">
        <v>542</v>
      </c>
      <c r="B39" s="120"/>
      <c r="C39" s="120"/>
      <c r="D39" s="120"/>
      <c r="E39" s="120"/>
    </row>
    <row r="40" spans="1:9">
      <c r="A40" s="121"/>
      <c r="B40" s="122"/>
      <c r="C40" s="122"/>
      <c r="D40" s="122"/>
      <c r="E40" s="122"/>
    </row>
    <row r="41" spans="1:9">
      <c r="A41" s="121"/>
      <c r="B41" s="122"/>
      <c r="C41" s="122"/>
      <c r="D41" s="122"/>
      <c r="E41" s="122"/>
    </row>
    <row r="42" spans="1:9" ht="13.5" thickBot="1">
      <c r="A42" s="123"/>
      <c r="B42" s="124"/>
      <c r="C42" s="124"/>
      <c r="D42" s="124"/>
      <c r="E42" s="124"/>
    </row>
  </sheetData>
  <autoFilter ref="A2:E36" xr:uid="{00000000-0009-0000-0000-000005000000}">
    <sortState xmlns:xlrd2="http://schemas.microsoft.com/office/spreadsheetml/2017/richdata2" ref="A3:E37">
      <sortCondition ref="A2:A36"/>
    </sortState>
  </autoFilter>
  <mergeCells count="3">
    <mergeCell ref="F1:I1"/>
    <mergeCell ref="A37:H37"/>
    <mergeCell ref="A39:E42"/>
  </mergeCells>
  <conditionalFormatting sqref="D12">
    <cfRule type="duplicateValues" dxfId="3" priority="6"/>
  </conditionalFormatting>
  <conditionalFormatting sqref="D13">
    <cfRule type="duplicateValues" dxfId="2" priority="5"/>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L37"/>
  <sheetViews>
    <sheetView topLeftCell="D1" zoomScale="85" zoomScaleNormal="85" workbookViewId="0">
      <selection activeCell="J37" sqref="J37"/>
    </sheetView>
  </sheetViews>
  <sheetFormatPr baseColWidth="10" defaultColWidth="15.5703125" defaultRowHeight="12.75"/>
  <cols>
    <col min="1" max="3" width="0" style="54" hidden="1" customWidth="1"/>
    <col min="4" max="4" width="9" style="54" bestFit="1" customWidth="1"/>
    <col min="5" max="5" width="36.7109375" style="55" customWidth="1"/>
    <col min="6" max="6" width="15.5703125" style="54"/>
    <col min="7" max="7" width="19" style="54" customWidth="1"/>
    <col min="8" max="16384" width="15.5703125" style="54"/>
  </cols>
  <sheetData>
    <row r="2" spans="1:12">
      <c r="I2" s="113" t="s">
        <v>543</v>
      </c>
      <c r="J2" s="114"/>
      <c r="K2" s="114"/>
      <c r="L2" s="115"/>
    </row>
    <row r="3" spans="1:12" s="106" customFormat="1" ht="25.5">
      <c r="A3" s="105" t="s">
        <v>0</v>
      </c>
      <c r="B3" s="105" t="s">
        <v>1</v>
      </c>
      <c r="C3" s="105" t="s">
        <v>2</v>
      </c>
      <c r="D3" s="105" t="s">
        <v>3</v>
      </c>
      <c r="E3" s="105" t="s">
        <v>5</v>
      </c>
      <c r="F3" s="105" t="s">
        <v>6</v>
      </c>
      <c r="G3" s="105" t="s">
        <v>7</v>
      </c>
      <c r="H3" s="105" t="s">
        <v>502</v>
      </c>
      <c r="I3" s="98" t="s">
        <v>539</v>
      </c>
      <c r="J3" s="98" t="s">
        <v>540</v>
      </c>
      <c r="K3" s="98" t="s">
        <v>110</v>
      </c>
      <c r="L3" s="98" t="s">
        <v>439</v>
      </c>
    </row>
    <row r="4" spans="1:12">
      <c r="A4" s="56">
        <v>59</v>
      </c>
      <c r="B4" s="57">
        <v>19</v>
      </c>
      <c r="C4" s="57" t="s">
        <v>374</v>
      </c>
      <c r="D4" s="72">
        <v>1</v>
      </c>
      <c r="E4" s="73" t="s">
        <v>375</v>
      </c>
      <c r="F4" s="72" t="s">
        <v>376</v>
      </c>
      <c r="G4" s="74" t="s">
        <v>377</v>
      </c>
      <c r="H4" s="75">
        <v>1</v>
      </c>
      <c r="I4" s="107"/>
      <c r="J4" s="108"/>
      <c r="K4" s="108"/>
      <c r="L4" s="108"/>
    </row>
    <row r="5" spans="1:12">
      <c r="A5" s="56">
        <v>60</v>
      </c>
      <c r="B5" s="57">
        <v>17</v>
      </c>
      <c r="C5" s="57" t="s">
        <v>374</v>
      </c>
      <c r="D5" s="72">
        <v>2</v>
      </c>
      <c r="E5" s="73" t="s">
        <v>378</v>
      </c>
      <c r="F5" s="72" t="s">
        <v>376</v>
      </c>
      <c r="G5" s="74" t="s">
        <v>379</v>
      </c>
      <c r="H5" s="75">
        <v>30</v>
      </c>
      <c r="I5" s="107"/>
      <c r="J5" s="108"/>
      <c r="K5" s="108"/>
      <c r="L5" s="108"/>
    </row>
    <row r="6" spans="1:12">
      <c r="A6" s="56">
        <v>61</v>
      </c>
      <c r="B6" s="56">
        <v>4</v>
      </c>
      <c r="C6" s="57" t="s">
        <v>380</v>
      </c>
      <c r="D6" s="72">
        <v>3</v>
      </c>
      <c r="E6" s="73" t="s">
        <v>381</v>
      </c>
      <c r="F6" s="72" t="s">
        <v>376</v>
      </c>
      <c r="G6" s="72" t="s">
        <v>383</v>
      </c>
      <c r="H6" s="75">
        <v>2</v>
      </c>
      <c r="I6" s="107"/>
      <c r="J6" s="108"/>
      <c r="K6" s="108"/>
      <c r="L6" s="108"/>
    </row>
    <row r="7" spans="1:12">
      <c r="A7" s="56">
        <v>65</v>
      </c>
      <c r="B7" s="57">
        <v>1</v>
      </c>
      <c r="C7" s="57" t="s">
        <v>384</v>
      </c>
      <c r="D7" s="72">
        <v>4</v>
      </c>
      <c r="E7" s="73" t="s">
        <v>378</v>
      </c>
      <c r="F7" s="72" t="s">
        <v>376</v>
      </c>
      <c r="G7" s="76" t="s">
        <v>385</v>
      </c>
      <c r="H7" s="75">
        <v>4</v>
      </c>
      <c r="I7" s="107"/>
      <c r="J7" s="108"/>
      <c r="K7" s="108"/>
      <c r="L7" s="108"/>
    </row>
    <row r="8" spans="1:12">
      <c r="A8" s="56">
        <v>97</v>
      </c>
      <c r="B8" s="57">
        <v>49</v>
      </c>
      <c r="C8" s="57" t="s">
        <v>386</v>
      </c>
      <c r="D8" s="72">
        <v>5</v>
      </c>
      <c r="E8" s="77" t="s">
        <v>387</v>
      </c>
      <c r="F8" s="72" t="s">
        <v>376</v>
      </c>
      <c r="G8" s="76" t="s">
        <v>389</v>
      </c>
      <c r="H8" s="75">
        <v>31</v>
      </c>
      <c r="I8" s="107"/>
      <c r="J8" s="108"/>
      <c r="K8" s="108"/>
      <c r="L8" s="108"/>
    </row>
    <row r="9" spans="1:12">
      <c r="A9" s="56">
        <v>100</v>
      </c>
      <c r="B9" s="57">
        <v>48</v>
      </c>
      <c r="C9" s="57" t="s">
        <v>386</v>
      </c>
      <c r="D9" s="72">
        <v>6</v>
      </c>
      <c r="E9" s="77" t="s">
        <v>390</v>
      </c>
      <c r="F9" s="72" t="s">
        <v>376</v>
      </c>
      <c r="G9" s="76" t="s">
        <v>391</v>
      </c>
      <c r="H9" s="75">
        <v>31</v>
      </c>
      <c r="I9" s="107"/>
      <c r="J9" s="108"/>
      <c r="K9" s="108"/>
      <c r="L9" s="108"/>
    </row>
    <row r="10" spans="1:12">
      <c r="A10" s="56">
        <v>101</v>
      </c>
      <c r="B10" s="57">
        <v>47</v>
      </c>
      <c r="C10" s="57" t="s">
        <v>386</v>
      </c>
      <c r="D10" s="72">
        <v>7</v>
      </c>
      <c r="E10" s="77" t="s">
        <v>392</v>
      </c>
      <c r="F10" s="72" t="s">
        <v>376</v>
      </c>
      <c r="G10" s="76" t="s">
        <v>393</v>
      </c>
      <c r="H10" s="75">
        <v>31</v>
      </c>
      <c r="I10" s="107"/>
      <c r="J10" s="108"/>
      <c r="K10" s="108"/>
      <c r="L10" s="108"/>
    </row>
    <row r="11" spans="1:12">
      <c r="A11" s="56">
        <v>192</v>
      </c>
      <c r="B11" s="56">
        <v>19</v>
      </c>
      <c r="C11" s="57" t="s">
        <v>384</v>
      </c>
      <c r="D11" s="72">
        <v>8</v>
      </c>
      <c r="E11" s="73" t="s">
        <v>394</v>
      </c>
      <c r="F11" s="72" t="s">
        <v>376</v>
      </c>
      <c r="G11" s="74" t="s">
        <v>395</v>
      </c>
      <c r="H11" s="75">
        <v>1</v>
      </c>
      <c r="I11" s="107"/>
      <c r="J11" s="108"/>
      <c r="K11" s="108"/>
      <c r="L11" s="108"/>
    </row>
    <row r="12" spans="1:12">
      <c r="A12" s="56">
        <v>204</v>
      </c>
      <c r="B12" s="56">
        <v>105</v>
      </c>
      <c r="C12" s="58" t="s">
        <v>396</v>
      </c>
      <c r="D12" s="72">
        <v>9</v>
      </c>
      <c r="E12" s="78" t="s">
        <v>397</v>
      </c>
      <c r="F12" s="72" t="s">
        <v>376</v>
      </c>
      <c r="G12" s="74" t="s">
        <v>398</v>
      </c>
      <c r="H12" s="75">
        <v>10</v>
      </c>
      <c r="I12" s="107"/>
      <c r="J12" s="108"/>
      <c r="K12" s="108"/>
      <c r="L12" s="108"/>
    </row>
    <row r="13" spans="1:12">
      <c r="A13" s="56">
        <v>214</v>
      </c>
      <c r="B13" s="57">
        <v>111</v>
      </c>
      <c r="C13" s="58" t="s">
        <v>399</v>
      </c>
      <c r="D13" s="72">
        <v>10</v>
      </c>
      <c r="E13" s="79" t="s">
        <v>399</v>
      </c>
      <c r="F13" s="72" t="s">
        <v>376</v>
      </c>
      <c r="G13" s="74" t="s">
        <v>400</v>
      </c>
      <c r="H13" s="75">
        <v>4</v>
      </c>
      <c r="I13" s="107"/>
      <c r="J13" s="108"/>
      <c r="K13" s="108"/>
      <c r="L13" s="108"/>
    </row>
    <row r="14" spans="1:12">
      <c r="A14" s="56">
        <v>249</v>
      </c>
      <c r="B14" s="57">
        <v>92</v>
      </c>
      <c r="C14" s="58" t="s">
        <v>401</v>
      </c>
      <c r="D14" s="72">
        <v>11</v>
      </c>
      <c r="E14" s="79" t="s">
        <v>402</v>
      </c>
      <c r="F14" s="72" t="s">
        <v>376</v>
      </c>
      <c r="G14" s="74" t="s">
        <v>403</v>
      </c>
      <c r="H14" s="75">
        <v>3</v>
      </c>
      <c r="I14" s="107"/>
      <c r="J14" s="108"/>
      <c r="K14" s="108"/>
      <c r="L14" s="108"/>
    </row>
    <row r="15" spans="1:12">
      <c r="A15" s="56">
        <v>250</v>
      </c>
      <c r="B15" s="57">
        <v>91</v>
      </c>
      <c r="C15" s="58" t="s">
        <v>401</v>
      </c>
      <c r="D15" s="72">
        <v>12</v>
      </c>
      <c r="E15" s="79" t="s">
        <v>404</v>
      </c>
      <c r="F15" s="72" t="s">
        <v>376</v>
      </c>
      <c r="G15" s="74" t="s">
        <v>405</v>
      </c>
      <c r="H15" s="75">
        <v>4</v>
      </c>
      <c r="I15" s="107"/>
      <c r="J15" s="108"/>
      <c r="K15" s="108"/>
      <c r="L15" s="108"/>
    </row>
    <row r="16" spans="1:12">
      <c r="A16" s="56">
        <v>257</v>
      </c>
      <c r="B16" s="56">
        <v>25</v>
      </c>
      <c r="C16" s="57" t="s">
        <v>380</v>
      </c>
      <c r="D16" s="72">
        <v>13</v>
      </c>
      <c r="E16" s="73" t="s">
        <v>406</v>
      </c>
      <c r="F16" s="72" t="s">
        <v>376</v>
      </c>
      <c r="G16" s="74" t="s">
        <v>407</v>
      </c>
      <c r="H16" s="75">
        <v>3</v>
      </c>
      <c r="I16" s="107"/>
      <c r="J16" s="108"/>
      <c r="K16" s="108"/>
      <c r="L16" s="108"/>
    </row>
    <row r="17" spans="1:12">
      <c r="A17" s="56">
        <v>269</v>
      </c>
      <c r="B17" s="57">
        <v>94</v>
      </c>
      <c r="C17" s="58" t="s">
        <v>401</v>
      </c>
      <c r="D17" s="72">
        <v>14</v>
      </c>
      <c r="E17" s="79" t="s">
        <v>408</v>
      </c>
      <c r="F17" s="72" t="s">
        <v>376</v>
      </c>
      <c r="G17" s="74" t="s">
        <v>409</v>
      </c>
      <c r="H17" s="75">
        <v>2</v>
      </c>
      <c r="I17" s="107"/>
      <c r="J17" s="108"/>
      <c r="K17" s="108"/>
      <c r="L17" s="108"/>
    </row>
    <row r="18" spans="1:12">
      <c r="A18" s="56">
        <v>311</v>
      </c>
      <c r="B18" s="57">
        <v>90</v>
      </c>
      <c r="C18" s="58" t="s">
        <v>401</v>
      </c>
      <c r="D18" s="72">
        <v>15</v>
      </c>
      <c r="E18" s="79" t="s">
        <v>410</v>
      </c>
      <c r="F18" s="72" t="s">
        <v>376</v>
      </c>
      <c r="G18" s="74" t="s">
        <v>411</v>
      </c>
      <c r="H18" s="75">
        <v>4</v>
      </c>
      <c r="I18" s="107"/>
      <c r="J18" s="108"/>
      <c r="K18" s="108"/>
      <c r="L18" s="108"/>
    </row>
    <row r="19" spans="1:12">
      <c r="A19" s="56">
        <v>317</v>
      </c>
      <c r="B19" s="56">
        <v>22</v>
      </c>
      <c r="C19" s="57" t="s">
        <v>380</v>
      </c>
      <c r="D19" s="72">
        <v>16</v>
      </c>
      <c r="E19" s="73" t="s">
        <v>412</v>
      </c>
      <c r="F19" s="72" t="s">
        <v>376</v>
      </c>
      <c r="G19" s="74" t="s">
        <v>413</v>
      </c>
      <c r="H19" s="75">
        <v>4</v>
      </c>
      <c r="I19" s="107"/>
      <c r="J19" s="108"/>
      <c r="K19" s="108"/>
      <c r="L19" s="108"/>
    </row>
    <row r="20" spans="1:12">
      <c r="A20" s="56">
        <v>327</v>
      </c>
      <c r="B20" s="57">
        <v>88</v>
      </c>
      <c r="C20" s="58" t="s">
        <v>401</v>
      </c>
      <c r="D20" s="72">
        <v>17</v>
      </c>
      <c r="E20" s="79" t="s">
        <v>414</v>
      </c>
      <c r="F20" s="72" t="s">
        <v>376</v>
      </c>
      <c r="G20" s="74" t="s">
        <v>415</v>
      </c>
      <c r="H20" s="75">
        <v>4</v>
      </c>
      <c r="I20" s="107"/>
      <c r="J20" s="108"/>
      <c r="K20" s="108"/>
      <c r="L20" s="108"/>
    </row>
    <row r="21" spans="1:12">
      <c r="A21" s="56">
        <v>339</v>
      </c>
      <c r="B21" s="57">
        <v>89</v>
      </c>
      <c r="C21" s="58" t="s">
        <v>401</v>
      </c>
      <c r="D21" s="72">
        <v>18</v>
      </c>
      <c r="E21" s="79" t="s">
        <v>416</v>
      </c>
      <c r="F21" s="72" t="s">
        <v>376</v>
      </c>
      <c r="G21" s="74" t="s">
        <v>417</v>
      </c>
      <c r="H21" s="75">
        <v>3</v>
      </c>
      <c r="I21" s="107"/>
      <c r="J21" s="108"/>
      <c r="K21" s="108"/>
      <c r="L21" s="108"/>
    </row>
    <row r="22" spans="1:12">
      <c r="A22" s="56">
        <v>343</v>
      </c>
      <c r="B22" s="57">
        <v>93</v>
      </c>
      <c r="C22" s="58" t="s">
        <v>401</v>
      </c>
      <c r="D22" s="72">
        <v>19</v>
      </c>
      <c r="E22" s="79" t="s">
        <v>418</v>
      </c>
      <c r="F22" s="72" t="s">
        <v>376</v>
      </c>
      <c r="G22" s="74" t="s">
        <v>419</v>
      </c>
      <c r="H22" s="75">
        <v>2</v>
      </c>
      <c r="I22" s="107"/>
      <c r="J22" s="108"/>
      <c r="K22" s="108"/>
      <c r="L22" s="108"/>
    </row>
    <row r="23" spans="1:12">
      <c r="A23" s="56">
        <v>344</v>
      </c>
      <c r="B23" s="57">
        <v>18</v>
      </c>
      <c r="C23" s="57" t="s">
        <v>374</v>
      </c>
      <c r="D23" s="72">
        <v>20</v>
      </c>
      <c r="E23" s="73" t="s">
        <v>420</v>
      </c>
      <c r="F23" s="72" t="s">
        <v>376</v>
      </c>
      <c r="G23" s="74" t="s">
        <v>421</v>
      </c>
      <c r="H23" s="75">
        <v>16</v>
      </c>
      <c r="I23" s="107"/>
      <c r="J23" s="108"/>
      <c r="K23" s="108"/>
      <c r="L23" s="108"/>
    </row>
    <row r="24" spans="1:12">
      <c r="A24" s="56">
        <v>348</v>
      </c>
      <c r="B24" s="57">
        <v>18</v>
      </c>
      <c r="C24" s="57" t="s">
        <v>422</v>
      </c>
      <c r="D24" s="72">
        <v>21</v>
      </c>
      <c r="E24" s="73" t="s">
        <v>423</v>
      </c>
      <c r="F24" s="72" t="s">
        <v>376</v>
      </c>
      <c r="G24" s="74" t="s">
        <v>424</v>
      </c>
      <c r="H24" s="75">
        <v>3</v>
      </c>
      <c r="I24" s="107"/>
      <c r="J24" s="108"/>
      <c r="K24" s="108"/>
      <c r="L24" s="108"/>
    </row>
    <row r="25" spans="1:12">
      <c r="A25" s="56">
        <v>352</v>
      </c>
      <c r="B25" s="56">
        <v>2</v>
      </c>
      <c r="C25" s="57" t="s">
        <v>384</v>
      </c>
      <c r="D25" s="72">
        <v>22</v>
      </c>
      <c r="E25" s="73" t="s">
        <v>425</v>
      </c>
      <c r="F25" s="72" t="s">
        <v>376</v>
      </c>
      <c r="G25" s="74" t="s">
        <v>426</v>
      </c>
      <c r="H25" s="75">
        <v>10</v>
      </c>
      <c r="I25" s="107"/>
      <c r="J25" s="108"/>
      <c r="K25" s="108"/>
      <c r="L25" s="108"/>
    </row>
    <row r="26" spans="1:12">
      <c r="A26" s="56">
        <v>354</v>
      </c>
      <c r="B26" s="57">
        <v>5</v>
      </c>
      <c r="C26" s="57" t="s">
        <v>380</v>
      </c>
      <c r="D26" s="72">
        <v>23</v>
      </c>
      <c r="E26" s="73" t="s">
        <v>427</v>
      </c>
      <c r="F26" s="72" t="s">
        <v>376</v>
      </c>
      <c r="G26" s="74" t="s">
        <v>428</v>
      </c>
      <c r="H26" s="75">
        <v>3</v>
      </c>
      <c r="I26" s="107"/>
      <c r="J26" s="108"/>
      <c r="K26" s="108"/>
      <c r="L26" s="108"/>
    </row>
    <row r="27" spans="1:12">
      <c r="A27" s="56">
        <v>369</v>
      </c>
      <c r="B27" s="56">
        <v>70</v>
      </c>
      <c r="C27" s="57" t="s">
        <v>429</v>
      </c>
      <c r="D27" s="72">
        <v>24</v>
      </c>
      <c r="E27" s="80" t="s">
        <v>430</v>
      </c>
      <c r="F27" s="72" t="s">
        <v>376</v>
      </c>
      <c r="G27" s="74" t="s">
        <v>431</v>
      </c>
      <c r="H27" s="75">
        <v>19</v>
      </c>
      <c r="I27" s="107"/>
      <c r="J27" s="108"/>
      <c r="K27" s="108"/>
      <c r="L27" s="108"/>
    </row>
    <row r="28" spans="1:12">
      <c r="A28" s="56">
        <v>370</v>
      </c>
      <c r="B28" s="56">
        <v>71</v>
      </c>
      <c r="C28" s="59" t="s">
        <v>432</v>
      </c>
      <c r="D28" s="72">
        <v>25</v>
      </c>
      <c r="E28" s="77" t="s">
        <v>433</v>
      </c>
      <c r="F28" s="72" t="s">
        <v>376</v>
      </c>
      <c r="G28" s="74" t="s">
        <v>434</v>
      </c>
      <c r="H28" s="75">
        <v>11</v>
      </c>
      <c r="I28" s="107"/>
      <c r="J28" s="108"/>
      <c r="K28" s="108"/>
      <c r="L28" s="108"/>
    </row>
    <row r="29" spans="1:12">
      <c r="A29" s="56">
        <v>394</v>
      </c>
      <c r="B29" s="57">
        <v>16</v>
      </c>
      <c r="C29" s="57" t="s">
        <v>374</v>
      </c>
      <c r="D29" s="81">
        <v>26</v>
      </c>
      <c r="E29" s="82" t="s">
        <v>435</v>
      </c>
      <c r="F29" s="72" t="s">
        <v>376</v>
      </c>
      <c r="G29" s="74" t="s">
        <v>436</v>
      </c>
      <c r="H29" s="83">
        <v>5</v>
      </c>
      <c r="I29" s="107"/>
      <c r="J29" s="108"/>
      <c r="K29" s="108"/>
      <c r="L29" s="108"/>
    </row>
    <row r="30" spans="1:12">
      <c r="A30" s="56">
        <v>407</v>
      </c>
      <c r="B30" s="57">
        <v>15</v>
      </c>
      <c r="C30" s="57" t="s">
        <v>374</v>
      </c>
      <c r="D30" s="72">
        <v>27</v>
      </c>
      <c r="E30" s="73" t="s">
        <v>437</v>
      </c>
      <c r="F30" s="72" t="s">
        <v>376</v>
      </c>
      <c r="G30" s="74" t="s">
        <v>438</v>
      </c>
      <c r="H30" s="75">
        <v>4</v>
      </c>
      <c r="I30" s="107"/>
      <c r="J30" s="108"/>
      <c r="K30" s="108"/>
      <c r="L30" s="108"/>
    </row>
    <row r="31" spans="1:12">
      <c r="D31" s="125" t="s">
        <v>544</v>
      </c>
      <c r="E31" s="126"/>
      <c r="F31" s="126"/>
      <c r="G31" s="126"/>
      <c r="H31" s="126"/>
      <c r="I31" s="126"/>
      <c r="J31" s="126"/>
      <c r="K31" s="127"/>
      <c r="L31" s="109"/>
    </row>
    <row r="32" spans="1:12">
      <c r="H32" s="60"/>
    </row>
    <row r="33" spans="4:8" ht="13.5" thickBot="1"/>
    <row r="34" spans="4:8">
      <c r="D34" s="119" t="s">
        <v>542</v>
      </c>
      <c r="E34" s="120"/>
      <c r="F34" s="120"/>
      <c r="G34" s="120"/>
      <c r="H34" s="120"/>
    </row>
    <row r="35" spans="4:8">
      <c r="D35" s="121"/>
      <c r="E35" s="122"/>
      <c r="F35" s="122"/>
      <c r="G35" s="122"/>
      <c r="H35" s="122"/>
    </row>
    <row r="36" spans="4:8">
      <c r="D36" s="121"/>
      <c r="E36" s="122"/>
      <c r="F36" s="122"/>
      <c r="G36" s="122"/>
      <c r="H36" s="122"/>
    </row>
    <row r="37" spans="4:8" ht="13.5" thickBot="1">
      <c r="D37" s="123"/>
      <c r="E37" s="124"/>
      <c r="F37" s="124"/>
      <c r="G37" s="124"/>
      <c r="H37" s="124"/>
    </row>
  </sheetData>
  <mergeCells count="3">
    <mergeCell ref="D34:H37"/>
    <mergeCell ref="I2:L2"/>
    <mergeCell ref="D31:K3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4"/>
  <sheetViews>
    <sheetView topLeftCell="D69" zoomScale="85" zoomScaleNormal="85" workbookViewId="0">
      <selection activeCell="D91" sqref="D91:H94"/>
    </sheetView>
  </sheetViews>
  <sheetFormatPr baseColWidth="10" defaultColWidth="13.7109375" defaultRowHeight="12.75"/>
  <cols>
    <col min="1" max="3" width="0" style="30" hidden="1" customWidth="1"/>
    <col min="4" max="4" width="13.42578125" style="30" bestFit="1" customWidth="1"/>
    <col min="5" max="6" width="13.7109375" style="30"/>
    <col min="7" max="7" width="15" style="30" customWidth="1"/>
    <col min="8" max="16384" width="13.7109375" style="30"/>
  </cols>
  <sheetData>
    <row r="1" spans="1:12" ht="13.5" thickBot="1">
      <c r="I1" s="132" t="s">
        <v>543</v>
      </c>
      <c r="J1" s="133"/>
      <c r="K1" s="133"/>
      <c r="L1" s="134"/>
    </row>
    <row r="2" spans="1:12" ht="39" thickBot="1">
      <c r="A2" s="29" t="s">
        <v>0</v>
      </c>
      <c r="B2" s="29" t="s">
        <v>1</v>
      </c>
      <c r="C2" s="29" t="s">
        <v>2</v>
      </c>
      <c r="D2" s="29" t="s">
        <v>3</v>
      </c>
      <c r="E2" s="29" t="s">
        <v>5</v>
      </c>
      <c r="F2" s="42" t="s">
        <v>6</v>
      </c>
      <c r="G2" s="42" t="s">
        <v>7</v>
      </c>
      <c r="H2" s="96" t="s">
        <v>502</v>
      </c>
      <c r="I2" s="98" t="s">
        <v>539</v>
      </c>
      <c r="J2" s="98" t="s">
        <v>540</v>
      </c>
      <c r="K2" s="98" t="s">
        <v>110</v>
      </c>
      <c r="L2" s="98" t="s">
        <v>439</v>
      </c>
    </row>
    <row r="3" spans="1:12">
      <c r="A3" s="34">
        <v>199</v>
      </c>
      <c r="B3" s="34">
        <v>127</v>
      </c>
      <c r="C3" s="34" t="s">
        <v>17</v>
      </c>
      <c r="D3" s="34">
        <v>1</v>
      </c>
      <c r="E3" s="34" t="s">
        <v>18</v>
      </c>
      <c r="F3" s="34" t="s">
        <v>19</v>
      </c>
      <c r="G3" s="34" t="s">
        <v>20</v>
      </c>
      <c r="H3" s="51">
        <v>31</v>
      </c>
      <c r="I3" s="97"/>
      <c r="J3" s="97"/>
      <c r="K3" s="97"/>
      <c r="L3" s="97"/>
    </row>
    <row r="4" spans="1:12">
      <c r="A4" s="34">
        <v>3</v>
      </c>
      <c r="B4" s="34">
        <v>134</v>
      </c>
      <c r="C4" s="34" t="s">
        <v>17</v>
      </c>
      <c r="D4" s="34">
        <v>2</v>
      </c>
      <c r="E4" s="34" t="s">
        <v>21</v>
      </c>
      <c r="F4" s="34" t="s">
        <v>19</v>
      </c>
      <c r="G4" s="34" t="s">
        <v>20</v>
      </c>
      <c r="H4" s="51">
        <v>31</v>
      </c>
      <c r="I4" s="97"/>
      <c r="J4" s="97"/>
      <c r="K4" s="97"/>
      <c r="L4" s="97"/>
    </row>
    <row r="5" spans="1:12">
      <c r="A5" s="34">
        <v>6</v>
      </c>
      <c r="B5" s="34">
        <v>147</v>
      </c>
      <c r="C5" s="34" t="s">
        <v>17</v>
      </c>
      <c r="D5" s="34">
        <v>3</v>
      </c>
      <c r="E5" s="34" t="s">
        <v>22</v>
      </c>
      <c r="F5" s="34" t="s">
        <v>19</v>
      </c>
      <c r="G5" s="34" t="s">
        <v>20</v>
      </c>
      <c r="H5" s="51">
        <v>31</v>
      </c>
      <c r="I5" s="97"/>
      <c r="J5" s="97"/>
      <c r="K5" s="97"/>
      <c r="L5" s="97"/>
    </row>
    <row r="6" spans="1:12">
      <c r="A6" s="34">
        <v>200</v>
      </c>
      <c r="B6" s="34">
        <v>171</v>
      </c>
      <c r="C6" s="34" t="s">
        <v>17</v>
      </c>
      <c r="D6" s="34">
        <v>4</v>
      </c>
      <c r="E6" s="34" t="s">
        <v>23</v>
      </c>
      <c r="F6" s="34" t="s">
        <v>19</v>
      </c>
      <c r="G6" s="34" t="s">
        <v>20</v>
      </c>
      <c r="H6" s="51">
        <v>31</v>
      </c>
      <c r="I6" s="97"/>
      <c r="J6" s="97"/>
      <c r="K6" s="97"/>
      <c r="L6" s="97"/>
    </row>
    <row r="7" spans="1:12">
      <c r="A7" s="34">
        <v>10</v>
      </c>
      <c r="B7" s="34">
        <v>123</v>
      </c>
      <c r="C7" s="34" t="s">
        <v>17</v>
      </c>
      <c r="D7" s="34">
        <v>5</v>
      </c>
      <c r="E7" s="34" t="s">
        <v>24</v>
      </c>
      <c r="F7" s="34" t="s">
        <v>19</v>
      </c>
      <c r="G7" s="34" t="s">
        <v>20</v>
      </c>
      <c r="H7" s="51">
        <v>31</v>
      </c>
      <c r="I7" s="97"/>
      <c r="J7" s="97"/>
      <c r="K7" s="97"/>
      <c r="L7" s="97"/>
    </row>
    <row r="8" spans="1:12">
      <c r="A8" s="34">
        <v>11</v>
      </c>
      <c r="B8" s="32">
        <v>161</v>
      </c>
      <c r="C8" s="31" t="s">
        <v>17</v>
      </c>
      <c r="D8" s="34">
        <v>6</v>
      </c>
      <c r="E8" s="34" t="s">
        <v>25</v>
      </c>
      <c r="F8" s="34" t="s">
        <v>19</v>
      </c>
      <c r="G8" s="34" t="s">
        <v>20</v>
      </c>
      <c r="H8" s="51">
        <v>31</v>
      </c>
      <c r="I8" s="97"/>
      <c r="J8" s="97"/>
      <c r="K8" s="97"/>
      <c r="L8" s="97"/>
    </row>
    <row r="9" spans="1:12">
      <c r="A9" s="34">
        <v>12</v>
      </c>
      <c r="B9" s="34">
        <v>158</v>
      </c>
      <c r="C9" s="34" t="s">
        <v>17</v>
      </c>
      <c r="D9" s="34">
        <v>7</v>
      </c>
      <c r="E9" s="34" t="s">
        <v>26</v>
      </c>
      <c r="F9" s="34" t="s">
        <v>19</v>
      </c>
      <c r="G9" s="34" t="s">
        <v>20</v>
      </c>
      <c r="H9" s="51">
        <v>31</v>
      </c>
      <c r="I9" s="97"/>
      <c r="J9" s="97"/>
      <c r="K9" s="97"/>
      <c r="L9" s="97"/>
    </row>
    <row r="10" spans="1:12">
      <c r="A10" s="34">
        <v>126</v>
      </c>
      <c r="B10" s="34">
        <v>128</v>
      </c>
      <c r="C10" s="34" t="s">
        <v>17</v>
      </c>
      <c r="D10" s="34">
        <v>8</v>
      </c>
      <c r="E10" s="34" t="s">
        <v>27</v>
      </c>
      <c r="F10" s="34" t="s">
        <v>19</v>
      </c>
      <c r="G10" s="34" t="s">
        <v>20</v>
      </c>
      <c r="H10" s="51">
        <v>31</v>
      </c>
      <c r="I10" s="97"/>
      <c r="J10" s="97"/>
      <c r="K10" s="97"/>
      <c r="L10" s="97"/>
    </row>
    <row r="11" spans="1:12">
      <c r="A11" s="34">
        <v>201</v>
      </c>
      <c r="B11" s="34">
        <v>177</v>
      </c>
      <c r="C11" s="34" t="s">
        <v>17</v>
      </c>
      <c r="D11" s="34">
        <v>9</v>
      </c>
      <c r="E11" s="34" t="s">
        <v>28</v>
      </c>
      <c r="F11" s="34" t="s">
        <v>19</v>
      </c>
      <c r="G11" s="34" t="s">
        <v>20</v>
      </c>
      <c r="H11" s="51">
        <v>31</v>
      </c>
      <c r="I11" s="97"/>
      <c r="J11" s="97"/>
      <c r="K11" s="97"/>
      <c r="L11" s="97"/>
    </row>
    <row r="12" spans="1:12">
      <c r="A12" s="34">
        <v>202</v>
      </c>
      <c r="B12" s="34">
        <v>175</v>
      </c>
      <c r="C12" s="34" t="s">
        <v>17</v>
      </c>
      <c r="D12" s="34">
        <v>10</v>
      </c>
      <c r="E12" s="34" t="s">
        <v>29</v>
      </c>
      <c r="F12" s="34" t="s">
        <v>19</v>
      </c>
      <c r="G12" s="34" t="s">
        <v>20</v>
      </c>
      <c r="H12" s="51">
        <v>31</v>
      </c>
      <c r="I12" s="97"/>
      <c r="J12" s="97"/>
      <c r="K12" s="97"/>
      <c r="L12" s="97"/>
    </row>
    <row r="13" spans="1:12">
      <c r="A13" s="34">
        <v>206</v>
      </c>
      <c r="B13" s="34">
        <v>122</v>
      </c>
      <c r="C13" s="34" t="s">
        <v>17</v>
      </c>
      <c r="D13" s="34">
        <v>11</v>
      </c>
      <c r="E13" s="34" t="s">
        <v>30</v>
      </c>
      <c r="F13" s="34" t="s">
        <v>19</v>
      </c>
      <c r="G13" s="34" t="s">
        <v>20</v>
      </c>
      <c r="H13" s="51">
        <v>31</v>
      </c>
      <c r="I13" s="97"/>
      <c r="J13" s="97"/>
      <c r="K13" s="97"/>
      <c r="L13" s="97"/>
    </row>
    <row r="14" spans="1:12">
      <c r="A14" s="34">
        <v>207</v>
      </c>
      <c r="B14" s="34">
        <v>125</v>
      </c>
      <c r="C14" s="34" t="s">
        <v>17</v>
      </c>
      <c r="D14" s="34">
        <v>12</v>
      </c>
      <c r="E14" s="34" t="s">
        <v>31</v>
      </c>
      <c r="F14" s="34" t="s">
        <v>19</v>
      </c>
      <c r="G14" s="34" t="s">
        <v>20</v>
      </c>
      <c r="H14" s="51">
        <v>31</v>
      </c>
      <c r="I14" s="97"/>
      <c r="J14" s="97"/>
      <c r="K14" s="97"/>
      <c r="L14" s="97"/>
    </row>
    <row r="15" spans="1:12">
      <c r="A15" s="34">
        <v>127</v>
      </c>
      <c r="B15" s="34">
        <v>131</v>
      </c>
      <c r="C15" s="34" t="s">
        <v>17</v>
      </c>
      <c r="D15" s="34">
        <v>13</v>
      </c>
      <c r="E15" s="34" t="s">
        <v>32</v>
      </c>
      <c r="F15" s="34" t="s">
        <v>19</v>
      </c>
      <c r="G15" s="34" t="s">
        <v>20</v>
      </c>
      <c r="H15" s="51">
        <v>31</v>
      </c>
      <c r="I15" s="97"/>
      <c r="J15" s="97"/>
      <c r="K15" s="97"/>
      <c r="L15" s="97"/>
    </row>
    <row r="16" spans="1:12">
      <c r="A16" s="34">
        <v>128</v>
      </c>
      <c r="B16" s="34">
        <v>146</v>
      </c>
      <c r="C16" s="34" t="s">
        <v>17</v>
      </c>
      <c r="D16" s="34">
        <v>14</v>
      </c>
      <c r="E16" s="34" t="s">
        <v>33</v>
      </c>
      <c r="F16" s="34" t="s">
        <v>19</v>
      </c>
      <c r="G16" s="34" t="s">
        <v>20</v>
      </c>
      <c r="H16" s="51">
        <v>31</v>
      </c>
      <c r="I16" s="97"/>
      <c r="J16" s="97"/>
      <c r="K16" s="97"/>
      <c r="L16" s="97"/>
    </row>
    <row r="17" spans="1:12">
      <c r="A17" s="34">
        <v>210</v>
      </c>
      <c r="B17" s="34">
        <v>159</v>
      </c>
      <c r="C17" s="34" t="s">
        <v>17</v>
      </c>
      <c r="D17" s="34">
        <v>15</v>
      </c>
      <c r="E17" s="34" t="s">
        <v>34</v>
      </c>
      <c r="F17" s="34" t="s">
        <v>19</v>
      </c>
      <c r="G17" s="34" t="s">
        <v>20</v>
      </c>
      <c r="H17" s="51">
        <v>31</v>
      </c>
      <c r="I17" s="97"/>
      <c r="J17" s="97"/>
      <c r="K17" s="97"/>
      <c r="L17" s="97"/>
    </row>
    <row r="18" spans="1:12">
      <c r="A18" s="34">
        <v>215</v>
      </c>
      <c r="B18" s="32">
        <v>157</v>
      </c>
      <c r="C18" s="31" t="s">
        <v>17</v>
      </c>
      <c r="D18" s="34">
        <v>16</v>
      </c>
      <c r="E18" s="34" t="s">
        <v>35</v>
      </c>
      <c r="F18" s="34" t="s">
        <v>19</v>
      </c>
      <c r="G18" s="34" t="s">
        <v>20</v>
      </c>
      <c r="H18" s="51">
        <v>31</v>
      </c>
      <c r="I18" s="97"/>
      <c r="J18" s="97"/>
      <c r="K18" s="97"/>
      <c r="L18" s="97"/>
    </row>
    <row r="19" spans="1:12">
      <c r="A19" s="34">
        <v>19</v>
      </c>
      <c r="B19" s="32">
        <v>149</v>
      </c>
      <c r="C19" s="31" t="s">
        <v>17</v>
      </c>
      <c r="D19" s="34">
        <v>17</v>
      </c>
      <c r="E19" s="34" t="s">
        <v>36</v>
      </c>
      <c r="F19" s="34" t="s">
        <v>19</v>
      </c>
      <c r="G19" s="34" t="s">
        <v>20</v>
      </c>
      <c r="H19" s="51">
        <v>31</v>
      </c>
      <c r="I19" s="97"/>
      <c r="J19" s="97"/>
      <c r="K19" s="97"/>
      <c r="L19" s="97"/>
    </row>
    <row r="20" spans="1:12">
      <c r="A20" s="34">
        <v>24</v>
      </c>
      <c r="B20" s="32">
        <v>146</v>
      </c>
      <c r="C20" s="31" t="s">
        <v>17</v>
      </c>
      <c r="D20" s="34">
        <v>18</v>
      </c>
      <c r="E20" s="34" t="s">
        <v>37</v>
      </c>
      <c r="F20" s="34" t="s">
        <v>19</v>
      </c>
      <c r="G20" s="34" t="s">
        <v>20</v>
      </c>
      <c r="H20" s="51">
        <v>31</v>
      </c>
      <c r="I20" s="97"/>
      <c r="J20" s="97"/>
      <c r="K20" s="97"/>
      <c r="L20" s="97"/>
    </row>
    <row r="21" spans="1:12">
      <c r="A21" s="34">
        <v>129</v>
      </c>
      <c r="B21" s="34">
        <v>113</v>
      </c>
      <c r="C21" s="34" t="s">
        <v>17</v>
      </c>
      <c r="D21" s="34">
        <v>19</v>
      </c>
      <c r="E21" s="34" t="s">
        <v>38</v>
      </c>
      <c r="F21" s="34" t="s">
        <v>19</v>
      </c>
      <c r="G21" s="34" t="s">
        <v>20</v>
      </c>
      <c r="H21" s="51">
        <v>31</v>
      </c>
      <c r="I21" s="97"/>
      <c r="J21" s="97"/>
      <c r="K21" s="97"/>
      <c r="L21" s="97"/>
    </row>
    <row r="22" spans="1:12">
      <c r="A22" s="34">
        <v>216</v>
      </c>
      <c r="B22" s="34">
        <v>124</v>
      </c>
      <c r="C22" s="34" t="s">
        <v>17</v>
      </c>
      <c r="D22" s="34">
        <v>20</v>
      </c>
      <c r="E22" s="34" t="s">
        <v>39</v>
      </c>
      <c r="F22" s="34" t="s">
        <v>19</v>
      </c>
      <c r="G22" s="34" t="s">
        <v>20</v>
      </c>
      <c r="H22" s="51">
        <v>31</v>
      </c>
      <c r="I22" s="97"/>
      <c r="J22" s="97"/>
      <c r="K22" s="97"/>
      <c r="L22" s="97"/>
    </row>
    <row r="23" spans="1:12">
      <c r="A23" s="34">
        <v>130</v>
      </c>
      <c r="B23" s="34">
        <v>121</v>
      </c>
      <c r="C23" s="34" t="s">
        <v>17</v>
      </c>
      <c r="D23" s="34">
        <v>21</v>
      </c>
      <c r="E23" s="34" t="s">
        <v>40</v>
      </c>
      <c r="F23" s="34" t="s">
        <v>19</v>
      </c>
      <c r="G23" s="34" t="s">
        <v>20</v>
      </c>
      <c r="H23" s="51">
        <v>31</v>
      </c>
      <c r="I23" s="97"/>
      <c r="J23" s="97"/>
      <c r="K23" s="97"/>
      <c r="L23" s="97"/>
    </row>
    <row r="24" spans="1:12">
      <c r="A24" s="38">
        <v>46</v>
      </c>
      <c r="B24" s="39">
        <v>167</v>
      </c>
      <c r="C24" s="46" t="s">
        <v>17</v>
      </c>
      <c r="D24" s="34">
        <v>22</v>
      </c>
      <c r="E24" s="45" t="s">
        <v>41</v>
      </c>
      <c r="F24" s="38" t="s">
        <v>19</v>
      </c>
      <c r="G24" s="38" t="s">
        <v>20</v>
      </c>
      <c r="H24" s="33">
        <v>4</v>
      </c>
      <c r="I24" s="97"/>
      <c r="J24" s="97"/>
      <c r="K24" s="97"/>
      <c r="L24" s="97"/>
    </row>
    <row r="25" spans="1:12">
      <c r="A25" s="38">
        <v>56</v>
      </c>
      <c r="B25" s="38">
        <v>153</v>
      </c>
      <c r="C25" s="38" t="s">
        <v>17</v>
      </c>
      <c r="D25" s="34">
        <v>23</v>
      </c>
      <c r="E25" s="45" t="s">
        <v>42</v>
      </c>
      <c r="F25" s="38" t="s">
        <v>19</v>
      </c>
      <c r="G25" s="38" t="s">
        <v>20</v>
      </c>
      <c r="H25" s="33">
        <v>4</v>
      </c>
      <c r="I25" s="97"/>
      <c r="J25" s="97"/>
      <c r="K25" s="97"/>
      <c r="L25" s="97"/>
    </row>
    <row r="26" spans="1:12">
      <c r="A26" s="38">
        <v>131</v>
      </c>
      <c r="B26" s="38">
        <v>178</v>
      </c>
      <c r="C26" s="38" t="s">
        <v>17</v>
      </c>
      <c r="D26" s="34">
        <v>24</v>
      </c>
      <c r="E26" s="45" t="s">
        <v>43</v>
      </c>
      <c r="F26" s="38" t="s">
        <v>19</v>
      </c>
      <c r="G26" s="38" t="s">
        <v>20</v>
      </c>
      <c r="H26" s="33">
        <v>4</v>
      </c>
      <c r="I26" s="97"/>
      <c r="J26" s="97"/>
      <c r="K26" s="97"/>
      <c r="L26" s="97"/>
    </row>
    <row r="27" spans="1:12">
      <c r="A27" s="38">
        <v>217</v>
      </c>
      <c r="B27" s="38">
        <v>181</v>
      </c>
      <c r="C27" s="38" t="s">
        <v>17</v>
      </c>
      <c r="D27" s="34">
        <v>25</v>
      </c>
      <c r="E27" s="45" t="s">
        <v>45</v>
      </c>
      <c r="F27" s="38" t="s">
        <v>19</v>
      </c>
      <c r="G27" s="38" t="s">
        <v>44</v>
      </c>
      <c r="H27" s="33">
        <v>4</v>
      </c>
      <c r="I27" s="97"/>
      <c r="J27" s="97"/>
      <c r="K27" s="97"/>
      <c r="L27" s="97"/>
    </row>
    <row r="28" spans="1:12">
      <c r="A28" s="34">
        <v>220</v>
      </c>
      <c r="B28" s="34">
        <v>152</v>
      </c>
      <c r="C28" s="34" t="s">
        <v>17</v>
      </c>
      <c r="D28" s="34">
        <v>26</v>
      </c>
      <c r="E28" s="34" t="s">
        <v>46</v>
      </c>
      <c r="F28" s="34" t="s">
        <v>19</v>
      </c>
      <c r="G28" s="34" t="s">
        <v>20</v>
      </c>
      <c r="H28" s="51">
        <v>31</v>
      </c>
      <c r="I28" s="97"/>
      <c r="J28" s="97"/>
      <c r="K28" s="97"/>
      <c r="L28" s="97"/>
    </row>
    <row r="29" spans="1:12">
      <c r="A29" s="34">
        <v>132</v>
      </c>
      <c r="B29" s="34">
        <v>110</v>
      </c>
      <c r="C29" s="34" t="s">
        <v>17</v>
      </c>
      <c r="D29" s="34">
        <v>27</v>
      </c>
      <c r="E29" s="34" t="s">
        <v>47</v>
      </c>
      <c r="F29" s="34" t="s">
        <v>19</v>
      </c>
      <c r="G29" s="34" t="s">
        <v>20</v>
      </c>
      <c r="H29" s="51">
        <v>31</v>
      </c>
      <c r="I29" s="97"/>
      <c r="J29" s="97"/>
      <c r="K29" s="97"/>
      <c r="L29" s="97"/>
    </row>
    <row r="30" spans="1:12">
      <c r="A30" s="34">
        <v>133</v>
      </c>
      <c r="B30" s="34">
        <v>111</v>
      </c>
      <c r="C30" s="34" t="s">
        <v>17</v>
      </c>
      <c r="D30" s="34">
        <v>28</v>
      </c>
      <c r="E30" s="34" t="s">
        <v>48</v>
      </c>
      <c r="F30" s="34" t="s">
        <v>19</v>
      </c>
      <c r="G30" s="34" t="s">
        <v>20</v>
      </c>
      <c r="H30" s="51">
        <v>31</v>
      </c>
      <c r="I30" s="97"/>
      <c r="J30" s="97"/>
      <c r="K30" s="97"/>
      <c r="L30" s="97"/>
    </row>
    <row r="31" spans="1:12">
      <c r="A31" s="34">
        <v>64</v>
      </c>
      <c r="B31" s="34">
        <v>160</v>
      </c>
      <c r="C31" s="34" t="s">
        <v>17</v>
      </c>
      <c r="D31" s="34">
        <v>29</v>
      </c>
      <c r="E31" s="34" t="s">
        <v>49</v>
      </c>
      <c r="F31" s="34" t="s">
        <v>19</v>
      </c>
      <c r="G31" s="34" t="s">
        <v>20</v>
      </c>
      <c r="H31" s="51">
        <v>31</v>
      </c>
      <c r="I31" s="97"/>
      <c r="J31" s="97"/>
      <c r="K31" s="97"/>
      <c r="L31" s="97"/>
    </row>
    <row r="32" spans="1:12">
      <c r="A32" s="34">
        <v>70</v>
      </c>
      <c r="B32" s="34">
        <v>155</v>
      </c>
      <c r="C32" s="34" t="s">
        <v>17</v>
      </c>
      <c r="D32" s="34">
        <v>30</v>
      </c>
      <c r="E32" s="34" t="s">
        <v>50</v>
      </c>
      <c r="F32" s="34" t="s">
        <v>19</v>
      </c>
      <c r="G32" s="34" t="s">
        <v>20</v>
      </c>
      <c r="H32" s="51">
        <v>31</v>
      </c>
      <c r="I32" s="97"/>
      <c r="J32" s="97"/>
      <c r="K32" s="97"/>
      <c r="L32" s="97"/>
    </row>
    <row r="33" spans="1:12">
      <c r="A33" s="34">
        <v>135</v>
      </c>
      <c r="B33" s="34">
        <v>133</v>
      </c>
      <c r="C33" s="34" t="s">
        <v>17</v>
      </c>
      <c r="D33" s="34">
        <v>31</v>
      </c>
      <c r="E33" s="34" t="s">
        <v>51</v>
      </c>
      <c r="F33" s="34" t="s">
        <v>19</v>
      </c>
      <c r="G33" s="34" t="s">
        <v>20</v>
      </c>
      <c r="H33" s="51">
        <v>31</v>
      </c>
      <c r="I33" s="97"/>
      <c r="J33" s="97"/>
      <c r="K33" s="97"/>
      <c r="L33" s="97"/>
    </row>
    <row r="34" spans="1:12">
      <c r="A34" s="34">
        <v>235</v>
      </c>
      <c r="B34" s="34">
        <v>115</v>
      </c>
      <c r="C34" s="34" t="s">
        <v>17</v>
      </c>
      <c r="D34" s="34">
        <v>32</v>
      </c>
      <c r="E34" s="34" t="s">
        <v>52</v>
      </c>
      <c r="F34" s="34" t="s">
        <v>19</v>
      </c>
      <c r="G34" s="34" t="s">
        <v>20</v>
      </c>
      <c r="H34" s="51">
        <v>31</v>
      </c>
      <c r="I34" s="97"/>
      <c r="J34" s="97"/>
      <c r="K34" s="97"/>
      <c r="L34" s="97"/>
    </row>
    <row r="35" spans="1:12">
      <c r="A35" s="34">
        <v>246</v>
      </c>
      <c r="B35" s="34">
        <v>129</v>
      </c>
      <c r="C35" s="34" t="s">
        <v>17</v>
      </c>
      <c r="D35" s="34">
        <v>33</v>
      </c>
      <c r="E35" s="34" t="s">
        <v>53</v>
      </c>
      <c r="F35" s="34" t="s">
        <v>19</v>
      </c>
      <c r="G35" s="34" t="s">
        <v>20</v>
      </c>
      <c r="H35" s="51">
        <v>31</v>
      </c>
      <c r="I35" s="97"/>
      <c r="J35" s="97"/>
      <c r="K35" s="97"/>
      <c r="L35" s="97"/>
    </row>
    <row r="36" spans="1:12">
      <c r="A36" s="34">
        <v>80</v>
      </c>
      <c r="B36" s="34">
        <v>135</v>
      </c>
      <c r="C36" s="34" t="s">
        <v>17</v>
      </c>
      <c r="D36" s="34">
        <v>34</v>
      </c>
      <c r="E36" s="34" t="s">
        <v>54</v>
      </c>
      <c r="F36" s="34" t="s">
        <v>19</v>
      </c>
      <c r="G36" s="34" t="s">
        <v>20</v>
      </c>
      <c r="H36" s="51">
        <v>31</v>
      </c>
      <c r="I36" s="97"/>
      <c r="J36" s="97"/>
      <c r="K36" s="97"/>
      <c r="L36" s="97"/>
    </row>
    <row r="37" spans="1:12">
      <c r="A37" s="34">
        <v>247</v>
      </c>
      <c r="B37" s="34">
        <v>149</v>
      </c>
      <c r="C37" s="34" t="s">
        <v>17</v>
      </c>
      <c r="D37" s="34">
        <v>35</v>
      </c>
      <c r="E37" s="34" t="s">
        <v>55</v>
      </c>
      <c r="F37" s="34" t="s">
        <v>19</v>
      </c>
      <c r="G37" s="34" t="s">
        <v>20</v>
      </c>
      <c r="H37" s="51">
        <v>31</v>
      </c>
      <c r="I37" s="97"/>
      <c r="J37" s="97"/>
      <c r="K37" s="97"/>
      <c r="L37" s="97"/>
    </row>
    <row r="38" spans="1:12">
      <c r="A38" s="34">
        <v>81</v>
      </c>
      <c r="B38" s="34">
        <v>136</v>
      </c>
      <c r="C38" s="34" t="s">
        <v>17</v>
      </c>
      <c r="D38" s="34">
        <v>36</v>
      </c>
      <c r="E38" s="34" t="s">
        <v>56</v>
      </c>
      <c r="F38" s="34" t="s">
        <v>19</v>
      </c>
      <c r="G38" s="34" t="s">
        <v>20</v>
      </c>
      <c r="H38" s="51">
        <v>31</v>
      </c>
      <c r="I38" s="97"/>
      <c r="J38" s="97"/>
      <c r="K38" s="97"/>
      <c r="L38" s="97"/>
    </row>
    <row r="39" spans="1:12">
      <c r="A39" s="34">
        <v>82</v>
      </c>
      <c r="B39" s="34">
        <v>137</v>
      </c>
      <c r="C39" s="34" t="s">
        <v>17</v>
      </c>
      <c r="D39" s="34">
        <v>37</v>
      </c>
      <c r="E39" s="34" t="s">
        <v>57</v>
      </c>
      <c r="F39" s="34" t="s">
        <v>19</v>
      </c>
      <c r="G39" s="34" t="s">
        <v>20</v>
      </c>
      <c r="H39" s="51">
        <v>31</v>
      </c>
      <c r="I39" s="97"/>
      <c r="J39" s="97"/>
      <c r="K39" s="97"/>
      <c r="L39" s="97"/>
    </row>
    <row r="40" spans="1:12">
      <c r="A40" s="34">
        <v>83</v>
      </c>
      <c r="B40" s="34">
        <v>138</v>
      </c>
      <c r="C40" s="34" t="s">
        <v>17</v>
      </c>
      <c r="D40" s="34">
        <v>38</v>
      </c>
      <c r="E40" s="34" t="s">
        <v>58</v>
      </c>
      <c r="F40" s="34" t="s">
        <v>19</v>
      </c>
      <c r="G40" s="34" t="s">
        <v>20</v>
      </c>
      <c r="H40" s="51">
        <v>31</v>
      </c>
      <c r="I40" s="97"/>
      <c r="J40" s="97"/>
      <c r="K40" s="97"/>
      <c r="L40" s="97"/>
    </row>
    <row r="41" spans="1:12">
      <c r="A41" s="34">
        <v>141</v>
      </c>
      <c r="B41" s="34">
        <v>156</v>
      </c>
      <c r="C41" s="34" t="s">
        <v>17</v>
      </c>
      <c r="D41" s="34">
        <v>39</v>
      </c>
      <c r="E41" s="34" t="s">
        <v>59</v>
      </c>
      <c r="F41" s="34" t="s">
        <v>19</v>
      </c>
      <c r="G41" s="34" t="s">
        <v>20</v>
      </c>
      <c r="H41" s="51">
        <v>31</v>
      </c>
      <c r="I41" s="97"/>
      <c r="J41" s="97"/>
      <c r="K41" s="97"/>
      <c r="L41" s="97"/>
    </row>
    <row r="42" spans="1:12">
      <c r="A42" s="34">
        <v>148</v>
      </c>
      <c r="B42" s="34">
        <v>150</v>
      </c>
      <c r="C42" s="34" t="s">
        <v>17</v>
      </c>
      <c r="D42" s="34">
        <v>40</v>
      </c>
      <c r="E42" s="34" t="s">
        <v>60</v>
      </c>
      <c r="F42" s="34" t="s">
        <v>19</v>
      </c>
      <c r="G42" s="34" t="s">
        <v>20</v>
      </c>
      <c r="H42" s="51">
        <v>31</v>
      </c>
      <c r="I42" s="97"/>
      <c r="J42" s="97"/>
      <c r="K42" s="97"/>
      <c r="L42" s="97"/>
    </row>
    <row r="43" spans="1:12">
      <c r="A43" s="34">
        <v>156</v>
      </c>
      <c r="B43" s="32">
        <v>143</v>
      </c>
      <c r="C43" s="31" t="s">
        <v>17</v>
      </c>
      <c r="D43" s="34">
        <v>41</v>
      </c>
      <c r="E43" s="34" t="s">
        <v>61</v>
      </c>
      <c r="F43" s="34" t="s">
        <v>19</v>
      </c>
      <c r="G43" s="34" t="s">
        <v>20</v>
      </c>
      <c r="H43" s="51">
        <v>31</v>
      </c>
      <c r="I43" s="97"/>
      <c r="J43" s="97"/>
      <c r="K43" s="97"/>
      <c r="L43" s="97"/>
    </row>
    <row r="44" spans="1:12">
      <c r="A44" s="34">
        <v>248</v>
      </c>
      <c r="B44" s="34">
        <v>145</v>
      </c>
      <c r="C44" s="34" t="s">
        <v>17</v>
      </c>
      <c r="D44" s="34">
        <v>42</v>
      </c>
      <c r="E44" s="34" t="s">
        <v>62</v>
      </c>
      <c r="F44" s="34" t="s">
        <v>19</v>
      </c>
      <c r="G44" s="34" t="s">
        <v>20</v>
      </c>
      <c r="H44" s="51">
        <v>4</v>
      </c>
      <c r="I44" s="97"/>
      <c r="J44" s="97"/>
      <c r="K44" s="97"/>
      <c r="L44" s="97"/>
    </row>
    <row r="45" spans="1:12">
      <c r="A45" s="34">
        <v>157</v>
      </c>
      <c r="B45" s="34">
        <v>117</v>
      </c>
      <c r="C45" s="34" t="s">
        <v>17</v>
      </c>
      <c r="D45" s="34">
        <v>43</v>
      </c>
      <c r="E45" s="34" t="s">
        <v>63</v>
      </c>
      <c r="F45" s="34" t="s">
        <v>19</v>
      </c>
      <c r="G45" s="34" t="s">
        <v>20</v>
      </c>
      <c r="H45" s="51">
        <v>31</v>
      </c>
      <c r="I45" s="97"/>
      <c r="J45" s="97"/>
      <c r="K45" s="97"/>
      <c r="L45" s="97"/>
    </row>
    <row r="46" spans="1:12">
      <c r="A46" s="34">
        <v>160</v>
      </c>
      <c r="B46" s="32">
        <v>160</v>
      </c>
      <c r="C46" s="31" t="s">
        <v>17</v>
      </c>
      <c r="D46" s="34">
        <v>44</v>
      </c>
      <c r="E46" s="34" t="s">
        <v>64</v>
      </c>
      <c r="F46" s="34" t="s">
        <v>19</v>
      </c>
      <c r="G46" s="34" t="s">
        <v>20</v>
      </c>
      <c r="H46" s="51">
        <v>31</v>
      </c>
      <c r="I46" s="97"/>
      <c r="J46" s="97"/>
      <c r="K46" s="97"/>
      <c r="L46" s="97"/>
    </row>
    <row r="47" spans="1:12">
      <c r="A47" s="34">
        <v>165</v>
      </c>
      <c r="B47" s="34">
        <v>163</v>
      </c>
      <c r="C47" s="34" t="s">
        <v>17</v>
      </c>
      <c r="D47" s="34">
        <v>45</v>
      </c>
      <c r="E47" s="34" t="s">
        <v>65</v>
      </c>
      <c r="F47" s="34" t="s">
        <v>19</v>
      </c>
      <c r="G47" s="34" t="s">
        <v>20</v>
      </c>
      <c r="H47" s="51">
        <v>31</v>
      </c>
      <c r="I47" s="97"/>
      <c r="J47" s="97"/>
      <c r="K47" s="97"/>
      <c r="L47" s="97"/>
    </row>
    <row r="48" spans="1:12">
      <c r="A48" s="34">
        <v>251</v>
      </c>
      <c r="B48" s="34">
        <v>170</v>
      </c>
      <c r="C48" s="34" t="s">
        <v>17</v>
      </c>
      <c r="D48" s="34">
        <v>46</v>
      </c>
      <c r="E48" s="34" t="s">
        <v>66</v>
      </c>
      <c r="F48" s="34" t="s">
        <v>19</v>
      </c>
      <c r="G48" s="34" t="s">
        <v>20</v>
      </c>
      <c r="H48" s="51">
        <v>4</v>
      </c>
      <c r="I48" s="97"/>
      <c r="J48" s="97"/>
      <c r="K48" s="97"/>
      <c r="L48" s="97"/>
    </row>
    <row r="49" spans="1:12">
      <c r="A49" s="34">
        <v>252</v>
      </c>
      <c r="B49" s="34">
        <v>154</v>
      </c>
      <c r="C49" s="34" t="s">
        <v>17</v>
      </c>
      <c r="D49" s="34">
        <v>47</v>
      </c>
      <c r="E49" s="34" t="s">
        <v>67</v>
      </c>
      <c r="F49" s="34" t="s">
        <v>19</v>
      </c>
      <c r="G49" s="34" t="s">
        <v>20</v>
      </c>
      <c r="H49" s="51">
        <v>31</v>
      </c>
      <c r="I49" s="97"/>
      <c r="J49" s="97"/>
      <c r="K49" s="97"/>
      <c r="L49" s="97"/>
    </row>
    <row r="50" spans="1:12">
      <c r="A50" s="34">
        <v>166</v>
      </c>
      <c r="B50" s="34">
        <v>162</v>
      </c>
      <c r="C50" s="34" t="s">
        <v>17</v>
      </c>
      <c r="D50" s="34">
        <v>48</v>
      </c>
      <c r="E50" s="34" t="s">
        <v>68</v>
      </c>
      <c r="F50" s="34" t="s">
        <v>19</v>
      </c>
      <c r="G50" s="34" t="s">
        <v>20</v>
      </c>
      <c r="H50" s="51">
        <v>31</v>
      </c>
      <c r="I50" s="97"/>
      <c r="J50" s="97"/>
      <c r="K50" s="97"/>
      <c r="L50" s="97"/>
    </row>
    <row r="51" spans="1:12">
      <c r="A51" s="34">
        <v>167</v>
      </c>
      <c r="B51" s="32">
        <v>150</v>
      </c>
      <c r="C51" s="31" t="s">
        <v>17</v>
      </c>
      <c r="D51" s="34">
        <v>49</v>
      </c>
      <c r="E51" s="34" t="s">
        <v>69</v>
      </c>
      <c r="F51" s="34" t="s">
        <v>19</v>
      </c>
      <c r="G51" s="34" t="s">
        <v>20</v>
      </c>
      <c r="H51" s="51">
        <v>31</v>
      </c>
      <c r="I51" s="97"/>
      <c r="J51" s="97"/>
      <c r="K51" s="97"/>
      <c r="L51" s="97"/>
    </row>
    <row r="52" spans="1:12">
      <c r="A52" s="34">
        <v>169</v>
      </c>
      <c r="B52" s="32">
        <v>165</v>
      </c>
      <c r="C52" s="31" t="s">
        <v>17</v>
      </c>
      <c r="D52" s="34">
        <v>50</v>
      </c>
      <c r="E52" s="34" t="s">
        <v>70</v>
      </c>
      <c r="F52" s="34" t="s">
        <v>19</v>
      </c>
      <c r="G52" s="34" t="s">
        <v>20</v>
      </c>
      <c r="H52" s="51">
        <v>31</v>
      </c>
      <c r="I52" s="97"/>
      <c r="J52" s="97"/>
      <c r="K52" s="97"/>
      <c r="L52" s="97"/>
    </row>
    <row r="53" spans="1:12">
      <c r="A53" s="34">
        <v>84</v>
      </c>
      <c r="B53" s="34">
        <v>139</v>
      </c>
      <c r="C53" s="34" t="s">
        <v>17</v>
      </c>
      <c r="D53" s="34">
        <v>51</v>
      </c>
      <c r="E53" s="34" t="s">
        <v>71</v>
      </c>
      <c r="F53" s="34" t="s">
        <v>19</v>
      </c>
      <c r="G53" s="34" t="s">
        <v>20</v>
      </c>
      <c r="H53" s="51">
        <v>31</v>
      </c>
      <c r="I53" s="97"/>
      <c r="J53" s="97"/>
      <c r="K53" s="97"/>
      <c r="L53" s="97"/>
    </row>
    <row r="54" spans="1:12">
      <c r="A54" s="34">
        <v>85</v>
      </c>
      <c r="B54" s="34">
        <v>140</v>
      </c>
      <c r="C54" s="34" t="s">
        <v>17</v>
      </c>
      <c r="D54" s="34">
        <v>52</v>
      </c>
      <c r="E54" s="34" t="s">
        <v>72</v>
      </c>
      <c r="F54" s="34" t="s">
        <v>19</v>
      </c>
      <c r="G54" s="34" t="s">
        <v>20</v>
      </c>
      <c r="H54" s="51">
        <v>31</v>
      </c>
      <c r="I54" s="97"/>
      <c r="J54" s="97"/>
      <c r="K54" s="97"/>
      <c r="L54" s="97"/>
    </row>
    <row r="55" spans="1:12">
      <c r="A55" s="34">
        <v>170</v>
      </c>
      <c r="B55" s="32">
        <v>145</v>
      </c>
      <c r="C55" s="31" t="s">
        <v>17</v>
      </c>
      <c r="D55" s="34">
        <v>53</v>
      </c>
      <c r="E55" s="34" t="s">
        <v>73</v>
      </c>
      <c r="F55" s="34" t="s">
        <v>19</v>
      </c>
      <c r="G55" s="34" t="s">
        <v>20</v>
      </c>
      <c r="H55" s="51">
        <v>31</v>
      </c>
      <c r="I55" s="97"/>
      <c r="J55" s="97"/>
      <c r="K55" s="97"/>
      <c r="L55" s="97"/>
    </row>
    <row r="56" spans="1:12">
      <c r="A56" s="34">
        <v>86</v>
      </c>
      <c r="B56" s="34">
        <v>141</v>
      </c>
      <c r="C56" s="34" t="s">
        <v>17</v>
      </c>
      <c r="D56" s="34">
        <v>54</v>
      </c>
      <c r="E56" s="34" t="s">
        <v>74</v>
      </c>
      <c r="F56" s="34" t="s">
        <v>19</v>
      </c>
      <c r="G56" s="34" t="s">
        <v>20</v>
      </c>
      <c r="H56" s="51">
        <v>31</v>
      </c>
      <c r="I56" s="97"/>
      <c r="J56" s="97"/>
      <c r="K56" s="97"/>
      <c r="L56" s="97"/>
    </row>
    <row r="57" spans="1:12">
      <c r="A57" s="34">
        <v>87</v>
      </c>
      <c r="B57" s="34">
        <v>142</v>
      </c>
      <c r="C57" s="34" t="s">
        <v>17</v>
      </c>
      <c r="D57" s="34">
        <v>55</v>
      </c>
      <c r="E57" s="34" t="s">
        <v>75</v>
      </c>
      <c r="F57" s="34" t="s">
        <v>19</v>
      </c>
      <c r="G57" s="34" t="s">
        <v>20</v>
      </c>
      <c r="H57" s="51">
        <v>31</v>
      </c>
      <c r="I57" s="97"/>
      <c r="J57" s="97"/>
      <c r="K57" s="97"/>
      <c r="L57" s="97"/>
    </row>
    <row r="58" spans="1:12">
      <c r="A58" s="34">
        <v>88</v>
      </c>
      <c r="B58" s="34">
        <v>143</v>
      </c>
      <c r="C58" s="34" t="s">
        <v>17</v>
      </c>
      <c r="D58" s="34">
        <v>56</v>
      </c>
      <c r="E58" s="34" t="s">
        <v>76</v>
      </c>
      <c r="F58" s="34" t="s">
        <v>19</v>
      </c>
      <c r="G58" s="34" t="s">
        <v>20</v>
      </c>
      <c r="H58" s="51">
        <v>31</v>
      </c>
      <c r="I58" s="97"/>
      <c r="J58" s="97"/>
      <c r="K58" s="97"/>
      <c r="L58" s="97"/>
    </row>
    <row r="59" spans="1:12">
      <c r="A59" s="34">
        <v>98</v>
      </c>
      <c r="B59" s="34">
        <v>179</v>
      </c>
      <c r="C59" s="34" t="s">
        <v>17</v>
      </c>
      <c r="D59" s="34">
        <v>57</v>
      </c>
      <c r="E59" s="34" t="s">
        <v>77</v>
      </c>
      <c r="F59" s="34" t="s">
        <v>19</v>
      </c>
      <c r="G59" s="34" t="s">
        <v>20</v>
      </c>
      <c r="H59" s="51">
        <v>31</v>
      </c>
      <c r="I59" s="97"/>
      <c r="J59" s="97"/>
      <c r="K59" s="97"/>
      <c r="L59" s="97"/>
    </row>
    <row r="60" spans="1:12">
      <c r="A60" s="34">
        <v>171</v>
      </c>
      <c r="B60" s="34">
        <v>167</v>
      </c>
      <c r="C60" s="34" t="s">
        <v>17</v>
      </c>
      <c r="D60" s="34">
        <v>58</v>
      </c>
      <c r="E60" s="34" t="s">
        <v>78</v>
      </c>
      <c r="F60" s="34" t="s">
        <v>19</v>
      </c>
      <c r="G60" s="34" t="s">
        <v>20</v>
      </c>
      <c r="H60" s="51">
        <v>31</v>
      </c>
      <c r="I60" s="97"/>
      <c r="J60" s="97"/>
      <c r="K60" s="97"/>
      <c r="L60" s="97"/>
    </row>
    <row r="61" spans="1:12">
      <c r="A61" s="34">
        <v>256</v>
      </c>
      <c r="B61" s="34">
        <v>165</v>
      </c>
      <c r="C61" s="34" t="s">
        <v>17</v>
      </c>
      <c r="D61" s="34">
        <v>59</v>
      </c>
      <c r="E61" s="34" t="s">
        <v>79</v>
      </c>
      <c r="F61" s="34" t="s">
        <v>19</v>
      </c>
      <c r="G61" s="34" t="s">
        <v>20</v>
      </c>
      <c r="H61" s="51">
        <v>31</v>
      </c>
      <c r="I61" s="97"/>
      <c r="J61" s="97"/>
      <c r="K61" s="97"/>
      <c r="L61" s="97"/>
    </row>
    <row r="62" spans="1:12">
      <c r="A62" s="34">
        <v>99</v>
      </c>
      <c r="B62" s="34">
        <v>164</v>
      </c>
      <c r="C62" s="34" t="s">
        <v>17</v>
      </c>
      <c r="D62" s="34">
        <v>60</v>
      </c>
      <c r="E62" s="34" t="s">
        <v>80</v>
      </c>
      <c r="F62" s="34" t="s">
        <v>19</v>
      </c>
      <c r="G62" s="34" t="s">
        <v>20</v>
      </c>
      <c r="H62" s="51">
        <v>31</v>
      </c>
      <c r="I62" s="97"/>
      <c r="J62" s="97"/>
      <c r="K62" s="97"/>
      <c r="L62" s="97"/>
    </row>
    <row r="63" spans="1:12">
      <c r="A63" s="34">
        <v>108</v>
      </c>
      <c r="B63" s="34">
        <v>118</v>
      </c>
      <c r="C63" s="34" t="s">
        <v>17</v>
      </c>
      <c r="D63" s="34">
        <v>61</v>
      </c>
      <c r="E63" s="34" t="s">
        <v>81</v>
      </c>
      <c r="F63" s="34" t="s">
        <v>19</v>
      </c>
      <c r="G63" s="34" t="s">
        <v>20</v>
      </c>
      <c r="H63" s="51">
        <v>31</v>
      </c>
      <c r="I63" s="97"/>
      <c r="J63" s="97"/>
      <c r="K63" s="97"/>
      <c r="L63" s="97"/>
    </row>
    <row r="64" spans="1:12">
      <c r="A64" s="34">
        <v>110</v>
      </c>
      <c r="B64" s="34">
        <v>132</v>
      </c>
      <c r="C64" s="34" t="s">
        <v>17</v>
      </c>
      <c r="D64" s="34">
        <v>62</v>
      </c>
      <c r="E64" s="34" t="s">
        <v>82</v>
      </c>
      <c r="F64" s="34" t="s">
        <v>19</v>
      </c>
      <c r="G64" s="34" t="s">
        <v>20</v>
      </c>
      <c r="H64" s="51">
        <v>31</v>
      </c>
      <c r="I64" s="97"/>
      <c r="J64" s="97"/>
      <c r="K64" s="97"/>
      <c r="L64" s="97"/>
    </row>
    <row r="65" spans="1:12">
      <c r="A65" s="34">
        <v>116</v>
      </c>
      <c r="B65" s="34">
        <v>161</v>
      </c>
      <c r="C65" s="34" t="s">
        <v>17</v>
      </c>
      <c r="D65" s="34">
        <v>63</v>
      </c>
      <c r="E65" s="34" t="s">
        <v>83</v>
      </c>
      <c r="F65" s="34" t="s">
        <v>19</v>
      </c>
      <c r="G65" s="34" t="s">
        <v>20</v>
      </c>
      <c r="H65" s="51">
        <v>31</v>
      </c>
      <c r="I65" s="97"/>
      <c r="J65" s="97"/>
      <c r="K65" s="97"/>
      <c r="L65" s="97"/>
    </row>
    <row r="66" spans="1:12">
      <c r="A66" s="34">
        <v>259</v>
      </c>
      <c r="B66" s="32">
        <v>151</v>
      </c>
      <c r="C66" s="31" t="s">
        <v>17</v>
      </c>
      <c r="D66" s="34">
        <v>64</v>
      </c>
      <c r="E66" s="34" t="s">
        <v>84</v>
      </c>
      <c r="F66" s="34" t="s">
        <v>19</v>
      </c>
      <c r="G66" s="34" t="s">
        <v>20</v>
      </c>
      <c r="H66" s="51">
        <v>4</v>
      </c>
      <c r="I66" s="97"/>
      <c r="J66" s="97"/>
      <c r="K66" s="97"/>
      <c r="L66" s="97"/>
    </row>
    <row r="67" spans="1:12">
      <c r="A67" s="34">
        <v>117</v>
      </c>
      <c r="B67" s="32">
        <v>72</v>
      </c>
      <c r="C67" s="53" t="s">
        <v>85</v>
      </c>
      <c r="D67" s="34">
        <v>65</v>
      </c>
      <c r="E67" s="34" t="s">
        <v>86</v>
      </c>
      <c r="F67" s="34" t="s">
        <v>19</v>
      </c>
      <c r="G67" s="34" t="s">
        <v>20</v>
      </c>
      <c r="H67" s="51">
        <v>31</v>
      </c>
      <c r="I67" s="97"/>
      <c r="J67" s="97"/>
      <c r="K67" s="97"/>
      <c r="L67" s="97"/>
    </row>
    <row r="68" spans="1:12">
      <c r="A68" s="34"/>
      <c r="B68" s="32"/>
      <c r="C68" s="53"/>
      <c r="D68" s="34">
        <v>66</v>
      </c>
      <c r="E68" s="34" t="s">
        <v>87</v>
      </c>
      <c r="F68" s="34" t="s">
        <v>19</v>
      </c>
      <c r="G68" s="34" t="s">
        <v>20</v>
      </c>
      <c r="H68" s="51">
        <v>31</v>
      </c>
      <c r="I68" s="97"/>
      <c r="J68" s="97"/>
      <c r="K68" s="97"/>
      <c r="L68" s="97"/>
    </row>
    <row r="69" spans="1:12">
      <c r="A69" s="34"/>
      <c r="B69" s="32"/>
      <c r="C69" s="53"/>
      <c r="D69" s="34">
        <v>67</v>
      </c>
      <c r="E69" s="34" t="s">
        <v>88</v>
      </c>
      <c r="F69" s="34" t="s">
        <v>19</v>
      </c>
      <c r="G69" s="34" t="s">
        <v>20</v>
      </c>
      <c r="H69" s="51">
        <v>31</v>
      </c>
      <c r="I69" s="97"/>
      <c r="J69" s="97"/>
      <c r="K69" s="97"/>
      <c r="L69" s="97"/>
    </row>
    <row r="70" spans="1:12">
      <c r="A70" s="34">
        <v>172</v>
      </c>
      <c r="B70" s="32">
        <v>166</v>
      </c>
      <c r="C70" s="31" t="s">
        <v>17</v>
      </c>
      <c r="D70" s="34">
        <v>68</v>
      </c>
      <c r="E70" s="34" t="s">
        <v>89</v>
      </c>
      <c r="F70" s="34" t="s">
        <v>19</v>
      </c>
      <c r="G70" s="34" t="s">
        <v>20</v>
      </c>
      <c r="H70" s="51">
        <v>31</v>
      </c>
      <c r="I70" s="97"/>
      <c r="J70" s="97"/>
      <c r="K70" s="97"/>
      <c r="L70" s="97"/>
    </row>
    <row r="71" spans="1:12">
      <c r="A71" s="34">
        <v>260</v>
      </c>
      <c r="B71" s="34">
        <v>144</v>
      </c>
      <c r="C71" s="34" t="s">
        <v>17</v>
      </c>
      <c r="D71" s="34">
        <v>69</v>
      </c>
      <c r="E71" s="34" t="s">
        <v>90</v>
      </c>
      <c r="F71" s="34" t="s">
        <v>19</v>
      </c>
      <c r="G71" s="34" t="s">
        <v>20</v>
      </c>
      <c r="H71" s="51">
        <v>4</v>
      </c>
      <c r="I71" s="97"/>
      <c r="J71" s="97"/>
      <c r="K71" s="97"/>
      <c r="L71" s="97"/>
    </row>
    <row r="72" spans="1:12">
      <c r="A72" s="34">
        <v>263</v>
      </c>
      <c r="B72" s="34">
        <v>172</v>
      </c>
      <c r="C72" s="34" t="s">
        <v>17</v>
      </c>
      <c r="D72" s="34">
        <v>70</v>
      </c>
      <c r="E72" s="34" t="s">
        <v>91</v>
      </c>
      <c r="F72" s="34" t="s">
        <v>19</v>
      </c>
      <c r="G72" s="34" t="s">
        <v>20</v>
      </c>
      <c r="H72" s="51">
        <v>4</v>
      </c>
      <c r="I72" s="97"/>
      <c r="J72" s="97"/>
      <c r="K72" s="97"/>
      <c r="L72" s="97"/>
    </row>
    <row r="73" spans="1:12">
      <c r="A73" s="34"/>
      <c r="B73" s="32"/>
      <c r="C73" s="53"/>
      <c r="D73" s="34">
        <v>71</v>
      </c>
      <c r="E73" s="34" t="s">
        <v>92</v>
      </c>
      <c r="F73" s="34" t="s">
        <v>19</v>
      </c>
      <c r="G73" s="34" t="s">
        <v>20</v>
      </c>
      <c r="H73" s="51">
        <v>31</v>
      </c>
      <c r="I73" s="97"/>
      <c r="J73" s="97"/>
      <c r="K73" s="97"/>
      <c r="L73" s="97"/>
    </row>
    <row r="74" spans="1:12">
      <c r="A74" s="34"/>
      <c r="B74" s="32"/>
      <c r="C74" s="53"/>
      <c r="D74" s="34">
        <v>72</v>
      </c>
      <c r="E74" s="34" t="s">
        <v>93</v>
      </c>
      <c r="F74" s="34" t="s">
        <v>19</v>
      </c>
      <c r="G74" s="34" t="s">
        <v>20</v>
      </c>
      <c r="H74" s="51">
        <v>31</v>
      </c>
      <c r="I74" s="97"/>
      <c r="J74" s="97"/>
      <c r="K74" s="97"/>
      <c r="L74" s="97"/>
    </row>
    <row r="75" spans="1:12">
      <c r="A75" s="34">
        <v>118</v>
      </c>
      <c r="B75" s="34">
        <v>151</v>
      </c>
      <c r="C75" s="34" t="s">
        <v>17</v>
      </c>
      <c r="D75" s="34">
        <v>73</v>
      </c>
      <c r="E75" s="34" t="s">
        <v>94</v>
      </c>
      <c r="F75" s="34" t="s">
        <v>19</v>
      </c>
      <c r="G75" s="34" t="s">
        <v>20</v>
      </c>
      <c r="H75" s="51">
        <v>31</v>
      </c>
      <c r="I75" s="97"/>
      <c r="J75" s="97"/>
      <c r="K75" s="97"/>
      <c r="L75" s="97"/>
    </row>
    <row r="76" spans="1:12">
      <c r="A76" s="34">
        <v>271</v>
      </c>
      <c r="B76" s="34">
        <v>157</v>
      </c>
      <c r="C76" s="34" t="s">
        <v>17</v>
      </c>
      <c r="D76" s="34">
        <v>74</v>
      </c>
      <c r="E76" s="34" t="s">
        <v>95</v>
      </c>
      <c r="F76" s="34" t="s">
        <v>19</v>
      </c>
      <c r="G76" s="34" t="s">
        <v>20</v>
      </c>
      <c r="H76" s="51">
        <v>4</v>
      </c>
      <c r="I76" s="97"/>
      <c r="J76" s="97"/>
      <c r="K76" s="97"/>
      <c r="L76" s="97"/>
    </row>
    <row r="77" spans="1:12">
      <c r="A77" s="34">
        <v>283</v>
      </c>
      <c r="B77" s="34">
        <v>169</v>
      </c>
      <c r="C77" s="34" t="s">
        <v>17</v>
      </c>
      <c r="D77" s="34">
        <v>75</v>
      </c>
      <c r="E77" s="34" t="s">
        <v>96</v>
      </c>
      <c r="F77" s="34" t="s">
        <v>19</v>
      </c>
      <c r="G77" s="34" t="s">
        <v>20</v>
      </c>
      <c r="H77" s="51">
        <v>4</v>
      </c>
      <c r="I77" s="97"/>
      <c r="J77" s="97"/>
      <c r="K77" s="97"/>
      <c r="L77" s="97"/>
    </row>
    <row r="78" spans="1:12">
      <c r="A78" s="34">
        <v>285</v>
      </c>
      <c r="B78" s="32">
        <v>147</v>
      </c>
      <c r="C78" s="31" t="s">
        <v>17</v>
      </c>
      <c r="D78" s="34">
        <v>76</v>
      </c>
      <c r="E78" s="34" t="s">
        <v>97</v>
      </c>
      <c r="F78" s="34" t="s">
        <v>19</v>
      </c>
      <c r="G78" s="34" t="s">
        <v>20</v>
      </c>
      <c r="H78" s="51">
        <v>4</v>
      </c>
      <c r="I78" s="97"/>
      <c r="J78" s="97"/>
      <c r="K78" s="97"/>
      <c r="L78" s="97"/>
    </row>
    <row r="79" spans="1:12">
      <c r="A79" s="34">
        <v>296</v>
      </c>
      <c r="B79" s="32">
        <v>153</v>
      </c>
      <c r="C79" s="31" t="s">
        <v>17</v>
      </c>
      <c r="D79" s="34">
        <v>77</v>
      </c>
      <c r="E79" s="34" t="s">
        <v>98</v>
      </c>
      <c r="F79" s="34" t="s">
        <v>19</v>
      </c>
      <c r="G79" s="34" t="s">
        <v>20</v>
      </c>
      <c r="H79" s="51">
        <v>4</v>
      </c>
      <c r="I79" s="97"/>
      <c r="J79" s="97"/>
      <c r="K79" s="97"/>
      <c r="L79" s="97"/>
    </row>
    <row r="80" spans="1:12">
      <c r="A80" s="34">
        <v>298</v>
      </c>
      <c r="B80" s="32">
        <v>158</v>
      </c>
      <c r="C80" s="31" t="s">
        <v>17</v>
      </c>
      <c r="D80" s="34">
        <v>78</v>
      </c>
      <c r="E80" s="34" t="s">
        <v>99</v>
      </c>
      <c r="F80" s="34" t="s">
        <v>19</v>
      </c>
      <c r="G80" s="34" t="s">
        <v>20</v>
      </c>
      <c r="H80" s="51">
        <v>4</v>
      </c>
      <c r="I80" s="97"/>
      <c r="J80" s="97"/>
      <c r="K80" s="97"/>
      <c r="L80" s="97"/>
    </row>
    <row r="81" spans="1:12">
      <c r="A81" s="34">
        <v>119</v>
      </c>
      <c r="B81" s="34">
        <v>166</v>
      </c>
      <c r="C81" s="34" t="s">
        <v>17</v>
      </c>
      <c r="D81" s="34">
        <v>79</v>
      </c>
      <c r="E81" s="34" t="s">
        <v>100</v>
      </c>
      <c r="F81" s="34" t="s">
        <v>19</v>
      </c>
      <c r="G81" s="34" t="s">
        <v>20</v>
      </c>
      <c r="H81" s="51">
        <v>31</v>
      </c>
      <c r="I81" s="97"/>
      <c r="J81" s="97"/>
      <c r="K81" s="97"/>
      <c r="L81" s="97"/>
    </row>
    <row r="82" spans="1:12">
      <c r="A82" s="34">
        <v>120</v>
      </c>
      <c r="B82" s="34">
        <v>174</v>
      </c>
      <c r="C82" s="34" t="s">
        <v>17</v>
      </c>
      <c r="D82" s="34">
        <v>80</v>
      </c>
      <c r="E82" s="34" t="s">
        <v>101</v>
      </c>
      <c r="F82" s="34" t="s">
        <v>19</v>
      </c>
      <c r="G82" s="34" t="s">
        <v>20</v>
      </c>
      <c r="H82" s="51">
        <v>31</v>
      </c>
      <c r="I82" s="97"/>
      <c r="J82" s="97"/>
      <c r="K82" s="97"/>
      <c r="L82" s="97"/>
    </row>
    <row r="83" spans="1:12">
      <c r="A83" s="34">
        <v>173</v>
      </c>
      <c r="B83" s="34">
        <v>184</v>
      </c>
      <c r="C83" s="34" t="s">
        <v>17</v>
      </c>
      <c r="D83" s="34">
        <v>81</v>
      </c>
      <c r="E83" s="34" t="s">
        <v>102</v>
      </c>
      <c r="F83" s="34" t="s">
        <v>19</v>
      </c>
      <c r="G83" s="34" t="s">
        <v>20</v>
      </c>
      <c r="H83" s="51">
        <v>31</v>
      </c>
      <c r="I83" s="97"/>
      <c r="J83" s="97"/>
      <c r="K83" s="97"/>
      <c r="L83" s="97"/>
    </row>
    <row r="84" spans="1:12">
      <c r="A84" s="34">
        <v>197</v>
      </c>
      <c r="B84" s="34">
        <v>173</v>
      </c>
      <c r="C84" s="34" t="s">
        <v>17</v>
      </c>
      <c r="D84" s="34">
        <v>82</v>
      </c>
      <c r="E84" s="34" t="s">
        <v>103</v>
      </c>
      <c r="F84" s="34" t="s">
        <v>19</v>
      </c>
      <c r="G84" s="34" t="s">
        <v>20</v>
      </c>
      <c r="H84" s="51">
        <v>31</v>
      </c>
      <c r="I84" s="97"/>
      <c r="J84" s="97"/>
      <c r="K84" s="97"/>
      <c r="L84" s="97"/>
    </row>
    <row r="85" spans="1:12">
      <c r="A85" s="34">
        <v>123</v>
      </c>
      <c r="B85" s="32">
        <v>154</v>
      </c>
      <c r="C85" s="31" t="s">
        <v>17</v>
      </c>
      <c r="D85" s="34">
        <v>83</v>
      </c>
      <c r="E85" s="34" t="s">
        <v>104</v>
      </c>
      <c r="F85" s="34" t="s">
        <v>19</v>
      </c>
      <c r="G85" s="34" t="s">
        <v>20</v>
      </c>
      <c r="H85" s="51">
        <v>31</v>
      </c>
      <c r="I85" s="97"/>
      <c r="J85" s="97"/>
      <c r="K85" s="97"/>
      <c r="L85" s="97"/>
    </row>
    <row r="86" spans="1:12">
      <c r="A86" s="34">
        <v>124</v>
      </c>
      <c r="B86" s="34">
        <v>180</v>
      </c>
      <c r="C86" s="34" t="s">
        <v>17</v>
      </c>
      <c r="D86" s="34">
        <v>84</v>
      </c>
      <c r="E86" s="34" t="s">
        <v>105</v>
      </c>
      <c r="F86" s="34" t="s">
        <v>19</v>
      </c>
      <c r="G86" s="34" t="s">
        <v>20</v>
      </c>
      <c r="H86" s="51">
        <v>31</v>
      </c>
      <c r="I86" s="97"/>
      <c r="J86" s="97"/>
      <c r="K86" s="97"/>
      <c r="L86" s="97"/>
    </row>
    <row r="87" spans="1:12">
      <c r="A87" s="34">
        <v>198</v>
      </c>
      <c r="B87" s="34">
        <v>126</v>
      </c>
      <c r="C87" s="34" t="s">
        <v>17</v>
      </c>
      <c r="D87" s="34">
        <v>85</v>
      </c>
      <c r="E87" s="34" t="s">
        <v>106</v>
      </c>
      <c r="F87" s="34" t="s">
        <v>19</v>
      </c>
      <c r="G87" s="34" t="s">
        <v>20</v>
      </c>
      <c r="H87" s="51">
        <v>31</v>
      </c>
      <c r="I87" s="97"/>
      <c r="J87" s="97"/>
      <c r="K87" s="97"/>
      <c r="L87" s="97"/>
    </row>
    <row r="88" spans="1:12">
      <c r="A88" s="34">
        <v>125</v>
      </c>
      <c r="B88" s="34">
        <v>108</v>
      </c>
      <c r="C88" s="99" t="s">
        <v>17</v>
      </c>
      <c r="D88" s="34">
        <v>86</v>
      </c>
      <c r="E88" s="34" t="s">
        <v>107</v>
      </c>
      <c r="F88" s="34" t="s">
        <v>19</v>
      </c>
      <c r="G88" s="34" t="s">
        <v>20</v>
      </c>
      <c r="H88" s="51">
        <v>31</v>
      </c>
      <c r="I88" s="97"/>
      <c r="J88" s="97"/>
      <c r="K88" s="97"/>
      <c r="L88" s="97"/>
    </row>
    <row r="89" spans="1:12">
      <c r="D89" s="129" t="s">
        <v>541</v>
      </c>
      <c r="E89" s="130"/>
      <c r="F89" s="130"/>
      <c r="G89" s="130"/>
      <c r="H89" s="130"/>
      <c r="I89" s="130"/>
      <c r="J89" s="130"/>
      <c r="K89" s="131"/>
      <c r="L89" s="100"/>
    </row>
    <row r="91" spans="1:12">
      <c r="D91" s="128" t="s">
        <v>542</v>
      </c>
      <c r="E91" s="128"/>
      <c r="F91" s="128"/>
      <c r="G91" s="128"/>
      <c r="H91" s="128"/>
    </row>
    <row r="92" spans="1:12">
      <c r="D92" s="128"/>
      <c r="E92" s="128"/>
      <c r="F92" s="128"/>
      <c r="G92" s="128"/>
      <c r="H92" s="128"/>
    </row>
    <row r="93" spans="1:12">
      <c r="D93" s="128"/>
      <c r="E93" s="128"/>
      <c r="F93" s="128"/>
      <c r="G93" s="128"/>
      <c r="H93" s="128"/>
    </row>
    <row r="94" spans="1:12" ht="70.5" customHeight="1">
      <c r="D94" s="128"/>
      <c r="E94" s="128"/>
      <c r="F94" s="128"/>
      <c r="G94" s="128"/>
      <c r="H94" s="128"/>
    </row>
  </sheetData>
  <autoFilter ref="A2:H89" xr:uid="{00000000-0009-0000-0000-000000000000}">
    <sortState xmlns:xlrd2="http://schemas.microsoft.com/office/spreadsheetml/2017/richdata2" ref="A3:H89">
      <sortCondition ref="D2:D89"/>
    </sortState>
  </autoFilter>
  <mergeCells count="3">
    <mergeCell ref="D91:H94"/>
    <mergeCell ref="D89:K89"/>
    <mergeCell ref="I1:L1"/>
  </mergeCells>
  <hyperlinks>
    <hyperlink ref="E61" r:id="rId1" display="https://amzn.to/2uItETu" xr:uid="{00000000-0004-0000-0000-000000000000}"/>
  </hyperlinks>
  <pageMargins left="0.7" right="0.7" top="0.75" bottom="0.75" header="0.3" footer="0.3"/>
  <pageSetup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3:AA74"/>
  <sheetViews>
    <sheetView topLeftCell="H4" zoomScaleNormal="100" workbookViewId="0">
      <selection activeCell="L31" sqref="L31:U54"/>
    </sheetView>
  </sheetViews>
  <sheetFormatPr baseColWidth="10" defaultRowHeight="15"/>
  <cols>
    <col min="1" max="2" width="11.42578125" style="1"/>
    <col min="3" max="5" width="0" style="1" hidden="1" customWidth="1"/>
    <col min="6" max="20" width="11.42578125" style="1"/>
    <col min="21" max="21" width="16" style="1" customWidth="1"/>
    <col min="22" max="22" width="20.42578125" style="1" customWidth="1"/>
    <col min="23" max="23" width="22.140625" style="1" customWidth="1"/>
    <col min="24" max="24" width="31.140625" style="1" customWidth="1"/>
    <col min="25" max="25" width="27.7109375" style="1" customWidth="1"/>
    <col min="26" max="26" width="25.7109375" style="1" customWidth="1"/>
    <col min="27" max="27" width="24.140625" style="1" customWidth="1"/>
    <col min="28" max="16384" width="11.42578125" style="1"/>
  </cols>
  <sheetData>
    <row r="3" spans="3:27">
      <c r="C3" s="16"/>
      <c r="D3" s="16"/>
      <c r="E3" s="16"/>
      <c r="F3" s="16"/>
      <c r="G3" s="16"/>
      <c r="H3" s="16"/>
      <c r="I3" s="16"/>
      <c r="J3" s="16"/>
      <c r="K3" s="16"/>
      <c r="L3" s="135" t="s">
        <v>371</v>
      </c>
      <c r="M3" s="136"/>
      <c r="N3" s="137"/>
      <c r="O3" s="135" t="s">
        <v>370</v>
      </c>
      <c r="P3" s="136"/>
      <c r="Q3" s="137"/>
      <c r="R3" s="135" t="s">
        <v>372</v>
      </c>
      <c r="S3" s="136"/>
      <c r="T3" s="137"/>
    </row>
    <row r="4" spans="3:27" ht="60">
      <c r="C4" s="2" t="s">
        <v>0</v>
      </c>
      <c r="D4" s="2" t="s">
        <v>1</v>
      </c>
      <c r="E4" s="2" t="s">
        <v>2</v>
      </c>
      <c r="F4" s="2" t="s">
        <v>3</v>
      </c>
      <c r="G4" s="2" t="s">
        <v>4</v>
      </c>
      <c r="H4" s="2" t="s">
        <v>5</v>
      </c>
      <c r="I4" s="2" t="s">
        <v>6</v>
      </c>
      <c r="J4" s="2" t="s">
        <v>7</v>
      </c>
      <c r="K4" s="2" t="s">
        <v>8</v>
      </c>
      <c r="L4" s="2" t="s">
        <v>171</v>
      </c>
      <c r="M4" s="2" t="s">
        <v>373</v>
      </c>
      <c r="N4" s="2" t="s">
        <v>9</v>
      </c>
      <c r="O4" s="2" t="s">
        <v>171</v>
      </c>
      <c r="P4" s="2" t="s">
        <v>373</v>
      </c>
      <c r="Q4" s="2" t="s">
        <v>9</v>
      </c>
      <c r="R4" s="2" t="s">
        <v>171</v>
      </c>
      <c r="S4" s="2" t="s">
        <v>373</v>
      </c>
      <c r="T4" s="2" t="s">
        <v>9</v>
      </c>
      <c r="U4" s="2" t="s">
        <v>10</v>
      </c>
      <c r="V4" s="2" t="s">
        <v>11</v>
      </c>
      <c r="W4" s="2" t="s">
        <v>12</v>
      </c>
      <c r="X4" s="2" t="s">
        <v>13</v>
      </c>
      <c r="Y4" s="2" t="s">
        <v>14</v>
      </c>
      <c r="Z4" s="2" t="s">
        <v>15</v>
      </c>
      <c r="AA4" s="2" t="s">
        <v>16</v>
      </c>
    </row>
    <row r="5" spans="3:27">
      <c r="C5" s="3">
        <v>43</v>
      </c>
      <c r="D5" s="3">
        <v>17</v>
      </c>
      <c r="E5" s="4" t="s">
        <v>422</v>
      </c>
      <c r="F5" s="4">
        <v>1</v>
      </c>
      <c r="G5" s="5" t="s">
        <v>422</v>
      </c>
      <c r="H5" s="4" t="s">
        <v>440</v>
      </c>
      <c r="I5" s="4" t="s">
        <v>382</v>
      </c>
      <c r="J5" s="4" t="s">
        <v>441</v>
      </c>
      <c r="K5" s="6">
        <v>1</v>
      </c>
      <c r="L5" s="20">
        <v>2284600</v>
      </c>
      <c r="M5" s="21">
        <v>434074</v>
      </c>
      <c r="N5" s="20">
        <v>2718674</v>
      </c>
      <c r="O5" s="22">
        <v>2741520</v>
      </c>
      <c r="P5" s="22">
        <v>520889</v>
      </c>
      <c r="Q5" s="23">
        <v>3262408.8</v>
      </c>
      <c r="R5" s="24">
        <v>2558752</v>
      </c>
      <c r="S5" s="24">
        <v>486163</v>
      </c>
      <c r="T5" s="24">
        <v>3044915</v>
      </c>
      <c r="U5" s="25">
        <v>3</v>
      </c>
      <c r="V5" s="26">
        <f t="shared" ref="V5:V29" si="0">ROUND(AVERAGE(T5,Q5,N5),0)</f>
        <v>3008666</v>
      </c>
      <c r="W5" s="27">
        <f t="shared" ref="W5:W29" si="1">ROUND(MEDIAN(T5,Q5,N5),0)</f>
        <v>3044915</v>
      </c>
      <c r="X5" s="26">
        <f t="shared" ref="X5:X29" si="2">ROUND(STDEV(T5,Q5,N5),0)</f>
        <v>273674</v>
      </c>
      <c r="Y5" s="26">
        <f>V5-X5</f>
        <v>2734992</v>
      </c>
      <c r="Z5" s="26">
        <f>X5+V5</f>
        <v>3282340</v>
      </c>
      <c r="AA5" s="28"/>
    </row>
    <row r="6" spans="3:27">
      <c r="C6" s="3">
        <v>69</v>
      </c>
      <c r="D6" s="4">
        <v>44</v>
      </c>
      <c r="E6" s="4" t="s">
        <v>442</v>
      </c>
      <c r="F6" s="4">
        <v>2</v>
      </c>
      <c r="G6" s="5" t="s">
        <v>422</v>
      </c>
      <c r="H6" s="4" t="s">
        <v>443</v>
      </c>
      <c r="I6" s="4" t="s">
        <v>376</v>
      </c>
      <c r="J6" s="7" t="s">
        <v>444</v>
      </c>
      <c r="K6" s="6">
        <v>3</v>
      </c>
      <c r="L6" s="20">
        <v>1541554</v>
      </c>
      <c r="M6" s="21">
        <v>878686</v>
      </c>
      <c r="N6" s="20">
        <v>5503348</v>
      </c>
      <c r="O6" s="22">
        <v>1849865</v>
      </c>
      <c r="P6" s="22">
        <v>1054423</v>
      </c>
      <c r="Q6" s="23">
        <v>6604017.3399999999</v>
      </c>
      <c r="R6" s="24">
        <v>1726540</v>
      </c>
      <c r="S6" s="24">
        <v>984128</v>
      </c>
      <c r="T6" s="24">
        <v>4678925</v>
      </c>
      <c r="U6" s="25">
        <v>3</v>
      </c>
      <c r="V6" s="26">
        <f t="shared" si="0"/>
        <v>5595430</v>
      </c>
      <c r="W6" s="27">
        <f t="shared" si="1"/>
        <v>5503348</v>
      </c>
      <c r="X6" s="26">
        <f t="shared" si="2"/>
        <v>965844</v>
      </c>
      <c r="Y6" s="26">
        <f t="shared" ref="Y6:Y29" si="3">V6-X6</f>
        <v>4629586</v>
      </c>
      <c r="Z6" s="26">
        <f t="shared" ref="Z6:Z29" si="4">X6+V6</f>
        <v>6561274</v>
      </c>
      <c r="AA6" s="28"/>
    </row>
    <row r="7" spans="3:27">
      <c r="C7" s="3">
        <v>71</v>
      </c>
      <c r="D7" s="4">
        <v>138</v>
      </c>
      <c r="E7" s="7" t="s">
        <v>445</v>
      </c>
      <c r="F7" s="7">
        <v>3</v>
      </c>
      <c r="G7" s="5" t="s">
        <v>422</v>
      </c>
      <c r="H7" s="7" t="s">
        <v>446</v>
      </c>
      <c r="I7" s="7" t="s">
        <v>376</v>
      </c>
      <c r="J7" s="3" t="s">
        <v>447</v>
      </c>
      <c r="K7" s="6">
        <v>8</v>
      </c>
      <c r="L7" s="20">
        <v>165668</v>
      </c>
      <c r="M7" s="21">
        <v>251815</v>
      </c>
      <c r="N7" s="20">
        <v>1577159</v>
      </c>
      <c r="O7" s="22">
        <v>198802</v>
      </c>
      <c r="P7" s="22">
        <v>302178</v>
      </c>
      <c r="Q7" s="23">
        <v>1892591.23</v>
      </c>
      <c r="R7" s="24">
        <v>185548</v>
      </c>
      <c r="S7" s="24">
        <v>282033</v>
      </c>
      <c r="T7" s="24">
        <v>1766418</v>
      </c>
      <c r="U7" s="25">
        <v>3</v>
      </c>
      <c r="V7" s="26">
        <f t="shared" si="0"/>
        <v>1745389</v>
      </c>
      <c r="W7" s="27">
        <f t="shared" si="1"/>
        <v>1766418</v>
      </c>
      <c r="X7" s="26">
        <f t="shared" si="2"/>
        <v>158764</v>
      </c>
      <c r="Y7" s="26">
        <f t="shared" si="3"/>
        <v>1586625</v>
      </c>
      <c r="Z7" s="26">
        <f t="shared" si="4"/>
        <v>1904153</v>
      </c>
      <c r="AA7" s="28"/>
    </row>
    <row r="8" spans="3:27">
      <c r="C8" s="3">
        <v>72</v>
      </c>
      <c r="D8" s="4">
        <v>50</v>
      </c>
      <c r="E8" s="4" t="s">
        <v>448</v>
      </c>
      <c r="F8" s="4">
        <v>4</v>
      </c>
      <c r="G8" s="5" t="s">
        <v>422</v>
      </c>
      <c r="H8" s="8" t="s">
        <v>449</v>
      </c>
      <c r="I8" s="8" t="s">
        <v>388</v>
      </c>
      <c r="J8" s="9" t="s">
        <v>450</v>
      </c>
      <c r="K8" s="6">
        <v>4</v>
      </c>
      <c r="L8" s="20">
        <v>468225</v>
      </c>
      <c r="M8" s="21">
        <v>355851</v>
      </c>
      <c r="N8" s="20">
        <v>2228751</v>
      </c>
      <c r="O8" s="22">
        <v>561870</v>
      </c>
      <c r="P8" s="22">
        <v>427021</v>
      </c>
      <c r="Q8" s="23">
        <v>2674501.2000000002</v>
      </c>
      <c r="R8" s="24">
        <v>524412</v>
      </c>
      <c r="S8" s="24">
        <v>398553</v>
      </c>
      <c r="T8" s="24">
        <v>2496201</v>
      </c>
      <c r="U8" s="25">
        <v>3</v>
      </c>
      <c r="V8" s="26">
        <f t="shared" si="0"/>
        <v>2466484</v>
      </c>
      <c r="W8" s="27">
        <f t="shared" si="1"/>
        <v>2496201</v>
      </c>
      <c r="X8" s="26">
        <f t="shared" si="2"/>
        <v>224356</v>
      </c>
      <c r="Y8" s="26">
        <f t="shared" si="3"/>
        <v>2242128</v>
      </c>
      <c r="Z8" s="26">
        <f t="shared" si="4"/>
        <v>2690840</v>
      </c>
      <c r="AA8" s="28"/>
    </row>
    <row r="9" spans="3:27">
      <c r="C9" s="3">
        <v>73</v>
      </c>
      <c r="D9" s="4">
        <v>9</v>
      </c>
      <c r="E9" s="4" t="s">
        <v>422</v>
      </c>
      <c r="F9" s="4">
        <v>5</v>
      </c>
      <c r="G9" s="5" t="s">
        <v>422</v>
      </c>
      <c r="H9" s="4" t="s">
        <v>451</v>
      </c>
      <c r="I9" s="4" t="s">
        <v>382</v>
      </c>
      <c r="J9" s="4" t="s">
        <v>452</v>
      </c>
      <c r="K9" s="6">
        <v>1</v>
      </c>
      <c r="L9" s="20">
        <v>742660</v>
      </c>
      <c r="M9" s="21">
        <v>141105</v>
      </c>
      <c r="N9" s="20">
        <v>883765</v>
      </c>
      <c r="O9" s="22">
        <v>891192</v>
      </c>
      <c r="P9" s="22">
        <v>169326</v>
      </c>
      <c r="Q9" s="23">
        <v>1060518.48</v>
      </c>
      <c r="R9" s="24">
        <v>831779</v>
      </c>
      <c r="S9" s="24">
        <v>158038</v>
      </c>
      <c r="T9" s="24">
        <v>989817</v>
      </c>
      <c r="U9" s="25">
        <v>3</v>
      </c>
      <c r="V9" s="26">
        <f t="shared" si="0"/>
        <v>978033</v>
      </c>
      <c r="W9" s="27">
        <f t="shared" si="1"/>
        <v>989817</v>
      </c>
      <c r="X9" s="26">
        <f t="shared" si="2"/>
        <v>88964</v>
      </c>
      <c r="Y9" s="26">
        <f t="shared" si="3"/>
        <v>889069</v>
      </c>
      <c r="Z9" s="26">
        <f t="shared" si="4"/>
        <v>1066997</v>
      </c>
      <c r="AA9" s="28"/>
    </row>
    <row r="10" spans="3:27">
      <c r="C10" s="3">
        <v>78</v>
      </c>
      <c r="D10" s="3">
        <v>21</v>
      </c>
      <c r="E10" s="4" t="s">
        <v>453</v>
      </c>
      <c r="F10" s="4">
        <v>6</v>
      </c>
      <c r="G10" s="5" t="s">
        <v>422</v>
      </c>
      <c r="H10" s="4" t="s">
        <v>454</v>
      </c>
      <c r="I10" s="4" t="s">
        <v>376</v>
      </c>
      <c r="J10" s="4" t="s">
        <v>455</v>
      </c>
      <c r="K10" s="6">
        <v>2</v>
      </c>
      <c r="L10" s="20">
        <v>4633540</v>
      </c>
      <c r="M10" s="21">
        <v>1760745</v>
      </c>
      <c r="N10" s="20">
        <v>11027825</v>
      </c>
      <c r="O10" s="22">
        <v>5560248</v>
      </c>
      <c r="P10" s="22">
        <v>2112894</v>
      </c>
      <c r="Q10" s="23">
        <v>13233390.24</v>
      </c>
      <c r="R10" s="24">
        <v>5189565</v>
      </c>
      <c r="S10" s="24">
        <v>1972035</v>
      </c>
      <c r="T10" s="24">
        <v>12351164</v>
      </c>
      <c r="U10" s="25">
        <v>3</v>
      </c>
      <c r="V10" s="26">
        <f t="shared" si="0"/>
        <v>12204126</v>
      </c>
      <c r="W10" s="27">
        <f t="shared" si="1"/>
        <v>12351164</v>
      </c>
      <c r="X10" s="26">
        <f t="shared" si="2"/>
        <v>1110110</v>
      </c>
      <c r="Y10" s="26">
        <f t="shared" si="3"/>
        <v>11094016</v>
      </c>
      <c r="Z10" s="26">
        <f t="shared" si="4"/>
        <v>13314236</v>
      </c>
      <c r="AA10" s="28"/>
    </row>
    <row r="11" spans="3:27">
      <c r="C11" s="3">
        <v>79</v>
      </c>
      <c r="D11" s="3">
        <v>104</v>
      </c>
      <c r="E11" s="10" t="s">
        <v>456</v>
      </c>
      <c r="F11" s="4">
        <v>7</v>
      </c>
      <c r="G11" s="5" t="s">
        <v>422</v>
      </c>
      <c r="H11" s="3" t="s">
        <v>457</v>
      </c>
      <c r="I11" s="3" t="s">
        <v>376</v>
      </c>
      <c r="J11" s="3" t="s">
        <v>458</v>
      </c>
      <c r="K11" s="6">
        <v>89</v>
      </c>
      <c r="L11" s="20">
        <v>79592</v>
      </c>
      <c r="M11" s="21">
        <v>1345901</v>
      </c>
      <c r="N11" s="20">
        <v>8429589</v>
      </c>
      <c r="O11" s="22">
        <v>95510</v>
      </c>
      <c r="P11" s="22">
        <v>1615081</v>
      </c>
      <c r="Q11" s="23">
        <v>10115506.460000001</v>
      </c>
      <c r="R11" s="24">
        <v>89143</v>
      </c>
      <c r="S11" s="24">
        <v>1507409</v>
      </c>
      <c r="T11" s="24">
        <v>9441139</v>
      </c>
      <c r="U11" s="25">
        <v>3</v>
      </c>
      <c r="V11" s="26">
        <f t="shared" si="0"/>
        <v>9328745</v>
      </c>
      <c r="W11" s="27">
        <f t="shared" si="1"/>
        <v>9441139</v>
      </c>
      <c r="X11" s="26">
        <f t="shared" si="2"/>
        <v>848560</v>
      </c>
      <c r="Y11" s="26">
        <f t="shared" si="3"/>
        <v>8480185</v>
      </c>
      <c r="Z11" s="26">
        <f t="shared" si="4"/>
        <v>10177305</v>
      </c>
      <c r="AA11" s="28"/>
    </row>
    <row r="12" spans="3:27">
      <c r="C12" s="3">
        <v>105</v>
      </c>
      <c r="D12" s="3">
        <v>12</v>
      </c>
      <c r="E12" s="4" t="s">
        <v>422</v>
      </c>
      <c r="F12" s="7">
        <v>8</v>
      </c>
      <c r="G12" s="5" t="s">
        <v>422</v>
      </c>
      <c r="H12" s="4" t="s">
        <v>459</v>
      </c>
      <c r="I12" s="4" t="s">
        <v>382</v>
      </c>
      <c r="J12" s="4" t="s">
        <v>460</v>
      </c>
      <c r="K12" s="6">
        <v>2</v>
      </c>
      <c r="L12" s="20">
        <v>2798500</v>
      </c>
      <c r="M12" s="21">
        <v>1063430</v>
      </c>
      <c r="N12" s="20">
        <v>6660430</v>
      </c>
      <c r="O12" s="22">
        <v>3358200</v>
      </c>
      <c r="P12" s="22">
        <v>1276116</v>
      </c>
      <c r="Q12" s="23">
        <v>7992516</v>
      </c>
      <c r="R12" s="24">
        <v>3134320</v>
      </c>
      <c r="S12" s="24">
        <v>1191042</v>
      </c>
      <c r="T12" s="24">
        <v>7459682</v>
      </c>
      <c r="U12" s="25">
        <v>3</v>
      </c>
      <c r="V12" s="26">
        <f t="shared" si="0"/>
        <v>7370876</v>
      </c>
      <c r="W12" s="27">
        <f t="shared" si="1"/>
        <v>7459682</v>
      </c>
      <c r="X12" s="26">
        <f t="shared" si="2"/>
        <v>670469</v>
      </c>
      <c r="Y12" s="26">
        <f t="shared" si="3"/>
        <v>6700407</v>
      </c>
      <c r="Z12" s="26">
        <f t="shared" si="4"/>
        <v>8041345</v>
      </c>
      <c r="AA12" s="28"/>
    </row>
    <row r="13" spans="3:27">
      <c r="C13" s="3">
        <v>142</v>
      </c>
      <c r="D13" s="3">
        <v>94</v>
      </c>
      <c r="E13" s="10" t="s">
        <v>456</v>
      </c>
      <c r="F13" s="4">
        <v>9</v>
      </c>
      <c r="G13" s="5" t="s">
        <v>422</v>
      </c>
      <c r="H13" s="3" t="s">
        <v>461</v>
      </c>
      <c r="I13" s="3" t="s">
        <v>376</v>
      </c>
      <c r="J13" s="3" t="s">
        <v>462</v>
      </c>
      <c r="K13" s="6">
        <v>7</v>
      </c>
      <c r="L13" s="20">
        <v>4320541</v>
      </c>
      <c r="M13" s="21">
        <v>5746320</v>
      </c>
      <c r="N13" s="20">
        <v>35990107</v>
      </c>
      <c r="O13" s="22">
        <v>5184649</v>
      </c>
      <c r="P13" s="22">
        <v>6895583</v>
      </c>
      <c r="Q13" s="23">
        <v>43188127.840000004</v>
      </c>
      <c r="R13" s="24">
        <v>4839006</v>
      </c>
      <c r="S13" s="24">
        <v>6435878</v>
      </c>
      <c r="T13" s="24">
        <v>40308919</v>
      </c>
      <c r="U13" s="25">
        <v>3</v>
      </c>
      <c r="V13" s="26">
        <f t="shared" si="0"/>
        <v>39829051</v>
      </c>
      <c r="W13" s="27">
        <f t="shared" si="1"/>
        <v>40308919</v>
      </c>
      <c r="X13" s="26">
        <f t="shared" si="2"/>
        <v>3622924</v>
      </c>
      <c r="Y13" s="26">
        <f t="shared" si="3"/>
        <v>36206127</v>
      </c>
      <c r="Z13" s="26">
        <f t="shared" si="4"/>
        <v>43451975</v>
      </c>
      <c r="AA13" s="28"/>
    </row>
    <row r="14" spans="3:27">
      <c r="C14" s="3">
        <v>143</v>
      </c>
      <c r="D14" s="3">
        <v>24</v>
      </c>
      <c r="E14" s="4" t="s">
        <v>422</v>
      </c>
      <c r="F14" s="4">
        <v>10</v>
      </c>
      <c r="G14" s="5" t="s">
        <v>422</v>
      </c>
      <c r="H14" s="4" t="s">
        <v>463</v>
      </c>
      <c r="I14" s="4" t="s">
        <v>376</v>
      </c>
      <c r="J14" s="4" t="s">
        <v>464</v>
      </c>
      <c r="K14" s="6">
        <v>3</v>
      </c>
      <c r="L14" s="20">
        <v>325290</v>
      </c>
      <c r="M14" s="21">
        <v>185415</v>
      </c>
      <c r="N14" s="20">
        <v>1161285</v>
      </c>
      <c r="O14" s="22">
        <v>390348</v>
      </c>
      <c r="P14" s="22">
        <v>222498</v>
      </c>
      <c r="Q14" s="23">
        <v>1393542.36</v>
      </c>
      <c r="R14" s="24">
        <v>364325</v>
      </c>
      <c r="S14" s="24">
        <v>207665</v>
      </c>
      <c r="T14" s="24">
        <v>1300640</v>
      </c>
      <c r="U14" s="25">
        <v>3</v>
      </c>
      <c r="V14" s="26">
        <f t="shared" si="0"/>
        <v>1285156</v>
      </c>
      <c r="W14" s="27">
        <f t="shared" si="1"/>
        <v>1300640</v>
      </c>
      <c r="X14" s="26">
        <f t="shared" si="2"/>
        <v>116900</v>
      </c>
      <c r="Y14" s="26">
        <f t="shared" si="3"/>
        <v>1168256</v>
      </c>
      <c r="Z14" s="26">
        <f t="shared" si="4"/>
        <v>1402056</v>
      </c>
      <c r="AA14" s="28"/>
    </row>
    <row r="15" spans="3:27">
      <c r="C15" s="3">
        <v>145</v>
      </c>
      <c r="D15" s="3">
        <v>8</v>
      </c>
      <c r="E15" s="4" t="s">
        <v>422</v>
      </c>
      <c r="F15" s="4">
        <v>11</v>
      </c>
      <c r="G15" s="5" t="s">
        <v>422</v>
      </c>
      <c r="H15" s="4" t="s">
        <v>465</v>
      </c>
      <c r="I15" s="4" t="s">
        <v>382</v>
      </c>
      <c r="J15" s="4" t="s">
        <v>466</v>
      </c>
      <c r="K15" s="6">
        <v>20</v>
      </c>
      <c r="L15" s="20">
        <v>962114</v>
      </c>
      <c r="M15" s="21">
        <v>3656033</v>
      </c>
      <c r="N15" s="20">
        <v>22898313</v>
      </c>
      <c r="O15" s="22">
        <v>1154537</v>
      </c>
      <c r="P15" s="22">
        <v>4387240</v>
      </c>
      <c r="Q15" s="23">
        <v>27477975.84</v>
      </c>
      <c r="R15" s="24">
        <v>1077568</v>
      </c>
      <c r="S15" s="24">
        <v>4094757</v>
      </c>
      <c r="T15" s="24">
        <v>25646111</v>
      </c>
      <c r="U15" s="25">
        <v>3</v>
      </c>
      <c r="V15" s="26">
        <f t="shared" si="0"/>
        <v>25340800</v>
      </c>
      <c r="W15" s="27">
        <f t="shared" si="1"/>
        <v>25646111</v>
      </c>
      <c r="X15" s="26">
        <f t="shared" si="2"/>
        <v>2305046</v>
      </c>
      <c r="Y15" s="26">
        <f t="shared" si="3"/>
        <v>23035754</v>
      </c>
      <c r="Z15" s="26">
        <f t="shared" si="4"/>
        <v>27645846</v>
      </c>
      <c r="AA15" s="28"/>
    </row>
    <row r="16" spans="3:27">
      <c r="C16" s="3">
        <v>237</v>
      </c>
      <c r="D16" s="3">
        <v>26</v>
      </c>
      <c r="E16" s="3" t="s">
        <v>170</v>
      </c>
      <c r="F16" s="4">
        <v>12</v>
      </c>
      <c r="G16" s="7" t="s">
        <v>422</v>
      </c>
      <c r="H16" s="3" t="s">
        <v>467</v>
      </c>
      <c r="I16" s="3" t="s">
        <v>382</v>
      </c>
      <c r="J16" s="3" t="s">
        <v>468</v>
      </c>
      <c r="K16" s="6">
        <v>20</v>
      </c>
      <c r="L16" s="20">
        <v>186110</v>
      </c>
      <c r="M16" s="21">
        <v>707218</v>
      </c>
      <c r="N16" s="20">
        <v>4429418</v>
      </c>
      <c r="O16" s="22">
        <v>223332</v>
      </c>
      <c r="P16" s="22">
        <v>848662</v>
      </c>
      <c r="Q16" s="23">
        <v>5315301.5999999996</v>
      </c>
      <c r="R16" s="24">
        <v>208443</v>
      </c>
      <c r="S16" s="24">
        <v>792084</v>
      </c>
      <c r="T16" s="24">
        <v>4960948</v>
      </c>
      <c r="U16" s="25">
        <v>3</v>
      </c>
      <c r="V16" s="26">
        <f t="shared" si="0"/>
        <v>4901889</v>
      </c>
      <c r="W16" s="27">
        <f t="shared" si="1"/>
        <v>4960948</v>
      </c>
      <c r="X16" s="26">
        <f t="shared" si="2"/>
        <v>445885</v>
      </c>
      <c r="Y16" s="26">
        <f t="shared" si="3"/>
        <v>4456004</v>
      </c>
      <c r="Z16" s="26">
        <f t="shared" si="4"/>
        <v>5347774</v>
      </c>
      <c r="AA16" s="28"/>
    </row>
    <row r="17" spans="3:27">
      <c r="C17" s="3">
        <v>238</v>
      </c>
      <c r="D17" s="4">
        <v>137</v>
      </c>
      <c r="E17" s="7" t="s">
        <v>469</v>
      </c>
      <c r="F17" s="7">
        <v>13</v>
      </c>
      <c r="G17" s="7" t="s">
        <v>422</v>
      </c>
      <c r="H17" s="7" t="s">
        <v>470</v>
      </c>
      <c r="I17" s="7" t="s">
        <v>471</v>
      </c>
      <c r="J17" s="7" t="s">
        <v>472</v>
      </c>
      <c r="K17" s="6">
        <v>15</v>
      </c>
      <c r="L17" s="20">
        <v>523665</v>
      </c>
      <c r="M17" s="21">
        <v>1492445</v>
      </c>
      <c r="N17" s="20">
        <v>9347420</v>
      </c>
      <c r="O17" s="22">
        <v>628398</v>
      </c>
      <c r="P17" s="22">
        <v>1790934</v>
      </c>
      <c r="Q17" s="23">
        <v>11216904.300000001</v>
      </c>
      <c r="R17" s="24">
        <v>586505</v>
      </c>
      <c r="S17" s="24">
        <v>1671539</v>
      </c>
      <c r="T17" s="24">
        <v>10469111</v>
      </c>
      <c r="U17" s="25">
        <v>3</v>
      </c>
      <c r="V17" s="26">
        <f t="shared" si="0"/>
        <v>10344478</v>
      </c>
      <c r="W17" s="27">
        <f t="shared" si="1"/>
        <v>10469111</v>
      </c>
      <c r="X17" s="26">
        <f t="shared" si="2"/>
        <v>940953</v>
      </c>
      <c r="Y17" s="26">
        <f t="shared" si="3"/>
        <v>9403525</v>
      </c>
      <c r="Z17" s="26">
        <f t="shared" si="4"/>
        <v>11285431</v>
      </c>
      <c r="AA17" s="28"/>
    </row>
    <row r="18" spans="3:27">
      <c r="C18" s="3">
        <v>239</v>
      </c>
      <c r="D18" s="3">
        <v>24</v>
      </c>
      <c r="E18" s="3" t="s">
        <v>170</v>
      </c>
      <c r="F18" s="4">
        <v>14</v>
      </c>
      <c r="G18" s="7" t="s">
        <v>422</v>
      </c>
      <c r="H18" s="3" t="s">
        <v>473</v>
      </c>
      <c r="I18" s="3" t="s">
        <v>382</v>
      </c>
      <c r="J18" s="3" t="s">
        <v>474</v>
      </c>
      <c r="K18" s="6">
        <v>10</v>
      </c>
      <c r="L18" s="20">
        <v>765411</v>
      </c>
      <c r="M18" s="21">
        <v>1454281</v>
      </c>
      <c r="N18" s="20">
        <v>9108391</v>
      </c>
      <c r="O18" s="22">
        <v>918493</v>
      </c>
      <c r="P18" s="22">
        <v>1745137</v>
      </c>
      <c r="Q18" s="23">
        <v>10930069.08</v>
      </c>
      <c r="R18" s="24">
        <v>857260</v>
      </c>
      <c r="S18" s="24">
        <v>1628795</v>
      </c>
      <c r="T18" s="24">
        <v>10201398</v>
      </c>
      <c r="U18" s="25">
        <v>3</v>
      </c>
      <c r="V18" s="26">
        <f t="shared" si="0"/>
        <v>10079953</v>
      </c>
      <c r="W18" s="27">
        <f t="shared" si="1"/>
        <v>10201398</v>
      </c>
      <c r="X18" s="26">
        <f t="shared" si="2"/>
        <v>916891</v>
      </c>
      <c r="Y18" s="26">
        <f t="shared" si="3"/>
        <v>9163062</v>
      </c>
      <c r="Z18" s="26">
        <f t="shared" si="4"/>
        <v>10996844</v>
      </c>
      <c r="AA18" s="28"/>
    </row>
    <row r="19" spans="3:27">
      <c r="C19" s="3">
        <v>241</v>
      </c>
      <c r="D19" s="3">
        <v>10</v>
      </c>
      <c r="E19" s="4" t="s">
        <v>422</v>
      </c>
      <c r="F19" s="4">
        <v>15</v>
      </c>
      <c r="G19" s="5" t="s">
        <v>422</v>
      </c>
      <c r="H19" s="4" t="s">
        <v>475</v>
      </c>
      <c r="I19" s="4" t="s">
        <v>382</v>
      </c>
      <c r="J19" s="4" t="s">
        <v>476</v>
      </c>
      <c r="K19" s="6">
        <v>8</v>
      </c>
      <c r="L19" s="20">
        <v>1365100</v>
      </c>
      <c r="M19" s="21">
        <v>2074952</v>
      </c>
      <c r="N19" s="20">
        <v>12995752</v>
      </c>
      <c r="O19" s="22">
        <v>1638120</v>
      </c>
      <c r="P19" s="22">
        <v>2489942</v>
      </c>
      <c r="Q19" s="23">
        <v>15594902.4</v>
      </c>
      <c r="R19" s="26"/>
      <c r="S19" s="26"/>
      <c r="T19" s="26"/>
      <c r="U19" s="25">
        <v>3</v>
      </c>
      <c r="V19" s="26">
        <f t="shared" si="0"/>
        <v>14295327</v>
      </c>
      <c r="W19" s="27">
        <f t="shared" si="1"/>
        <v>14295327</v>
      </c>
      <c r="X19" s="26">
        <f t="shared" si="2"/>
        <v>1837877</v>
      </c>
      <c r="Y19" s="26">
        <f t="shared" si="3"/>
        <v>12457450</v>
      </c>
      <c r="Z19" s="26">
        <f t="shared" si="4"/>
        <v>16133204</v>
      </c>
      <c r="AA19" s="28"/>
    </row>
    <row r="20" spans="3:27">
      <c r="C20" s="3">
        <v>242</v>
      </c>
      <c r="D20" s="4">
        <v>99</v>
      </c>
      <c r="E20" s="10" t="s">
        <v>477</v>
      </c>
      <c r="F20" s="4">
        <v>16</v>
      </c>
      <c r="G20" s="5" t="s">
        <v>422</v>
      </c>
      <c r="H20" s="10" t="s">
        <v>478</v>
      </c>
      <c r="I20" s="10" t="s">
        <v>376</v>
      </c>
      <c r="J20" s="10" t="s">
        <v>479</v>
      </c>
      <c r="K20" s="6">
        <v>20</v>
      </c>
      <c r="L20" s="20">
        <v>109350</v>
      </c>
      <c r="M20" s="21">
        <v>415530</v>
      </c>
      <c r="N20" s="20">
        <v>2602530</v>
      </c>
      <c r="O20" s="22">
        <v>131220</v>
      </c>
      <c r="P20" s="22">
        <v>498636</v>
      </c>
      <c r="Q20" s="23">
        <v>3123036</v>
      </c>
      <c r="R20" s="24">
        <v>1528912</v>
      </c>
      <c r="S20" s="24">
        <v>2323946</v>
      </c>
      <c r="T20" s="24">
        <v>14555242</v>
      </c>
      <c r="U20" s="25">
        <v>3</v>
      </c>
      <c r="V20" s="26">
        <f t="shared" si="0"/>
        <v>6760269</v>
      </c>
      <c r="W20" s="27">
        <f t="shared" si="1"/>
        <v>3123036</v>
      </c>
      <c r="X20" s="26">
        <f t="shared" si="2"/>
        <v>6755659</v>
      </c>
      <c r="Y20" s="26">
        <f t="shared" si="3"/>
        <v>4610</v>
      </c>
      <c r="Z20" s="26">
        <f t="shared" si="4"/>
        <v>13515928</v>
      </c>
      <c r="AA20" s="28"/>
    </row>
    <row r="21" spans="3:27">
      <c r="C21" s="3">
        <v>282</v>
      </c>
      <c r="D21" s="4">
        <v>45</v>
      </c>
      <c r="E21" s="4" t="s">
        <v>480</v>
      </c>
      <c r="F21" s="4">
        <v>17</v>
      </c>
      <c r="G21" s="5" t="s">
        <v>422</v>
      </c>
      <c r="H21" s="4" t="s">
        <v>481</v>
      </c>
      <c r="I21" s="4" t="s">
        <v>376</v>
      </c>
      <c r="J21" s="11" t="s">
        <v>482</v>
      </c>
      <c r="K21" s="6">
        <v>3</v>
      </c>
      <c r="L21" s="20">
        <v>1605233</v>
      </c>
      <c r="M21" s="21">
        <v>914983</v>
      </c>
      <c r="N21" s="20">
        <v>5730682</v>
      </c>
      <c r="O21" s="22">
        <v>1926280</v>
      </c>
      <c r="P21" s="22">
        <v>1097979</v>
      </c>
      <c r="Q21" s="23">
        <v>6876818.1699999999</v>
      </c>
      <c r="R21" s="24">
        <v>122472</v>
      </c>
      <c r="S21" s="24">
        <v>465394</v>
      </c>
      <c r="T21" s="24">
        <v>2914834</v>
      </c>
      <c r="U21" s="25">
        <v>3</v>
      </c>
      <c r="V21" s="26">
        <f t="shared" si="0"/>
        <v>5174111</v>
      </c>
      <c r="W21" s="27">
        <f t="shared" si="1"/>
        <v>5730682</v>
      </c>
      <c r="X21" s="26">
        <f t="shared" si="2"/>
        <v>2038788</v>
      </c>
      <c r="Y21" s="26">
        <f t="shared" si="3"/>
        <v>3135323</v>
      </c>
      <c r="Z21" s="26">
        <f t="shared" si="4"/>
        <v>7212899</v>
      </c>
      <c r="AA21" s="28"/>
    </row>
    <row r="22" spans="3:27">
      <c r="C22" s="3">
        <v>289</v>
      </c>
      <c r="D22" s="4">
        <v>101</v>
      </c>
      <c r="E22" s="10" t="s">
        <v>483</v>
      </c>
      <c r="F22" s="7">
        <v>18</v>
      </c>
      <c r="G22" s="5" t="s">
        <v>422</v>
      </c>
      <c r="H22" s="10" t="s">
        <v>484</v>
      </c>
      <c r="I22" s="10" t="s">
        <v>382</v>
      </c>
      <c r="J22" s="3" t="s">
        <v>485</v>
      </c>
      <c r="K22" s="6">
        <v>60</v>
      </c>
      <c r="L22" s="20">
        <v>78763</v>
      </c>
      <c r="M22" s="21">
        <v>897898</v>
      </c>
      <c r="N22" s="20">
        <v>5623678</v>
      </c>
      <c r="O22" s="22">
        <v>94516</v>
      </c>
      <c r="P22" s="22">
        <v>1077478</v>
      </c>
      <c r="Q22" s="23">
        <v>6748413.8399999999</v>
      </c>
      <c r="R22" s="24">
        <v>1797861</v>
      </c>
      <c r="S22" s="24">
        <v>1024781</v>
      </c>
      <c r="T22" s="24">
        <v>6418364</v>
      </c>
      <c r="U22" s="25">
        <v>3</v>
      </c>
      <c r="V22" s="26">
        <f t="shared" si="0"/>
        <v>6263485</v>
      </c>
      <c r="W22" s="27">
        <f t="shared" si="1"/>
        <v>6418364</v>
      </c>
      <c r="X22" s="26">
        <f t="shared" si="2"/>
        <v>578142</v>
      </c>
      <c r="Y22" s="26">
        <f t="shared" si="3"/>
        <v>5685343</v>
      </c>
      <c r="Z22" s="26">
        <f t="shared" si="4"/>
        <v>6841627</v>
      </c>
      <c r="AA22" s="28"/>
    </row>
    <row r="23" spans="3:27">
      <c r="C23" s="3">
        <v>336</v>
      </c>
      <c r="D23" s="4">
        <v>23</v>
      </c>
      <c r="E23" s="4" t="s">
        <v>422</v>
      </c>
      <c r="F23" s="4">
        <v>19</v>
      </c>
      <c r="G23" s="5" t="s">
        <v>422</v>
      </c>
      <c r="H23" s="4" t="s">
        <v>486</v>
      </c>
      <c r="I23" s="4" t="s">
        <v>376</v>
      </c>
      <c r="J23" s="4" t="s">
        <v>487</v>
      </c>
      <c r="K23" s="6">
        <v>30</v>
      </c>
      <c r="L23" s="20">
        <v>76855</v>
      </c>
      <c r="M23" s="21">
        <v>438074</v>
      </c>
      <c r="N23" s="20">
        <v>2743724</v>
      </c>
      <c r="O23" s="22">
        <v>92226</v>
      </c>
      <c r="P23" s="22">
        <v>525688</v>
      </c>
      <c r="Q23" s="23">
        <v>3292468.2</v>
      </c>
      <c r="R23" s="24">
        <v>88215</v>
      </c>
      <c r="S23" s="24">
        <v>1005646</v>
      </c>
      <c r="T23" s="24">
        <v>6298520</v>
      </c>
      <c r="U23" s="25">
        <v>3</v>
      </c>
      <c r="V23" s="26">
        <f t="shared" si="0"/>
        <v>4111571</v>
      </c>
      <c r="W23" s="27">
        <f t="shared" si="1"/>
        <v>3292468</v>
      </c>
      <c r="X23" s="26">
        <f t="shared" si="2"/>
        <v>1913724</v>
      </c>
      <c r="Y23" s="26">
        <f t="shared" si="3"/>
        <v>2197847</v>
      </c>
      <c r="Z23" s="26">
        <f t="shared" si="4"/>
        <v>6025295</v>
      </c>
      <c r="AA23" s="28"/>
    </row>
    <row r="24" spans="3:27">
      <c r="C24" s="3">
        <v>337</v>
      </c>
      <c r="D24" s="3">
        <v>6</v>
      </c>
      <c r="E24" s="4" t="s">
        <v>422</v>
      </c>
      <c r="F24" s="4">
        <v>20</v>
      </c>
      <c r="G24" s="5" t="s">
        <v>422</v>
      </c>
      <c r="H24" s="4" t="s">
        <v>488</v>
      </c>
      <c r="I24" s="4" t="s">
        <v>382</v>
      </c>
      <c r="J24" s="4" t="s">
        <v>489</v>
      </c>
      <c r="K24" s="6">
        <v>3</v>
      </c>
      <c r="L24" s="20">
        <v>1448774</v>
      </c>
      <c r="M24" s="21">
        <v>825801</v>
      </c>
      <c r="N24" s="20">
        <v>5172123</v>
      </c>
      <c r="O24" s="22">
        <v>1738529</v>
      </c>
      <c r="P24" s="22">
        <v>990961</v>
      </c>
      <c r="Q24" s="23">
        <v>6206547.8200000003</v>
      </c>
      <c r="R24" s="24">
        <v>86078</v>
      </c>
      <c r="S24" s="24">
        <v>490642</v>
      </c>
      <c r="T24" s="24">
        <v>3072970</v>
      </c>
      <c r="U24" s="25">
        <v>3</v>
      </c>
      <c r="V24" s="26">
        <f t="shared" si="0"/>
        <v>4817214</v>
      </c>
      <c r="W24" s="27">
        <f t="shared" si="1"/>
        <v>5172123</v>
      </c>
      <c r="X24" s="26">
        <f t="shared" si="2"/>
        <v>1596652</v>
      </c>
      <c r="Y24" s="26">
        <f t="shared" si="3"/>
        <v>3220562</v>
      </c>
      <c r="Z24" s="26">
        <f t="shared" si="4"/>
        <v>6413866</v>
      </c>
      <c r="AA24" s="28"/>
    </row>
    <row r="25" spans="3:27">
      <c r="C25" s="3">
        <v>341</v>
      </c>
      <c r="D25" s="4">
        <v>118</v>
      </c>
      <c r="E25" s="7" t="s">
        <v>490</v>
      </c>
      <c r="F25" s="4">
        <v>21</v>
      </c>
      <c r="G25" s="5" t="s">
        <v>422</v>
      </c>
      <c r="H25" s="7" t="s">
        <v>491</v>
      </c>
      <c r="I25" s="7" t="s">
        <v>376</v>
      </c>
      <c r="J25" s="3" t="s">
        <v>492</v>
      </c>
      <c r="K25" s="6">
        <v>10</v>
      </c>
      <c r="L25" s="20">
        <v>560441</v>
      </c>
      <c r="M25" s="21">
        <v>1064838</v>
      </c>
      <c r="N25" s="20">
        <v>6669248</v>
      </c>
      <c r="O25" s="22">
        <v>672529</v>
      </c>
      <c r="P25" s="22">
        <v>1277805</v>
      </c>
      <c r="Q25" s="23">
        <v>8003097.4800000004</v>
      </c>
      <c r="R25" s="24">
        <v>47271</v>
      </c>
      <c r="S25" s="24">
        <v>3053689</v>
      </c>
      <c r="T25" s="24">
        <v>19125733</v>
      </c>
      <c r="U25" s="25">
        <v>3</v>
      </c>
      <c r="V25" s="26">
        <f t="shared" si="0"/>
        <v>11266026</v>
      </c>
      <c r="W25" s="27">
        <f t="shared" si="1"/>
        <v>8003097</v>
      </c>
      <c r="X25" s="26">
        <f t="shared" si="2"/>
        <v>6839301</v>
      </c>
      <c r="Y25" s="26">
        <f t="shared" si="3"/>
        <v>4426725</v>
      </c>
      <c r="Z25" s="26">
        <f t="shared" si="4"/>
        <v>18105327</v>
      </c>
      <c r="AA25" s="28"/>
    </row>
    <row r="26" spans="3:27">
      <c r="C26" s="3">
        <v>342</v>
      </c>
      <c r="D26" s="3">
        <v>93</v>
      </c>
      <c r="E26" s="5" t="s">
        <v>456</v>
      </c>
      <c r="F26" s="4">
        <v>22</v>
      </c>
      <c r="G26" s="5" t="s">
        <v>422</v>
      </c>
      <c r="H26" s="4" t="s">
        <v>493</v>
      </c>
      <c r="I26" s="4" t="s">
        <v>376</v>
      </c>
      <c r="J26" s="4" t="s">
        <v>494</v>
      </c>
      <c r="K26" s="6">
        <v>60</v>
      </c>
      <c r="L26" s="20">
        <v>178048</v>
      </c>
      <c r="M26" s="21">
        <v>2029747</v>
      </c>
      <c r="N26" s="20">
        <v>12712627</v>
      </c>
      <c r="O26" s="22">
        <v>213658</v>
      </c>
      <c r="P26" s="22">
        <v>2435697</v>
      </c>
      <c r="Q26" s="23">
        <v>15255152.640000001</v>
      </c>
      <c r="R26" s="28"/>
      <c r="S26" s="28"/>
      <c r="T26" s="28"/>
      <c r="U26" s="25">
        <v>3</v>
      </c>
      <c r="V26" s="26">
        <f t="shared" si="0"/>
        <v>13983890</v>
      </c>
      <c r="W26" s="27">
        <f t="shared" si="1"/>
        <v>13983890</v>
      </c>
      <c r="X26" s="26">
        <f t="shared" si="2"/>
        <v>1797837</v>
      </c>
      <c r="Y26" s="26">
        <f t="shared" si="3"/>
        <v>12186053</v>
      </c>
      <c r="Z26" s="26">
        <f t="shared" si="4"/>
        <v>15781727</v>
      </c>
      <c r="AA26" s="28"/>
    </row>
    <row r="27" spans="3:27">
      <c r="C27" s="3">
        <v>351</v>
      </c>
      <c r="D27" s="4">
        <v>21</v>
      </c>
      <c r="E27" s="4" t="s">
        <v>495</v>
      </c>
      <c r="F27" s="7">
        <v>23</v>
      </c>
      <c r="G27" s="5" t="s">
        <v>422</v>
      </c>
      <c r="H27" s="4" t="s">
        <v>496</v>
      </c>
      <c r="I27" s="4" t="s">
        <v>376</v>
      </c>
      <c r="J27" s="12" t="s">
        <v>497</v>
      </c>
      <c r="K27" s="6">
        <v>2</v>
      </c>
      <c r="L27" s="20">
        <v>1537541</v>
      </c>
      <c r="M27" s="21">
        <v>584266</v>
      </c>
      <c r="N27" s="20">
        <v>3659348</v>
      </c>
      <c r="O27" s="22">
        <v>1845049</v>
      </c>
      <c r="P27" s="22">
        <v>701119</v>
      </c>
      <c r="Q27" s="23">
        <v>4391217.0999999996</v>
      </c>
      <c r="R27" s="28"/>
      <c r="S27" s="28"/>
      <c r="T27" s="28"/>
      <c r="U27" s="25">
        <v>3</v>
      </c>
      <c r="V27" s="26">
        <f t="shared" si="0"/>
        <v>4025283</v>
      </c>
      <c r="W27" s="27">
        <f t="shared" si="1"/>
        <v>4025283</v>
      </c>
      <c r="X27" s="26">
        <f t="shared" si="2"/>
        <v>517510</v>
      </c>
      <c r="Y27" s="26">
        <f t="shared" si="3"/>
        <v>3507773</v>
      </c>
      <c r="Z27" s="26">
        <f t="shared" si="4"/>
        <v>4542793</v>
      </c>
      <c r="AA27" s="28"/>
    </row>
    <row r="28" spans="3:27">
      <c r="C28" s="3">
        <v>356</v>
      </c>
      <c r="D28" s="3">
        <v>103</v>
      </c>
      <c r="E28" s="10" t="s">
        <v>456</v>
      </c>
      <c r="F28" s="4">
        <v>24</v>
      </c>
      <c r="G28" s="5" t="s">
        <v>422</v>
      </c>
      <c r="H28" s="3" t="s">
        <v>498</v>
      </c>
      <c r="I28" s="7" t="s">
        <v>376</v>
      </c>
      <c r="J28" s="4" t="s">
        <v>499</v>
      </c>
      <c r="K28" s="6">
        <v>47</v>
      </c>
      <c r="L28" s="20">
        <v>732541</v>
      </c>
      <c r="M28" s="21">
        <v>6541591</v>
      </c>
      <c r="N28" s="20">
        <v>40971018</v>
      </c>
      <c r="O28" s="22">
        <v>879049</v>
      </c>
      <c r="P28" s="22">
        <v>7849909</v>
      </c>
      <c r="Q28" s="23">
        <v>49165221.759999998</v>
      </c>
      <c r="R28" s="28"/>
      <c r="S28" s="28"/>
      <c r="T28" s="28"/>
      <c r="U28" s="25">
        <v>3</v>
      </c>
      <c r="V28" s="26">
        <f t="shared" si="0"/>
        <v>45068120</v>
      </c>
      <c r="W28" s="27">
        <f t="shared" si="1"/>
        <v>45068120</v>
      </c>
      <c r="X28" s="26">
        <f t="shared" si="2"/>
        <v>5794177</v>
      </c>
      <c r="Y28" s="26">
        <f t="shared" si="3"/>
        <v>39273943</v>
      </c>
      <c r="Z28" s="26">
        <f t="shared" si="4"/>
        <v>50862297</v>
      </c>
      <c r="AA28" s="28"/>
    </row>
    <row r="29" spans="3:27">
      <c r="C29" s="3">
        <v>388</v>
      </c>
      <c r="D29" s="3">
        <v>98</v>
      </c>
      <c r="E29" s="10" t="s">
        <v>456</v>
      </c>
      <c r="F29" s="4">
        <v>25</v>
      </c>
      <c r="G29" s="5" t="s">
        <v>422</v>
      </c>
      <c r="H29" s="10" t="s">
        <v>500</v>
      </c>
      <c r="I29" s="10" t="s">
        <v>376</v>
      </c>
      <c r="J29" s="10" t="s">
        <v>501</v>
      </c>
      <c r="K29" s="6">
        <v>340</v>
      </c>
      <c r="L29" s="20">
        <v>42206</v>
      </c>
      <c r="M29" s="21">
        <v>2726508</v>
      </c>
      <c r="N29" s="20">
        <v>17076548</v>
      </c>
      <c r="O29" s="22">
        <v>50647</v>
      </c>
      <c r="P29" s="22">
        <v>3271809</v>
      </c>
      <c r="Q29" s="23">
        <v>20491857.120000001</v>
      </c>
      <c r="R29" s="28"/>
      <c r="S29" s="28"/>
      <c r="T29" s="28"/>
      <c r="U29" s="25">
        <v>3</v>
      </c>
      <c r="V29" s="26">
        <f t="shared" si="0"/>
        <v>18784203</v>
      </c>
      <c r="W29" s="27">
        <f t="shared" si="1"/>
        <v>18784203</v>
      </c>
      <c r="X29" s="26">
        <f t="shared" si="2"/>
        <v>2414988</v>
      </c>
      <c r="Y29" s="26">
        <f t="shared" si="3"/>
        <v>16369215</v>
      </c>
      <c r="Z29" s="26">
        <f t="shared" si="4"/>
        <v>21199191</v>
      </c>
      <c r="AA29" s="28"/>
    </row>
    <row r="30" spans="3:27" ht="15.75">
      <c r="C30" s="13"/>
      <c r="D30" s="13"/>
      <c r="E30" s="13"/>
      <c r="F30" s="138" t="s">
        <v>439</v>
      </c>
      <c r="G30" s="139"/>
      <c r="H30" s="139"/>
      <c r="I30" s="139"/>
      <c r="J30" s="139"/>
      <c r="K30" s="140"/>
      <c r="L30" s="14"/>
      <c r="M30" s="15"/>
      <c r="N30" s="14"/>
      <c r="V30" s="19">
        <f>SUM(V5:V29)</f>
        <v>269028575</v>
      </c>
    </row>
    <row r="31" spans="3:27">
      <c r="L31" s="17"/>
      <c r="O31" s="18"/>
      <c r="R31" s="18"/>
    </row>
    <row r="32" spans="3:27">
      <c r="L32" s="17"/>
      <c r="O32" s="18"/>
      <c r="R32" s="18"/>
    </row>
    <row r="33" spans="12:18">
      <c r="L33" s="17"/>
      <c r="O33" s="18"/>
      <c r="R33" s="18"/>
    </row>
    <row r="34" spans="12:18">
      <c r="L34" s="17"/>
      <c r="O34" s="18"/>
      <c r="R34" s="18"/>
    </row>
    <row r="35" spans="12:18">
      <c r="L35" s="17"/>
      <c r="O35" s="18"/>
      <c r="R35" s="18"/>
    </row>
    <row r="36" spans="12:18">
      <c r="L36" s="17"/>
      <c r="O36" s="18"/>
      <c r="R36" s="18"/>
    </row>
    <row r="37" spans="12:18">
      <c r="L37" s="17"/>
      <c r="O37" s="18"/>
      <c r="R37" s="18"/>
    </row>
    <row r="38" spans="12:18">
      <c r="L38" s="17"/>
      <c r="O38" s="18"/>
      <c r="R38" s="18"/>
    </row>
    <row r="39" spans="12:18">
      <c r="L39" s="17"/>
      <c r="O39" s="18"/>
      <c r="R39" s="18"/>
    </row>
    <row r="40" spans="12:18">
      <c r="L40" s="17"/>
      <c r="O40" s="18"/>
      <c r="R40" s="18"/>
    </row>
    <row r="41" spans="12:18">
      <c r="L41" s="17"/>
      <c r="O41" s="18"/>
      <c r="R41" s="18"/>
    </row>
    <row r="42" spans="12:18">
      <c r="L42" s="17"/>
      <c r="O42" s="18"/>
      <c r="R42" s="18"/>
    </row>
    <row r="43" spans="12:18">
      <c r="L43" s="17"/>
      <c r="O43" s="18"/>
      <c r="R43" s="18"/>
    </row>
    <row r="44" spans="12:18">
      <c r="L44" s="17"/>
      <c r="O44" s="18"/>
      <c r="R44" s="18"/>
    </row>
    <row r="45" spans="12:18">
      <c r="L45" s="17"/>
      <c r="O45" s="18"/>
      <c r="R45" s="18"/>
    </row>
    <row r="46" spans="12:18">
      <c r="L46" s="17"/>
      <c r="O46" s="18"/>
    </row>
    <row r="47" spans="12:18">
      <c r="L47" s="17"/>
      <c r="O47" s="18"/>
    </row>
    <row r="48" spans="12:18">
      <c r="L48" s="17"/>
      <c r="O48" s="18"/>
    </row>
    <row r="49" spans="12:15">
      <c r="L49" s="17"/>
      <c r="O49" s="18"/>
    </row>
    <row r="50" spans="12:15">
      <c r="L50" s="17"/>
      <c r="O50" s="18"/>
    </row>
    <row r="51" spans="12:15">
      <c r="L51" s="17"/>
      <c r="O51" s="18"/>
    </row>
    <row r="52" spans="12:15">
      <c r="L52" s="17"/>
      <c r="O52" s="18"/>
    </row>
    <row r="53" spans="12:15">
      <c r="L53" s="17"/>
      <c r="O53" s="18"/>
    </row>
    <row r="54" spans="12:15">
      <c r="L54" s="17"/>
      <c r="O54" s="18"/>
    </row>
    <row r="55" spans="12:15">
      <c r="L55" s="17"/>
      <c r="O55" s="18"/>
    </row>
    <row r="56" spans="12:15">
      <c r="L56" s="17"/>
    </row>
    <row r="57" spans="12:15">
      <c r="L57" s="17"/>
    </row>
    <row r="58" spans="12:15">
      <c r="L58" s="17"/>
    </row>
    <row r="59" spans="12:15">
      <c r="L59" s="17"/>
    </row>
    <row r="60" spans="12:15">
      <c r="L60" s="17"/>
    </row>
    <row r="61" spans="12:15">
      <c r="L61" s="17"/>
    </row>
    <row r="62" spans="12:15">
      <c r="L62" s="17"/>
    </row>
    <row r="63" spans="12:15">
      <c r="L63" s="17"/>
    </row>
    <row r="64" spans="12:15">
      <c r="L64" s="17"/>
    </row>
    <row r="65" spans="12:12">
      <c r="L65" s="17"/>
    </row>
    <row r="66" spans="12:12">
      <c r="L66" s="17"/>
    </row>
    <row r="67" spans="12:12">
      <c r="L67" s="17"/>
    </row>
    <row r="68" spans="12:12">
      <c r="L68" s="17"/>
    </row>
    <row r="69" spans="12:12">
      <c r="L69" s="17"/>
    </row>
    <row r="70" spans="12:12">
      <c r="L70" s="17"/>
    </row>
    <row r="71" spans="12:12">
      <c r="L71" s="17"/>
    </row>
    <row r="72" spans="12:12">
      <c r="L72" s="17"/>
    </row>
    <row r="73" spans="12:12">
      <c r="L73" s="17"/>
    </row>
    <row r="74" spans="12:12">
      <c r="L74" s="17"/>
    </row>
  </sheetData>
  <mergeCells count="4">
    <mergeCell ref="L3:N3"/>
    <mergeCell ref="O3:Q3"/>
    <mergeCell ref="R3:T3"/>
    <mergeCell ref="F30:K30"/>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11"/>
  <sheetViews>
    <sheetView zoomScale="85" zoomScaleNormal="85" workbookViewId="0">
      <selection activeCell="G1" sqref="G1:J2"/>
    </sheetView>
  </sheetViews>
  <sheetFormatPr baseColWidth="10" defaultColWidth="11.42578125" defaultRowHeight="12.75"/>
  <cols>
    <col min="1" max="1" width="5.42578125" style="35" bestFit="1" customWidth="1"/>
    <col min="2" max="2" width="29.85546875" style="35" customWidth="1"/>
    <col min="3" max="3" width="18" style="35" customWidth="1"/>
    <col min="4" max="4" width="70.140625" style="66" customWidth="1"/>
    <col min="5" max="5" width="12.140625" style="35" customWidth="1"/>
    <col min="6" max="6" width="18" style="35" hidden="1" customWidth="1"/>
    <col min="7" max="7" width="13.85546875" style="35" bestFit="1" customWidth="1"/>
    <col min="8" max="16384" width="11.42578125" style="35"/>
  </cols>
  <sheetData>
    <row r="1" spans="1:10" ht="13.5" thickBot="1">
      <c r="A1" s="144"/>
      <c r="B1" s="144"/>
      <c r="C1" s="144"/>
      <c r="D1" s="145"/>
      <c r="E1" s="146"/>
      <c r="F1" s="40"/>
      <c r="G1" s="132" t="s">
        <v>543</v>
      </c>
      <c r="H1" s="133"/>
      <c r="I1" s="133"/>
      <c r="J1" s="134"/>
    </row>
    <row r="2" spans="1:10" s="44" customFormat="1" ht="39" thickBot="1">
      <c r="A2" s="41" t="s">
        <v>108</v>
      </c>
      <c r="B2" s="42" t="s">
        <v>5</v>
      </c>
      <c r="C2" s="42" t="s">
        <v>6</v>
      </c>
      <c r="D2" s="42" t="s">
        <v>109</v>
      </c>
      <c r="E2" s="43" t="s">
        <v>502</v>
      </c>
      <c r="F2" s="110" t="s">
        <v>528</v>
      </c>
      <c r="G2" s="98" t="s">
        <v>539</v>
      </c>
      <c r="H2" s="98" t="s">
        <v>540</v>
      </c>
      <c r="I2" s="98" t="s">
        <v>110</v>
      </c>
      <c r="J2" s="98" t="s">
        <v>439</v>
      </c>
    </row>
    <row r="3" spans="1:10">
      <c r="A3" s="45">
        <v>1</v>
      </c>
      <c r="B3" s="45" t="s">
        <v>314</v>
      </c>
      <c r="C3" s="45" t="s">
        <v>376</v>
      </c>
      <c r="D3" s="67" t="s">
        <v>315</v>
      </c>
      <c r="E3" s="33">
        <v>10</v>
      </c>
      <c r="F3" s="111" t="e">
        <f>ROUND(AVERAGE(#REF!,#REF!),0)</f>
        <v>#REF!</v>
      </c>
      <c r="G3" s="112"/>
      <c r="H3" s="112"/>
      <c r="I3" s="112"/>
      <c r="J3" s="112"/>
    </row>
    <row r="4" spans="1:10">
      <c r="A4" s="45">
        <v>2</v>
      </c>
      <c r="B4" s="45" t="s">
        <v>316</v>
      </c>
      <c r="C4" s="45" t="s">
        <v>376</v>
      </c>
      <c r="D4" s="68" t="s">
        <v>317</v>
      </c>
      <c r="E4" s="33">
        <v>10</v>
      </c>
      <c r="F4" s="111" t="e">
        <f>ROUND(AVERAGE(#REF!,#REF!),0)</f>
        <v>#REF!</v>
      </c>
      <c r="G4" s="112"/>
      <c r="H4" s="112"/>
      <c r="I4" s="112"/>
      <c r="J4" s="112"/>
    </row>
    <row r="5" spans="1:10">
      <c r="A5" s="45">
        <v>3</v>
      </c>
      <c r="B5" s="45" t="s">
        <v>172</v>
      </c>
      <c r="C5" s="45" t="s">
        <v>376</v>
      </c>
      <c r="D5" s="67" t="s">
        <v>173</v>
      </c>
      <c r="E5" s="33">
        <v>20</v>
      </c>
      <c r="F5" s="111" t="e">
        <f>ROUND(AVERAGE(#REF!,#REF!,#REF!,#REF!),0)</f>
        <v>#REF!</v>
      </c>
      <c r="G5" s="112"/>
      <c r="H5" s="112"/>
      <c r="I5" s="112"/>
      <c r="J5" s="112"/>
    </row>
    <row r="6" spans="1:10">
      <c r="A6" s="38">
        <v>4</v>
      </c>
      <c r="B6" s="38" t="s">
        <v>174</v>
      </c>
      <c r="C6" s="45" t="s">
        <v>376</v>
      </c>
      <c r="D6" s="69" t="s">
        <v>175</v>
      </c>
      <c r="E6" s="33">
        <v>21</v>
      </c>
      <c r="F6" s="111" t="e">
        <f>ROUND(AVERAGE(#REF!,#REF!,#REF!,#REF!),0)</f>
        <v>#REF!</v>
      </c>
      <c r="G6" s="112"/>
      <c r="H6" s="112"/>
      <c r="I6" s="112"/>
      <c r="J6" s="112"/>
    </row>
    <row r="7" spans="1:10">
      <c r="A7" s="45">
        <v>5</v>
      </c>
      <c r="B7" s="45" t="s">
        <v>176</v>
      </c>
      <c r="C7" s="45" t="s">
        <v>376</v>
      </c>
      <c r="D7" s="70" t="s">
        <v>177</v>
      </c>
      <c r="E7" s="33">
        <v>20</v>
      </c>
      <c r="F7" s="111" t="e">
        <f>ROUND(AVERAGE(#REF!,#REF!,#REF!,#REF!),0)</f>
        <v>#REF!</v>
      </c>
      <c r="G7" s="112"/>
      <c r="H7" s="112"/>
      <c r="I7" s="112"/>
      <c r="J7" s="112"/>
    </row>
    <row r="8" spans="1:10">
      <c r="A8" s="45">
        <v>6</v>
      </c>
      <c r="B8" s="45" t="s">
        <v>178</v>
      </c>
      <c r="C8" s="45" t="s">
        <v>376</v>
      </c>
      <c r="D8" s="70" t="s">
        <v>179</v>
      </c>
      <c r="E8" s="33">
        <v>150</v>
      </c>
      <c r="F8" s="111" t="e">
        <f>ROUND(AVERAGE(#REF!,#REF!,#REF!,#REF!),0)</f>
        <v>#REF!</v>
      </c>
      <c r="G8" s="112"/>
      <c r="H8" s="112"/>
      <c r="I8" s="112"/>
      <c r="J8" s="112"/>
    </row>
    <row r="9" spans="1:10">
      <c r="A9" s="45">
        <v>7</v>
      </c>
      <c r="B9" s="45" t="s">
        <v>180</v>
      </c>
      <c r="C9" s="45" t="s">
        <v>376</v>
      </c>
      <c r="D9" s="67" t="s">
        <v>181</v>
      </c>
      <c r="E9" s="33">
        <v>100</v>
      </c>
      <c r="F9" s="111" t="e">
        <f>ROUND(AVERAGE(#REF!,#REF!,#REF!,#REF!),0)</f>
        <v>#REF!</v>
      </c>
      <c r="G9" s="112"/>
      <c r="H9" s="112"/>
      <c r="I9" s="112"/>
      <c r="J9" s="112"/>
    </row>
    <row r="10" spans="1:10">
      <c r="A10" s="45">
        <v>8</v>
      </c>
      <c r="B10" s="38" t="s">
        <v>182</v>
      </c>
      <c r="C10" s="45" t="s">
        <v>471</v>
      </c>
      <c r="D10" s="38" t="s">
        <v>183</v>
      </c>
      <c r="E10" s="33">
        <v>59</v>
      </c>
      <c r="F10" s="111" t="e">
        <f>ROUND(AVERAGE(#REF!,#REF!,#REF!,#REF!),0)</f>
        <v>#REF!</v>
      </c>
      <c r="G10" s="112"/>
      <c r="H10" s="112"/>
      <c r="I10" s="112"/>
      <c r="J10" s="112"/>
    </row>
    <row r="11" spans="1:10">
      <c r="A11" s="38">
        <v>9</v>
      </c>
      <c r="B11" s="38" t="s">
        <v>184</v>
      </c>
      <c r="C11" s="45" t="s">
        <v>376</v>
      </c>
      <c r="D11" s="69" t="s">
        <v>185</v>
      </c>
      <c r="E11" s="33">
        <v>50</v>
      </c>
      <c r="F11" s="111" t="e">
        <f>ROUND(AVERAGE(#REF!,#REF!,#REF!,#REF!),0)</f>
        <v>#REF!</v>
      </c>
      <c r="G11" s="112"/>
      <c r="H11" s="112"/>
      <c r="I11" s="112"/>
      <c r="J11" s="112"/>
    </row>
    <row r="12" spans="1:10">
      <c r="A12" s="45">
        <v>10</v>
      </c>
      <c r="B12" s="38" t="s">
        <v>186</v>
      </c>
      <c r="C12" s="45" t="s">
        <v>376</v>
      </c>
      <c r="D12" s="69" t="s">
        <v>187</v>
      </c>
      <c r="E12" s="33">
        <v>45</v>
      </c>
      <c r="F12" s="111" t="e">
        <f>ROUND(AVERAGE(#REF!,#REF!,#REF!,#REF!),0)</f>
        <v>#REF!</v>
      </c>
      <c r="G12" s="112"/>
      <c r="H12" s="112"/>
      <c r="I12" s="112"/>
      <c r="J12" s="112"/>
    </row>
    <row r="13" spans="1:10">
      <c r="A13" s="45">
        <v>11</v>
      </c>
      <c r="B13" s="45" t="s">
        <v>318</v>
      </c>
      <c r="C13" s="45" t="s">
        <v>376</v>
      </c>
      <c r="D13" s="67" t="s">
        <v>319</v>
      </c>
      <c r="E13" s="33">
        <v>10</v>
      </c>
      <c r="F13" s="111" t="e">
        <f>ROUND(AVERAGE(#REF!,#REF!),0)</f>
        <v>#REF!</v>
      </c>
      <c r="G13" s="112"/>
      <c r="H13" s="112"/>
      <c r="I13" s="112"/>
      <c r="J13" s="112"/>
    </row>
    <row r="14" spans="1:10">
      <c r="A14" s="45">
        <v>12</v>
      </c>
      <c r="B14" s="38" t="s">
        <v>188</v>
      </c>
      <c r="C14" s="45" t="s">
        <v>376</v>
      </c>
      <c r="D14" s="69" t="s">
        <v>189</v>
      </c>
      <c r="E14" s="33">
        <v>25</v>
      </c>
      <c r="F14" s="111" t="e">
        <f>ROUND(AVERAGE(#REF!,#REF!,#REF!,#REF!),0)</f>
        <v>#REF!</v>
      </c>
      <c r="G14" s="112"/>
      <c r="H14" s="112"/>
      <c r="I14" s="112"/>
      <c r="J14" s="112"/>
    </row>
    <row r="15" spans="1:10">
      <c r="A15" s="45">
        <v>13</v>
      </c>
      <c r="B15" s="46" t="s">
        <v>320</v>
      </c>
      <c r="C15" s="45" t="s">
        <v>471</v>
      </c>
      <c r="D15" s="38" t="s">
        <v>321</v>
      </c>
      <c r="E15" s="33">
        <v>3</v>
      </c>
      <c r="F15" s="111" t="e">
        <f>ROUND(AVERAGE(#REF!,#REF!,#REF!),0)</f>
        <v>#REF!</v>
      </c>
      <c r="G15" s="112"/>
      <c r="H15" s="112"/>
      <c r="I15" s="112"/>
      <c r="J15" s="112"/>
    </row>
    <row r="16" spans="1:10">
      <c r="A16" s="38">
        <v>14</v>
      </c>
      <c r="B16" s="45" t="s">
        <v>190</v>
      </c>
      <c r="C16" s="45" t="s">
        <v>376</v>
      </c>
      <c r="D16" s="70" t="s">
        <v>191</v>
      </c>
      <c r="E16" s="33">
        <v>200</v>
      </c>
      <c r="F16" s="111" t="e">
        <f>ROUND(AVERAGE(#REF!,#REF!,#REF!,#REF!),0)</f>
        <v>#REF!</v>
      </c>
      <c r="G16" s="112"/>
      <c r="H16" s="112"/>
      <c r="I16" s="112"/>
      <c r="J16" s="112"/>
    </row>
    <row r="17" spans="1:10">
      <c r="A17" s="45">
        <v>15</v>
      </c>
      <c r="B17" s="45" t="s">
        <v>192</v>
      </c>
      <c r="C17" s="45" t="s">
        <v>376</v>
      </c>
      <c r="D17" s="70" t="s">
        <v>193</v>
      </c>
      <c r="E17" s="33">
        <v>20</v>
      </c>
      <c r="F17" s="111" t="e">
        <f>ROUND(AVERAGE(#REF!,#REF!,#REF!,#REF!),0)</f>
        <v>#REF!</v>
      </c>
      <c r="G17" s="112"/>
      <c r="H17" s="112"/>
      <c r="I17" s="112"/>
      <c r="J17" s="112"/>
    </row>
    <row r="18" spans="1:10">
      <c r="A18" s="45">
        <v>16</v>
      </c>
      <c r="B18" s="38" t="s">
        <v>194</v>
      </c>
      <c r="C18" s="45" t="s">
        <v>376</v>
      </c>
      <c r="D18" s="69" t="s">
        <v>195</v>
      </c>
      <c r="E18" s="33">
        <v>11</v>
      </c>
      <c r="F18" s="111" t="e">
        <f>ROUND(AVERAGE(#REF!,#REF!,#REF!,#REF!),0)</f>
        <v>#REF!</v>
      </c>
      <c r="G18" s="112"/>
      <c r="H18" s="112"/>
      <c r="I18" s="112"/>
      <c r="J18" s="112"/>
    </row>
    <row r="19" spans="1:10">
      <c r="A19" s="45">
        <v>17</v>
      </c>
      <c r="B19" s="38" t="s">
        <v>196</v>
      </c>
      <c r="C19" s="45" t="s">
        <v>376</v>
      </c>
      <c r="D19" s="69" t="s">
        <v>197</v>
      </c>
      <c r="E19" s="33">
        <v>10</v>
      </c>
      <c r="F19" s="111" t="e">
        <f>ROUND(AVERAGE(#REF!,#REF!,#REF!,#REF!),0)</f>
        <v>#REF!</v>
      </c>
      <c r="G19" s="112"/>
      <c r="H19" s="112"/>
      <c r="I19" s="112"/>
      <c r="J19" s="112"/>
    </row>
    <row r="20" spans="1:10">
      <c r="A20" s="45">
        <v>18</v>
      </c>
      <c r="B20" s="45" t="s">
        <v>198</v>
      </c>
      <c r="C20" s="45" t="s">
        <v>376</v>
      </c>
      <c r="D20" s="68" t="s">
        <v>199</v>
      </c>
      <c r="E20" s="33">
        <v>15</v>
      </c>
      <c r="F20" s="111" t="e">
        <f>ROUND(AVERAGE(#REF!,#REF!,#REF!,#REF!),0)</f>
        <v>#REF!</v>
      </c>
      <c r="G20" s="112"/>
      <c r="H20" s="112"/>
      <c r="I20" s="112"/>
      <c r="J20" s="112"/>
    </row>
    <row r="21" spans="1:10">
      <c r="A21" s="38">
        <v>19</v>
      </c>
      <c r="B21" s="38" t="s">
        <v>200</v>
      </c>
      <c r="C21" s="45" t="s">
        <v>529</v>
      </c>
      <c r="D21" s="38" t="s">
        <v>201</v>
      </c>
      <c r="E21" s="33">
        <v>10</v>
      </c>
      <c r="F21" s="111" t="e">
        <f>ROUND(AVERAGE(#REF!,#REF!,#REF!,#REF!),0)</f>
        <v>#REF!</v>
      </c>
      <c r="G21" s="112"/>
      <c r="H21" s="112"/>
      <c r="I21" s="112"/>
      <c r="J21" s="112"/>
    </row>
    <row r="22" spans="1:10">
      <c r="A22" s="45">
        <v>20</v>
      </c>
      <c r="B22" s="38" t="s">
        <v>202</v>
      </c>
      <c r="C22" s="45" t="s">
        <v>376</v>
      </c>
      <c r="D22" s="69" t="s">
        <v>203</v>
      </c>
      <c r="E22" s="33">
        <v>135</v>
      </c>
      <c r="F22" s="111" t="e">
        <f>ROUND(AVERAGE(#REF!,#REF!,#REF!,#REF!),0)</f>
        <v>#REF!</v>
      </c>
      <c r="G22" s="112"/>
      <c r="H22" s="112"/>
      <c r="I22" s="112"/>
      <c r="J22" s="112"/>
    </row>
    <row r="23" spans="1:10">
      <c r="A23" s="45">
        <v>21</v>
      </c>
      <c r="B23" s="38" t="s">
        <v>204</v>
      </c>
      <c r="C23" s="45" t="s">
        <v>376</v>
      </c>
      <c r="D23" s="69" t="s">
        <v>205</v>
      </c>
      <c r="E23" s="33">
        <v>92</v>
      </c>
      <c r="F23" s="111" t="e">
        <f>ROUND(AVERAGE(#REF!,#REF!,#REF!,#REF!),0)</f>
        <v>#REF!</v>
      </c>
      <c r="G23" s="112"/>
      <c r="H23" s="112"/>
      <c r="I23" s="112"/>
      <c r="J23" s="112"/>
    </row>
    <row r="24" spans="1:10">
      <c r="A24" s="45">
        <v>22</v>
      </c>
      <c r="B24" s="45" t="s">
        <v>322</v>
      </c>
      <c r="C24" s="45" t="s">
        <v>376</v>
      </c>
      <c r="D24" s="70" t="s">
        <v>323</v>
      </c>
      <c r="E24" s="33">
        <v>70</v>
      </c>
      <c r="F24" s="111" t="e">
        <f>ROUND(AVERAGE(#REF!,#REF!,#REF!),0)</f>
        <v>#REF!</v>
      </c>
      <c r="G24" s="112"/>
      <c r="H24" s="112"/>
      <c r="I24" s="112"/>
      <c r="J24" s="112"/>
    </row>
    <row r="25" spans="1:10">
      <c r="A25" s="45">
        <v>23</v>
      </c>
      <c r="B25" s="45" t="s">
        <v>324</v>
      </c>
      <c r="C25" s="45" t="s">
        <v>376</v>
      </c>
      <c r="D25" s="68" t="s">
        <v>325</v>
      </c>
      <c r="E25" s="33">
        <v>10</v>
      </c>
      <c r="F25" s="111" t="e">
        <f>ROUND(AVERAGE(#REF!,#REF!,#REF!),0)</f>
        <v>#REF!</v>
      </c>
      <c r="G25" s="112"/>
      <c r="H25" s="112"/>
      <c r="I25" s="112"/>
      <c r="J25" s="112"/>
    </row>
    <row r="26" spans="1:10">
      <c r="A26" s="38">
        <v>24</v>
      </c>
      <c r="B26" s="38" t="s">
        <v>206</v>
      </c>
      <c r="C26" s="45" t="s">
        <v>376</v>
      </c>
      <c r="D26" s="69" t="s">
        <v>207</v>
      </c>
      <c r="E26" s="33">
        <v>30</v>
      </c>
      <c r="F26" s="111" t="e">
        <f>ROUND(AVERAGE(#REF!,#REF!,#REF!,#REF!),0)</f>
        <v>#REF!</v>
      </c>
      <c r="G26" s="112"/>
      <c r="H26" s="112"/>
      <c r="I26" s="112"/>
      <c r="J26" s="112"/>
    </row>
    <row r="27" spans="1:10">
      <c r="A27" s="45">
        <v>25</v>
      </c>
      <c r="B27" s="46" t="s">
        <v>208</v>
      </c>
      <c r="C27" s="45" t="s">
        <v>376</v>
      </c>
      <c r="D27" s="69" t="s">
        <v>209</v>
      </c>
      <c r="E27" s="33">
        <v>60</v>
      </c>
      <c r="F27" s="111" t="e">
        <f>ROUND(AVERAGE(#REF!,#REF!,#REF!,#REF!),0)</f>
        <v>#REF!</v>
      </c>
      <c r="G27" s="112"/>
      <c r="H27" s="112"/>
      <c r="I27" s="112"/>
      <c r="J27" s="112"/>
    </row>
    <row r="28" spans="1:10">
      <c r="A28" s="45">
        <v>26</v>
      </c>
      <c r="B28" s="38" t="s">
        <v>210</v>
      </c>
      <c r="C28" s="45" t="s">
        <v>376</v>
      </c>
      <c r="D28" s="69" t="s">
        <v>211</v>
      </c>
      <c r="E28" s="33">
        <v>18</v>
      </c>
      <c r="F28" s="111" t="e">
        <f>ROUND(AVERAGE(#REF!,#REF!,#REF!,#REF!),0)</f>
        <v>#REF!</v>
      </c>
      <c r="G28" s="112"/>
      <c r="H28" s="112"/>
      <c r="I28" s="112"/>
      <c r="J28" s="112"/>
    </row>
    <row r="29" spans="1:10">
      <c r="A29" s="45">
        <v>27</v>
      </c>
      <c r="B29" s="38" t="s">
        <v>212</v>
      </c>
      <c r="C29" s="45" t="s">
        <v>376</v>
      </c>
      <c r="D29" s="69" t="s">
        <v>213</v>
      </c>
      <c r="E29" s="33">
        <v>46</v>
      </c>
      <c r="F29" s="111" t="e">
        <f>ROUND(AVERAGE(#REF!,#REF!,#REF!,#REF!),0)</f>
        <v>#REF!</v>
      </c>
      <c r="G29" s="112"/>
      <c r="H29" s="112"/>
      <c r="I29" s="112"/>
      <c r="J29" s="112"/>
    </row>
    <row r="30" spans="1:10">
      <c r="A30" s="45">
        <v>28</v>
      </c>
      <c r="B30" s="45" t="s">
        <v>214</v>
      </c>
      <c r="C30" s="45" t="s">
        <v>376</v>
      </c>
      <c r="D30" s="68" t="s">
        <v>215</v>
      </c>
      <c r="E30" s="33">
        <v>10</v>
      </c>
      <c r="F30" s="111" t="e">
        <f>ROUND(AVERAGE(#REF!,#REF!,#REF!,#REF!),0)</f>
        <v>#REF!</v>
      </c>
      <c r="G30" s="112"/>
      <c r="H30" s="112"/>
      <c r="I30" s="112"/>
      <c r="J30" s="112"/>
    </row>
    <row r="31" spans="1:10">
      <c r="A31" s="38">
        <v>29</v>
      </c>
      <c r="B31" s="45" t="s">
        <v>326</v>
      </c>
      <c r="C31" s="45" t="s">
        <v>376</v>
      </c>
      <c r="D31" s="70" t="s">
        <v>327</v>
      </c>
      <c r="E31" s="33">
        <v>100</v>
      </c>
      <c r="F31" s="111" t="e">
        <f>ROUND(AVERAGE(#REF!,#REF!),0)</f>
        <v>#REF!</v>
      </c>
      <c r="G31" s="112"/>
      <c r="H31" s="112"/>
      <c r="I31" s="112"/>
      <c r="J31" s="112"/>
    </row>
    <row r="32" spans="1:10">
      <c r="A32" s="45">
        <v>30</v>
      </c>
      <c r="B32" s="45" t="s">
        <v>328</v>
      </c>
      <c r="C32" s="45" t="s">
        <v>376</v>
      </c>
      <c r="D32" s="70" t="s">
        <v>329</v>
      </c>
      <c r="E32" s="33">
        <v>40</v>
      </c>
      <c r="F32" s="111" t="e">
        <f>ROUND(AVERAGE(#REF!,#REF!,#REF!),0)</f>
        <v>#REF!</v>
      </c>
      <c r="G32" s="112"/>
      <c r="H32" s="112"/>
      <c r="I32" s="112"/>
      <c r="J32" s="112"/>
    </row>
    <row r="33" spans="1:10">
      <c r="A33" s="45">
        <v>31</v>
      </c>
      <c r="B33" s="45" t="s">
        <v>330</v>
      </c>
      <c r="C33" s="45" t="s">
        <v>376</v>
      </c>
      <c r="D33" s="70" t="s">
        <v>331</v>
      </c>
      <c r="E33" s="33">
        <v>80</v>
      </c>
      <c r="F33" s="111" t="e">
        <f>ROUND(AVERAGE(#REF!,#REF!,#REF!),0)</f>
        <v>#REF!</v>
      </c>
      <c r="G33" s="112"/>
      <c r="H33" s="112"/>
      <c r="I33" s="112"/>
      <c r="J33" s="112"/>
    </row>
    <row r="34" spans="1:10">
      <c r="A34" s="45">
        <v>32</v>
      </c>
      <c r="B34" s="45" t="s">
        <v>332</v>
      </c>
      <c r="C34" s="45" t="s">
        <v>376</v>
      </c>
      <c r="D34" s="67" t="s">
        <v>333</v>
      </c>
      <c r="E34" s="33">
        <v>15</v>
      </c>
      <c r="F34" s="111" t="e">
        <f>ROUND(AVERAGE(#REF!,#REF!,#REF!),0)</f>
        <v>#REF!</v>
      </c>
      <c r="G34" s="112"/>
      <c r="H34" s="112"/>
      <c r="I34" s="112"/>
      <c r="J34" s="112"/>
    </row>
    <row r="35" spans="1:10">
      <c r="A35" s="45">
        <v>33</v>
      </c>
      <c r="B35" s="38" t="s">
        <v>216</v>
      </c>
      <c r="C35" s="45" t="s">
        <v>376</v>
      </c>
      <c r="D35" s="69" t="s">
        <v>217</v>
      </c>
      <c r="E35" s="33">
        <v>30</v>
      </c>
      <c r="F35" s="111" t="e">
        <f>ROUND(AVERAGE(#REF!,#REF!,#REF!,#REF!),0)</f>
        <v>#REF!</v>
      </c>
      <c r="G35" s="112"/>
      <c r="H35" s="112"/>
      <c r="I35" s="112"/>
      <c r="J35" s="112"/>
    </row>
    <row r="36" spans="1:10">
      <c r="A36" s="38">
        <v>34</v>
      </c>
      <c r="B36" s="38" t="s">
        <v>218</v>
      </c>
      <c r="C36" s="45" t="s">
        <v>376</v>
      </c>
      <c r="D36" s="69" t="s">
        <v>219</v>
      </c>
      <c r="E36" s="33">
        <v>30</v>
      </c>
      <c r="F36" s="111" t="e">
        <f>ROUND(AVERAGE(#REF!,#REF!,#REF!,#REF!),0)</f>
        <v>#REF!</v>
      </c>
      <c r="G36" s="112"/>
      <c r="H36" s="112"/>
      <c r="I36" s="112"/>
      <c r="J36" s="112"/>
    </row>
    <row r="37" spans="1:10">
      <c r="A37" s="45">
        <v>35</v>
      </c>
      <c r="B37" s="46" t="s">
        <v>334</v>
      </c>
      <c r="C37" s="45" t="s">
        <v>376</v>
      </c>
      <c r="D37" s="69" t="s">
        <v>335</v>
      </c>
      <c r="E37" s="33">
        <v>12</v>
      </c>
      <c r="F37" s="111" t="e">
        <f>ROUND(AVERAGE(#REF!,#REF!,#REF!),0)</f>
        <v>#REF!</v>
      </c>
      <c r="G37" s="112"/>
      <c r="H37" s="112"/>
      <c r="I37" s="112"/>
      <c r="J37" s="112"/>
    </row>
    <row r="38" spans="1:10">
      <c r="A38" s="45">
        <v>36</v>
      </c>
      <c r="B38" s="38" t="s">
        <v>220</v>
      </c>
      <c r="C38" s="45" t="s">
        <v>376</v>
      </c>
      <c r="D38" s="69" t="s">
        <v>221</v>
      </c>
      <c r="E38" s="33">
        <v>20</v>
      </c>
      <c r="F38" s="111" t="e">
        <f>ROUND(AVERAGE(#REF!,#REF!,#REF!,#REF!),0)</f>
        <v>#REF!</v>
      </c>
      <c r="G38" s="112"/>
      <c r="H38" s="112"/>
      <c r="I38" s="112"/>
      <c r="J38" s="112"/>
    </row>
    <row r="39" spans="1:10">
      <c r="A39" s="45">
        <v>37</v>
      </c>
      <c r="B39" s="45" t="s">
        <v>222</v>
      </c>
      <c r="C39" s="45" t="s">
        <v>376</v>
      </c>
      <c r="D39" s="67" t="s">
        <v>223</v>
      </c>
      <c r="E39" s="33">
        <v>20</v>
      </c>
      <c r="F39" s="111" t="e">
        <f>ROUND(AVERAGE(#REF!,#REF!,#REF!,#REF!),0)</f>
        <v>#REF!</v>
      </c>
      <c r="G39" s="112"/>
      <c r="H39" s="112"/>
      <c r="I39" s="112"/>
      <c r="J39" s="112"/>
    </row>
    <row r="40" spans="1:10">
      <c r="A40" s="45">
        <v>38</v>
      </c>
      <c r="B40" s="45" t="s">
        <v>336</v>
      </c>
      <c r="C40" s="45" t="s">
        <v>376</v>
      </c>
      <c r="D40" s="67" t="s">
        <v>337</v>
      </c>
      <c r="E40" s="33">
        <v>10</v>
      </c>
      <c r="F40" s="111" t="e">
        <f>ROUND(AVERAGE(#REF!,#REF!,#REF!),0)</f>
        <v>#REF!</v>
      </c>
      <c r="G40" s="112"/>
      <c r="H40" s="112"/>
      <c r="I40" s="112"/>
      <c r="J40" s="112"/>
    </row>
    <row r="41" spans="1:10">
      <c r="A41" s="38">
        <v>39</v>
      </c>
      <c r="B41" s="38" t="s">
        <v>224</v>
      </c>
      <c r="C41" s="45" t="s">
        <v>471</v>
      </c>
      <c r="D41" s="38" t="s">
        <v>225</v>
      </c>
      <c r="E41" s="33">
        <v>18</v>
      </c>
      <c r="F41" s="111" t="e">
        <f>ROUND(AVERAGE(#REF!,#REF!,#REF!,#REF!),0)</f>
        <v>#REF!</v>
      </c>
      <c r="G41" s="112"/>
      <c r="H41" s="112"/>
      <c r="I41" s="112"/>
      <c r="J41" s="112"/>
    </row>
    <row r="42" spans="1:10">
      <c r="A42" s="45">
        <v>40</v>
      </c>
      <c r="B42" s="45" t="s">
        <v>226</v>
      </c>
      <c r="C42" s="45" t="s">
        <v>376</v>
      </c>
      <c r="D42" s="70" t="s">
        <v>227</v>
      </c>
      <c r="E42" s="33">
        <v>100</v>
      </c>
      <c r="F42" s="111" t="e">
        <f>ROUND(AVERAGE(#REF!,#REF!,#REF!,#REF!),0)</f>
        <v>#REF!</v>
      </c>
      <c r="G42" s="112"/>
      <c r="H42" s="112"/>
      <c r="I42" s="112"/>
      <c r="J42" s="112"/>
    </row>
    <row r="43" spans="1:10">
      <c r="A43" s="45">
        <v>41</v>
      </c>
      <c r="B43" s="45" t="s">
        <v>228</v>
      </c>
      <c r="C43" s="45" t="s">
        <v>376</v>
      </c>
      <c r="D43" s="68" t="s">
        <v>229</v>
      </c>
      <c r="E43" s="33">
        <v>10</v>
      </c>
      <c r="F43" s="111" t="e">
        <f>ROUND(AVERAGE(#REF!,#REF!,#REF!,#REF!),0)</f>
        <v>#REF!</v>
      </c>
      <c r="G43" s="112"/>
      <c r="H43" s="112"/>
      <c r="I43" s="112"/>
      <c r="J43" s="112"/>
    </row>
    <row r="44" spans="1:10">
      <c r="A44" s="45">
        <v>42</v>
      </c>
      <c r="B44" s="45" t="s">
        <v>230</v>
      </c>
      <c r="C44" s="45" t="s">
        <v>376</v>
      </c>
      <c r="D44" s="68" t="s">
        <v>231</v>
      </c>
      <c r="E44" s="33">
        <v>5</v>
      </c>
      <c r="F44" s="111" t="e">
        <f>ROUND(AVERAGE(#REF!,#REF!,#REF!,#REF!),0)</f>
        <v>#REF!</v>
      </c>
      <c r="G44" s="112"/>
      <c r="H44" s="112"/>
      <c r="I44" s="112"/>
      <c r="J44" s="112"/>
    </row>
    <row r="45" spans="1:10">
      <c r="A45" s="45">
        <v>43</v>
      </c>
      <c r="B45" s="45" t="s">
        <v>232</v>
      </c>
      <c r="C45" s="45" t="s">
        <v>376</v>
      </c>
      <c r="D45" s="67" t="s">
        <v>233</v>
      </c>
      <c r="E45" s="33">
        <v>20</v>
      </c>
      <c r="F45" s="111" t="e">
        <f>ROUND(AVERAGE(#REF!,#REF!,#REF!,#REF!),0)</f>
        <v>#REF!</v>
      </c>
      <c r="G45" s="112"/>
      <c r="H45" s="112"/>
      <c r="I45" s="112"/>
      <c r="J45" s="112"/>
    </row>
    <row r="46" spans="1:10">
      <c r="A46" s="38">
        <v>44</v>
      </c>
      <c r="B46" s="45" t="s">
        <v>234</v>
      </c>
      <c r="C46" s="45" t="s">
        <v>376</v>
      </c>
      <c r="D46" s="68" t="s">
        <v>235</v>
      </c>
      <c r="E46" s="33">
        <v>10</v>
      </c>
      <c r="F46" s="111" t="e">
        <f>ROUND(AVERAGE(#REF!,#REF!,#REF!,#REF!),0)</f>
        <v>#REF!</v>
      </c>
      <c r="G46" s="112"/>
      <c r="H46" s="112"/>
      <c r="I46" s="112"/>
      <c r="J46" s="112"/>
    </row>
    <row r="47" spans="1:10">
      <c r="A47" s="45">
        <v>45</v>
      </c>
      <c r="B47" s="45" t="s">
        <v>236</v>
      </c>
      <c r="C47" s="45" t="s">
        <v>376</v>
      </c>
      <c r="D47" s="67" t="s">
        <v>237</v>
      </c>
      <c r="E47" s="33">
        <v>100</v>
      </c>
      <c r="F47" s="111" t="e">
        <f>ROUND(AVERAGE(#REF!,#REF!,#REF!,#REF!),0)</f>
        <v>#REF!</v>
      </c>
      <c r="G47" s="112"/>
      <c r="H47" s="112"/>
      <c r="I47" s="112"/>
      <c r="J47" s="112"/>
    </row>
    <row r="48" spans="1:10">
      <c r="A48" s="45">
        <v>46</v>
      </c>
      <c r="B48" s="45" t="s">
        <v>338</v>
      </c>
      <c r="C48" s="45" t="s">
        <v>376</v>
      </c>
      <c r="D48" s="70" t="s">
        <v>339</v>
      </c>
      <c r="E48" s="33">
        <v>50</v>
      </c>
      <c r="F48" s="111" t="e">
        <f>ROUND(AVERAGE(#REF!,#REF!,#REF!),0)</f>
        <v>#REF!</v>
      </c>
      <c r="G48" s="112"/>
      <c r="H48" s="112"/>
      <c r="I48" s="112"/>
      <c r="J48" s="112"/>
    </row>
    <row r="49" spans="1:26">
      <c r="A49" s="45">
        <v>47</v>
      </c>
      <c r="B49" s="38" t="s">
        <v>238</v>
      </c>
      <c r="C49" s="45" t="s">
        <v>376</v>
      </c>
      <c r="D49" s="69" t="s">
        <v>239</v>
      </c>
      <c r="E49" s="33">
        <v>20</v>
      </c>
      <c r="F49" s="111" t="e">
        <f>ROUND(AVERAGE(#REF!,#REF!,#REF!,#REF!),0)</f>
        <v>#REF!</v>
      </c>
      <c r="G49" s="112"/>
      <c r="H49" s="112"/>
      <c r="I49" s="112"/>
      <c r="J49" s="112"/>
    </row>
    <row r="50" spans="1:26">
      <c r="A50" s="45">
        <v>48</v>
      </c>
      <c r="B50" s="45" t="s">
        <v>240</v>
      </c>
      <c r="C50" s="45" t="s">
        <v>376</v>
      </c>
      <c r="D50" s="70" t="s">
        <v>241</v>
      </c>
      <c r="E50" s="33">
        <v>150</v>
      </c>
      <c r="F50" s="111" t="e">
        <f>ROUND(AVERAGE(#REF!,#REF!,#REF!,#REF!),0)</f>
        <v>#REF!</v>
      </c>
      <c r="G50" s="112"/>
      <c r="H50" s="112"/>
      <c r="I50" s="112"/>
      <c r="J50" s="112"/>
    </row>
    <row r="51" spans="1:26">
      <c r="A51" s="38">
        <v>49</v>
      </c>
      <c r="B51" s="45" t="s">
        <v>332</v>
      </c>
      <c r="C51" s="45" t="s">
        <v>376</v>
      </c>
      <c r="D51" s="67" t="s">
        <v>340</v>
      </c>
      <c r="E51" s="33">
        <v>15</v>
      </c>
      <c r="F51" s="111" t="e">
        <f>ROUND(AVERAGE(#REF!,#REF!,#REF!),0)</f>
        <v>#REF!</v>
      </c>
      <c r="G51" s="112"/>
      <c r="H51" s="112"/>
      <c r="I51" s="112"/>
      <c r="J51" s="112"/>
    </row>
    <row r="52" spans="1:26" s="52" customFormat="1">
      <c r="A52" s="45">
        <v>50</v>
      </c>
      <c r="B52" s="45" t="s">
        <v>332</v>
      </c>
      <c r="C52" s="45" t="s">
        <v>376</v>
      </c>
      <c r="D52" s="67" t="s">
        <v>341</v>
      </c>
      <c r="E52" s="33">
        <v>15</v>
      </c>
      <c r="F52" s="111" t="e">
        <f>ROUND(AVERAGE(#REF!,#REF!,#REF!),0)</f>
        <v>#REF!</v>
      </c>
      <c r="G52" s="112"/>
      <c r="H52" s="112"/>
      <c r="I52" s="112"/>
      <c r="J52" s="112"/>
      <c r="K52" s="35"/>
      <c r="L52" s="35"/>
      <c r="M52" s="35"/>
      <c r="N52" s="35"/>
      <c r="O52" s="35"/>
      <c r="P52" s="35"/>
      <c r="Q52" s="35"/>
      <c r="R52" s="35"/>
      <c r="S52" s="35"/>
      <c r="T52" s="35"/>
      <c r="U52" s="35"/>
      <c r="V52" s="35"/>
      <c r="W52" s="35"/>
      <c r="X52" s="35"/>
      <c r="Y52" s="35"/>
      <c r="Z52" s="35"/>
    </row>
    <row r="53" spans="1:26">
      <c r="A53" s="45">
        <v>51</v>
      </c>
      <c r="B53" s="45" t="s">
        <v>242</v>
      </c>
      <c r="C53" s="45" t="s">
        <v>376</v>
      </c>
      <c r="D53" s="67" t="s">
        <v>243</v>
      </c>
      <c r="E53" s="33">
        <v>50</v>
      </c>
      <c r="F53" s="111" t="e">
        <f>ROUND(AVERAGE(#REF!,#REF!,#REF!,#REF!),0)</f>
        <v>#REF!</v>
      </c>
      <c r="G53" s="112"/>
      <c r="H53" s="112"/>
      <c r="I53" s="112"/>
      <c r="J53" s="112"/>
    </row>
    <row r="54" spans="1:26">
      <c r="A54" s="45">
        <v>52</v>
      </c>
      <c r="B54" s="38" t="s">
        <v>244</v>
      </c>
      <c r="C54" s="45" t="s">
        <v>376</v>
      </c>
      <c r="D54" s="69" t="s">
        <v>245</v>
      </c>
      <c r="E54" s="33">
        <v>20</v>
      </c>
      <c r="F54" s="111" t="e">
        <f>ROUND(AVERAGE(#REF!,#REF!,#REF!,#REF!),0)</f>
        <v>#REF!</v>
      </c>
      <c r="G54" s="112"/>
      <c r="H54" s="112"/>
      <c r="I54" s="112"/>
      <c r="J54" s="112"/>
    </row>
    <row r="55" spans="1:26">
      <c r="A55" s="45">
        <v>53</v>
      </c>
      <c r="B55" s="38" t="s">
        <v>246</v>
      </c>
      <c r="C55" s="45" t="s">
        <v>376</v>
      </c>
      <c r="D55" s="38" t="s">
        <v>247</v>
      </c>
      <c r="E55" s="33">
        <v>100</v>
      </c>
      <c r="F55" s="111" t="e">
        <f>ROUND(AVERAGE(#REF!,#REF!,#REF!,#REF!),0)</f>
        <v>#REF!</v>
      </c>
      <c r="G55" s="112"/>
      <c r="H55" s="112"/>
      <c r="I55" s="112"/>
      <c r="J55" s="112"/>
    </row>
    <row r="56" spans="1:26">
      <c r="A56" s="38">
        <v>54</v>
      </c>
      <c r="B56" s="45" t="s">
        <v>248</v>
      </c>
      <c r="C56" s="45" t="s">
        <v>376</v>
      </c>
      <c r="D56" s="70" t="s">
        <v>249</v>
      </c>
      <c r="E56" s="33">
        <v>80</v>
      </c>
      <c r="F56" s="111" t="e">
        <f>ROUND(AVERAGE(#REF!,#REF!,#REF!,#REF!),0)</f>
        <v>#REF!</v>
      </c>
      <c r="G56" s="112"/>
      <c r="H56" s="112"/>
      <c r="I56" s="112"/>
      <c r="J56" s="112"/>
    </row>
    <row r="57" spans="1:26">
      <c r="A57" s="45">
        <v>55</v>
      </c>
      <c r="B57" s="46" t="s">
        <v>250</v>
      </c>
      <c r="C57" s="45" t="s">
        <v>471</v>
      </c>
      <c r="D57" s="38" t="s">
        <v>251</v>
      </c>
      <c r="E57" s="33">
        <v>23</v>
      </c>
      <c r="F57" s="111" t="e">
        <f>ROUND(AVERAGE(#REF!,#REF!,#REF!,#REF!),0)</f>
        <v>#REF!</v>
      </c>
      <c r="G57" s="112"/>
      <c r="H57" s="112"/>
      <c r="I57" s="112"/>
      <c r="J57" s="112"/>
    </row>
    <row r="58" spans="1:26">
      <c r="A58" s="45">
        <v>56</v>
      </c>
      <c r="B58" s="45" t="s">
        <v>342</v>
      </c>
      <c r="C58" s="45" t="s">
        <v>376</v>
      </c>
      <c r="D58" s="70" t="s">
        <v>343</v>
      </c>
      <c r="E58" s="33">
        <v>50</v>
      </c>
      <c r="F58" s="111" t="e">
        <f>ROUND(AVERAGE(#REF!,#REF!,#REF!),0)</f>
        <v>#REF!</v>
      </c>
      <c r="G58" s="112"/>
      <c r="H58" s="112"/>
      <c r="I58" s="112"/>
      <c r="J58" s="112"/>
    </row>
    <row r="59" spans="1:26">
      <c r="A59" s="45">
        <v>57</v>
      </c>
      <c r="B59" s="38" t="s">
        <v>344</v>
      </c>
      <c r="C59" s="45" t="s">
        <v>376</v>
      </c>
      <c r="D59" s="69" t="s">
        <v>345</v>
      </c>
      <c r="E59" s="33">
        <v>50</v>
      </c>
      <c r="F59" s="111" t="e">
        <f>ROUND(AVERAGE(#REF!,#REF!,#REF!),0)</f>
        <v>#REF!</v>
      </c>
      <c r="G59" s="112"/>
      <c r="H59" s="112"/>
      <c r="I59" s="112"/>
      <c r="J59" s="112"/>
    </row>
    <row r="60" spans="1:26">
      <c r="A60" s="45">
        <v>58</v>
      </c>
      <c r="B60" s="45" t="s">
        <v>252</v>
      </c>
      <c r="C60" s="45" t="s">
        <v>376</v>
      </c>
      <c r="D60" s="67" t="s">
        <v>253</v>
      </c>
      <c r="E60" s="33">
        <v>20</v>
      </c>
      <c r="F60" s="111" t="e">
        <f>ROUND(AVERAGE(#REF!,#REF!,#REF!,#REF!),0)</f>
        <v>#REF!</v>
      </c>
      <c r="G60" s="112"/>
      <c r="H60" s="112"/>
      <c r="I60" s="112"/>
      <c r="J60" s="112"/>
    </row>
    <row r="61" spans="1:26">
      <c r="A61" s="38">
        <v>59</v>
      </c>
      <c r="B61" s="38" t="s">
        <v>254</v>
      </c>
      <c r="C61" s="45" t="s">
        <v>471</v>
      </c>
      <c r="D61" s="38" t="s">
        <v>255</v>
      </c>
      <c r="E61" s="33">
        <v>25</v>
      </c>
      <c r="F61" s="111" t="e">
        <f>ROUND(AVERAGE(#REF!,#REF!,#REF!,#REF!),0)</f>
        <v>#REF!</v>
      </c>
      <c r="G61" s="112"/>
      <c r="H61" s="112"/>
      <c r="I61" s="112"/>
      <c r="J61" s="112"/>
    </row>
    <row r="62" spans="1:26">
      <c r="A62" s="45">
        <v>60</v>
      </c>
      <c r="B62" s="45" t="s">
        <v>256</v>
      </c>
      <c r="C62" s="45" t="s">
        <v>376</v>
      </c>
      <c r="D62" s="70" t="s">
        <v>257</v>
      </c>
      <c r="E62" s="33">
        <v>150</v>
      </c>
      <c r="F62" s="111" t="e">
        <f>ROUND(AVERAGE(#REF!,#REF!,#REF!,#REF!),0)</f>
        <v>#REF!</v>
      </c>
      <c r="G62" s="112"/>
      <c r="H62" s="112"/>
      <c r="I62" s="112"/>
      <c r="J62" s="112"/>
    </row>
    <row r="63" spans="1:26">
      <c r="A63" s="45">
        <v>61</v>
      </c>
      <c r="B63" s="45" t="s">
        <v>346</v>
      </c>
      <c r="C63" s="45" t="s">
        <v>376</v>
      </c>
      <c r="D63" s="70" t="s">
        <v>347</v>
      </c>
      <c r="E63" s="33">
        <v>50</v>
      </c>
      <c r="F63" s="111" t="e">
        <f>ROUND(AVERAGE(#REF!,#REF!,#REF!),0)</f>
        <v>#REF!</v>
      </c>
      <c r="G63" s="112"/>
      <c r="H63" s="112"/>
      <c r="I63" s="112"/>
      <c r="J63" s="112"/>
    </row>
    <row r="64" spans="1:26">
      <c r="A64" s="45">
        <v>62</v>
      </c>
      <c r="B64" s="45" t="s">
        <v>348</v>
      </c>
      <c r="C64" s="45" t="s">
        <v>376</v>
      </c>
      <c r="D64" s="70" t="s">
        <v>349</v>
      </c>
      <c r="E64" s="33">
        <v>50</v>
      </c>
      <c r="F64" s="111" t="e">
        <f>ROUND(AVERAGE(#REF!,#REF!,#REF!),0)</f>
        <v>#REF!</v>
      </c>
      <c r="G64" s="112"/>
      <c r="H64" s="112"/>
      <c r="I64" s="112"/>
      <c r="J64" s="112"/>
    </row>
    <row r="65" spans="1:10">
      <c r="A65" s="45">
        <v>63</v>
      </c>
      <c r="B65" s="45" t="s">
        <v>350</v>
      </c>
      <c r="C65" s="45" t="s">
        <v>376</v>
      </c>
      <c r="D65" s="70" t="s">
        <v>351</v>
      </c>
      <c r="E65" s="33">
        <v>50</v>
      </c>
      <c r="F65" s="111" t="e">
        <f>ROUND(AVERAGE(#REF!,#REF!,#REF!),0)</f>
        <v>#REF!</v>
      </c>
      <c r="G65" s="112"/>
      <c r="H65" s="112"/>
      <c r="I65" s="112"/>
      <c r="J65" s="112"/>
    </row>
    <row r="66" spans="1:10">
      <c r="A66" s="38">
        <v>64</v>
      </c>
      <c r="B66" s="45" t="s">
        <v>352</v>
      </c>
      <c r="C66" s="45" t="s">
        <v>376</v>
      </c>
      <c r="D66" s="70" t="s">
        <v>353</v>
      </c>
      <c r="E66" s="33">
        <v>50</v>
      </c>
      <c r="F66" s="111" t="e">
        <f>ROUND(AVERAGE(#REF!,#REF!),0)</f>
        <v>#REF!</v>
      </c>
      <c r="G66" s="112"/>
      <c r="H66" s="112"/>
      <c r="I66" s="112"/>
      <c r="J66" s="112"/>
    </row>
    <row r="67" spans="1:10">
      <c r="A67" s="45">
        <v>65</v>
      </c>
      <c r="B67" s="45" t="s">
        <v>354</v>
      </c>
      <c r="C67" s="45" t="s">
        <v>376</v>
      </c>
      <c r="D67" s="70" t="s">
        <v>355</v>
      </c>
      <c r="E67" s="33">
        <v>100</v>
      </c>
      <c r="F67" s="111" t="e">
        <f>ROUND(AVERAGE(#REF!,#REF!,#REF!),0)</f>
        <v>#REF!</v>
      </c>
      <c r="G67" s="112"/>
      <c r="H67" s="112"/>
      <c r="I67" s="112"/>
      <c r="J67" s="112"/>
    </row>
    <row r="68" spans="1:10">
      <c r="A68" s="45">
        <v>66</v>
      </c>
      <c r="B68" s="45" t="s">
        <v>356</v>
      </c>
      <c r="C68" s="45" t="s">
        <v>376</v>
      </c>
      <c r="D68" s="70" t="s">
        <v>357</v>
      </c>
      <c r="E68" s="33">
        <v>50</v>
      </c>
      <c r="F68" s="111" t="e">
        <f>ROUND(AVERAGE(#REF!,#REF!,#REF!),0)</f>
        <v>#REF!</v>
      </c>
      <c r="G68" s="112"/>
      <c r="H68" s="112"/>
      <c r="I68" s="112"/>
      <c r="J68" s="112"/>
    </row>
    <row r="69" spans="1:10">
      <c r="A69" s="45">
        <v>67</v>
      </c>
      <c r="B69" s="45" t="s">
        <v>358</v>
      </c>
      <c r="C69" s="45" t="s">
        <v>376</v>
      </c>
      <c r="D69" s="70" t="s">
        <v>359</v>
      </c>
      <c r="E69" s="33">
        <v>100</v>
      </c>
      <c r="F69" s="111" t="e">
        <f>ROUND(AVERAGE(#REF!,#REF!,#REF!),0)</f>
        <v>#REF!</v>
      </c>
      <c r="G69" s="112"/>
      <c r="H69" s="112"/>
      <c r="I69" s="112"/>
      <c r="J69" s="112"/>
    </row>
    <row r="70" spans="1:10">
      <c r="A70" s="45">
        <v>68</v>
      </c>
      <c r="B70" s="38" t="s">
        <v>258</v>
      </c>
      <c r="C70" s="45" t="s">
        <v>376</v>
      </c>
      <c r="D70" s="69" t="s">
        <v>259</v>
      </c>
      <c r="E70" s="33">
        <v>10</v>
      </c>
      <c r="F70" s="111" t="e">
        <f>ROUND(AVERAGE(#REF!,#REF!,#REF!,#REF!),0)</f>
        <v>#REF!</v>
      </c>
      <c r="G70" s="112"/>
      <c r="H70" s="112"/>
      <c r="I70" s="112"/>
      <c r="J70" s="112"/>
    </row>
    <row r="71" spans="1:10">
      <c r="A71" s="38">
        <v>69</v>
      </c>
      <c r="B71" s="38" t="s">
        <v>260</v>
      </c>
      <c r="C71" s="45" t="s">
        <v>530</v>
      </c>
      <c r="D71" s="38" t="s">
        <v>261</v>
      </c>
      <c r="E71" s="33">
        <v>12</v>
      </c>
      <c r="F71" s="111" t="e">
        <f>ROUND(AVERAGE(#REF!,#REF!,#REF!,#REF!),0)</f>
        <v>#REF!</v>
      </c>
      <c r="G71" s="112"/>
      <c r="H71" s="112"/>
      <c r="I71" s="112"/>
      <c r="J71" s="112"/>
    </row>
    <row r="72" spans="1:10">
      <c r="A72" s="45">
        <v>70</v>
      </c>
      <c r="B72" s="45" t="s">
        <v>360</v>
      </c>
      <c r="C72" s="45" t="s">
        <v>471</v>
      </c>
      <c r="D72" s="45" t="s">
        <v>361</v>
      </c>
      <c r="E72" s="33">
        <v>30</v>
      </c>
      <c r="F72" s="111" t="e">
        <f>ROUND(AVERAGE(#REF!,#REF!,#REF!),0)</f>
        <v>#REF!</v>
      </c>
      <c r="G72" s="112"/>
      <c r="H72" s="112"/>
      <c r="I72" s="112"/>
      <c r="J72" s="112"/>
    </row>
    <row r="73" spans="1:10">
      <c r="A73" s="45">
        <v>71</v>
      </c>
      <c r="B73" s="38" t="s">
        <v>262</v>
      </c>
      <c r="C73" s="45" t="s">
        <v>376</v>
      </c>
      <c r="D73" s="69" t="s">
        <v>263</v>
      </c>
      <c r="E73" s="33">
        <v>31</v>
      </c>
      <c r="F73" s="111" t="e">
        <f>ROUND(AVERAGE(#REF!,#REF!,#REF!,#REF!),0)</f>
        <v>#REF!</v>
      </c>
      <c r="G73" s="112"/>
      <c r="H73" s="112"/>
      <c r="I73" s="112"/>
      <c r="J73" s="112"/>
    </row>
    <row r="74" spans="1:10">
      <c r="A74" s="45">
        <v>72</v>
      </c>
      <c r="B74" s="38" t="s">
        <v>264</v>
      </c>
      <c r="C74" s="45" t="s">
        <v>376</v>
      </c>
      <c r="D74" s="69" t="s">
        <v>265</v>
      </c>
      <c r="E74" s="33">
        <v>20</v>
      </c>
      <c r="F74" s="111" t="e">
        <f>ROUND(AVERAGE(#REF!,#REF!,#REF!,#REF!),0)</f>
        <v>#REF!</v>
      </c>
      <c r="G74" s="112"/>
      <c r="H74" s="112"/>
      <c r="I74" s="112"/>
      <c r="J74" s="112"/>
    </row>
    <row r="75" spans="1:10">
      <c r="A75" s="45">
        <v>73</v>
      </c>
      <c r="B75" s="45" t="s">
        <v>266</v>
      </c>
      <c r="C75" s="45" t="s">
        <v>471</v>
      </c>
      <c r="D75" s="45" t="s">
        <v>267</v>
      </c>
      <c r="E75" s="33">
        <v>30</v>
      </c>
      <c r="F75" s="111" t="e">
        <f>ROUND(AVERAGE(#REF!,#REF!,#REF!,#REF!),0)</f>
        <v>#REF!</v>
      </c>
      <c r="G75" s="112"/>
      <c r="H75" s="112"/>
      <c r="I75" s="112"/>
      <c r="J75" s="112"/>
    </row>
    <row r="76" spans="1:10">
      <c r="A76" s="38">
        <v>74</v>
      </c>
      <c r="B76" s="45" t="s">
        <v>268</v>
      </c>
      <c r="C76" s="45" t="s">
        <v>376</v>
      </c>
      <c r="D76" s="67" t="s">
        <v>269</v>
      </c>
      <c r="E76" s="33">
        <v>30</v>
      </c>
      <c r="F76" s="111" t="e">
        <f>ROUND(AVERAGE(#REF!,#REF!,#REF!,#REF!),0)</f>
        <v>#REF!</v>
      </c>
      <c r="G76" s="112"/>
      <c r="H76" s="112"/>
      <c r="I76" s="112"/>
      <c r="J76" s="112"/>
    </row>
    <row r="77" spans="1:10">
      <c r="A77" s="45">
        <v>75</v>
      </c>
      <c r="B77" s="39" t="s">
        <v>270</v>
      </c>
      <c r="C77" s="45" t="s">
        <v>376</v>
      </c>
      <c r="D77" s="71" t="s">
        <v>271</v>
      </c>
      <c r="E77" s="33">
        <v>1</v>
      </c>
      <c r="F77" s="111" t="e">
        <f>ROUND(AVERAGE(#REF!,#REF!,#REF!),0)</f>
        <v>#REF!</v>
      </c>
      <c r="G77" s="112"/>
      <c r="H77" s="112"/>
      <c r="I77" s="112"/>
      <c r="J77" s="112"/>
    </row>
    <row r="78" spans="1:10">
      <c r="A78" s="45">
        <v>76</v>
      </c>
      <c r="B78" s="46" t="s">
        <v>362</v>
      </c>
      <c r="C78" s="45" t="s">
        <v>376</v>
      </c>
      <c r="D78" s="69" t="s">
        <v>363</v>
      </c>
      <c r="E78" s="33">
        <v>21</v>
      </c>
      <c r="F78" s="111" t="e">
        <f>ROUND(AVERAGE(#REF!,#REF!,#REF!),0)</f>
        <v>#REF!</v>
      </c>
      <c r="G78" s="112"/>
      <c r="H78" s="112"/>
      <c r="I78" s="112"/>
      <c r="J78" s="112"/>
    </row>
    <row r="79" spans="1:10">
      <c r="A79" s="45">
        <v>77</v>
      </c>
      <c r="B79" s="38" t="s">
        <v>272</v>
      </c>
      <c r="C79" s="45" t="s">
        <v>471</v>
      </c>
      <c r="D79" s="38" t="s">
        <v>273</v>
      </c>
      <c r="E79" s="33">
        <v>10</v>
      </c>
      <c r="F79" s="111" t="e">
        <f>ROUND(AVERAGE(#REF!,#REF!,#REF!,#REF!),0)</f>
        <v>#REF!</v>
      </c>
      <c r="G79" s="112"/>
      <c r="H79" s="112"/>
      <c r="I79" s="112"/>
      <c r="J79" s="112"/>
    </row>
    <row r="80" spans="1:10">
      <c r="A80" s="45">
        <v>78</v>
      </c>
      <c r="B80" s="45" t="s">
        <v>274</v>
      </c>
      <c r="C80" s="45" t="s">
        <v>376</v>
      </c>
      <c r="D80" s="70" t="s">
        <v>275</v>
      </c>
      <c r="E80" s="33">
        <v>30</v>
      </c>
      <c r="F80" s="111" t="e">
        <f>ROUND(AVERAGE(#REF!,#REF!,#REF!,#REF!),0)</f>
        <v>#REF!</v>
      </c>
      <c r="G80" s="112"/>
      <c r="H80" s="112"/>
      <c r="I80" s="112"/>
      <c r="J80" s="112"/>
    </row>
    <row r="81" spans="1:10">
      <c r="A81" s="38">
        <v>79</v>
      </c>
      <c r="B81" s="38" t="s">
        <v>276</v>
      </c>
      <c r="C81" s="45" t="s">
        <v>376</v>
      </c>
      <c r="D81" s="69" t="s">
        <v>277</v>
      </c>
      <c r="E81" s="33">
        <v>21</v>
      </c>
      <c r="F81" s="111" t="e">
        <f>ROUND(AVERAGE(#REF!,#REF!,#REF!,#REF!),0)</f>
        <v>#REF!</v>
      </c>
      <c r="G81" s="112"/>
      <c r="H81" s="112"/>
      <c r="I81" s="112"/>
      <c r="J81" s="112"/>
    </row>
    <row r="82" spans="1:10">
      <c r="A82" s="45">
        <v>80</v>
      </c>
      <c r="B82" s="38" t="s">
        <v>278</v>
      </c>
      <c r="C82" s="45" t="s">
        <v>376</v>
      </c>
      <c r="D82" s="69" t="s">
        <v>279</v>
      </c>
      <c r="E82" s="33">
        <v>21</v>
      </c>
      <c r="F82" s="111" t="e">
        <f>ROUND(AVERAGE(#REF!,#REF!,#REF!,#REF!),0)</f>
        <v>#REF!</v>
      </c>
      <c r="G82" s="112"/>
      <c r="H82" s="112"/>
      <c r="I82" s="112"/>
      <c r="J82" s="112"/>
    </row>
    <row r="83" spans="1:10">
      <c r="A83" s="45">
        <v>81</v>
      </c>
      <c r="B83" s="45" t="s">
        <v>364</v>
      </c>
      <c r="C83" s="45" t="s">
        <v>376</v>
      </c>
      <c r="D83" s="70" t="s">
        <v>365</v>
      </c>
      <c r="E83" s="33">
        <v>30</v>
      </c>
      <c r="F83" s="111" t="e">
        <f>ROUND(AVERAGE(#REF!,#REF!,#REF!),0)</f>
        <v>#REF!</v>
      </c>
      <c r="G83" s="112"/>
      <c r="H83" s="112"/>
      <c r="I83" s="112"/>
      <c r="J83" s="112"/>
    </row>
    <row r="84" spans="1:10">
      <c r="A84" s="45">
        <v>82</v>
      </c>
      <c r="B84" s="45" t="s">
        <v>280</v>
      </c>
      <c r="C84" s="45" t="s">
        <v>376</v>
      </c>
      <c r="D84" s="67" t="s">
        <v>281</v>
      </c>
      <c r="E84" s="33">
        <v>50</v>
      </c>
      <c r="F84" s="111" t="e">
        <f>ROUND(AVERAGE(#REF!,#REF!,#REF!,#REF!),0)</f>
        <v>#REF!</v>
      </c>
      <c r="G84" s="112"/>
      <c r="H84" s="112"/>
      <c r="I84" s="112"/>
      <c r="J84" s="112"/>
    </row>
    <row r="85" spans="1:10">
      <c r="A85" s="45">
        <v>83</v>
      </c>
      <c r="B85" s="46" t="s">
        <v>282</v>
      </c>
      <c r="C85" s="45" t="s">
        <v>376</v>
      </c>
      <c r="D85" s="71" t="s">
        <v>283</v>
      </c>
      <c r="E85" s="33">
        <v>10</v>
      </c>
      <c r="F85" s="111" t="e">
        <f>ROUND(AVERAGE(#REF!,#REF!,#REF!,#REF!),0)</f>
        <v>#REF!</v>
      </c>
      <c r="G85" s="112"/>
      <c r="H85" s="112"/>
      <c r="I85" s="112"/>
      <c r="J85" s="112"/>
    </row>
    <row r="86" spans="1:10">
      <c r="A86" s="38">
        <v>84</v>
      </c>
      <c r="B86" s="38" t="s">
        <v>284</v>
      </c>
      <c r="C86" s="45">
        <v>0</v>
      </c>
      <c r="D86" s="38" t="s">
        <v>285</v>
      </c>
      <c r="E86" s="33">
        <v>40</v>
      </c>
      <c r="F86" s="111" t="e">
        <f>ROUND(AVERAGE(#REF!,#REF!,#REF!,#REF!),0)</f>
        <v>#REF!</v>
      </c>
      <c r="G86" s="112"/>
      <c r="H86" s="112"/>
      <c r="I86" s="112"/>
      <c r="J86" s="112"/>
    </row>
    <row r="87" spans="1:10">
      <c r="A87" s="45">
        <v>85</v>
      </c>
      <c r="B87" s="45" t="s">
        <v>286</v>
      </c>
      <c r="C87" s="45" t="s">
        <v>376</v>
      </c>
      <c r="D87" s="70" t="s">
        <v>287</v>
      </c>
      <c r="E87" s="33">
        <v>20</v>
      </c>
      <c r="F87" s="111" t="e">
        <f>ROUND(AVERAGE(#REF!,#REF!,#REF!,#REF!),0)</f>
        <v>#REF!</v>
      </c>
      <c r="G87" s="112"/>
      <c r="H87" s="112"/>
      <c r="I87" s="112"/>
      <c r="J87" s="112"/>
    </row>
    <row r="88" spans="1:10">
      <c r="A88" s="45">
        <v>86</v>
      </c>
      <c r="B88" s="46" t="s">
        <v>288</v>
      </c>
      <c r="C88" s="45" t="s">
        <v>471</v>
      </c>
      <c r="D88" s="38" t="s">
        <v>289</v>
      </c>
      <c r="E88" s="33">
        <v>10</v>
      </c>
      <c r="F88" s="111" t="e">
        <f>ROUND(AVERAGE(#REF!,#REF!,#REF!,#REF!),0)</f>
        <v>#REF!</v>
      </c>
      <c r="G88" s="112"/>
      <c r="H88" s="112"/>
      <c r="I88" s="112"/>
      <c r="J88" s="112"/>
    </row>
    <row r="89" spans="1:10">
      <c r="A89" s="45">
        <v>87</v>
      </c>
      <c r="B89" s="38" t="s">
        <v>290</v>
      </c>
      <c r="C89" s="45" t="s">
        <v>376</v>
      </c>
      <c r="D89" s="69" t="s">
        <v>291</v>
      </c>
      <c r="E89" s="33">
        <v>16</v>
      </c>
      <c r="F89" s="111" t="e">
        <f>ROUND(AVERAGE(#REF!,#REF!,#REF!,#REF!),0)</f>
        <v>#REF!</v>
      </c>
      <c r="G89" s="112"/>
      <c r="H89" s="112"/>
      <c r="I89" s="112"/>
      <c r="J89" s="112"/>
    </row>
    <row r="90" spans="1:10">
      <c r="A90" s="45">
        <v>88</v>
      </c>
      <c r="B90" s="39" t="s">
        <v>366</v>
      </c>
      <c r="C90" s="45" t="s">
        <v>376</v>
      </c>
      <c r="D90" s="71" t="s">
        <v>367</v>
      </c>
      <c r="E90" s="33">
        <v>50</v>
      </c>
      <c r="F90" s="111" t="e">
        <f>ROUND(AVERAGE(#REF!,#REF!,#REF!),0)</f>
        <v>#REF!</v>
      </c>
      <c r="G90" s="112"/>
      <c r="H90" s="112"/>
      <c r="I90" s="112"/>
      <c r="J90" s="112"/>
    </row>
    <row r="91" spans="1:10">
      <c r="A91" s="38">
        <v>89</v>
      </c>
      <c r="B91" s="46" t="s">
        <v>368</v>
      </c>
      <c r="C91" s="45" t="s">
        <v>376</v>
      </c>
      <c r="D91" s="69" t="s">
        <v>369</v>
      </c>
      <c r="E91" s="33">
        <v>15</v>
      </c>
      <c r="F91" s="111" t="e">
        <f>ROUND(AVERAGE(#REF!,#REF!,#REF!),0)</f>
        <v>#REF!</v>
      </c>
      <c r="G91" s="112"/>
      <c r="H91" s="112"/>
      <c r="I91" s="112"/>
      <c r="J91" s="112"/>
    </row>
    <row r="92" spans="1:10">
      <c r="A92" s="45">
        <v>90</v>
      </c>
      <c r="B92" s="45" t="s">
        <v>292</v>
      </c>
      <c r="C92" s="45" t="s">
        <v>376</v>
      </c>
      <c r="D92" s="68" t="s">
        <v>293</v>
      </c>
      <c r="E92" s="33">
        <v>5</v>
      </c>
      <c r="F92" s="111" t="e">
        <f>ROUND(AVERAGE(#REF!,#REF!,#REF!,#REF!),0)</f>
        <v>#REF!</v>
      </c>
      <c r="G92" s="112"/>
      <c r="H92" s="112"/>
      <c r="I92" s="112"/>
      <c r="J92" s="112"/>
    </row>
    <row r="93" spans="1:10">
      <c r="A93" s="45">
        <v>91</v>
      </c>
      <c r="B93" s="45" t="s">
        <v>294</v>
      </c>
      <c r="C93" s="45" t="s">
        <v>376</v>
      </c>
      <c r="D93" s="70" t="s">
        <v>295</v>
      </c>
      <c r="E93" s="33">
        <v>15</v>
      </c>
      <c r="F93" s="111" t="e">
        <f>ROUND(AVERAGE(#REF!,#REF!,#REF!,#REF!),0)</f>
        <v>#REF!</v>
      </c>
      <c r="G93" s="112"/>
      <c r="H93" s="112"/>
      <c r="I93" s="112"/>
      <c r="J93" s="112"/>
    </row>
    <row r="94" spans="1:10">
      <c r="A94" s="45">
        <v>92</v>
      </c>
      <c r="B94" s="38" t="s">
        <v>296</v>
      </c>
      <c r="C94" s="45" t="s">
        <v>376</v>
      </c>
      <c r="D94" s="69" t="s">
        <v>297</v>
      </c>
      <c r="E94" s="33">
        <v>6</v>
      </c>
      <c r="F94" s="111" t="e">
        <f>ROUND(AVERAGE(#REF!,#REF!,#REF!,#REF!),0)</f>
        <v>#REF!</v>
      </c>
      <c r="G94" s="112"/>
      <c r="H94" s="112"/>
      <c r="I94" s="112"/>
      <c r="J94" s="112"/>
    </row>
    <row r="95" spans="1:10">
      <c r="A95" s="38">
        <v>93</v>
      </c>
      <c r="B95" s="46" t="s">
        <v>298</v>
      </c>
      <c r="C95" s="45" t="s">
        <v>471</v>
      </c>
      <c r="D95" s="38" t="s">
        <v>299</v>
      </c>
      <c r="E95" s="33">
        <v>20</v>
      </c>
      <c r="F95" s="111" t="e">
        <f>ROUND(AVERAGE(#REF!,#REF!,#REF!,#REF!),0)</f>
        <v>#REF!</v>
      </c>
      <c r="G95" s="112"/>
      <c r="H95" s="112"/>
      <c r="I95" s="112"/>
      <c r="J95" s="112"/>
    </row>
    <row r="96" spans="1:10">
      <c r="A96" s="45">
        <v>94</v>
      </c>
      <c r="B96" s="38" t="s">
        <v>300</v>
      </c>
      <c r="C96" s="45" t="s">
        <v>471</v>
      </c>
      <c r="D96" s="38" t="s">
        <v>301</v>
      </c>
      <c r="E96" s="33">
        <v>18</v>
      </c>
      <c r="F96" s="111" t="e">
        <f>ROUND(AVERAGE(#REF!,#REF!,#REF!,#REF!),0)</f>
        <v>#REF!</v>
      </c>
      <c r="G96" s="112"/>
      <c r="H96" s="112"/>
      <c r="I96" s="112"/>
      <c r="J96" s="112"/>
    </row>
    <row r="97" spans="1:10">
      <c r="A97" s="45">
        <v>95</v>
      </c>
      <c r="B97" s="46" t="s">
        <v>302</v>
      </c>
      <c r="C97" s="45" t="s">
        <v>471</v>
      </c>
      <c r="D97" s="38" t="s">
        <v>303</v>
      </c>
      <c r="E97" s="33">
        <v>5</v>
      </c>
      <c r="F97" s="111" t="e">
        <f>ROUND(AVERAGE(#REF!,#REF!,#REF!,#REF!),0)</f>
        <v>#REF!</v>
      </c>
      <c r="G97" s="112"/>
      <c r="H97" s="112"/>
      <c r="I97" s="112"/>
      <c r="J97" s="112"/>
    </row>
    <row r="98" spans="1:10">
      <c r="A98" s="45">
        <v>96</v>
      </c>
      <c r="B98" s="38" t="s">
        <v>304</v>
      </c>
      <c r="C98" s="45" t="s">
        <v>376</v>
      </c>
      <c r="D98" s="38" t="s">
        <v>305</v>
      </c>
      <c r="E98" s="33">
        <v>100</v>
      </c>
      <c r="F98" s="111" t="e">
        <f>ROUND(AVERAGE(#REF!,#REF!,#REF!,#REF!),0)</f>
        <v>#REF!</v>
      </c>
      <c r="G98" s="112"/>
      <c r="H98" s="112"/>
      <c r="I98" s="112"/>
      <c r="J98" s="112"/>
    </row>
    <row r="99" spans="1:10">
      <c r="A99" s="38">
        <v>97</v>
      </c>
      <c r="B99" s="47" t="s">
        <v>306</v>
      </c>
      <c r="C99" s="45" t="s">
        <v>471</v>
      </c>
      <c r="D99" s="39" t="s">
        <v>307</v>
      </c>
      <c r="E99" s="33">
        <v>20</v>
      </c>
      <c r="F99" s="111" t="e">
        <f>ROUND(AVERAGE(#REF!,#REF!,#REF!,#REF!),0)</f>
        <v>#REF!</v>
      </c>
      <c r="G99" s="112"/>
      <c r="H99" s="112"/>
      <c r="I99" s="112"/>
      <c r="J99" s="112"/>
    </row>
    <row r="100" spans="1:10">
      <c r="A100" s="45">
        <v>98</v>
      </c>
      <c r="B100" s="38" t="s">
        <v>308</v>
      </c>
      <c r="C100" s="45" t="s">
        <v>471</v>
      </c>
      <c r="D100" s="38" t="s">
        <v>309</v>
      </c>
      <c r="E100" s="33">
        <v>10</v>
      </c>
      <c r="F100" s="111" t="e">
        <f>ROUND(AVERAGE(#REF!,#REF!,#REF!,#REF!),0)</f>
        <v>#REF!</v>
      </c>
      <c r="G100" s="112"/>
      <c r="H100" s="112"/>
      <c r="I100" s="112"/>
      <c r="J100" s="112"/>
    </row>
    <row r="101" spans="1:10">
      <c r="A101" s="45">
        <v>99</v>
      </c>
      <c r="B101" s="45" t="s">
        <v>310</v>
      </c>
      <c r="C101" s="45" t="s">
        <v>376</v>
      </c>
      <c r="D101" s="67" t="s">
        <v>311</v>
      </c>
      <c r="E101" s="33">
        <v>30</v>
      </c>
      <c r="F101" s="111" t="e">
        <f>ROUND(AVERAGE(#REF!,#REF!,#REF!,#REF!),0)</f>
        <v>#REF!</v>
      </c>
      <c r="G101" s="112"/>
      <c r="H101" s="112"/>
      <c r="I101" s="112"/>
      <c r="J101" s="112"/>
    </row>
    <row r="102" spans="1:10">
      <c r="A102" s="45">
        <v>100</v>
      </c>
      <c r="B102" s="45" t="s">
        <v>312</v>
      </c>
      <c r="C102" s="45" t="s">
        <v>376</v>
      </c>
      <c r="D102" s="67" t="s">
        <v>313</v>
      </c>
      <c r="E102" s="33">
        <v>30</v>
      </c>
      <c r="F102" s="111" t="e">
        <f>ROUND(AVERAGE(#REF!,#REF!,#REF!,#REF!),0)</f>
        <v>#REF!</v>
      </c>
      <c r="G102" s="112"/>
      <c r="H102" s="112"/>
      <c r="I102" s="112"/>
      <c r="J102" s="112"/>
    </row>
    <row r="103" spans="1:10" ht="15" customHeight="1">
      <c r="A103" s="141" t="s">
        <v>544</v>
      </c>
      <c r="B103" s="142"/>
      <c r="C103" s="142"/>
      <c r="D103" s="142"/>
      <c r="E103" s="142"/>
      <c r="F103" s="142"/>
      <c r="G103" s="142"/>
      <c r="H103" s="142"/>
      <c r="I103" s="143"/>
      <c r="J103" s="100"/>
    </row>
    <row r="107" spans="1:10">
      <c r="A107" s="128" t="s">
        <v>542</v>
      </c>
      <c r="B107" s="128"/>
      <c r="C107" s="128"/>
      <c r="D107" s="128"/>
      <c r="E107" s="128"/>
    </row>
    <row r="108" spans="1:10">
      <c r="A108" s="128"/>
      <c r="B108" s="128"/>
      <c r="C108" s="128"/>
      <c r="D108" s="128"/>
      <c r="E108" s="128"/>
    </row>
    <row r="109" spans="1:10">
      <c r="A109" s="128"/>
      <c r="B109" s="128"/>
      <c r="C109" s="128"/>
      <c r="D109" s="128"/>
      <c r="E109" s="128"/>
    </row>
    <row r="110" spans="1:10">
      <c r="A110" s="128"/>
      <c r="B110" s="128"/>
      <c r="C110" s="128"/>
      <c r="D110" s="128"/>
      <c r="E110" s="128"/>
    </row>
    <row r="111" spans="1:10">
      <c r="E111" s="48"/>
    </row>
  </sheetData>
  <autoFilter ref="A2:F104" xr:uid="{00000000-0009-0000-0000-000004000000}">
    <sortState xmlns:xlrd2="http://schemas.microsoft.com/office/spreadsheetml/2017/richdata2" ref="A3:F103">
      <sortCondition ref="A2:A103"/>
    </sortState>
  </autoFilter>
  <mergeCells count="4">
    <mergeCell ref="G1:J1"/>
    <mergeCell ref="A103:I103"/>
    <mergeCell ref="A107:E110"/>
    <mergeCell ref="A1:E1"/>
  </mergeCells>
  <conditionalFormatting sqref="D53">
    <cfRule type="duplicateValues" dxfId="1" priority="7"/>
  </conditionalFormatting>
  <conditionalFormatting sqref="D87">
    <cfRule type="duplicateValues" dxfId="0" priority="8"/>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N23"/>
  <sheetViews>
    <sheetView showGridLines="0" topLeftCell="D1" zoomScale="85" zoomScaleNormal="85" workbookViewId="0">
      <selection activeCell="K7" sqref="K7"/>
    </sheetView>
  </sheetViews>
  <sheetFormatPr baseColWidth="10" defaultColWidth="11.42578125" defaultRowHeight="12.75"/>
  <cols>
    <col min="1" max="3" width="0" style="35" hidden="1" customWidth="1"/>
    <col min="4" max="4" width="7.85546875" style="35" bestFit="1" customWidth="1"/>
    <col min="5" max="5" width="14.140625" style="35" customWidth="1"/>
    <col min="6" max="6" width="11.42578125" style="35"/>
    <col min="7" max="7" width="51.7109375" style="35" customWidth="1"/>
    <col min="8" max="16384" width="11.42578125" style="35"/>
  </cols>
  <sheetData>
    <row r="2" spans="1:12">
      <c r="I2" s="132" t="s">
        <v>543</v>
      </c>
      <c r="J2" s="133"/>
      <c r="K2" s="133"/>
      <c r="L2" s="134"/>
    </row>
    <row r="3" spans="1:12" s="44" customFormat="1" ht="51">
      <c r="A3" s="37" t="s">
        <v>0</v>
      </c>
      <c r="B3" s="37" t="s">
        <v>1</v>
      </c>
      <c r="C3" s="37" t="s">
        <v>2</v>
      </c>
      <c r="D3" s="36" t="s">
        <v>3</v>
      </c>
      <c r="E3" s="36" t="s">
        <v>5</v>
      </c>
      <c r="F3" s="36" t="s">
        <v>6</v>
      </c>
      <c r="G3" s="36" t="s">
        <v>7</v>
      </c>
      <c r="H3" s="36" t="s">
        <v>502</v>
      </c>
      <c r="I3" s="98" t="s">
        <v>539</v>
      </c>
      <c r="J3" s="98" t="s">
        <v>540</v>
      </c>
      <c r="K3" s="98" t="s">
        <v>110</v>
      </c>
      <c r="L3" s="98" t="s">
        <v>439</v>
      </c>
    </row>
    <row r="4" spans="1:12">
      <c r="A4" s="38">
        <v>44</v>
      </c>
      <c r="B4" s="39">
        <v>31</v>
      </c>
      <c r="C4" s="39" t="s">
        <v>503</v>
      </c>
      <c r="D4" s="39">
        <v>1</v>
      </c>
      <c r="E4" s="39" t="s">
        <v>504</v>
      </c>
      <c r="F4" s="39" t="s">
        <v>376</v>
      </c>
      <c r="G4" s="61" t="s">
        <v>505</v>
      </c>
      <c r="H4" s="33">
        <v>8</v>
      </c>
      <c r="I4" s="112"/>
      <c r="J4" s="112"/>
      <c r="K4" s="112"/>
      <c r="L4" s="112"/>
    </row>
    <row r="5" spans="1:12">
      <c r="A5" s="38">
        <v>48</v>
      </c>
      <c r="B5" s="39">
        <v>33</v>
      </c>
      <c r="C5" s="39" t="s">
        <v>503</v>
      </c>
      <c r="D5" s="39">
        <v>2</v>
      </c>
      <c r="E5" s="39" t="s">
        <v>512</v>
      </c>
      <c r="F5" s="39" t="s">
        <v>376</v>
      </c>
      <c r="G5" s="62" t="s">
        <v>513</v>
      </c>
      <c r="H5" s="33">
        <v>8</v>
      </c>
      <c r="I5" s="112"/>
      <c r="J5" s="112"/>
      <c r="K5" s="112"/>
      <c r="L5" s="112"/>
    </row>
    <row r="6" spans="1:12">
      <c r="A6" s="38">
        <v>139</v>
      </c>
      <c r="B6" s="39">
        <v>32</v>
      </c>
      <c r="C6" s="39" t="s">
        <v>503</v>
      </c>
      <c r="D6" s="39">
        <v>3</v>
      </c>
      <c r="E6" s="39" t="s">
        <v>506</v>
      </c>
      <c r="F6" s="39" t="s">
        <v>376</v>
      </c>
      <c r="G6" s="61" t="s">
        <v>507</v>
      </c>
      <c r="H6" s="33">
        <v>6</v>
      </c>
      <c r="I6" s="112"/>
      <c r="J6" s="112"/>
      <c r="K6" s="112"/>
      <c r="L6" s="112"/>
    </row>
    <row r="7" spans="1:12">
      <c r="A7" s="38">
        <v>208</v>
      </c>
      <c r="B7" s="39">
        <v>24</v>
      </c>
      <c r="C7" s="39" t="s">
        <v>503</v>
      </c>
      <c r="D7" s="39">
        <v>4</v>
      </c>
      <c r="E7" s="39" t="s">
        <v>508</v>
      </c>
      <c r="F7" s="39" t="s">
        <v>376</v>
      </c>
      <c r="G7" s="63" t="s">
        <v>509</v>
      </c>
      <c r="H7" s="33">
        <v>2</v>
      </c>
      <c r="I7" s="112"/>
      <c r="J7" s="112"/>
      <c r="K7" s="112"/>
      <c r="L7" s="112"/>
    </row>
    <row r="8" spans="1:12">
      <c r="A8" s="38">
        <v>223</v>
      </c>
      <c r="B8" s="39">
        <v>30</v>
      </c>
      <c r="C8" s="39" t="s">
        <v>503</v>
      </c>
      <c r="D8" s="39">
        <v>5</v>
      </c>
      <c r="E8" s="39" t="s">
        <v>514</v>
      </c>
      <c r="F8" s="39" t="s">
        <v>376</v>
      </c>
      <c r="G8" s="61" t="s">
        <v>515</v>
      </c>
      <c r="H8" s="33">
        <v>4</v>
      </c>
      <c r="I8" s="112"/>
      <c r="J8" s="112"/>
      <c r="K8" s="112"/>
      <c r="L8" s="112"/>
    </row>
    <row r="9" spans="1:12">
      <c r="A9" s="38">
        <v>226</v>
      </c>
      <c r="B9" s="39">
        <v>29</v>
      </c>
      <c r="C9" s="39" t="s">
        <v>503</v>
      </c>
      <c r="D9" s="39">
        <v>6</v>
      </c>
      <c r="E9" s="39" t="s">
        <v>516</v>
      </c>
      <c r="F9" s="39" t="s">
        <v>376</v>
      </c>
      <c r="G9" s="64" t="s">
        <v>517</v>
      </c>
      <c r="H9" s="33">
        <v>5</v>
      </c>
      <c r="I9" s="112"/>
      <c r="J9" s="112"/>
      <c r="K9" s="112"/>
      <c r="L9" s="112"/>
    </row>
    <row r="10" spans="1:12">
      <c r="A10" s="38">
        <v>236</v>
      </c>
      <c r="B10" s="39">
        <v>23</v>
      </c>
      <c r="C10" s="39" t="s">
        <v>503</v>
      </c>
      <c r="D10" s="39">
        <v>7</v>
      </c>
      <c r="E10" s="39" t="s">
        <v>510</v>
      </c>
      <c r="F10" s="39" t="s">
        <v>376</v>
      </c>
      <c r="G10" s="64" t="s">
        <v>511</v>
      </c>
      <c r="H10" s="33">
        <v>6</v>
      </c>
      <c r="I10" s="112"/>
      <c r="J10" s="112"/>
      <c r="K10" s="112"/>
      <c r="L10" s="112"/>
    </row>
    <row r="11" spans="1:12">
      <c r="A11" s="38">
        <v>253</v>
      </c>
      <c r="B11" s="39">
        <v>26</v>
      </c>
      <c r="C11" s="39" t="s">
        <v>503</v>
      </c>
      <c r="D11" s="39">
        <v>8</v>
      </c>
      <c r="E11" s="39" t="s">
        <v>518</v>
      </c>
      <c r="F11" s="39" t="s">
        <v>376</v>
      </c>
      <c r="G11" s="64" t="s">
        <v>519</v>
      </c>
      <c r="H11" s="33">
        <v>10</v>
      </c>
      <c r="I11" s="112"/>
      <c r="J11" s="112"/>
      <c r="K11" s="112"/>
      <c r="L11" s="112"/>
    </row>
    <row r="12" spans="1:12" ht="14.25" customHeight="1">
      <c r="A12" s="38">
        <v>299</v>
      </c>
      <c r="B12" s="39">
        <v>28</v>
      </c>
      <c r="C12" s="39" t="s">
        <v>503</v>
      </c>
      <c r="D12" s="39">
        <v>9</v>
      </c>
      <c r="E12" s="39" t="s">
        <v>520</v>
      </c>
      <c r="F12" s="39" t="s">
        <v>376</v>
      </c>
      <c r="G12" s="65" t="s">
        <v>521</v>
      </c>
      <c r="H12" s="33">
        <v>6</v>
      </c>
      <c r="I12" s="112"/>
      <c r="J12" s="112"/>
      <c r="K12" s="112"/>
      <c r="L12" s="112"/>
    </row>
    <row r="13" spans="1:12">
      <c r="A13" s="38">
        <v>325</v>
      </c>
      <c r="B13" s="39">
        <v>27</v>
      </c>
      <c r="C13" s="39" t="s">
        <v>503</v>
      </c>
      <c r="D13" s="39">
        <v>10</v>
      </c>
      <c r="E13" s="39" t="s">
        <v>522</v>
      </c>
      <c r="F13" s="39" t="s">
        <v>376</v>
      </c>
      <c r="G13" s="61" t="s">
        <v>523</v>
      </c>
      <c r="H13" s="33">
        <v>6</v>
      </c>
      <c r="I13" s="112"/>
      <c r="J13" s="112"/>
      <c r="K13" s="112"/>
      <c r="L13" s="112"/>
    </row>
    <row r="14" spans="1:12">
      <c r="A14" s="38">
        <v>338</v>
      </c>
      <c r="B14" s="39">
        <v>22</v>
      </c>
      <c r="C14" s="39" t="s">
        <v>503</v>
      </c>
      <c r="D14" s="39">
        <v>11</v>
      </c>
      <c r="E14" s="39" t="s">
        <v>524</v>
      </c>
      <c r="F14" s="39" t="s">
        <v>376</v>
      </c>
      <c r="G14" s="64" t="s">
        <v>525</v>
      </c>
      <c r="H14" s="33">
        <v>6</v>
      </c>
      <c r="I14" s="112"/>
      <c r="J14" s="112"/>
      <c r="K14" s="112"/>
      <c r="L14" s="112"/>
    </row>
    <row r="15" spans="1:12">
      <c r="A15" s="38">
        <v>403</v>
      </c>
      <c r="B15" s="39">
        <v>25</v>
      </c>
      <c r="C15" s="84" t="s">
        <v>503</v>
      </c>
      <c r="D15" s="39">
        <v>12</v>
      </c>
      <c r="E15" s="39" t="s">
        <v>526</v>
      </c>
      <c r="F15" s="39" t="s">
        <v>376</v>
      </c>
      <c r="G15" s="61" t="s">
        <v>527</v>
      </c>
      <c r="H15" s="33">
        <v>2</v>
      </c>
      <c r="I15" s="112"/>
      <c r="J15" s="112"/>
      <c r="K15" s="112"/>
      <c r="L15" s="112"/>
    </row>
    <row r="16" spans="1:12">
      <c r="D16" s="129" t="s">
        <v>544</v>
      </c>
      <c r="E16" s="130"/>
      <c r="F16" s="130"/>
      <c r="G16" s="130"/>
      <c r="H16" s="130"/>
      <c r="I16" s="130"/>
      <c r="J16" s="130"/>
      <c r="K16" s="131"/>
      <c r="L16" s="100"/>
    </row>
    <row r="19" spans="4:14" ht="13.5" thickBot="1"/>
    <row r="20" spans="4:14">
      <c r="D20" s="147" t="s">
        <v>542</v>
      </c>
      <c r="E20" s="148"/>
      <c r="F20" s="148"/>
      <c r="G20" s="148"/>
      <c r="H20" s="148"/>
      <c r="I20" s="148"/>
      <c r="J20" s="148"/>
      <c r="K20" s="148"/>
      <c r="L20" s="148"/>
      <c r="M20" s="148"/>
      <c r="N20" s="149"/>
    </row>
    <row r="21" spans="4:14">
      <c r="D21" s="150"/>
      <c r="E21" s="151"/>
      <c r="F21" s="151"/>
      <c r="G21" s="151"/>
      <c r="H21" s="151"/>
      <c r="I21" s="151"/>
      <c r="J21" s="151"/>
      <c r="K21" s="151"/>
      <c r="L21" s="151"/>
      <c r="M21" s="151"/>
      <c r="N21" s="152"/>
    </row>
    <row r="22" spans="4:14">
      <c r="D22" s="150"/>
      <c r="E22" s="151"/>
      <c r="F22" s="151"/>
      <c r="G22" s="151"/>
      <c r="H22" s="151"/>
      <c r="I22" s="151"/>
      <c r="J22" s="151"/>
      <c r="K22" s="151"/>
      <c r="L22" s="151"/>
      <c r="M22" s="151"/>
      <c r="N22" s="152"/>
    </row>
    <row r="23" spans="4:14" ht="24" customHeight="1" thickBot="1">
      <c r="D23" s="153"/>
      <c r="E23" s="154"/>
      <c r="F23" s="154"/>
      <c r="G23" s="154"/>
      <c r="H23" s="154"/>
      <c r="I23" s="154"/>
      <c r="J23" s="154"/>
      <c r="K23" s="154"/>
      <c r="L23" s="154"/>
      <c r="M23" s="154"/>
      <c r="N23" s="155"/>
    </row>
  </sheetData>
  <autoFilter ref="A3:H3" xr:uid="{00000000-0009-0000-0000-000003000000}">
    <sortState xmlns:xlrd2="http://schemas.microsoft.com/office/spreadsheetml/2017/richdata2" ref="A4:H16">
      <sortCondition ref="D3"/>
    </sortState>
  </autoFilter>
  <mergeCells count="3">
    <mergeCell ref="D20:N23"/>
    <mergeCell ref="I2:L2"/>
    <mergeCell ref="D16:K1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INSTRUMENTOS MUSICALES</vt:lpstr>
      <vt:lpstr>TECNOLOGIA</vt:lpstr>
      <vt:lpstr>M BIBLIOGRAFICO</vt:lpstr>
      <vt:lpstr>EM MOBILIARIO</vt:lpstr>
      <vt:lpstr>MATERIAL DIDACTICO</vt:lpstr>
      <vt:lpstr>MAQUINARIA BELLEZA Y ESTETICA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Personal</cp:lastModifiedBy>
  <dcterms:created xsi:type="dcterms:W3CDTF">2023-05-29T14:58:30Z</dcterms:created>
  <dcterms:modified xsi:type="dcterms:W3CDTF">2023-06-29T21:03:09Z</dcterms:modified>
</cp:coreProperties>
</file>