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contratacion 2023\MINIMA RODRIGO LLOREDA CAICEDO SEDE PRINCIPAL 1725\"/>
    </mc:Choice>
  </mc:AlternateContent>
  <bookViews>
    <workbookView xWindow="0" yWindow="0" windowWidth="19200" windowHeight="7050" tabRatio="500"/>
  </bookViews>
  <sheets>
    <sheet name="FORMULARIO N° 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0" hidden="1">'FORMULARIO N° 1'!$A$8:$G$66</definedName>
    <definedName name="_Key1" hidden="1">#REF!</definedName>
    <definedName name="_Order1" hidden="1">255</definedName>
    <definedName name="_Sort" hidden="1">#REF!</definedName>
    <definedName name="a">#REF!</definedName>
    <definedName name="Adm">[1]PRESUPUESTO!$F$28</definedName>
    <definedName name="AdministracionxVivineda">[2]PARÁMETROS!$E$110</definedName>
    <definedName name="AhorroProgramado">[2]PARÁMETROS!$E$201</definedName>
    <definedName name="akjhgbksdbj">#REF!</definedName>
    <definedName name="AñoInicial">[2]PARÁMETROS!$D$35</definedName>
    <definedName name="AñosPredial">[3]PARÁMETROS!$J$147</definedName>
    <definedName name="_xlnm.Print_Area" localSheetId="0">'FORMULARIO N° 1'!$B$1:$G$66</definedName>
    <definedName name="_xlnm.Print_Area">#REF!</definedName>
    <definedName name="AreaConstruible">[2]PARÁMETROS!$E$87</definedName>
    <definedName name="AreaLote">[2]PARÁMETROS!$D$57</definedName>
    <definedName name="AreaxUnidad">[2]PARÁMETROS!$E$88</definedName>
    <definedName name="AvalúoLote">[2]PARÁMETROS!$D$59</definedName>
    <definedName name="Beg_Bal">#REF!</definedName>
    <definedName name="BuscHSeguim">[1]SEGUIMIENTO!$P$27:$PS$57</definedName>
    <definedName name="BuscHSeguim2">[1]SEGUIMIENTO!$P$29:$PS$57</definedName>
    <definedName name="CALCULO">Scheduled_Payment+Extra_Payment</definedName>
    <definedName name="CartaComp">[2]PARÁMETROS!$I$175</definedName>
    <definedName name="CasaModelo">[2]PARÁMETROS!$E$129</definedName>
    <definedName name="CC_2">[4]A_P_U_!$G$15</definedName>
    <definedName name="CDCT">[1]PRESUPUESTO!$A$2</definedName>
    <definedName name="CDSeguim">[1]SEGUIMIENTO!$G$30</definedName>
    <definedName name="CeldaNumPr">#REF!</definedName>
    <definedName name="CEMENTO">[5]Insum!$A$3:$H$63</definedName>
    <definedName name="CENTROGESTOR">#REF!</definedName>
    <definedName name="CENTROGESTORDEPENDENCIA">#REF!</definedName>
    <definedName name="centrogestornuevo">#REF!</definedName>
    <definedName name="Ciudades">[6]Hoja1!$B$4:$B$35</definedName>
    <definedName name="CLASIFTODOS">[7]INSUMOS!$AE$14866:$AE$14905</definedName>
    <definedName name="CodEQRend">#REF!</definedName>
    <definedName name="CodItemRend">#REF!</definedName>
    <definedName name="CodMORend">#REF!</definedName>
    <definedName name="ColCRend">#REF!</definedName>
    <definedName name="ColJRend">#REF!</definedName>
    <definedName name="ColPRend">#REF!</definedName>
    <definedName name="ColURend">#REF!</definedName>
    <definedName name="COMER">'[8]cantidades finales'!$J$13</definedName>
    <definedName name="CONTRATO">#REF!</definedName>
    <definedName name="Copias">'[2]Resumen de costos'!$I$26</definedName>
    <definedName name="Costohon">[2]PARÁMETROS!$H$115</definedName>
    <definedName name="CostoServPublico">[2]PARÁMETROS!$D$108</definedName>
    <definedName name="CostoTotalConstruccion">[2]PARÁMETROS!$F$87</definedName>
    <definedName name="CostoUrbanxm2">[2]PARÁMETROS!$D$94</definedName>
    <definedName name="CostoVisita">[2]PARÁMETROS!$E$143</definedName>
    <definedName name="CostoxUnidad">[2]PARÁMETROS!$F$88</definedName>
    <definedName name="CronogFechaFin">[1]CRONOGRAMA!$BN$11</definedName>
    <definedName name="CronogFechaInic">[1]CRONOGRAMA!$BN$10</definedName>
    <definedName name="Cuota">[2]PARÁMETROS!$L$185</definedName>
    <definedName name="CuotaInicialLote">[2]MODELO!$D$22</definedName>
    <definedName name="CuotaIniLote">[2]PARÁMETROS!#REF!</definedName>
    <definedName name="CuotasCapitalLote">[2]PARÁMETROS!#REF!</definedName>
    <definedName name="Data">#REF!</definedName>
    <definedName name="DefPeriodo">[2]PARÁMETROS!$D$37</definedName>
    <definedName name="DelineacionUrbana">[2]PARÁMETROS!$E$137</definedName>
    <definedName name="DEPENDENCIA">#REF!</definedName>
    <definedName name="DevIVA">[2]PARÁMETROS!$D$103</definedName>
    <definedName name="DuracEQRend">#REF!</definedName>
    <definedName name="DuracionConstr">[2]PARÁMETROS!$D$105</definedName>
    <definedName name="DuracionProyecto">'[2]CIFRAS DE CONTROL'!$D$29</definedName>
    <definedName name="DuracionUrb">[2]PARÁMETROS!$D$96</definedName>
    <definedName name="DuracMORend">#REF!</definedName>
    <definedName name="elaborado">"Cuadro de texto 84"</definedName>
    <definedName name="elaborado1">"Cuadro de texto 84"</definedName>
    <definedName name="EncabRend">#REF!</definedName>
    <definedName name="End_Bal">#REF!</definedName>
    <definedName name="ExentoDeRenta">[2]PARÁMETROS!$G$38</definedName>
    <definedName name="Extra_Pay">#REF!</definedName>
    <definedName name="FactorDeReparticionDEntregas">[2]PARÁMETROS!$I$178</definedName>
    <definedName name="FactorMultAdmin">[2]PARÁMETROS!#REF!</definedName>
    <definedName name="FactorNotariales">'[2]Resumen de costos'!$I$25</definedName>
    <definedName name="Fechas">#REF!</definedName>
    <definedName name="FiduciaAdmon">[2]PARÁMETROS!$E$148</definedName>
    <definedName name="FiduciaPreVentas">[2]PARÁMETROS!$E$149</definedName>
    <definedName name="FONDO">#REF!</definedName>
    <definedName name="FONDOS">[9]MYLIST!$C$2:$C$126</definedName>
    <definedName name="FormulasRend">#REF!</definedName>
    <definedName name="Full_Print">#REF!</definedName>
    <definedName name="FUT">#REF!</definedName>
    <definedName name="GastosAdmon">[2]PARÁMETROS!$E$131</definedName>
    <definedName name="GastosLegales">[2]PARÁMETROS!$E$130</definedName>
    <definedName name="gg" hidden="1">#REF!</definedName>
    <definedName name="GRAFICOACTIVO">[10]GRÁFICOS!$B$152:$R$183</definedName>
    <definedName name="GRAFICOFLUJO">[10]GRÁFICOS!$B$19:$S$50</definedName>
    <definedName name="GRAFICOSALDOPERIODO">[10]GRÁFICOS!$B$53:$S$83</definedName>
    <definedName name="GRAFICOUTILIDAD">[10]GRÁFICOS!$B$85:$S$116</definedName>
    <definedName name="GRAFICOVENTASCOSTOS">[10]GRÁFICOS!$B$119:$S$150</definedName>
    <definedName name="Header_Row">ROW(#REF!)</definedName>
    <definedName name="HipotecaCorp">[2]PARÁMETROS!$E$139</definedName>
    <definedName name="HOJA">ROW(#REF!)</definedName>
    <definedName name="HonArquiPropios">[2]PARÁMETROS!$E$125</definedName>
    <definedName name="HonArquitec3ros">[2]PARÁMETROS!$E$115</definedName>
    <definedName name="HonConstrucc">[2]PARÁMETROS!$E$124</definedName>
    <definedName name="HonElectr">[2]PARÁMETROS!$E$119</definedName>
    <definedName name="HonEstruc">[2]PARÁMETROS!$E$117</definedName>
    <definedName name="HonGerencia">[2]PARÁMETROS!$E$126</definedName>
    <definedName name="HonHidrau">[2]PARÁMETROS!$E$118</definedName>
    <definedName name="HonPublicidad">[2]PARÁMETROS!$E$128</definedName>
    <definedName name="HonSuelos">[2]PARÁMETROS!$E$116</definedName>
    <definedName name="HonVentas">[2]PARÁMETROS!$E$127</definedName>
    <definedName name="ICA">[2]PARÁMETROS!$E$145</definedName>
    <definedName name="IeLote">[2]PARÁMETROS!#REF!</definedName>
    <definedName name="Imprev">[1]PRESUPUESTO!$F$29</definedName>
    <definedName name="inf">#REF!</definedName>
    <definedName name="InicioModelo">[3]PARÁMETROS!$I$132</definedName>
    <definedName name="Int">#REF!</definedName>
    <definedName name="Interest_Rate">#REF!</definedName>
    <definedName name="INTERVENCION">[11]MANTENIMIENTO!$K$10:$N$10</definedName>
    <definedName name="Interventoria">[2]PARÁMETROS!$E$121</definedName>
    <definedName name="IvaSUtl">[1]PRESUPUESTO!$F$32</definedName>
    <definedName name="JULIA">#REF!</definedName>
    <definedName name="Last_Row">IF([0]!Values_Entered,Header_Row+[0]!Number_of_Payments,Header_Row)</definedName>
    <definedName name="LEGA">OFFSET(Full_Print,0,0,Last_Row)</definedName>
    <definedName name="LiberaciónHipoteca">[2]PARÁMETROS!$E$140</definedName>
    <definedName name="LicenciaConstruccion">[2]PARÁMETROS!$E$136</definedName>
    <definedName name="LimiteSuperiorReparticionDeCaja">[2]PARÁMETROS!$D$263</definedName>
    <definedName name="LISTADO">'[12] Código Precios 2004'!$A$2:$D$3722</definedName>
    <definedName name="Loan_Amount">#REF!</definedName>
    <definedName name="Loan_Start">#REF!</definedName>
    <definedName name="Loan_Years">#REF!</definedName>
    <definedName name="MAQUINAR">[5]Insum!$A$68:$H$98</definedName>
    <definedName name="MaximoCI">[2]PARÁMETROS!$D$191</definedName>
    <definedName name="MesInicial">[2]PARÁMETROS!$D$36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'[13]LISTA MPD'!$A$2:$A$616</definedName>
    <definedName name="MinimoCI">[2]PARÁMETROS!$D$190</definedName>
    <definedName name="MIRADOR1">#REF!</definedName>
    <definedName name="MOVILIZADORES">#REF!</definedName>
    <definedName name="Num_Pmt_Per_Year">#REF!</definedName>
    <definedName name="Number_of_Payments">MATCH(0.01,End_Bal,-1)+1</definedName>
    <definedName name="NumCuotasCapital">[2]MODELO!#REF!</definedName>
    <definedName name="NumCuotasDespuesEscritura">[2]PARÁMETROS!$D$194</definedName>
    <definedName name="NumeroPeriodosCasaModelo">[2]PARÁMETROS!$E$132</definedName>
    <definedName name="NumPagosLote">[2]PARÁMETROS!#REF!</definedName>
    <definedName name="NumViviendas">[2]PARÁMETROS!$D$87</definedName>
    <definedName name="NumViviendasSubrogadas">[2]MODELO!$D$85</definedName>
    <definedName name="NVOCD">[1]INSUMOS!$P$6</definedName>
    <definedName name="OS">#REF!</definedName>
    <definedName name="OSWALDO">#REF!</definedName>
    <definedName name="Pay_Date">#REF!</definedName>
    <definedName name="Pay_Num">#REF!</definedName>
    <definedName name="Payment_Date">DATE(YEAR(Loan_Start),MONTH(Loan_Start)+Payment_Number,DAY(Loan_Start))</definedName>
    <definedName name="PCreditoDir">[2]PARÁMETROS!$D$177</definedName>
    <definedName name="PEntregas">[2]PARÁMETROS!$D$188</definedName>
    <definedName name="PEntregasReal">[2]PARÁMETROS!$D$189</definedName>
    <definedName name="PEntregaSubsidio">[2]PARÁMETROS!$E$200</definedName>
    <definedName name="PeriodicidadCapital">[2]MODELO!#REF!</definedName>
    <definedName name="PeriodicidadIntereses">[2]MODELO!#REF!</definedName>
    <definedName name="PeriodoFinalEntregas">'[2]CIFRAS DE CONTROL'!$H$27</definedName>
    <definedName name="PeriodoFinalProyecto">'[2]CIFRAS DE CONTROL'!$H$29</definedName>
    <definedName name="PeriodoInicialEntregas">'[2]CIFRAS DE CONTROL'!$G$27</definedName>
    <definedName name="PeriodoLicencia">[2]PARÁMETROS!$F$136</definedName>
    <definedName name="PeriodoPredial">[2]PARÁMETROS!#REF!</definedName>
    <definedName name="PermisoVentas">[2]PARÁMETROS!$D$182</definedName>
    <definedName name="PFondoNal">[2]PARÁMETROS!$I$177</definedName>
    <definedName name="PiniConstr">[2]PARÁMETROS!$D$104</definedName>
    <definedName name="PiniCredito">[2]MODELO!$D$76</definedName>
    <definedName name="PIniLote">[2]PARÁMETROS!$D$61</definedName>
    <definedName name="PiniUrb">[2]PARÁMETROS!$D$95</definedName>
    <definedName name="PiniVentas">[2]PARÁMETROS!$D$181</definedName>
    <definedName name="PlazoLote">[2]PARÁMETROS!#REF!</definedName>
    <definedName name="PorcCIAntesEscritura">[2]PARÁMETROS!$D$192</definedName>
    <definedName name="PorcCIDespuesEscritura">[2]PARÁMETROS!$D$193</definedName>
    <definedName name="PorcCompradores">[2]PARÁMETROS!$D$175</definedName>
    <definedName name="PorcCuotaIni">[2]PARÁMETROS!$D$186</definedName>
    <definedName name="PorcDesembolso">[2]PARÁMETROS!$D$183</definedName>
    <definedName name="PorcentajeDesembolso">[2]PARÁMETROS!$D$169</definedName>
    <definedName name="PorcentajeHipoteca">[2]PARÁMETROS!$E$138</definedName>
    <definedName name="PorcentajeImpuestoRenta">[2]PARÁMETROS!$E$151</definedName>
    <definedName name="PorcFNA">[2]PARÁMETROS!$I$176</definedName>
    <definedName name="PorcSeparacion">[2]PARÁMETROS!$D$187</definedName>
    <definedName name="PorcSubrogacion">[2]MODELO!$D$90</definedName>
    <definedName name="POSPRE">#REF!</definedName>
    <definedName name="Postventas">[2]PARÁMETROS!$E$109</definedName>
    <definedName name="PPrecioIni">[2]PARÁMETROS!$D$184</definedName>
    <definedName name="PProrrata">[2]PARÁMETROS!$D$176</definedName>
    <definedName name="PrecioContableLote">[2]PARÁMETROS!$D$62</definedName>
    <definedName name="PrecioM2Lote">[2]PARÁMETROS!$D$58</definedName>
    <definedName name="PreciosBase">[7]INSUMOS!$L$2</definedName>
    <definedName name="PrecioVentaxm2">[2]PARÁMETROS!$G$89</definedName>
    <definedName name="PrecioVentaxUnidad">[2]PARÁMETROS!$G$88</definedName>
    <definedName name="Predial">[2]PARÁMETROS!$E$146</definedName>
    <definedName name="PredialLote">[2]PARÁMETROS!$E$147</definedName>
    <definedName name="PresupYControl">[2]PARÁMETROS!$E$123</definedName>
    <definedName name="PrimerActm1">#REF!</definedName>
    <definedName name="Princ">#REF!</definedName>
    <definedName name="Print_Area_Reset">OFFSET(Full_Print,0,0,Last_Row)</definedName>
    <definedName name="ProgYControl">[2]PARÁMETROS!$E$122</definedName>
    <definedName name="REGIONALES">[11]MANTENIMIENTO!$C$55:$AK$55</definedName>
    <definedName name="Reglamento">[2]PARÁMETROS!$E$120</definedName>
    <definedName name="RendimFiduciarios">[2]PARÁMETROS!$E$150</definedName>
    <definedName name="resumenlicit">#REF!</definedName>
    <definedName name="S">#REF!</definedName>
    <definedName name="SaldoCapital">[2]MODELO!#REF!</definedName>
    <definedName name="SbtPpto">[1]PRESUPUESTO!$G$24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guros">[2]PARÁMETROS!$E$141</definedName>
    <definedName name="sssss">'[14]SUB APU'!$A$1:$D$65536</definedName>
    <definedName name="SUBA">'[15]SUB APU'!$A$1:$D$65536</definedName>
    <definedName name="SubsidioxUnidad">[2]PARÁMETROS!$H$88</definedName>
    <definedName name="TAprobSubsidio">[2]PARÁMETROS!$E$199</definedName>
    <definedName name="TeorFin">[2]PARÁMETROS!$I$174</definedName>
    <definedName name="TipoDeEvaluacion">#REF!</definedName>
    <definedName name="TipoFin">[2]PARÁMETROS!#REF!</definedName>
    <definedName name="TipoProy">[2]PARÁMETROS!$D$38</definedName>
    <definedName name="_xlnm.Print_Titles" localSheetId="0">'FORMULARIO N° 1'!$1:$8</definedName>
    <definedName name="TodosInsumos">[7]INSUMOS!$A$6:$G$3021</definedName>
    <definedName name="Total_Interest">#REF!</definedName>
    <definedName name="Total_Pay">#REF!</definedName>
    <definedName name="Total_Payment">Scheduled_Payment+Extra_Payment</definedName>
    <definedName name="TotalAbonoCapital">[2]MODELO!#REF!</definedName>
    <definedName name="TotalAdministrativos">[2]MODELO!$D$64</definedName>
    <definedName name="TotalAdmon">[2]MODELO!$D$58</definedName>
    <definedName name="TotalAIU">[1]PRESUPUESTO!$F$31</definedName>
    <definedName name="TotalAportesLote">[2]MODELO!#REF!</definedName>
    <definedName name="TotalArquitectonicosPropios">[2]MODELO!$D$67</definedName>
    <definedName name="TotalCorreccion">[2]MODELO!$D$83</definedName>
    <definedName name="TotalCostoConstruccionProy">[2]MODELO!$D$46</definedName>
    <definedName name="TotalCostoUrbanismoProy">[2]MODELO!$D$40</definedName>
    <definedName name="TotalCuotaIniLote">[2]MODELO!$D$26</definedName>
    <definedName name="TotalDelineacionUrb">[2]MODELO!$D$51</definedName>
    <definedName name="TotalDesembolso">[2]MODELO!$D$81</definedName>
    <definedName name="TotalDevolucionIVA">[2]MODELO!$D$44</definedName>
    <definedName name="TotalFiduciaAdmon">[2]MODELO!$D$61</definedName>
    <definedName name="TotalFiduciaPreVentas">[2]MODELO!$D$62</definedName>
    <definedName name="TotalHipotecaCorp">[2]MODELO!$D$52</definedName>
    <definedName name="TotalHonorariosConstruccion">[2]MODELO!$D$49</definedName>
    <definedName name="TotalHonorariosControl">[2]MODELO!$D$48</definedName>
    <definedName name="TotalHonorariosDiseño">[2]MODELO!$D$47</definedName>
    <definedName name="TotalHonorariosGerencia">[2]MODELO!$D$65</definedName>
    <definedName name="TotalHonorariosVentas">[2]MODELO!$D$66</definedName>
    <definedName name="TotalICA">[2]MODELO!$D$55</definedName>
    <definedName name="TotalIntereses">[2]MODELO!$D$100</definedName>
    <definedName name="TotalInteresesLote">[2]MODELO!#REF!</definedName>
    <definedName name="TotalInteresesOtrosCreditos">[2]MODELO!$D$103</definedName>
    <definedName name="TotalLegales">[2]MODELO!$D$59</definedName>
    <definedName name="TotalLicenciaConstruccion">[2]MODELO!$D$50</definedName>
    <definedName name="TotalPagosEspeciales">[2]MODELO!$D$68</definedName>
    <definedName name="TotalPerito">[2]MODELO!$D$54</definedName>
    <definedName name="TotalPostventas">[2]MODELO!$D$60</definedName>
    <definedName name="TotalPredial">[2]MODELO!$D$56</definedName>
    <definedName name="TotalPredialLote">[2]MODELO!$D$27</definedName>
    <definedName name="TotalPublicidad">[2]MODELO!$D$63</definedName>
    <definedName name="TotalRendimientosFiducia">[2]MODELO!$D$106</definedName>
    <definedName name="TotalSeguros">[2]MODELO!$D$53</definedName>
    <definedName name="TotalSSPP">[2]MODELO!$D$57</definedName>
    <definedName name="TotalSubrogacion">[2]MODELO!$D$91</definedName>
    <definedName name="TotalUnidadesEscrituradas">[2]MODELO!$D$88</definedName>
    <definedName name="TtlCD">[1]PRESUPUESTO!$G$27</definedName>
    <definedName name="TtlCDCronog">[1]CRONOGRAMA!$H$27</definedName>
    <definedName name="TtlPpto">[16]PRESUPUESTO!$G$127</definedName>
    <definedName name="UI">[17]COTIZACION!$J$11</definedName>
    <definedName name="UltColRend">#REF!</definedName>
    <definedName name="UltimActRend">#REF!</definedName>
    <definedName name="UndEqRend">#REF!</definedName>
    <definedName name="UndMORend">#REF!</definedName>
    <definedName name="UNITARIO">[18]Unitarios!$A$3:$D$13</definedName>
    <definedName name="Utilidad">[1]PRESUPUESTO!$F$30</definedName>
    <definedName name="ValorAFinanciar">[2]MODELO!#REF!</definedName>
    <definedName name="ValorAvalúoxVivienda">[2]PARÁMETROS!$E$144</definedName>
    <definedName name="ValorComercial">[2]PARÁMETROS!$D$60</definedName>
    <definedName name="ValorTotalLote">[2]MODELO!#REF!</definedName>
    <definedName name="Values_Entered">IF(Loan_Amount*Interest_Rate*Loan_Years*Loan_Start&gt;0,1,0)</definedName>
    <definedName name="VentasTotales">[2]MODELO!$D$116</definedName>
    <definedName name="VERSION">[2]PARÁMETROS!$D$27</definedName>
    <definedName name="VisitasPerito">[2]PARÁMETROS!$E$142</definedName>
    <definedName name="VrMeta">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58" i="1" l="1"/>
  <c r="G59" i="1"/>
  <c r="G57" i="1"/>
  <c r="G54" i="1"/>
  <c r="G55" i="1" s="1"/>
  <c r="G47" i="1"/>
  <c r="G48" i="1"/>
  <c r="G49" i="1"/>
  <c r="G50" i="1"/>
  <c r="G51" i="1"/>
  <c r="G46" i="1"/>
  <c r="G52" i="1" s="1"/>
  <c r="G43" i="1"/>
  <c r="G42" i="1"/>
  <c r="G44" i="1" s="1"/>
  <c r="G39" i="1"/>
  <c r="G40" i="1" s="1"/>
  <c r="G37" i="1"/>
  <c r="G34" i="1"/>
  <c r="G35" i="1"/>
  <c r="G36" i="1"/>
  <c r="G33" i="1"/>
  <c r="G23" i="1"/>
  <c r="G24" i="1"/>
  <c r="G31" i="1" s="1"/>
  <c r="G25" i="1"/>
  <c r="G26" i="1"/>
  <c r="G27" i="1"/>
  <c r="G28" i="1"/>
  <c r="G29" i="1"/>
  <c r="G30" i="1"/>
  <c r="G22" i="1"/>
  <c r="G20" i="1"/>
  <c r="G12" i="1"/>
  <c r="G13" i="1"/>
  <c r="G14" i="1"/>
  <c r="G15" i="1"/>
  <c r="G16" i="1"/>
  <c r="G17" i="1"/>
  <c r="G18" i="1"/>
  <c r="G19" i="1"/>
  <c r="G11" i="1"/>
  <c r="G60" i="1" l="1"/>
  <c r="G62" i="1" s="1"/>
  <c r="G63" i="1" s="1"/>
  <c r="G64" i="1" l="1"/>
  <c r="G65" i="1" l="1"/>
  <c r="G66" i="1" s="1"/>
</calcChain>
</file>

<file path=xl/sharedStrings.xml><?xml version="1.0" encoding="utf-8"?>
<sst xmlns="http://schemas.openxmlformats.org/spreadsheetml/2006/main" count="100" uniqueCount="63">
  <si>
    <t>SECRETARIA DE EDUCACIÓN DISTRITAL</t>
  </si>
  <si>
    <t>CUADRO DE CANTIDADES Y PRECIOS</t>
  </si>
  <si>
    <t>ITEMS</t>
  </si>
  <si>
    <t>ACTIVIDAD</t>
  </si>
  <si>
    <t>UNIDAD</t>
  </si>
  <si>
    <t>CANTIDAD/ TOTAL</t>
  </si>
  <si>
    <t>VALOR UNIT</t>
  </si>
  <si>
    <t>V/R TOTAL</t>
  </si>
  <si>
    <t>PRELIMINARES</t>
  </si>
  <si>
    <t>CERRAMIENTO TELA FIB.TEJIDA H=2.10M-BORD</t>
  </si>
  <si>
    <t>ML</t>
  </si>
  <si>
    <t>TOTAL CAPITULO</t>
  </si>
  <si>
    <t>PISOS</t>
  </si>
  <si>
    <t>REPARACIÓN PISO EN CONCRETO (SELLO DE JUNTAS)</t>
  </si>
  <si>
    <t>M2</t>
  </si>
  <si>
    <t>M3</t>
  </si>
  <si>
    <t>UND</t>
  </si>
  <si>
    <t>MUROS</t>
  </si>
  <si>
    <t>RASQUETEADA-LIJADA-RESANE</t>
  </si>
  <si>
    <t>CIELOS</t>
  </si>
  <si>
    <t>VINILO CIELO TIPO 1 (3M)</t>
  </si>
  <si>
    <t>CERRAJERIA Y/O CARPINTERIA</t>
  </si>
  <si>
    <t>DESM.APARATO SANITARIO</t>
  </si>
  <si>
    <t>GENERAL</t>
  </si>
  <si>
    <t>LIMPIEZA GENERAL</t>
  </si>
  <si>
    <t>TOTAL COSTOS DIRECTOS</t>
  </si>
  <si>
    <t>Administración (33%)</t>
  </si>
  <si>
    <t>Utilidad (5%)</t>
  </si>
  <si>
    <t>TOTAL COSTOS INDIRECTOS</t>
  </si>
  <si>
    <t>PRESUPUESTO TOTAL</t>
  </si>
  <si>
    <t>LIMPIEZA LAVADO SUPERFICIE- EQ.PRESION</t>
  </si>
  <si>
    <t>LIMPIEZA LAVADO PISO [AC.MURIATICO 10%]</t>
  </si>
  <si>
    <t>VINILO MURO TIPO 1 [3M]</t>
  </si>
  <si>
    <t>REPINTE VENTANA - REJA</t>
  </si>
  <si>
    <t>BAÑOS - GRIFERIA</t>
  </si>
  <si>
    <t>LUMINARIAS</t>
  </si>
  <si>
    <t>LAMPARA HERMÉTICA LED 1x18 W (MARCA RECONOCIDA)</t>
  </si>
  <si>
    <t>DEMOL.ANDEN/CONTRAPISO CONC.E 7.6 A 12CM</t>
  </si>
  <si>
    <t>DESM. NAVE METALICA EXISTENTE</t>
  </si>
  <si>
    <t>ANULACIÓN DE PUNTOS SANITARIOS (INCLUYE TUBERIA)</t>
  </si>
  <si>
    <t>ANULACIÓN DE PUNTOS HIDRAULICOS (INCLUYE TUBERIA)</t>
  </si>
  <si>
    <t>DEMOL.MESON CONCRETO</t>
  </si>
  <si>
    <t>DESM.GRIFERIA-GRIFO-LLAVE</t>
  </si>
  <si>
    <t>DESM.POZUELO ACERO INOX.</t>
  </si>
  <si>
    <t>DESM.REJA METALICA</t>
  </si>
  <si>
    <t>MURO 1-BOARD 10MM 1-BOARD 10MM</t>
  </si>
  <si>
    <t>ESTUCO PLASTICO MURO [POLVO]</t>
  </si>
  <si>
    <t>NAVE LAM.ENTAMB. CAL.20 BAT.</t>
  </si>
  <si>
    <t>TAZA ALONGADO INSTITUCIONAL DISCAP</t>
  </si>
  <si>
    <t>LAVAMANOS COLGAR AQUAJET CF HG SOPORTE</t>
  </si>
  <si>
    <t>GRIFO SANITARIO SENSOR INCRUSTADO</t>
  </si>
  <si>
    <t>GRIFO LAVAMANOS SENSOR</t>
  </si>
  <si>
    <t>BARRA SEGURIDAD AI PLEGABLE 304</t>
  </si>
  <si>
    <t>PUNTO SANITARIO PVC 4"</t>
  </si>
  <si>
    <t>PTO</t>
  </si>
  <si>
    <t>EXCAVACION TIERRA A MANO</t>
  </si>
  <si>
    <t>RELLENO ROCAMUERTA COMPACT-RANA+ACARREO (INCLUYE TRANSPORTE)</t>
  </si>
  <si>
    <t>RETIRO ESCOMBROS MANUAL-VOLQUETA. INCLUYE
DISPOSICiÓN EN BOTADERO OFICIAL (DECRETO 0291 de 2005)</t>
  </si>
  <si>
    <t>RETIRO DE SALDOS EN SITIO</t>
  </si>
  <si>
    <t>SOLADO ESPESOR E=0.05M 3000 PSI 210 MPA</t>
  </si>
  <si>
    <t>ANDEN CONCRETO 10CM 3000 PSI</t>
  </si>
  <si>
    <t>ALISTADO PISO ESMALTADO 3 CM</t>
  </si>
  <si>
    <t>MEJORAMIENTO INSTITUCIÓN EDUCATIVA RODRIGO LLOREDA CAICEDO SEDE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</si>
</sst>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\-??\ _€_-;_-@_-"/>
    <numFmt numFmtId="165" formatCode="_-&quot;$ &quot;* #,##0.00_-;&quot;-$ &quot;* #,##0.00_-;_-&quot;$ &quot;* \-_-;_-@_-"/>
    <numFmt numFmtId="166" formatCode="_ [$$-2C0A]\ * #,##0.00_ ;_ [$$-2C0A]\ * \-#,##0.00_ ;_ [$$-2C0A]\ * \-_ ;_ @_ "/>
  </numFmts>
  <fonts count="17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2"/>
      <color rgb="FF000000"/>
      <name val="MS Sans Serif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name val="Arial"/>
      <family val="2"/>
      <charset val="1"/>
    </font>
    <font>
      <b/>
      <sz val="16"/>
      <name val="Arial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2"/>
      <color rgb="FF000000"/>
      <name val="Calibri"/>
      <family val="2"/>
      <charset val="1"/>
    </font>
    <font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164" fontId="13" fillId="0" borderId="0" applyBorder="0" applyProtection="0"/>
    <xf numFmtId="0" fontId="2" fillId="0" borderId="0"/>
    <xf numFmtId="0" fontId="3" fillId="0" borderId="0"/>
    <xf numFmtId="9" fontId="13" fillId="0" borderId="0" applyBorder="0" applyProtection="0"/>
    <xf numFmtId="0" fontId="15" fillId="0" borderId="0"/>
    <xf numFmtId="0" fontId="1" fillId="0" borderId="0"/>
    <xf numFmtId="0" fontId="16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2" applyAlignment="1">
      <alignment vertical="center"/>
    </xf>
    <xf numFmtId="1" fontId="2" fillId="0" borderId="0" xfId="2" applyNumberFormat="1" applyAlignment="1">
      <alignment horizontal="center" vertical="center"/>
    </xf>
    <xf numFmtId="165" fontId="2" fillId="0" borderId="0" xfId="2" applyNumberFormat="1" applyAlignment="1">
      <alignment vertical="center"/>
    </xf>
    <xf numFmtId="166" fontId="2" fillId="0" borderId="0" xfId="2" applyNumberFormat="1" applyAlignment="1">
      <alignment vertical="center"/>
    </xf>
    <xf numFmtId="166" fontId="5" fillId="0" borderId="1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1" fontId="6" fillId="0" borderId="2" xfId="3" applyNumberFormat="1" applyFont="1" applyBorder="1" applyAlignment="1">
      <alignment horizontal="center" vertical="center" wrapText="1"/>
    </xf>
    <xf numFmtId="165" fontId="6" fillId="0" borderId="2" xfId="3" applyNumberFormat="1" applyFont="1" applyBorder="1" applyAlignment="1">
      <alignment horizontal="center" vertical="center" wrapText="1"/>
    </xf>
    <xf numFmtId="166" fontId="6" fillId="0" borderId="2" xfId="3" applyNumberFormat="1" applyFont="1" applyBorder="1" applyAlignment="1">
      <alignment horizontal="center" vertical="center" wrapText="1"/>
    </xf>
    <xf numFmtId="0" fontId="2" fillId="0" borderId="0" xfId="2" applyAlignment="1">
      <alignment horizontal="center" vertical="center"/>
    </xf>
    <xf numFmtId="1" fontId="2" fillId="0" borderId="0" xfId="2" applyNumberFormat="1" applyAlignment="1">
      <alignment horizontal="center" vertical="center" wrapText="1"/>
    </xf>
    <xf numFmtId="165" fontId="2" fillId="0" borderId="0" xfId="2" applyNumberFormat="1" applyAlignment="1">
      <alignment horizontal="right" vertical="center"/>
    </xf>
    <xf numFmtId="1" fontId="8" fillId="0" borderId="1" xfId="2" applyNumberFormat="1" applyFont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/>
    </xf>
    <xf numFmtId="166" fontId="8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 applyProtection="1">
      <alignment horizontal="center" vertical="center" wrapText="1"/>
      <protection locked="0" hidden="1"/>
    </xf>
    <xf numFmtId="0" fontId="9" fillId="0" borderId="1" xfId="2" applyFont="1" applyBorder="1" applyAlignment="1" applyProtection="1">
      <alignment vertical="center"/>
      <protection locked="0"/>
    </xf>
    <xf numFmtId="1" fontId="7" fillId="0" borderId="1" xfId="2" applyNumberFormat="1" applyFont="1" applyBorder="1" applyAlignment="1">
      <alignment horizontal="center" vertical="center"/>
    </xf>
    <xf numFmtId="0" fontId="9" fillId="2" borderId="3" xfId="2" applyFont="1" applyFill="1" applyBorder="1" applyAlignment="1" applyProtection="1">
      <alignment horizontal="center" vertical="center" wrapText="1"/>
      <protection locked="0" hidden="1"/>
    </xf>
    <xf numFmtId="0" fontId="10" fillId="2" borderId="4" xfId="2" applyFont="1" applyFill="1" applyBorder="1" applyAlignment="1" applyProtection="1">
      <alignment horizontal="center" vertical="center"/>
      <protection locked="0"/>
    </xf>
    <xf numFmtId="0" fontId="7" fillId="2" borderId="4" xfId="2" applyFont="1" applyFill="1" applyBorder="1" applyAlignment="1">
      <alignment horizontal="center" vertical="center"/>
    </xf>
    <xf numFmtId="1" fontId="7" fillId="2" borderId="4" xfId="2" applyNumberFormat="1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vertical="center"/>
    </xf>
    <xf numFmtId="0" fontId="9" fillId="0" borderId="1" xfId="2" applyFont="1" applyBorder="1" applyAlignment="1">
      <alignment horizontal="center"/>
    </xf>
    <xf numFmtId="0" fontId="9" fillId="0" borderId="1" xfId="2" applyFont="1" applyBorder="1" applyAlignment="1">
      <alignment wrapText="1"/>
    </xf>
    <xf numFmtId="0" fontId="12" fillId="0" borderId="1" xfId="2" applyFont="1" applyBorder="1"/>
    <xf numFmtId="1" fontId="12" fillId="0" borderId="1" xfId="2" applyNumberFormat="1" applyFont="1" applyBorder="1" applyAlignment="1">
      <alignment horizontal="center"/>
    </xf>
    <xf numFmtId="165" fontId="12" fillId="0" borderId="1" xfId="2" applyNumberFormat="1" applyFont="1" applyBorder="1"/>
    <xf numFmtId="166" fontId="12" fillId="0" borderId="1" xfId="2" applyNumberFormat="1" applyFont="1" applyBorder="1"/>
    <xf numFmtId="0" fontId="12" fillId="0" borderId="1" xfId="2" applyFont="1" applyBorder="1" applyAlignment="1">
      <alignment horizontal="center" vertical="center"/>
    </xf>
    <xf numFmtId="2" fontId="12" fillId="0" borderId="1" xfId="2" applyNumberFormat="1" applyFont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4" fontId="12" fillId="0" borderId="1" xfId="2" applyNumberFormat="1" applyFont="1" applyBorder="1" applyAlignment="1">
      <alignment horizontal="center" vertical="center"/>
    </xf>
    <xf numFmtId="165" fontId="12" fillId="0" borderId="1" xfId="2" applyNumberFormat="1" applyFont="1" applyBorder="1" applyAlignment="1">
      <alignment vertical="center"/>
    </xf>
    <xf numFmtId="166" fontId="12" fillId="0" borderId="1" xfId="2" applyNumberFormat="1" applyFont="1" applyBorder="1" applyAlignment="1">
      <alignment vertical="center"/>
    </xf>
    <xf numFmtId="0" fontId="12" fillId="0" borderId="1" xfId="2" applyFont="1" applyBorder="1" applyAlignment="1">
      <alignment horizontal="center" vertical="top"/>
    </xf>
    <xf numFmtId="0" fontId="12" fillId="0" borderId="1" xfId="2" applyFont="1" applyBorder="1" applyAlignment="1">
      <alignment horizontal="center"/>
    </xf>
    <xf numFmtId="0" fontId="12" fillId="0" borderId="1" xfId="2" applyFont="1" applyBorder="1" applyAlignment="1">
      <alignment wrapText="1"/>
    </xf>
    <xf numFmtId="4" fontId="12" fillId="0" borderId="1" xfId="2" applyNumberFormat="1" applyFont="1" applyBorder="1" applyAlignment="1">
      <alignment horizontal="center"/>
    </xf>
    <xf numFmtId="165" fontId="9" fillId="0" borderId="1" xfId="2" applyNumberFormat="1" applyFont="1" applyBorder="1" applyAlignment="1">
      <alignment horizontal="right"/>
    </xf>
    <xf numFmtId="166" fontId="9" fillId="0" borderId="1" xfId="2" applyNumberFormat="1" applyFont="1" applyBorder="1"/>
    <xf numFmtId="0" fontId="11" fillId="0" borderId="1" xfId="2" applyFont="1" applyBorder="1" applyAlignment="1">
      <alignment vertical="center" wrapText="1"/>
    </xf>
    <xf numFmtId="0" fontId="11" fillId="0" borderId="1" xfId="2" applyFont="1" applyBorder="1" applyAlignment="1" applyProtection="1">
      <alignment horizontal="center" vertical="center"/>
      <protection hidden="1"/>
    </xf>
    <xf numFmtId="1" fontId="12" fillId="0" borderId="1" xfId="2" applyNumberFormat="1" applyFont="1" applyBorder="1" applyAlignment="1">
      <alignment horizontal="center" vertical="center"/>
    </xf>
    <xf numFmtId="4" fontId="12" fillId="0" borderId="6" xfId="2" applyNumberFormat="1" applyFont="1" applyBorder="1" applyAlignment="1">
      <alignment vertical="center"/>
    </xf>
    <xf numFmtId="0" fontId="9" fillId="0" borderId="1" xfId="2" applyFont="1" applyBorder="1" applyAlignment="1">
      <alignment horizontal="justify" vertical="center"/>
    </xf>
    <xf numFmtId="0" fontId="9" fillId="0" borderId="1" xfId="2" applyFont="1" applyBorder="1" applyAlignment="1">
      <alignment horizontal="center" vertical="center"/>
    </xf>
    <xf numFmtId="0" fontId="12" fillId="0" borderId="1" xfId="2" applyFont="1" applyBorder="1" applyAlignment="1" applyProtection="1">
      <alignment horizontal="center" vertical="center"/>
      <protection locked="0" hidden="1"/>
    </xf>
    <xf numFmtId="0" fontId="12" fillId="0" borderId="1" xfId="2" applyFont="1" applyBorder="1" applyAlignment="1" applyProtection="1">
      <alignment vertical="center" wrapText="1"/>
      <protection hidden="1"/>
    </xf>
    <xf numFmtId="0" fontId="11" fillId="0" borderId="1" xfId="2" applyFont="1" applyBorder="1" applyAlignment="1">
      <alignment vertical="center"/>
    </xf>
    <xf numFmtId="0" fontId="2" fillId="0" borderId="1" xfId="2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2" fontId="12" fillId="0" borderId="1" xfId="2" applyNumberFormat="1" applyFont="1" applyBorder="1" applyAlignment="1">
      <alignment horizontal="center"/>
    </xf>
    <xf numFmtId="0" fontId="2" fillId="0" borderId="0" xfId="2" applyAlignment="1">
      <alignment horizontal="left" vertical="center"/>
    </xf>
    <xf numFmtId="0" fontId="14" fillId="0" borderId="1" xfId="2" applyFont="1" applyBorder="1" applyAlignment="1">
      <alignment horizontal="center"/>
    </xf>
    <xf numFmtId="0" fontId="12" fillId="0" borderId="1" xfId="0" applyFont="1" applyBorder="1" applyAlignment="1" applyProtection="1">
      <alignment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166" fontId="7" fillId="0" borderId="0" xfId="2" applyNumberFormat="1" applyFont="1" applyAlignment="1">
      <alignment vertical="center"/>
    </xf>
    <xf numFmtId="3" fontId="12" fillId="0" borderId="1" xfId="2" applyNumberFormat="1" applyFont="1" applyBorder="1" applyAlignment="1">
      <alignment horizontal="center"/>
    </xf>
    <xf numFmtId="0" fontId="11" fillId="0" borderId="1" xfId="2" applyFont="1" applyBorder="1" applyAlignment="1">
      <alignment horizontal="right" vertical="center"/>
    </xf>
    <xf numFmtId="0" fontId="11" fillId="0" borderId="1" xfId="2" applyFont="1" applyBorder="1" applyAlignment="1">
      <alignment horizontal="right" vertical="center" wrapText="1"/>
    </xf>
    <xf numFmtId="0" fontId="7" fillId="0" borderId="1" xfId="2" applyFont="1" applyBorder="1" applyAlignment="1">
      <alignment horizontal="right" vertical="center" wrapText="1"/>
    </xf>
    <xf numFmtId="0" fontId="4" fillId="0" borderId="1" xfId="2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</cellXfs>
  <cellStyles count="9">
    <cellStyle name="Millares 2" xfId="1"/>
    <cellStyle name="Normal" xfId="0" builtinId="0"/>
    <cellStyle name="Normal 2" xfId="2"/>
    <cellStyle name="Normal 2 11" xfId="7"/>
    <cellStyle name="Normal 2 2" xfId="3"/>
    <cellStyle name="Normal 2 3" xfId="5"/>
    <cellStyle name="Normal 4" xfId="6"/>
    <cellStyle name="Porcentaje 2" xfId="4"/>
    <cellStyle name="Porcentaje 4" xfId="8"/>
  </cellStyles>
  <dxfs count="3"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282960</xdr:colOff>
      <xdr:row>0</xdr:row>
      <xdr:rowOff>47520</xdr:rowOff>
    </xdr:from>
    <xdr:to>
      <xdr:col>6</xdr:col>
      <xdr:colOff>1375560</xdr:colOff>
      <xdr:row>0</xdr:row>
      <xdr:rowOff>660240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757360" y="47520"/>
          <a:ext cx="1092600" cy="612720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42F03EF\DATA%202010%2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gerencia/C/Documents%20and%20Settings/HSERNAT/Mis%20documentos/HERMAN/PRESUPUESTOS/SIMULACI&#211;NEDIFICIO.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ITACI&#211;N%20MATADERO%20ITUANGO\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PTOS%20SAGUT\1.%20PPTO%20PORTICO%20NAVIA%20SAGUT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66"/>
  <sheetViews>
    <sheetView tabSelected="1" topLeftCell="B1" zoomScale="85" zoomScaleNormal="85" workbookViewId="0">
      <selection activeCell="G20" sqref="G20"/>
    </sheetView>
  </sheetViews>
  <sheetFormatPr baseColWidth="10" defaultColWidth="11" defaultRowHeight="15.5" x14ac:dyDescent="0.35"/>
  <cols>
    <col min="1" max="1" width="11" style="3" hidden="1"/>
    <col min="2" max="2" width="8.75" style="3" customWidth="1"/>
    <col min="3" max="3" width="58.83203125" style="3" customWidth="1"/>
    <col min="4" max="4" width="10.33203125" style="3" customWidth="1"/>
    <col min="5" max="5" width="15.75" style="4" customWidth="1"/>
    <col min="6" max="6" width="15.75" style="5" customWidth="1"/>
    <col min="7" max="7" width="23.08203125" style="6" customWidth="1"/>
    <col min="8" max="8" width="3.08203125" style="3" customWidth="1"/>
    <col min="9" max="9" width="4.33203125" style="3" customWidth="1"/>
    <col min="10" max="10" width="16" style="3" bestFit="1" customWidth="1"/>
    <col min="11" max="1018" width="11" style="3"/>
  </cols>
  <sheetData>
    <row r="1" spans="1:9" ht="54" customHeight="1" x14ac:dyDescent="0.35">
      <c r="B1" s="65" t="s">
        <v>0</v>
      </c>
      <c r="C1" s="65"/>
      <c r="D1" s="65"/>
      <c r="E1" s="65"/>
      <c r="F1" s="65"/>
      <c r="G1" s="7"/>
    </row>
    <row r="2" spans="1:9" ht="6" customHeight="1" x14ac:dyDescent="0.35">
      <c r="B2" s="8"/>
      <c r="C2" s="8"/>
      <c r="D2" s="8"/>
      <c r="E2" s="9"/>
      <c r="F2" s="10"/>
      <c r="G2" s="11"/>
    </row>
    <row r="3" spans="1:9" ht="30" customHeight="1" x14ac:dyDescent="0.35">
      <c r="B3" s="66" t="s">
        <v>62</v>
      </c>
      <c r="C3" s="66"/>
      <c r="D3" s="66"/>
      <c r="E3" s="66"/>
      <c r="F3" s="66"/>
      <c r="G3" s="66"/>
    </row>
    <row r="4" spans="1:9" ht="6" customHeight="1" x14ac:dyDescent="0.35">
      <c r="B4" s="8"/>
      <c r="C4" s="8"/>
      <c r="D4" s="8"/>
      <c r="E4" s="9"/>
      <c r="F4" s="10"/>
      <c r="G4" s="11"/>
    </row>
    <row r="5" spans="1:9" x14ac:dyDescent="0.35">
      <c r="B5" s="67" t="s">
        <v>1</v>
      </c>
      <c r="C5" s="67"/>
      <c r="D5" s="67"/>
      <c r="E5" s="67"/>
      <c r="F5" s="67"/>
      <c r="G5" s="67"/>
    </row>
    <row r="6" spans="1:9" ht="9" customHeight="1" x14ac:dyDescent="0.35">
      <c r="C6" s="12"/>
      <c r="E6" s="13"/>
      <c r="F6" s="14"/>
    </row>
    <row r="7" spans="1:9" ht="26.5" customHeight="1" x14ac:dyDescent="0.35">
      <c r="B7" s="2" t="s">
        <v>2</v>
      </c>
      <c r="C7" s="2" t="s">
        <v>3</v>
      </c>
      <c r="D7" s="2" t="s">
        <v>4</v>
      </c>
      <c r="E7" s="15" t="s">
        <v>5</v>
      </c>
      <c r="F7" s="16" t="s">
        <v>6</v>
      </c>
      <c r="G7" s="17" t="s">
        <v>7</v>
      </c>
    </row>
    <row r="8" spans="1:9" ht="19.5" customHeight="1" x14ac:dyDescent="0.35">
      <c r="B8" s="18"/>
      <c r="C8" s="19"/>
      <c r="D8" s="1"/>
      <c r="E8" s="20"/>
      <c r="F8" s="68"/>
      <c r="G8" s="68"/>
      <c r="I8" s="56"/>
    </row>
    <row r="9" spans="1:9" ht="20.65" customHeight="1" x14ac:dyDescent="0.35">
      <c r="B9" s="21"/>
      <c r="C9" s="22"/>
      <c r="D9" s="23"/>
      <c r="E9" s="24"/>
      <c r="F9" s="23"/>
      <c r="G9" s="25"/>
    </row>
    <row r="10" spans="1:9" ht="19.5" customHeight="1" x14ac:dyDescent="0.35">
      <c r="B10" s="26">
        <v>1</v>
      </c>
      <c r="C10" s="27" t="s">
        <v>8</v>
      </c>
      <c r="D10" s="28"/>
      <c r="E10" s="29"/>
      <c r="F10" s="30"/>
      <c r="G10" s="31"/>
    </row>
    <row r="11" spans="1:9" ht="16.75" customHeight="1" x14ac:dyDescent="0.35">
      <c r="A11" s="32">
        <v>100119</v>
      </c>
      <c r="B11" s="33">
        <v>1.01</v>
      </c>
      <c r="C11" s="34" t="s">
        <v>9</v>
      </c>
      <c r="D11" s="32" t="s">
        <v>10</v>
      </c>
      <c r="E11" s="35">
        <v>35</v>
      </c>
      <c r="F11" s="36"/>
      <c r="G11" s="37">
        <f>+E11*F11</f>
        <v>0</v>
      </c>
    </row>
    <row r="12" spans="1:9" ht="16.75" customHeight="1" x14ac:dyDescent="0.35">
      <c r="A12" s="32"/>
      <c r="B12" s="33">
        <v>1.02</v>
      </c>
      <c r="C12" s="34" t="s">
        <v>38</v>
      </c>
      <c r="D12" s="32" t="s">
        <v>14</v>
      </c>
      <c r="E12" s="35">
        <v>2</v>
      </c>
      <c r="F12" s="36"/>
      <c r="G12" s="37">
        <f t="shared" ref="G12:G19" si="0">+E12*F12</f>
        <v>0</v>
      </c>
    </row>
    <row r="13" spans="1:9" ht="16.75" customHeight="1" x14ac:dyDescent="0.35">
      <c r="A13" s="32"/>
      <c r="B13" s="33">
        <v>1.03</v>
      </c>
      <c r="C13" s="34" t="s">
        <v>22</v>
      </c>
      <c r="D13" s="32" t="s">
        <v>16</v>
      </c>
      <c r="E13" s="35">
        <v>3</v>
      </c>
      <c r="F13" s="36"/>
      <c r="G13" s="37">
        <f t="shared" si="0"/>
        <v>0</v>
      </c>
    </row>
    <row r="14" spans="1:9" ht="16.75" customHeight="1" x14ac:dyDescent="0.35">
      <c r="A14" s="32"/>
      <c r="B14" s="33">
        <v>1.04</v>
      </c>
      <c r="C14" s="34" t="s">
        <v>39</v>
      </c>
      <c r="D14" s="32" t="s">
        <v>16</v>
      </c>
      <c r="E14" s="35">
        <v>2</v>
      </c>
      <c r="F14" s="36"/>
      <c r="G14" s="37">
        <f t="shared" si="0"/>
        <v>0</v>
      </c>
    </row>
    <row r="15" spans="1:9" ht="16.75" customHeight="1" x14ac:dyDescent="0.35">
      <c r="A15" s="32"/>
      <c r="B15" s="33">
        <v>1.05</v>
      </c>
      <c r="C15" s="34" t="s">
        <v>40</v>
      </c>
      <c r="D15" s="32" t="s">
        <v>16</v>
      </c>
      <c r="E15" s="35">
        <v>2</v>
      </c>
      <c r="F15" s="36"/>
      <c r="G15" s="37">
        <f t="shared" si="0"/>
        <v>0</v>
      </c>
    </row>
    <row r="16" spans="1:9" ht="16.75" customHeight="1" x14ac:dyDescent="0.35">
      <c r="A16" s="32"/>
      <c r="B16" s="33">
        <v>1.06</v>
      </c>
      <c r="C16" s="34" t="s">
        <v>41</v>
      </c>
      <c r="D16" s="32" t="s">
        <v>10</v>
      </c>
      <c r="E16" s="35">
        <v>8</v>
      </c>
      <c r="F16" s="36"/>
      <c r="G16" s="37">
        <f t="shared" si="0"/>
        <v>0</v>
      </c>
    </row>
    <row r="17" spans="1:7" ht="16.75" customHeight="1" x14ac:dyDescent="0.35">
      <c r="A17" s="32"/>
      <c r="B17" s="33">
        <v>1.07</v>
      </c>
      <c r="C17" s="34" t="s">
        <v>42</v>
      </c>
      <c r="D17" s="32" t="s">
        <v>16</v>
      </c>
      <c r="E17" s="35">
        <v>2</v>
      </c>
      <c r="F17" s="36"/>
      <c r="G17" s="37">
        <f t="shared" si="0"/>
        <v>0</v>
      </c>
    </row>
    <row r="18" spans="1:7" ht="16.75" customHeight="1" x14ac:dyDescent="0.35">
      <c r="A18" s="32"/>
      <c r="B18" s="33">
        <v>1.08</v>
      </c>
      <c r="C18" s="34" t="s">
        <v>43</v>
      </c>
      <c r="D18" s="32" t="s">
        <v>16</v>
      </c>
      <c r="E18" s="35">
        <v>2</v>
      </c>
      <c r="F18" s="36"/>
      <c r="G18" s="37">
        <f t="shared" si="0"/>
        <v>0</v>
      </c>
    </row>
    <row r="19" spans="1:7" ht="16.75" customHeight="1" x14ac:dyDescent="0.35">
      <c r="A19" s="32"/>
      <c r="B19" s="33">
        <v>1.0900000000000001</v>
      </c>
      <c r="C19" s="34" t="s">
        <v>44</v>
      </c>
      <c r="D19" s="32" t="s">
        <v>14</v>
      </c>
      <c r="E19" s="35">
        <v>2</v>
      </c>
      <c r="F19" s="36"/>
      <c r="G19" s="37">
        <f t="shared" si="0"/>
        <v>0</v>
      </c>
    </row>
    <row r="20" spans="1:7" ht="15" customHeight="1" x14ac:dyDescent="0.35">
      <c r="A20" s="38"/>
      <c r="B20" s="39"/>
      <c r="C20" s="40"/>
      <c r="D20" s="28"/>
      <c r="E20" s="41"/>
      <c r="F20" s="42" t="s">
        <v>11</v>
      </c>
      <c r="G20" s="43">
        <f>SUM(G11:G19)</f>
        <v>0</v>
      </c>
    </row>
    <row r="21" spans="1:7" ht="15" customHeight="1" x14ac:dyDescent="0.35">
      <c r="A21" s="38"/>
      <c r="B21" s="26">
        <v>2</v>
      </c>
      <c r="C21" s="27" t="s">
        <v>12</v>
      </c>
      <c r="D21" s="28"/>
      <c r="E21" s="41"/>
      <c r="F21" s="30"/>
      <c r="G21" s="31"/>
    </row>
    <row r="22" spans="1:7" ht="15" customHeight="1" x14ac:dyDescent="0.35">
      <c r="A22" s="38"/>
      <c r="B22" s="57">
        <v>2.0099999999999998</v>
      </c>
      <c r="C22" s="40" t="s">
        <v>37</v>
      </c>
      <c r="D22" s="32" t="s">
        <v>14</v>
      </c>
      <c r="E22" s="41">
        <v>380</v>
      </c>
      <c r="F22" s="30"/>
      <c r="G22" s="37">
        <f>+E22*F22</f>
        <v>0</v>
      </c>
    </row>
    <row r="23" spans="1:7" ht="15" customHeight="1" x14ac:dyDescent="0.35">
      <c r="A23" s="38"/>
      <c r="B23" s="57">
        <v>2.02</v>
      </c>
      <c r="C23" s="40" t="s">
        <v>55</v>
      </c>
      <c r="D23" s="39" t="s">
        <v>15</v>
      </c>
      <c r="E23" s="41">
        <v>150</v>
      </c>
      <c r="F23" s="30"/>
      <c r="G23" s="37">
        <f t="shared" ref="G23:G30" si="1">+E23*F23</f>
        <v>0</v>
      </c>
    </row>
    <row r="24" spans="1:7" ht="28.5" x14ac:dyDescent="0.35">
      <c r="A24" s="38"/>
      <c r="B24" s="57">
        <v>2.0299999999999998</v>
      </c>
      <c r="C24" s="40" t="s">
        <v>56</v>
      </c>
      <c r="D24" s="32" t="s">
        <v>15</v>
      </c>
      <c r="E24" s="35">
        <v>75</v>
      </c>
      <c r="F24" s="36"/>
      <c r="G24" s="37">
        <f t="shared" si="1"/>
        <v>0</v>
      </c>
    </row>
    <row r="25" spans="1:7" x14ac:dyDescent="0.35">
      <c r="A25" s="38"/>
      <c r="B25" s="57">
        <v>2.04</v>
      </c>
      <c r="C25" s="40" t="s">
        <v>59</v>
      </c>
      <c r="D25" s="32" t="s">
        <v>14</v>
      </c>
      <c r="E25" s="35">
        <v>380</v>
      </c>
      <c r="F25" s="36"/>
      <c r="G25" s="37">
        <f t="shared" si="1"/>
        <v>0</v>
      </c>
    </row>
    <row r="26" spans="1:7" x14ac:dyDescent="0.35">
      <c r="A26" s="38"/>
      <c r="B26" s="57">
        <v>2.0499999999999998</v>
      </c>
      <c r="C26" s="40" t="s">
        <v>60</v>
      </c>
      <c r="D26" s="32" t="s">
        <v>14</v>
      </c>
      <c r="E26" s="35">
        <v>380</v>
      </c>
      <c r="F26" s="36"/>
      <c r="G26" s="37">
        <f t="shared" si="1"/>
        <v>0</v>
      </c>
    </row>
    <row r="27" spans="1:7" ht="15" customHeight="1" x14ac:dyDescent="0.35">
      <c r="A27" s="38"/>
      <c r="B27" s="57">
        <v>2.06</v>
      </c>
      <c r="C27" s="40" t="s">
        <v>61</v>
      </c>
      <c r="D27" s="32" t="s">
        <v>14</v>
      </c>
      <c r="E27" s="41">
        <v>380</v>
      </c>
      <c r="F27" s="30"/>
      <c r="G27" s="37">
        <f t="shared" si="1"/>
        <v>0</v>
      </c>
    </row>
    <row r="28" spans="1:7" ht="15" customHeight="1" x14ac:dyDescent="0.35">
      <c r="A28" s="38"/>
      <c r="B28" s="57">
        <v>2.0699999999999998</v>
      </c>
      <c r="C28" s="40" t="s">
        <v>30</v>
      </c>
      <c r="D28" s="39" t="s">
        <v>14</v>
      </c>
      <c r="E28" s="41">
        <v>7</v>
      </c>
      <c r="F28" s="30"/>
      <c r="G28" s="37">
        <f t="shared" si="1"/>
        <v>0</v>
      </c>
    </row>
    <row r="29" spans="1:7" ht="15" customHeight="1" x14ac:dyDescent="0.35">
      <c r="A29" s="38"/>
      <c r="B29" s="57">
        <v>2.08</v>
      </c>
      <c r="C29" s="40" t="s">
        <v>31</v>
      </c>
      <c r="D29" s="39" t="s">
        <v>14</v>
      </c>
      <c r="E29" s="41">
        <v>7</v>
      </c>
      <c r="F29" s="30"/>
      <c r="G29" s="37">
        <f t="shared" si="1"/>
        <v>0</v>
      </c>
    </row>
    <row r="30" spans="1:7" ht="15" customHeight="1" x14ac:dyDescent="0.35">
      <c r="A30" s="38"/>
      <c r="B30" s="57">
        <v>2.09</v>
      </c>
      <c r="C30" s="44" t="s">
        <v>13</v>
      </c>
      <c r="D30" s="45" t="s">
        <v>14</v>
      </c>
      <c r="E30" s="35">
        <v>150</v>
      </c>
      <c r="F30" s="36"/>
      <c r="G30" s="37">
        <f t="shared" si="1"/>
        <v>0</v>
      </c>
    </row>
    <row r="31" spans="1:7" ht="15" customHeight="1" x14ac:dyDescent="0.35">
      <c r="A31" s="38"/>
      <c r="B31" s="39"/>
      <c r="C31" s="40"/>
      <c r="D31" s="28"/>
      <c r="E31" s="35"/>
      <c r="F31" s="42" t="s">
        <v>11</v>
      </c>
      <c r="G31" s="43">
        <f>SUM(G22:G30)</f>
        <v>0</v>
      </c>
    </row>
    <row r="32" spans="1:7" ht="20.25" customHeight="1" x14ac:dyDescent="0.35">
      <c r="A32" s="38"/>
      <c r="B32" s="26">
        <v>3</v>
      </c>
      <c r="C32" s="27" t="s">
        <v>17</v>
      </c>
      <c r="D32" s="28"/>
      <c r="E32" s="41"/>
      <c r="F32" s="30"/>
      <c r="G32" s="37"/>
    </row>
    <row r="33" spans="1:7" ht="15.75" customHeight="1" x14ac:dyDescent="0.35">
      <c r="A33" s="32">
        <v>290115</v>
      </c>
      <c r="B33" s="33">
        <v>3.01</v>
      </c>
      <c r="C33" s="44" t="s">
        <v>18</v>
      </c>
      <c r="D33" s="45" t="s">
        <v>14</v>
      </c>
      <c r="E33" s="35">
        <v>25</v>
      </c>
      <c r="F33" s="36"/>
      <c r="G33" s="37">
        <f>+E33*F33</f>
        <v>0</v>
      </c>
    </row>
    <row r="34" spans="1:7" ht="15.75" customHeight="1" x14ac:dyDescent="0.35">
      <c r="A34" s="32"/>
      <c r="B34" s="33">
        <v>3.02</v>
      </c>
      <c r="C34" s="44" t="s">
        <v>45</v>
      </c>
      <c r="D34" s="45" t="s">
        <v>14</v>
      </c>
      <c r="E34" s="35">
        <v>11.7</v>
      </c>
      <c r="F34" s="36"/>
      <c r="G34" s="37">
        <f t="shared" ref="G34:G36" si="2">+E34*F34</f>
        <v>0</v>
      </c>
    </row>
    <row r="35" spans="1:7" ht="15.75" customHeight="1" x14ac:dyDescent="0.35">
      <c r="A35" s="32"/>
      <c r="B35" s="33">
        <v>3.03</v>
      </c>
      <c r="C35" s="44" t="s">
        <v>46</v>
      </c>
      <c r="D35" s="45" t="s">
        <v>14</v>
      </c>
      <c r="E35" s="35">
        <v>12</v>
      </c>
      <c r="F35" s="36"/>
      <c r="G35" s="37">
        <f t="shared" si="2"/>
        <v>0</v>
      </c>
    </row>
    <row r="36" spans="1:7" ht="14.9" customHeight="1" x14ac:dyDescent="0.35">
      <c r="A36" s="32"/>
      <c r="B36" s="33">
        <v>3.04</v>
      </c>
      <c r="C36" s="44" t="s">
        <v>32</v>
      </c>
      <c r="D36" s="45" t="s">
        <v>14</v>
      </c>
      <c r="E36" s="35">
        <v>12</v>
      </c>
      <c r="F36" s="36"/>
      <c r="G36" s="37">
        <f t="shared" si="2"/>
        <v>0</v>
      </c>
    </row>
    <row r="37" spans="1:7" ht="18" customHeight="1" x14ac:dyDescent="0.35">
      <c r="A37" s="32"/>
      <c r="B37" s="46"/>
      <c r="C37" s="44"/>
      <c r="D37" s="45"/>
      <c r="E37" s="47"/>
      <c r="F37" s="42" t="s">
        <v>11</v>
      </c>
      <c r="G37" s="43">
        <f>SUM(G33:G36)</f>
        <v>0</v>
      </c>
    </row>
    <row r="38" spans="1:7" ht="15" customHeight="1" x14ac:dyDescent="0.35">
      <c r="A38" s="38"/>
      <c r="B38" s="26">
        <v>4</v>
      </c>
      <c r="C38" s="48" t="s">
        <v>19</v>
      </c>
      <c r="D38" s="49"/>
      <c r="E38" s="41"/>
      <c r="F38" s="42"/>
      <c r="G38" s="43"/>
    </row>
    <row r="39" spans="1:7" ht="15" customHeight="1" x14ac:dyDescent="0.35">
      <c r="A39" s="38"/>
      <c r="B39" s="33">
        <v>4.01</v>
      </c>
      <c r="C39" s="58" t="s">
        <v>20</v>
      </c>
      <c r="D39" s="59" t="s">
        <v>14</v>
      </c>
      <c r="E39" s="35">
        <v>7</v>
      </c>
      <c r="F39" s="36"/>
      <c r="G39" s="37">
        <f>+E39*F39</f>
        <v>0</v>
      </c>
    </row>
    <row r="40" spans="1:7" ht="15" customHeight="1" x14ac:dyDescent="0.35">
      <c r="A40" s="38"/>
      <c r="B40" s="50"/>
      <c r="C40" s="51"/>
      <c r="D40" s="45"/>
      <c r="E40" s="41"/>
      <c r="F40" s="42" t="s">
        <v>11</v>
      </c>
      <c r="G40" s="43">
        <f>SUM(G39)</f>
        <v>0</v>
      </c>
    </row>
    <row r="41" spans="1:7" ht="15" customHeight="1" x14ac:dyDescent="0.35">
      <c r="A41" s="38"/>
      <c r="B41" s="26">
        <v>5</v>
      </c>
      <c r="C41" s="27" t="s">
        <v>21</v>
      </c>
      <c r="D41" s="28"/>
      <c r="E41" s="29"/>
      <c r="F41" s="30"/>
      <c r="G41" s="31"/>
    </row>
    <row r="42" spans="1:7" ht="15" customHeight="1" x14ac:dyDescent="0.35">
      <c r="A42" s="38"/>
      <c r="B42" s="57">
        <v>5.01</v>
      </c>
      <c r="C42" s="44" t="s">
        <v>33</v>
      </c>
      <c r="D42" s="39" t="s">
        <v>14</v>
      </c>
      <c r="E42" s="55">
        <v>8</v>
      </c>
      <c r="F42" s="36"/>
      <c r="G42" s="37">
        <f>+E42*F42</f>
        <v>0</v>
      </c>
    </row>
    <row r="43" spans="1:7" ht="15" customHeight="1" x14ac:dyDescent="0.35">
      <c r="A43" s="38"/>
      <c r="B43" s="57">
        <v>5.0199999999999996</v>
      </c>
      <c r="C43" t="s">
        <v>47</v>
      </c>
      <c r="D43" s="39" t="s">
        <v>14</v>
      </c>
      <c r="E43" s="55">
        <v>2</v>
      </c>
      <c r="F43" s="30"/>
      <c r="G43" s="37">
        <f>+E43*F43</f>
        <v>0</v>
      </c>
    </row>
    <row r="44" spans="1:7" ht="15" customHeight="1" x14ac:dyDescent="0.35">
      <c r="A44" s="38"/>
      <c r="B44" s="39"/>
      <c r="C44" s="40"/>
      <c r="D44" s="28"/>
      <c r="E44" s="41"/>
      <c r="F44" s="42" t="s">
        <v>11</v>
      </c>
      <c r="G44" s="43">
        <f>SUM(G42:G43)</f>
        <v>0</v>
      </c>
    </row>
    <row r="45" spans="1:7" ht="15" customHeight="1" x14ac:dyDescent="0.35">
      <c r="A45" s="38"/>
      <c r="B45" s="26">
        <v>6</v>
      </c>
      <c r="C45" s="27" t="s">
        <v>34</v>
      </c>
      <c r="D45" s="28"/>
      <c r="E45" s="29"/>
      <c r="F45" s="30"/>
      <c r="G45" s="31"/>
    </row>
    <row r="46" spans="1:7" ht="15" customHeight="1" x14ac:dyDescent="0.35">
      <c r="A46" s="38"/>
      <c r="B46" s="33">
        <v>6.01</v>
      </c>
      <c r="C46" s="34" t="s">
        <v>48</v>
      </c>
      <c r="D46" s="32" t="s">
        <v>16</v>
      </c>
      <c r="E46" s="35">
        <v>1</v>
      </c>
      <c r="F46" s="36"/>
      <c r="G46" s="37">
        <f>+E46*F46</f>
        <v>0</v>
      </c>
    </row>
    <row r="47" spans="1:7" ht="15" customHeight="1" x14ac:dyDescent="0.35">
      <c r="A47" s="38"/>
      <c r="B47" s="33">
        <v>6.02</v>
      </c>
      <c r="C47" s="34" t="s">
        <v>50</v>
      </c>
      <c r="D47" s="32" t="s">
        <v>16</v>
      </c>
      <c r="E47" s="35">
        <v>1</v>
      </c>
      <c r="F47" s="36"/>
      <c r="G47" s="37">
        <f t="shared" ref="G47:G51" si="3">+E47*F47</f>
        <v>0</v>
      </c>
    </row>
    <row r="48" spans="1:7" ht="15" customHeight="1" x14ac:dyDescent="0.35">
      <c r="A48" s="38"/>
      <c r="B48" s="33">
        <v>6.03</v>
      </c>
      <c r="C48" s="34" t="s">
        <v>49</v>
      </c>
      <c r="D48" s="32" t="s">
        <v>16</v>
      </c>
      <c r="E48" s="35">
        <v>1</v>
      </c>
      <c r="F48" s="36"/>
      <c r="G48" s="37">
        <f t="shared" si="3"/>
        <v>0</v>
      </c>
    </row>
    <row r="49" spans="1:7" ht="15" customHeight="1" x14ac:dyDescent="0.35">
      <c r="A49" s="38"/>
      <c r="B49" s="33">
        <v>6.04</v>
      </c>
      <c r="C49" s="34" t="s">
        <v>51</v>
      </c>
      <c r="D49" s="32" t="s">
        <v>16</v>
      </c>
      <c r="E49" s="35">
        <v>1</v>
      </c>
      <c r="F49" s="36"/>
      <c r="G49" s="37">
        <f t="shared" si="3"/>
        <v>0</v>
      </c>
    </row>
    <row r="50" spans="1:7" ht="15" customHeight="1" x14ac:dyDescent="0.35">
      <c r="A50" s="38"/>
      <c r="B50" s="33">
        <v>6.05</v>
      </c>
      <c r="C50" s="34" t="s">
        <v>52</v>
      </c>
      <c r="D50" s="32" t="s">
        <v>16</v>
      </c>
      <c r="E50" s="35">
        <v>4</v>
      </c>
      <c r="F50" s="36"/>
      <c r="G50" s="37">
        <f t="shared" si="3"/>
        <v>0</v>
      </c>
    </row>
    <row r="51" spans="1:7" ht="15" customHeight="1" x14ac:dyDescent="0.35">
      <c r="A51" s="38"/>
      <c r="B51" s="33">
        <v>6.06</v>
      </c>
      <c r="C51" s="34" t="s">
        <v>53</v>
      </c>
      <c r="D51" s="32" t="s">
        <v>54</v>
      </c>
      <c r="E51" s="35">
        <v>2</v>
      </c>
      <c r="F51" s="36"/>
      <c r="G51" s="37">
        <f t="shared" si="3"/>
        <v>0</v>
      </c>
    </row>
    <row r="52" spans="1:7" ht="15" customHeight="1" x14ac:dyDescent="0.35">
      <c r="A52" s="38"/>
      <c r="B52" s="39"/>
      <c r="C52" s="40"/>
      <c r="D52" s="28"/>
      <c r="E52" s="41"/>
      <c r="F52" s="42" t="s">
        <v>11</v>
      </c>
      <c r="G52" s="43">
        <f>SUM(G46:G51)</f>
        <v>0</v>
      </c>
    </row>
    <row r="53" spans="1:7" ht="15" customHeight="1" x14ac:dyDescent="0.35">
      <c r="A53" s="38"/>
      <c r="B53" s="26">
        <v>7</v>
      </c>
      <c r="C53" s="27" t="s">
        <v>35</v>
      </c>
      <c r="D53" s="28"/>
      <c r="E53" s="29"/>
      <c r="F53" s="30"/>
      <c r="G53" s="31"/>
    </row>
    <row r="54" spans="1:7" ht="15" customHeight="1" x14ac:dyDescent="0.35">
      <c r="A54" s="38"/>
      <c r="B54" s="57">
        <v>7.01</v>
      </c>
      <c r="C54" s="44" t="s">
        <v>36</v>
      </c>
      <c r="D54" s="45" t="s">
        <v>16</v>
      </c>
      <c r="E54" s="35">
        <v>4</v>
      </c>
      <c r="F54" s="36"/>
      <c r="G54" s="37">
        <f>+E54*F54</f>
        <v>0</v>
      </c>
    </row>
    <row r="55" spans="1:7" ht="15" customHeight="1" x14ac:dyDescent="0.35">
      <c r="A55" s="38"/>
      <c r="B55" s="39"/>
      <c r="C55" s="40"/>
      <c r="D55" s="28"/>
      <c r="E55" s="41"/>
      <c r="F55" s="42" t="s">
        <v>11</v>
      </c>
      <c r="G55" s="43">
        <f>SUM(G54)</f>
        <v>0</v>
      </c>
    </row>
    <row r="56" spans="1:7" ht="15" customHeight="1" x14ac:dyDescent="0.35">
      <c r="A56" s="38"/>
      <c r="B56" s="26">
        <v>8</v>
      </c>
      <c r="C56" s="27" t="s">
        <v>23</v>
      </c>
      <c r="D56" s="28"/>
      <c r="E56" s="41"/>
      <c r="F56" s="30"/>
      <c r="G56" s="31"/>
    </row>
    <row r="57" spans="1:7" ht="15" customHeight="1" x14ac:dyDescent="0.35">
      <c r="A57" s="38"/>
      <c r="B57" s="39">
        <v>8.01</v>
      </c>
      <c r="C57" s="40" t="s">
        <v>24</v>
      </c>
      <c r="D57" s="39" t="s">
        <v>14</v>
      </c>
      <c r="E57" s="61">
        <v>325</v>
      </c>
      <c r="F57" s="30"/>
      <c r="G57" s="37">
        <f>+E57*F57</f>
        <v>0</v>
      </c>
    </row>
    <row r="58" spans="1:7" ht="16.75" customHeight="1" x14ac:dyDescent="0.35">
      <c r="A58" s="32"/>
      <c r="B58" s="33">
        <v>8.02</v>
      </c>
      <c r="C58" s="34" t="s">
        <v>58</v>
      </c>
      <c r="D58" s="32" t="s">
        <v>15</v>
      </c>
      <c r="E58" s="41">
        <v>42</v>
      </c>
      <c r="F58" s="36"/>
      <c r="G58" s="37">
        <f t="shared" ref="G58:G59" si="4">+E58*F58</f>
        <v>0</v>
      </c>
    </row>
    <row r="59" spans="1:7" ht="28" x14ac:dyDescent="0.35">
      <c r="A59" s="32"/>
      <c r="B59" s="33">
        <v>8.0299999999999994</v>
      </c>
      <c r="C59" s="34" t="s">
        <v>57</v>
      </c>
      <c r="D59" s="32" t="s">
        <v>15</v>
      </c>
      <c r="E59" s="41">
        <v>42</v>
      </c>
      <c r="F59" s="36"/>
      <c r="G59" s="37">
        <f t="shared" si="4"/>
        <v>0</v>
      </c>
    </row>
    <row r="60" spans="1:7" ht="15" customHeight="1" x14ac:dyDescent="0.35">
      <c r="A60" s="38"/>
      <c r="B60" s="39"/>
      <c r="C60" s="40"/>
      <c r="D60" s="28"/>
      <c r="E60" s="41"/>
      <c r="F60" s="42" t="s">
        <v>11</v>
      </c>
      <c r="G60" s="43">
        <f>SUM(G57:G59)</f>
        <v>0</v>
      </c>
    </row>
    <row r="61" spans="1:7" ht="15" customHeight="1" x14ac:dyDescent="0.35">
      <c r="A61" s="38"/>
      <c r="B61" s="39"/>
      <c r="C61" s="40"/>
      <c r="D61" s="28"/>
      <c r="E61" s="41"/>
      <c r="F61" s="42"/>
      <c r="G61" s="43"/>
    </row>
    <row r="62" spans="1:7" ht="15" customHeight="1" x14ac:dyDescent="0.35">
      <c r="A62" s="38"/>
      <c r="B62" s="52"/>
      <c r="C62" s="53"/>
      <c r="D62" s="52"/>
      <c r="E62" s="64" t="s">
        <v>25</v>
      </c>
      <c r="F62" s="64"/>
      <c r="G62" s="54">
        <f>G20+G31+G37+G40+G44+G52+G55+G60</f>
        <v>0</v>
      </c>
    </row>
    <row r="63" spans="1:7" ht="15" customHeight="1" x14ac:dyDescent="0.35">
      <c r="A63" s="38"/>
      <c r="B63" s="52"/>
      <c r="C63" s="53"/>
      <c r="D63" s="52"/>
      <c r="E63" s="62" t="s">
        <v>26</v>
      </c>
      <c r="F63" s="62"/>
      <c r="G63" s="54">
        <f>+G62*33%</f>
        <v>0</v>
      </c>
    </row>
    <row r="64" spans="1:7" ht="15" customHeight="1" x14ac:dyDescent="0.35">
      <c r="A64" s="38"/>
      <c r="B64" s="52"/>
      <c r="C64" s="53"/>
      <c r="D64" s="52"/>
      <c r="E64" s="63" t="s">
        <v>27</v>
      </c>
      <c r="F64" s="63"/>
      <c r="G64" s="54">
        <f>+G62*5%</f>
        <v>0</v>
      </c>
    </row>
    <row r="65" spans="1:10" ht="15" customHeight="1" x14ac:dyDescent="0.35">
      <c r="A65" s="38"/>
      <c r="B65" s="52"/>
      <c r="C65" s="53"/>
      <c r="D65" s="52"/>
      <c r="E65" s="64" t="s">
        <v>28</v>
      </c>
      <c r="F65" s="64"/>
      <c r="G65" s="54">
        <f>+G63+G64</f>
        <v>0</v>
      </c>
    </row>
    <row r="66" spans="1:10" ht="15" customHeight="1" x14ac:dyDescent="0.35">
      <c r="A66" s="38"/>
      <c r="B66" s="52"/>
      <c r="C66" s="53"/>
      <c r="D66" s="52"/>
      <c r="E66" s="64" t="s">
        <v>29</v>
      </c>
      <c r="F66" s="64"/>
      <c r="G66" s="54">
        <f>+G62+G65</f>
        <v>0</v>
      </c>
      <c r="J66" s="60"/>
    </row>
  </sheetData>
  <mergeCells count="9">
    <mergeCell ref="E63:F63"/>
    <mergeCell ref="E64:F64"/>
    <mergeCell ref="E65:F65"/>
    <mergeCell ref="E66:F66"/>
    <mergeCell ref="B1:F1"/>
    <mergeCell ref="B3:G3"/>
    <mergeCell ref="B5:G5"/>
    <mergeCell ref="F8:G8"/>
    <mergeCell ref="E62:F62"/>
  </mergeCells>
  <conditionalFormatting sqref="A24:B30 B41:C41 B54 B55:C59 B8:C19 A11:A19 A20:C20 A58:C59 A33:A66">
    <cfRule type="cellIs" dxfId="2" priority="6" operator="equal">
      <formula>"ESCRIBA AQUÍ EL NOMBRE DEL CAPITULO"</formula>
    </cfRule>
  </conditionalFormatting>
  <conditionalFormatting sqref="A21:C23 C24:C29 A31:C32 B33:B39 B39:C39 B42:B43 B44:C53">
    <cfRule type="cellIs" dxfId="1" priority="24" operator="equal">
      <formula>"ESCRIBA AQUÍ EL NOMBRE DEL CAPITULO"</formula>
    </cfRule>
  </conditionalFormatting>
  <conditionalFormatting sqref="B60:C61">
    <cfRule type="cellIs" dxfId="0" priority="8" operator="equal">
      <formula>"ESCRIBA AQUÍ EL NOMBRE DEL CAPITULO"</formula>
    </cfRule>
  </conditionalFormatting>
  <pageMargins left="0.140277777777778" right="0.120138888888889" top="0.24027777777777801" bottom="0.22013888888888899" header="0.51180555555555496" footer="0.51180555555555496"/>
  <pageSetup firstPageNumber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515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N° 1</vt:lpstr>
      <vt:lpstr>'FORMULARIO N° 1'!Área_de_impresión</vt:lpstr>
      <vt:lpstr>'FORMULARIO N°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LENOVO</cp:lastModifiedBy>
  <cp:revision>92</cp:revision>
  <cp:lastPrinted>2021-08-05T14:24:53Z</cp:lastPrinted>
  <dcterms:created xsi:type="dcterms:W3CDTF">2017-09-04T20:18:30Z</dcterms:created>
  <dcterms:modified xsi:type="dcterms:W3CDTF">2023-08-10T14:45:33Z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