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PROCESOS 2023\SEGURIDAD INFORMÁTICA\5. PDF\"/>
    </mc:Choice>
  </mc:AlternateContent>
  <bookViews>
    <workbookView xWindow="0" yWindow="0" windowWidth="18810" windowHeight="1137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E24" i="1"/>
  <c r="C23" i="1" l="1"/>
  <c r="D24" i="1"/>
  <c r="D23" i="1"/>
  <c r="E23" i="1" s="1"/>
  <c r="E25" i="1" s="1"/>
  <c r="D9" i="1"/>
  <c r="E9" i="1" s="1"/>
  <c r="D8" i="1"/>
  <c r="E8" i="1" s="1"/>
  <c r="E10" i="1" s="1"/>
  <c r="D19" i="1" l="1"/>
  <c r="E19" i="1" s="1"/>
  <c r="D18" i="1"/>
  <c r="E18" i="1" s="1"/>
  <c r="E20" i="1" l="1"/>
  <c r="D14" i="1"/>
  <c r="E14" i="1" s="1"/>
  <c r="D13" i="1"/>
  <c r="E13" i="1" s="1"/>
  <c r="E15" i="1" l="1"/>
</calcChain>
</file>

<file path=xl/sharedStrings.xml><?xml version="1.0" encoding="utf-8"?>
<sst xmlns="http://schemas.openxmlformats.org/spreadsheetml/2006/main" count="30" uniqueCount="15">
  <si>
    <t>ESTUDIO DE MERCADO</t>
  </si>
  <si>
    <r>
      <t xml:space="preserve">Objeto: </t>
    </r>
    <r>
      <rPr>
        <sz val="11"/>
        <color theme="1"/>
        <rFont val="Arial"/>
        <family val="2"/>
      </rPr>
      <t>Adquirir licencias de agente cortex XDR para protección de endpoint, firewall de propósito específico y servicios adicionales.</t>
    </r>
  </si>
  <si>
    <t>XDR TM CONSULTING</t>
  </si>
  <si>
    <t>Cantidad</t>
  </si>
  <si>
    <t>Valor unitario antes de IVA</t>
  </si>
  <si>
    <t>Valor IVA</t>
  </si>
  <si>
    <t>Valor total</t>
  </si>
  <si>
    <t>Agente Cortex XDR</t>
  </si>
  <si>
    <t>Firewall de proposito especifico OSS Activo - Pasivo</t>
  </si>
  <si>
    <t>XDR BOYRA SA</t>
  </si>
  <si>
    <t>XDR GTM VARITEC</t>
  </si>
  <si>
    <t>PROMEDIO</t>
  </si>
  <si>
    <t>Valor promedio antes de IVA</t>
  </si>
  <si>
    <t>Valor Proemdio IVA</t>
  </si>
  <si>
    <t>Valor Promedio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</si>
</sst>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* #,##0_-;\-&quot;$&quot;* #,##0_-;_-&quot;$&quot;* &quot;-&quot;_-;_-@_-"/>
    <numFmt numFmtId="41" formatCode="_-* #,##0_-;\-* #,##0_-;_-* &quot;-&quot;_-;_-@_-"/>
    <numFmt numFmtId="164" formatCode="_-[$$-240A]\ * #,##0.00_-;\-[$$-240A]\ * #,##0.00_-;_-[$$-240A]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164" fontId="3" fillId="0" borderId="0" xfId="0" applyNumberFormat="1" applyFont="1"/>
    <xf numFmtId="41" fontId="3" fillId="0" borderId="0" xfId="1" applyFont="1"/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42" fontId="3" fillId="2" borderId="1" xfId="2" applyFont="1" applyFill="1" applyBorder="1" applyAlignment="1">
      <alignment horizontal="right" vertical="center"/>
    </xf>
    <xf numFmtId="42" fontId="3" fillId="0" borderId="0" xfId="2" applyFont="1"/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F13" sqref="F13"/>
    </sheetView>
  </sheetViews>
  <sheetFormatPr baseColWidth="10" defaultColWidth="11.42578125" defaultRowHeight="14.25" x14ac:dyDescent="0.2"/>
  <cols>
    <col min="1" max="1" width="25.5703125" style="1" customWidth="1"/>
    <col min="2" max="2" width="11.7109375" style="1" bestFit="1" customWidth="1"/>
    <col min="3" max="3" width="22.85546875" style="1" customWidth="1"/>
    <col min="4" max="4" width="19.7109375" style="1" bestFit="1" customWidth="1"/>
    <col min="5" max="5" width="20.85546875" style="1" bestFit="1" customWidth="1"/>
    <col min="6" max="7" width="11.42578125" style="1"/>
    <col min="8" max="8" width="26.7109375" style="1" customWidth="1"/>
    <col min="9" max="9" width="20.5703125" style="1" bestFit="1" customWidth="1"/>
    <col min="10" max="10" width="19.28515625" style="1" bestFit="1" customWidth="1"/>
    <col min="11" max="12" width="20.5703125" style="1" bestFit="1" customWidth="1"/>
    <col min="13" max="16384" width="11.42578125" style="1"/>
  </cols>
  <sheetData>
    <row r="1" spans="1:5" x14ac:dyDescent="0.2">
      <c r="A1" s="10" t="s">
        <v>0</v>
      </c>
      <c r="B1" s="10"/>
      <c r="C1" s="10"/>
      <c r="D1" s="10"/>
      <c r="E1" s="10"/>
    </row>
    <row r="2" spans="1:5" x14ac:dyDescent="0.2">
      <c r="A2" s="10"/>
      <c r="B2" s="10"/>
      <c r="C2" s="10"/>
      <c r="D2" s="10"/>
      <c r="E2" s="10"/>
    </row>
    <row r="3" spans="1:5" ht="15" x14ac:dyDescent="0.2">
      <c r="A3" s="2"/>
      <c r="B3" s="2"/>
      <c r="C3" s="2"/>
      <c r="D3" s="2"/>
      <c r="E3" s="2"/>
    </row>
    <row r="4" spans="1:5" x14ac:dyDescent="0.2">
      <c r="A4" s="11" t="s">
        <v>1</v>
      </c>
      <c r="B4" s="11"/>
      <c r="C4" s="11"/>
      <c r="D4" s="11"/>
      <c r="E4" s="11"/>
    </row>
    <row r="5" spans="1:5" x14ac:dyDescent="0.2">
      <c r="A5" s="11"/>
      <c r="B5" s="11"/>
      <c r="C5" s="11"/>
      <c r="D5" s="11"/>
      <c r="E5" s="11"/>
    </row>
    <row r="7" spans="1:5" ht="30" x14ac:dyDescent="0.2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</row>
    <row r="8" spans="1:5" ht="23.25" customHeight="1" x14ac:dyDescent="0.2">
      <c r="A8" s="6" t="s">
        <v>7</v>
      </c>
      <c r="B8" s="7">
        <v>184</v>
      </c>
      <c r="C8" s="8">
        <v>2570000</v>
      </c>
      <c r="D8" s="8">
        <f>C8*0.19</f>
        <v>488300</v>
      </c>
      <c r="E8" s="8">
        <f>ROUND((C8+D8)*B8,)</f>
        <v>562727200</v>
      </c>
    </row>
    <row r="9" spans="1:5" ht="45" customHeight="1" x14ac:dyDescent="0.2">
      <c r="A9" s="6" t="s">
        <v>8</v>
      </c>
      <c r="B9" s="7">
        <v>2</v>
      </c>
      <c r="C9" s="8">
        <v>148000000</v>
      </c>
      <c r="D9" s="8">
        <f>C9*0.19</f>
        <v>28120000</v>
      </c>
      <c r="E9" s="8">
        <f>ROUND((C9+D9)*B9,)</f>
        <v>352240000</v>
      </c>
    </row>
    <row r="10" spans="1:5" x14ac:dyDescent="0.2">
      <c r="C10" s="9"/>
      <c r="D10" s="9"/>
      <c r="E10" s="8">
        <f>SUM(E8:E9)</f>
        <v>914967200</v>
      </c>
    </row>
    <row r="12" spans="1:5" ht="30" x14ac:dyDescent="0.2">
      <c r="A12" s="5" t="s">
        <v>9</v>
      </c>
      <c r="B12" s="5" t="s">
        <v>3</v>
      </c>
      <c r="C12" s="5" t="s">
        <v>4</v>
      </c>
      <c r="D12" s="5" t="s">
        <v>5</v>
      </c>
      <c r="E12" s="5" t="s">
        <v>6</v>
      </c>
    </row>
    <row r="13" spans="1:5" ht="22.5" customHeight="1" x14ac:dyDescent="0.2">
      <c r="A13" s="6" t="s">
        <v>7</v>
      </c>
      <c r="B13" s="7">
        <v>184</v>
      </c>
      <c r="C13" s="8">
        <v>2540000</v>
      </c>
      <c r="D13" s="8">
        <f>C13*0.19</f>
        <v>482600</v>
      </c>
      <c r="E13" s="8">
        <f>ROUND((C13+D13)*B13,)</f>
        <v>556158400</v>
      </c>
    </row>
    <row r="14" spans="1:5" ht="42.75" x14ac:dyDescent="0.2">
      <c r="A14" s="6" t="s">
        <v>8</v>
      </c>
      <c r="B14" s="7">
        <v>2</v>
      </c>
      <c r="C14" s="8">
        <v>144000000</v>
      </c>
      <c r="D14" s="8">
        <f>C14*0.19</f>
        <v>27360000</v>
      </c>
      <c r="E14" s="8">
        <f>ROUND((C14+D14)*B14,)</f>
        <v>342720000</v>
      </c>
    </row>
    <row r="15" spans="1:5" x14ac:dyDescent="0.2">
      <c r="C15" s="9"/>
      <c r="D15" s="9"/>
      <c r="E15" s="8">
        <f>SUM(E13:E14)</f>
        <v>898878400</v>
      </c>
    </row>
    <row r="17" spans="1:5" ht="30" x14ac:dyDescent="0.2">
      <c r="A17" s="5" t="s">
        <v>10</v>
      </c>
      <c r="B17" s="5" t="s">
        <v>3</v>
      </c>
      <c r="C17" s="5" t="s">
        <v>4</v>
      </c>
      <c r="D17" s="5" t="s">
        <v>5</v>
      </c>
      <c r="E17" s="5" t="s">
        <v>6</v>
      </c>
    </row>
    <row r="18" spans="1:5" ht="24" customHeight="1" x14ac:dyDescent="0.2">
      <c r="A18" s="6" t="s">
        <v>7</v>
      </c>
      <c r="B18" s="7">
        <v>184</v>
      </c>
      <c r="C18" s="8">
        <v>2559000</v>
      </c>
      <c r="D18" s="8">
        <f>C18*0.19</f>
        <v>486210</v>
      </c>
      <c r="E18" s="8">
        <f>ROUND((C18+D18)*B18,)</f>
        <v>560318640</v>
      </c>
    </row>
    <row r="19" spans="1:5" ht="42.75" x14ac:dyDescent="0.2">
      <c r="A19" s="6" t="s">
        <v>8</v>
      </c>
      <c r="B19" s="7">
        <v>2</v>
      </c>
      <c r="C19" s="8">
        <v>142900000</v>
      </c>
      <c r="D19" s="8">
        <f>C19*0.19</f>
        <v>27151000</v>
      </c>
      <c r="E19" s="8">
        <f>ROUND((C19+D19)*B19,)</f>
        <v>340102000</v>
      </c>
    </row>
    <row r="20" spans="1:5" x14ac:dyDescent="0.2">
      <c r="C20" s="9"/>
      <c r="D20" s="9"/>
      <c r="E20" s="8">
        <f>SUM(E18:E19)</f>
        <v>900420640</v>
      </c>
    </row>
    <row r="22" spans="1:5" ht="30" x14ac:dyDescent="0.2">
      <c r="A22" s="5" t="s">
        <v>11</v>
      </c>
      <c r="B22" s="5" t="s">
        <v>3</v>
      </c>
      <c r="C22" s="5" t="s">
        <v>12</v>
      </c>
      <c r="D22" s="5" t="s">
        <v>13</v>
      </c>
      <c r="E22" s="5" t="s">
        <v>14</v>
      </c>
    </row>
    <row r="23" spans="1:5" ht="23.25" customHeight="1" x14ac:dyDescent="0.2">
      <c r="A23" s="6" t="s">
        <v>7</v>
      </c>
      <c r="B23" s="7">
        <v>184</v>
      </c>
      <c r="C23" s="8">
        <f>+ROUND((C8+C13+C18)/3,)</f>
        <v>2556333</v>
      </c>
      <c r="D23" s="8">
        <f>C23*0.19</f>
        <v>485703.27</v>
      </c>
      <c r="E23" s="8">
        <f>ROUND((C23+D23)*B23,)</f>
        <v>559734674</v>
      </c>
    </row>
    <row r="24" spans="1:5" ht="42.75" x14ac:dyDescent="0.2">
      <c r="A24" s="6" t="s">
        <v>8</v>
      </c>
      <c r="B24" s="7">
        <v>2</v>
      </c>
      <c r="C24" s="8">
        <f>+ROUND((C9+C14+C19)/3,)</f>
        <v>144966667</v>
      </c>
      <c r="D24" s="8">
        <f>C24*0.19</f>
        <v>27543666.73</v>
      </c>
      <c r="E24" s="8">
        <f>ROUND((C24+D24)*B24,)</f>
        <v>345020667</v>
      </c>
    </row>
    <row r="25" spans="1:5" x14ac:dyDescent="0.2">
      <c r="C25" s="9"/>
      <c r="D25" s="9"/>
      <c r="E25" s="8">
        <f>SUM(E23:E24)</f>
        <v>904755341</v>
      </c>
    </row>
    <row r="26" spans="1:5" x14ac:dyDescent="0.2">
      <c r="E26" s="3"/>
    </row>
    <row r="27" spans="1:5" x14ac:dyDescent="0.2">
      <c r="E27" s="4"/>
    </row>
  </sheetData>
  <mergeCells count="2">
    <mergeCell ref="A1:E2"/>
    <mergeCell ref="A4:E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Vanessa Suarez Gonzalez</cp:lastModifiedBy>
  <cp:revision/>
  <cp:lastPrinted>2023-08-14T11:39:17Z</cp:lastPrinted>
  <dcterms:created xsi:type="dcterms:W3CDTF">2023-06-22T14:54:03Z</dcterms:created>
  <dcterms:modified xsi:type="dcterms:W3CDTF">2023-08-14T11:39:38Z</dcterms:modified>
  <cp:category/>
  <cp:contentStatus/>
</cp:coreProperties>
</file>