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undu\Desktop\PDA 2023\INTERVENTORIA RIESGO\"/>
    </mc:Choice>
  </mc:AlternateContent>
  <xr:revisionPtr revIDLastSave="0" documentId="13_ncr:1_{E46CC113-EF2C-4089-AC44-6EF7140B15C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ESUPUESTO OFICIAL" sheetId="4" r:id="rId1"/>
    <sheet name="FORMATO OFERTA ECONOMICA" sheetId="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1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1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1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1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1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1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1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1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1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1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1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1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1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1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1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1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1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1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1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1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1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1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1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1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1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1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1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1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1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1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1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1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1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1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1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1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1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1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1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1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1">[2]!absc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1">IF([5]!Loan_Amount*[5]!Interest_Rate*[5]!Loan_Years*[5]!Loan_Start&gt;0,1,0)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1" hidden="1">'FORMATO OFERTA ECONOMICA'!$D$7:$J$37</definedName>
    <definedName name="_xlnm._FilterDatabase" localSheetId="0" hidden="1">'PRESUPUESTO OFICIAL'!$D$7:$J$37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 localSheetId="1">[12]!absc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1">[14]!absc</definedName>
    <definedName name="absc" localSheetId="0">[14]!absc</definedName>
    <definedName name="absc">[15]!absc</definedName>
    <definedName name="absc_" localSheetId="1">[14]!absc</definedName>
    <definedName name="absc_" localSheetId="0">[14]!absc</definedName>
    <definedName name="absc_">[16]!absc</definedName>
    <definedName name="absc_1" localSheetId="1">[14]!absc</definedName>
    <definedName name="absc_1" localSheetId="0">[14]!absc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" hidden="1">{"PRES REHAB ARM-PER POR ITEMS  KM A KM",#N/A,TRUE,"Rehabilitacion Arm-Per"}</definedName>
    <definedName name="ACTA2PAG2" hidden="1">{"PRES REHAB ARM-PER POR ITEMS  KM A KM",#N/A,TRUE,"Rehabilitacion Arm-Per"}</definedName>
    <definedName name="ACTAAJUSTE3" hidden="1">{"via1",#N/A,TRUE,"general";"via2",#N/A,TRUE,"general";"via3",#N/A,TRUE,"general"}</definedName>
    <definedName name="acti" hidden="1">{"PRES REHAB ARM-PER POR ITEMS  KM A KM",#N/A,TRUE,"Rehabilitacion Arm-Per"}</definedName>
    <definedName name="ACTIVIDAD" hidden="1">{"PRES REHAB ARM-PER POR ITEMS  KM A KM",#N/A,TRUE,"Rehabilitacion Arm-Per"}</definedName>
    <definedName name="Actividades">#REF!</definedName>
    <definedName name="Actividades2" hidden="1">{"PRES REHAB ARM-PER POR ITEMS  KM A KM",#N/A,TRUE,"Rehabilitacion Arm-Per"}</definedName>
    <definedName name="aCTIVIDADES222" hidden="1">{"PRES REHAB ARM-PER POR ITEMS  KM A KM",#N/A,TRUE,"Rehabilitacion Arm-Per"}</definedName>
    <definedName name="Actividades4" hidden="1">{"PRES REHAB ARM-PER POR ITEMS  KM A KM",#N/A,TRUE,"Rehabilitacion Arm-Per"}</definedName>
    <definedName name="Actividades5" hidden="1">{"PRES REHAB ARM-PER POR ITEMS  KM A KM",#N/A,TRUE,"Rehabilitacion Arm-Per"}</definedName>
    <definedName name="Actividades6" hidden="1">{"PRES REHAB ARM-PER POR ITEMS  KM A KM",#N/A,TRUE,"Rehabilitacion Arm-Per"}</definedName>
    <definedName name="ACTIVIDSADES444" hidden="1">{"PRES REHAB ARM-PER POR ITEMS  KM A KM",#N/A,TRUE,"Rehabilitacion Arm-Per"}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1">[17]!absc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exo1CableV" hidden="1">{"PRES REHAB ARM-PER POR ITEMS  KM A KM",#N/A,TRUE,"Rehabilitacion Arm-Per"}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1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1">'FORMATO OFERTA ECONOMICA'!$A$1:$K$48</definedName>
    <definedName name="_xlnm.Print_Area" localSheetId="0">'PRESUPUESTO OFICIAL'!$A$1:$K$42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FGGH" hidden="1">{"PRES REHAB ARM-PER POR ITEMS  KM A KM",#N/A,TRUE,"Rehabilitacion Arm-Per"}</definedName>
    <definedName name="ASDFGHJKLÑ">[0]!err</definedName>
    <definedName name="asdfñk">#N/A</definedName>
    <definedName name="ASDSGFHHGJH" hidden="1">{"PRES REHAB ARM-PER POR ITEMS  KM A KM",#N/A,TRUE,"Rehabilitacion Arm-Per"}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tgujkuiu" hidden="1">{"PRES REHAB ARM-PER POR ITEMS  KM A KM",#N/A,TRUE,"Rehabilitacion Arm-Per"}</definedName>
    <definedName name="at">[8]Dimensiones!$D$10</definedName>
    <definedName name="ATenerEnCuenta">'[34]IMPUESTOS Y VR TOTAL'!$B$67:$E$84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wsadgffgghh" hidden="1">{"PRES REHAB ARM-PER POR ITEMS  KM A KM",#N/A,TRUE,"Rehabilitacion Arm-Per"}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'[35]ESTADO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'[36]ESTADO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lidad">'[34]PERSONAL Y OTROS'!$P$53</definedName>
    <definedName name="Campamento">'[34]PERSONAL Y OTROS'!$P$124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[37]General!$N$12:$N$1485</definedName>
    <definedName name="CARRETERA">#REF!</definedName>
    <definedName name="CARRO">#REF!</definedName>
    <definedName name="CASA">[38]General!#REF!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1">'[39]A. P. U.'!#REF!</definedName>
    <definedName name="CCCCCC" localSheetId="0">'[39]A. P. U.'!#REF!</definedName>
    <definedName name="CCCCCC">'[40]A. P. U.'!#REF!</definedName>
    <definedName name="ccto210" localSheetId="1">#REF!</definedName>
    <definedName name="ccto210" localSheetId="0">#REF!</definedName>
    <definedName name="ccto210">#REF!</definedName>
    <definedName name="cd">[41]Hoja1!$C$81</definedName>
    <definedName name="CdadCalidad">'[34]PERSONAL Y OTROS'!$B$54:$B$62</definedName>
    <definedName name="CdadCalidades">'[34]PERSONAL Y OTROS'!$C$53</definedName>
    <definedName name="CdadNoFactura">'[34]PERSONAL Y OTROS'!$B$47:$B$51</definedName>
    <definedName name="CdadNoFacturables">'[34]PERSONAL Y OTROS'!$C$46</definedName>
    <definedName name="CdadProfesional">'[34]PERSONAL Y OTROS'!$B$14:$B$32</definedName>
    <definedName name="CdadProfesionales">'[34]PERSONAL Y OTROS'!$C$13</definedName>
    <definedName name="CdadTecnico">'[34]PERSONAL Y OTROS'!$B$35:$B$44</definedName>
    <definedName name="CdadTecnicos">'[34]PERSONAL Y OTROS'!$C$34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HC1" hidden="1">{"PRES REHAB ARM-PER POR ITEMS  KM A KM",#N/A,TRUE,"Rehabilitacion Arm-Per"}</definedName>
    <definedName name="CEMENTO">[42]Insum!$A$3:$H$63</definedName>
    <definedName name="cesped">#REF!</definedName>
    <definedName name="chec" hidden="1">{"PRES REHAB ARM-PER POR ITEMS  KM A KM",#N/A,TRUE,"Rehabilitacion Arm-Per"}</definedName>
    <definedName name="CHEC1" hidden="1">{"PRES REHAB ARM-PER POR ITEMS  KM A KM",#N/A,TRUE,"Rehabilitacion Arm-Per"}</definedName>
    <definedName name="CHEC2" hidden="1">{"PRES REHAB ARM-PER POR ITEMS  KM A KM",#N/A,TRUE,"Rehabilitacion Arm-Per"}</definedName>
    <definedName name="CHEC3" hidden="1">{"PRES REHAB ARM-PER POR ITEMS  KM A KM",#N/A,TRUE,"Rehabilitacion Arm-Per"}</definedName>
    <definedName name="CHEC4" hidden="1">{"PRES REHAB ARM-PER POR ITEMS  KM A KM",#N/A,TRUE,"Rehabilitacion Arm-Per"}</definedName>
    <definedName name="CHEC5" hidden="1">{"PRES REHAB ARM-PER POR ITEMS  KM A KM",#N/A,TRUE,"Rehabilitacion Arm-Per"}</definedName>
    <definedName name="CIRCUITOS">[43]Circuitos!$C$2:$C$891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[44]Transp.!$B$5:$E$19</definedName>
    <definedName name="COSTODIRECTO">#REF!</definedName>
    <definedName name="CostoDirectoObra">'[34]COSTEO TOTAL OBRA'!$D$7</definedName>
    <definedName name="COSTOS">[45]TARIFAS!$A$1:$F$52</definedName>
    <definedName name="CotizacionARP">'[34]INFORMACION DEL FP'!$G$32:$J$36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[46]Hoja1!$A$1:$IV$65536</definedName>
    <definedName name="CUENTA">#REF!</definedName>
    <definedName name="CUNE" hidden="1">{"PRES REHAB ARM-PER POR ITEMS  KM A KM",#N/A,TRUE,"Rehabilitacion Arm-Per"}</definedName>
    <definedName name="CUNE1" hidden="1">{"PRES REHAB ARM-PER POR ITEMS  KM A KM",#N/A,TRUE,"Rehabilitacion Arm-Per"}</definedName>
    <definedName name="CUNE3" hidden="1">{"PRES REHAB ARM-PER POR ITEMS  KM A KM",#N/A,TRUE,"Rehabilitacion Arm-Per"}</definedName>
    <definedName name="CUNE4" hidden="1">{"PRES REHAB ARM-PER POR ITEMS  KM A KM",#N/A,TRUE,"Rehabilitacion Arm-Per"}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[47]Sanitario!$AC$9:$AD$9</definedName>
    <definedName name="dario">'[48]GPI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[49]CONT_ADI!#REF!</definedName>
    <definedName name="DestinoConsultoria">'[34]IMPUESTOS Y VR TOTAL'!$F$53</definedName>
    <definedName name="DestinoObra">'[34]IMPUESTOS Y VR TOTAL'!$D$10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[50]Hoja1!$K$3:$L$55</definedName>
    <definedName name="DistanciasPRS9003">[50]Hoja1!$A$3:$B$52</definedName>
    <definedName name="DistanciasPRS9004">[50]Hoja1!$F$3:$G$33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[47]Sanitario!$AC$8:$AD$8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uracionMeses">'[34]PERSONAL Y OTROS'!$D$10</definedName>
    <definedName name="DuracionSemanas">'[34]PERSONAL Y OTROS'!$B$10</definedName>
    <definedName name="Dv">[47]Sanitario!$AC$7:$AD$7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1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LCUNE" hidden="1">{"PRES REHAB ARM-PER POR ITEMS  KM A KM",#N/A,TRUE,"Rehabilitacion Arm-Per"}</definedName>
    <definedName name="ELCUNE2" hidden="1">{"PRES REHAB ARM-PER POR ITEMS  KM A KM",#N/A,TRUE,"Rehabilitacion Arm-Per"}</definedName>
    <definedName name="ELCUNE3" hidden="1">{"PRES REHAB ARM-PER POR ITEMS  KM A KM",#N/A,TRUE,"Rehabilitacion Arm-Per"}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[51]General!#REF!</definedName>
    <definedName name="ENEROA">[52]General!#REF!</definedName>
    <definedName name="ENSAYO" hidden="1">{"PRES REHAB ARM-PER POR ITEMS  KM A KM",#N/A,TRUE,"Rehabilitacion Arm-Per"}</definedName>
    <definedName name="Ensayos">'[34]PERSONAL Y OTROS'!$P$101</definedName>
    <definedName name="ENTRADASP">#REF!</definedName>
    <definedName name="EPS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[53]TARIF2002!#REF!</definedName>
    <definedName name="ERROR5">[53]TARIF2002!#REF!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'[54]220.1'!$H$52</definedName>
    <definedName name="ESP320.1">'[55]320.1'!$H$52</definedName>
    <definedName name="ESP330.1">'[54]330.1'!$H$52</definedName>
    <definedName name="ESP330.2">'[55]330.2'!$H$52</definedName>
    <definedName name="ESP640.1.2">'[54]640.1.2'!$H$50</definedName>
    <definedName name="ESP673.1">'[54]673.1'!$H$49</definedName>
    <definedName name="ESP673.2">'[54]673.2'!$H$53</definedName>
    <definedName name="ESP700.1">'[55]700.1'!$H$52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[48]SKJ452!#REF!</definedName>
    <definedName name="Excel_BuiltIn_Print_Titles_10_51">#REF!</definedName>
    <definedName name="Excel_BuiltIn_Print_Titles_11">[48]ITA878!#REF!</definedName>
    <definedName name="Excel_BuiltIn_Print_Titles_11_51">#REF!</definedName>
    <definedName name="Excel_BuiltIn_Print_Titles_12">'[48]AEA-944'!#REF!</definedName>
    <definedName name="Excel_BuiltIn_Print_Titles_12_51">#REF!</definedName>
    <definedName name="Excel_BuiltIn_Print_Titles_13">'[48]DUB-823'!#REF!</definedName>
    <definedName name="Excel_BuiltIn_Print_Titles_13_51">#REF!</definedName>
    <definedName name="Excel_BuiltIn_Print_Titles_14">'[48]GPI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[48]XXJ617!#REF!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[48]SNG_855!#REF!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'[48]VEA 374'!#REF!</definedName>
    <definedName name="Excel_BuiltIn_Print_Titles_5_51">#REF!</definedName>
    <definedName name="Excel_BuiltIn_Print_Titles_5_XX">'[48]VEA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[48]HFB024!#REF!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[48]PAJ825!#REF!</definedName>
    <definedName name="Excel_BuiltIn_Print_Titles_9_51">#REF!</definedName>
    <definedName name="EXCROC">'[56]Análisis de precios'!$H$52</definedName>
    <definedName name="Extra_Pay">#REF!</definedName>
    <definedName name="fa">#REF!</definedName>
    <definedName name="FAC" hidden="1">#REF!</definedName>
    <definedName name="FACIL">[57]General!#REF!</definedName>
    <definedName name="FactorMultFinal">[34]FM!$E$57</definedName>
    <definedName name="FactorMultiplicaCalculado">[34]FM!$D$45</definedName>
    <definedName name="FACTURADO">'[58]Itemes Renovación'!#REF!</definedName>
    <definedName name="fb">#REF!</definedName>
    <definedName name="fd" localSheetId="1">'[39]A. P. U.'!#REF!</definedName>
    <definedName name="fd" localSheetId="0">'[39]A. P. U.'!#REF!</definedName>
    <definedName name="fd">'[40]A.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affggrf" hidden="1">{"PRES REHAB ARM-PER POR ITEMS  KM A KM",#N/A,TRUE,"Rehabilitacion Arm-Per"}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fgfhgf" hidden="1">{"PRES REHAB ARM-PER POR ITEMS  KM A KM",#N/A,TRUE,"Rehabilitacion Arm-Per"}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[59]General!#REF!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GFDHGHJJHJH" hidden="1">{"PRES REHAB ARM-PER POR ITEMS  KM A KM",#N/A,TRUE,"Rehabilitacion Arm-Per"}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+[60]Formular!$B$7:$G$71</definedName>
    <definedName name="FOTO">#REF!</definedName>
    <definedName name="FOTOS" localSheetId="1">[61]!absc</definedName>
    <definedName name="FOTOS">[61]!absc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stosViajes">'[34]PERSONAL Y OTROS'!$A$264:$A$268</definedName>
    <definedName name="GATO">[62]General!#REF!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hjhjkjkjkjkjlk" hidden="1">{"PRES REHAB ARM-PER POR ITEMS  KM A KM",#N/A,TRUE,"Rehabilitacion Arm-Per"}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THGFH" hidden="1">{"PRES REHAB ARM-PER POR ITEMS  KM A KM",#N/A,TRUE,"Rehabilitacion Arm-Per"}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[63]BASE!$C$4:$H$255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[47]Sanitario!$AC$6:$AD$6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noraProfesionales">'[34]INFORMACION DEL FP'!$D$25</definedName>
    <definedName name="HonoraTecnicos">'[34]INFORMACION DEL FP'!$D$27</definedName>
    <definedName name="HORA2">'[64]Itemes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'[65]Itemes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'[40]A. P. U.'!#REF!</definedName>
    <definedName name="IF" localSheetId="0">'[40]A. P. U.'!#REF!</definedName>
    <definedName name="IF">'[40]A.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PolizasConsultoria">'[34]IMPUESTOS Y VR TOTAL'!$E$39:$E$50</definedName>
    <definedName name="ImpPolizasObra">'[34]IMPUESTOS Y VR TOTAL'!$E$11:$E$24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">[66]Insumos!$B$1:$D$65536</definedName>
    <definedName name="Insumos_auxiliares">[67]Insumos!#REF!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'[68]PR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[69]INDICE!$A$3:$F$400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Consultoria">'[34]IMPUESTOS Y VR TOTAL'!$E$41</definedName>
    <definedName name="IVASobreUtilidad">'[34]IMPUESTOS Y VR TOTAL'!$E$15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[70]General!#REF!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[71]General!#REF!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[72]items!$C$4:$J$247</definedName>
    <definedName name="KPOIJOIPOI" hidden="1">{"PRES REHAB ARM-PER POR ITEMS  KM A KM",#N/A,TRUE,"Rehabilitacion Arm-Per"}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1">[12]!absc</definedName>
    <definedName name="La">[12]!absc</definedName>
    <definedName name="Last_Row">#N/A</definedName>
    <definedName name="LE">'[73]Listado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>[37]General!$N$12:$N$1485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[74]CONT_ADI!#REF!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kñlkñl" hidden="1">{"PRES REHAB ARM-PER POR ITEMS  KM A KM",#N/A,TRUE,"Rehabilitacion Arm-Per"}</definedName>
    <definedName name="ll">#REF!</definedName>
    <definedName name="LLANTAS">#REF!</definedName>
    <definedName name="lll">#REF!</definedName>
    <definedName name="LLLL">[70]General!#REF!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'[73]Listado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[75]INDICE!#REF!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1">[76]!absc</definedName>
    <definedName name="LOCA2">[76]!absc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[77]INDICE!#REF!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'[73]Listado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'[78]Estado Resumen'!#REF!&lt;2.5</definedName>
    <definedName name="MALO">'[79]ESTADO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[42]Insum!$A$68:$H$98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[80]General!#REF!</definedName>
    <definedName name="maria">[80]General!#REF!</definedName>
    <definedName name="MARILUZ">[52]General!#REF!</definedName>
    <definedName name="MARINAS">[81]General!#REF!</definedName>
    <definedName name="martillo">#REF!</definedName>
    <definedName name="MARY">[80]General!#REF!</definedName>
    <definedName name="MARYLUZ" hidden="1">{"PRES REHAB ARM-PER POR ITEMS  KM A KM",#N/A,TRUE,"Rehabilitacion Arm-Per"}</definedName>
    <definedName name="marzito">[82]General!#REF!</definedName>
    <definedName name="MARZO">[13]General!#REF!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[83]materiales!$A$7:$A$1317</definedName>
    <definedName name="matriz">#REF!,#REF!</definedName>
    <definedName name="MATRIZRICS">'[84]RICS NUEVA HOJA DIARIA'!$A$1:$AB$42</definedName>
    <definedName name="MAX">[85]INDICE!$1:$1048576</definedName>
    <definedName name="MAYO">[13]General!#REF!</definedName>
    <definedName name="mdd" hidden="1">{"via1",#N/A,TRUE,"general";"via2",#N/A,TRUE,"general";"via3",#N/A,TRUE,"general"}</definedName>
    <definedName name="MEDARDO">[80]General!#REF!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[86]INDICE!$1:$1048576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'[73]Calculo de Cuadrillas'!$A$4:$A$10</definedName>
    <definedName name="MORAVITO" hidden="1">{"PRES REHAB ARM-PER POR ITEMS  KM A KM",#N/A,TRUE,"Rehabilitacion Arm-Per"}</definedName>
    <definedName name="MORAVO" hidden="1">{"PRES REHAB ARM-PER POR ITEMS  KM A KM",#N/A,TRUE,"Rehabilitacion Arm-Per"}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Facturable">'[34]PERSONAL Y OTROS'!$P$46</definedName>
    <definedName name="NOMBRE" localSheetId="1">#REF!</definedName>
    <definedName name="NOMBRE" localSheetId="0">#REF!</definedName>
    <definedName name="NOMBRE">#REF!</definedName>
    <definedName name="NOVIEMBRE" localSheetId="1">MATCH(0.01,[5]!End_Bal,-1)+1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ficina">'[34]PERSONAL Y OTROS'!$P$64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rigenConsultoria">'[34]IMPUESTOS Y VR TOTAL'!$F$52</definedName>
    <definedName name="OrigenObra">'[34]IMPUESTOS Y VR TOTAL'!$F$27</definedName>
    <definedName name="os">#REF!</definedName>
    <definedName name="OSCAR">#REF!</definedName>
    <definedName name="OTR">[87]Otros!#REF!</definedName>
    <definedName name="OTRO">[14]OTROS!$1:$1048576</definedName>
    <definedName name="otros">[83]otros!$A$6:$A$1235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[88]CUMPLIMIENTO!$M$5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azoEnMeses">'[34]PERSONAL Y OTROS'!$D$10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rcentajeUtilidad">'[34]COSTEO TOTAL OBRA'!$B$29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>[89]PRECIOS!$A$5:$M$161</definedName>
    <definedName name="precios">#REF!</definedName>
    <definedName name="PREST">#REF!</definedName>
    <definedName name="PRESTACIONES">[75]Otros!$D$5</definedName>
    <definedName name="PrestacionesSeguridadOtros">[34]FM!$E$8:$E$22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esional">'[34]PERSONAL Y OTROS'!$P$12</definedName>
    <definedName name="PrOfic">[26]BASES!$B$31</definedName>
    <definedName name="PROG" hidden="1">#REF!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[14]!absc</definedName>
    <definedName name="PRUEBA">[90]!absc</definedName>
    <definedName name="prueba1" localSheetId="1">[14]!absc</definedName>
    <definedName name="prueba1" localSheetId="0">[14]!absc</definedName>
    <definedName name="prueba1">[91]!absc</definedName>
    <definedName name="PRUEBA2" localSheetId="1">#REF!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[53]TARIF2002!#REF!</definedName>
    <definedName name="QE_TE">[53]TARIF2002!#REF!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[53]TARIF2002!#REF!</definedName>
    <definedName name="QI_TI">[53]TARIF2002!#REF!</definedName>
    <definedName name="QN">[53]TARIF2002!#REF!</definedName>
    <definedName name="QN_QI">[53]TARIF2002!#REF!</definedName>
    <definedName name="QNS">[92]TARIF2002!#REF!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1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[93]EQUIPO!$D$14</definedName>
    <definedName name="RECURSOS">[60]Recursos!$A$6:$D$124</definedName>
    <definedName name="RED">[6]EST2!$AQ$2</definedName>
    <definedName name="REG">'[78]Estado Resumen'!#REF!&gt;2.5</definedName>
    <definedName name="rege" hidden="1">{"TAB1",#N/A,TRUE,"GENERAL";"TAB2",#N/A,TRUE,"GENERAL";"TAB3",#N/A,TRUE,"GENERAL";"TAB4",#N/A,TRUE,"GENERAL";"TAB5",#N/A,TRUE,"GENERAL"}</definedName>
    <definedName name="regional">[35]CARRETERAS!$A$2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'[79]ESTADO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'[35]GENERALIDADES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[94]items!$C$4:$J$248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ASGFTRHJYKJUJH" hidden="1">{"PRES REHAB ARM-PER POR ITEMS  KM A KM",#N/A,TRUE,"Rehabilitacion Arm-Per"}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JIKJHIKJI" hidden="1">{"PRES REHAB ARM-PER POR ITEMS  KM A KM",#N/A,TRUE,"Rehabilitacion Arm-Per"}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[41]Hoja1!$F$60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[95]TARIFAS!$A$1:$F$52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[53]TARIF2002!#REF!</definedName>
    <definedName name="Tecnico">'[34]PERSONAL Y OTROS'!$P$34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[53]TARIF2002!#REF!</definedName>
    <definedName name="TIEMPO">[27]BASES!$E$27</definedName>
    <definedName name="TipoCosteo">'[34]PERSONAL Y OTROS'!$D$8</definedName>
    <definedName name="TipoCosteoNivelRiesgo">'[34]INFORMACION DEL FP'!$L$32:$M$36</definedName>
    <definedName name="TiposCampamentos">'[34]PERSONAL Y OTROS'!$A$271:$A$284</definedName>
    <definedName name="TiposEnsayos">'[34]PERSONAL Y OTROS'!$A$231:$A$249</definedName>
    <definedName name="TiposEquipos">'[34]PERSONAL Y OTROS'!$A$218:$A$228</definedName>
    <definedName name="TiposPersonalProfesional">'[34]PERSONAL Y OTROS'!$A$154:$A$183</definedName>
    <definedName name="TiposPersonalTecnico">'[34]PERSONAL Y OTROS'!$A$186:$A$198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Calidad">'[34]PERSONAL Y OTROS'!$O$54:$O$62</definedName>
    <definedName name="TotalCam">'[34]PERSONAL Y OTROS'!$O$125:$O$135</definedName>
    <definedName name="TotalContratoConIva">'[34]COSTEO TOTAL OBRA'!$D$37</definedName>
    <definedName name="TotalContratoSinIVA">'[34]COSTEO TOTAL OBRA'!$D$33</definedName>
    <definedName name="TotalEns">'[34]PERSONAL Y OTROS'!$O$102:$O$121</definedName>
    <definedName name="TotalEqu">'[34]PERSONAL Y OTROS'!$O$78:$O$84</definedName>
    <definedName name="TotalImpuestosObra">'[34]IMPUESTOS Y VR TOTAL'!$F$10</definedName>
    <definedName name="TotalNoFacturable">'[34]PERSONAL Y OTROS'!$O$47:$O$51</definedName>
    <definedName name="TotalOfi">'[34]PERSONAL Y OTROS'!$O$65:$O$75</definedName>
    <definedName name="TotalPaginaPersonal">'[34]PERSONAL Y OTROS'!$O$10</definedName>
    <definedName name="TotalPro">'[34]PERSONAL Y OTROS'!$O$14:$O$32</definedName>
    <definedName name="TotalTec">'[34]PERSONAL Y OTROS'!$O$35:$O$44</definedName>
    <definedName name="TotalTram">'[34]PERSONAL Y OTROS'!$O$88:$O$90</definedName>
    <definedName name="TotalVia">'[34]PERSONAL Y OTROS'!$O$94:$O$98</definedName>
    <definedName name="TP">#REF!</definedName>
    <definedName name="tr" hidden="1">{"TAB1",#N/A,TRUE,"GENERAL";"TAB2",#N/A,TRUE,"GENERAL";"TAB3",#N/A,TRUE,"GENERAL";"TAB4",#N/A,TRUE,"GENERAL";"TAB5",#N/A,TRUE,"GENERAL"}</definedName>
    <definedName name="Tramite">'[34]PERSONAL Y OTROS'!$P$87</definedName>
    <definedName name="TRANS">[6]Hoja2!#REF!</definedName>
    <definedName name="TRAT">[96]desmonte!$E$48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[97]VrEqpBasica!$I$2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[98]Unitarios!$A$3:$D$13</definedName>
    <definedName name="Unitarios" localSheetId="1">#REF!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ilidadObra">'[34]IMPUESTOS Y VR TOTAL'!$F$7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[38]General!#REF!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orTotConsultoria">[34]FM!$E$62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ajes">'[34]PERSONAL Y OTROS'!$P$93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1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[99]INDICE!$1:$1048576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MesPersonalPromedio">[34]FM!$E$8</definedName>
    <definedName name="XMesProfesionales">'[34]PERSONAL Y OTROS'!$I$33</definedName>
    <definedName name="XMesTecnicos">'[34]PERSONAL Y OTROS'!$I$45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[14]!absc</definedName>
    <definedName name="xxxxx">[100]!absc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'[39]A. P. U.'!#REF!</definedName>
    <definedName name="ZZZZZZZZZZZ" localSheetId="0">'[39]A. P. U.'!#REF!</definedName>
    <definedName name="ZZZZZZZZZZZ">'[40]A.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1" i="8" l="1"/>
  <c r="I19" i="8"/>
  <c r="I17" i="8"/>
  <c r="I16" i="8"/>
  <c r="I15" i="8"/>
  <c r="I13" i="8"/>
  <c r="I12" i="8"/>
  <c r="I17" i="4"/>
  <c r="I16" i="4"/>
  <c r="I15" i="4"/>
  <c r="I33" i="8"/>
  <c r="I32" i="8"/>
  <c r="I31" i="8"/>
  <c r="I30" i="8"/>
  <c r="I31" i="4"/>
  <c r="I32" i="4"/>
  <c r="I33" i="4"/>
  <c r="I30" i="4"/>
  <c r="I21" i="4"/>
  <c r="I19" i="4"/>
  <c r="I13" i="4"/>
  <c r="I12" i="4"/>
  <c r="I34" i="4" l="1"/>
  <c r="I34" i="8"/>
  <c r="I22" i="8"/>
  <c r="I24" i="8" s="1"/>
  <c r="I22" i="4"/>
  <c r="I24" i="4" s="1"/>
  <c r="I35" i="4" l="1"/>
  <c r="I36" i="4" s="1"/>
  <c r="I35" i="8"/>
  <c r="I36" i="8" l="1"/>
  <c r="I37" i="8" s="1"/>
  <c r="I37" i="4"/>
</calcChain>
</file>

<file path=xl/sharedStrings.xml><?xml version="1.0" encoding="utf-8"?>
<sst xmlns="http://schemas.openxmlformats.org/spreadsheetml/2006/main" count="121" uniqueCount="57">
  <si>
    <t>Formulario 1 - Formulario de presupuesto oficial -Interventoría de obra pública de agua potable y saneamiento básico</t>
  </si>
  <si>
    <t>Código</t>
  </si>
  <si>
    <t>CCE-EICP-FM-154</t>
  </si>
  <si>
    <t>Versión</t>
  </si>
  <si>
    <t>FORMULARIO 1 - DETALLADO</t>
  </si>
  <si>
    <t>CANT.</t>
  </si>
  <si>
    <t>CARGO / OFICIO</t>
  </si>
  <si>
    <t>VALOR</t>
  </si>
  <si>
    <t>PARCIAL ($)</t>
  </si>
  <si>
    <t>(1)</t>
  </si>
  <si>
    <t>(2)</t>
  </si>
  <si>
    <t>(3)</t>
  </si>
  <si>
    <t>(4)</t>
  </si>
  <si>
    <t xml:space="preserve">COSTOS DIRECTOS DE PERSONAL </t>
  </si>
  <si>
    <t>PERSONAL TÉCNICO</t>
  </si>
  <si>
    <t>PERSONAL ADMINISTRATIVO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</si>
  <si>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</si>
  <si>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</si>
  <si>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</si>
  <si>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</si>
  <si>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CONCEPTO</t>
  </si>
  <si>
    <t>UNIDAD</t>
  </si>
  <si>
    <t>COSTO</t>
  </si>
  <si>
    <t>($)</t>
  </si>
  <si>
    <t>(8)</t>
  </si>
  <si>
    <t>(9)</t>
  </si>
  <si>
    <t>(10)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</si>
  <si>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</si>
  <si>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t>OTROS COSTOS DIRECTOS</t>
  </si>
  <si>
    <t>COSTOS DE ALQUILER DE EQUIPOS Y OFICINA</t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</si>
  <si>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</si>
  <si>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</si>
  <si>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>COSTO TOTAL = (E) + (F)</t>
  </si>
  <si>
    <t>FIRMAS:</t>
  </si>
  <si>
    <t>Nombre y firma del representante legal del Proponente</t>
  </si>
  <si>
    <t>Nombre del Proponente</t>
  </si>
  <si>
    <t>DEDICACIÓN MENSUAL 
(%)</t>
  </si>
  <si>
    <t>DEDICACIÓN TOTAL 
(MESES)</t>
  </si>
  <si>
    <t>Ing. Director de Obra</t>
  </si>
  <si>
    <t xml:space="preserve">Especialista Hidraulico </t>
  </si>
  <si>
    <t>Ingeniero Civil Residente</t>
  </si>
  <si>
    <t>Topografo Inspector</t>
  </si>
  <si>
    <t>Auxiliar Administrativo</t>
  </si>
  <si>
    <t>Equipo de Topografia(incluye:estaciones de topografia completas, estaciones de gps completas y elementos complementarios)</t>
  </si>
  <si>
    <t>Edición de informes y planos (en medio fisico y en medio digital, incluido el Ploteado Bond)</t>
  </si>
  <si>
    <t>Arrendamiento oficina, dotación y otros servicios públicos</t>
  </si>
  <si>
    <t>COSTOS DE PERSONAL MENSUAL</t>
  </si>
  <si>
    <r>
      <t>(1)*((2)*(3))*(4) =</t>
    </r>
    <r>
      <rPr>
        <b/>
        <sz val="11"/>
        <color indexed="12"/>
        <rFont val="Arial"/>
        <family val="2"/>
      </rPr>
      <t xml:space="preserve"> (5)</t>
    </r>
  </si>
  <si>
    <t>GLB</t>
  </si>
  <si>
    <t>UND</t>
  </si>
  <si>
    <t>UTILIZACIÓN MENSUAL</t>
  </si>
  <si>
    <t>PRESUPUESTO</t>
  </si>
  <si>
    <t>PERSONAL PROFESIONAL ETAPA DE DISEÑO</t>
  </si>
  <si>
    <t>PERSONAL PROFESIONAL ETAPA DE OBRA</t>
  </si>
  <si>
    <t>Ing. Director de Consultoria</t>
  </si>
  <si>
    <r>
      <t xml:space="preserve">IVA = 0% * (C) = </t>
    </r>
    <r>
      <rPr>
        <b/>
        <sz val="11"/>
        <color indexed="12"/>
        <rFont val="Arial"/>
        <family val="2"/>
      </rPr>
      <t>(F)</t>
    </r>
  </si>
  <si>
    <t>Transportes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</si>
</sst>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</numFmts>
  <fonts count="28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" fillId="0" borderId="0"/>
  </cellStyleXfs>
  <cellXfs count="146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42" fontId="11" fillId="2" borderId="0" xfId="10" applyFont="1" applyFill="1" applyBorder="1" applyAlignment="1">
      <alignment vertical="center" wrapText="1"/>
    </xf>
    <xf numFmtId="169" fontId="11" fillId="2" borderId="0" xfId="11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1" fillId="2" borderId="25" xfId="5" applyNumberFormat="1" applyFont="1" applyFill="1" applyBorder="1" applyAlignment="1">
      <alignment vertical="center" wrapText="1"/>
    </xf>
    <xf numFmtId="0" fontId="8" fillId="2" borderId="26" xfId="5" applyFont="1" applyFill="1" applyBorder="1" applyAlignment="1">
      <alignment vertical="center" wrapText="1"/>
    </xf>
    <xf numFmtId="0" fontId="19" fillId="0" borderId="43" xfId="0" applyFont="1" applyBorder="1" applyAlignment="1">
      <alignment horizontal="justify" vertical="center" wrapText="1"/>
    </xf>
    <xf numFmtId="0" fontId="19" fillId="2" borderId="44" xfId="0" applyFont="1" applyFill="1" applyBorder="1" applyAlignment="1">
      <alignment horizontal="center" vertical="center" wrapText="1"/>
    </xf>
    <xf numFmtId="0" fontId="18" fillId="2" borderId="44" xfId="0" applyFont="1" applyFill="1" applyBorder="1" applyAlignment="1">
      <alignment horizontal="center" vertical="center" wrapText="1"/>
    </xf>
    <xf numFmtId="0" fontId="22" fillId="0" borderId="9" xfId="5" applyFont="1" applyBorder="1" applyAlignment="1">
      <alignment vertical="center" wrapText="1"/>
    </xf>
    <xf numFmtId="168" fontId="22" fillId="0" borderId="9" xfId="5" applyNumberFormat="1" applyFont="1" applyFill="1" applyBorder="1" applyAlignment="1">
      <alignment horizontal="center" vertical="center" wrapText="1"/>
    </xf>
    <xf numFmtId="2" fontId="22" fillId="0" borderId="9" xfId="5" applyNumberFormat="1" applyFont="1" applyFill="1" applyBorder="1" applyAlignment="1">
      <alignment horizontal="center" vertical="center" wrapText="1"/>
    </xf>
    <xf numFmtId="0" fontId="21" fillId="2" borderId="25" xfId="5" applyFont="1" applyFill="1" applyBorder="1" applyAlignment="1">
      <alignment horizontal="left" vertical="center" wrapText="1"/>
    </xf>
    <xf numFmtId="0" fontId="21" fillId="2" borderId="0" xfId="5" applyNumberFormat="1" applyFont="1" applyFill="1" applyBorder="1" applyAlignment="1">
      <alignment horizontal="center" vertical="center" wrapText="1"/>
    </xf>
    <xf numFmtId="0" fontId="21" fillId="2" borderId="0" xfId="5" applyNumberFormat="1" applyFont="1" applyFill="1" applyBorder="1" applyAlignment="1">
      <alignment horizontal="justify" vertical="center" wrapText="1"/>
    </xf>
    <xf numFmtId="0" fontId="21" fillId="2" borderId="0" xfId="5" applyNumberFormat="1" applyFont="1" applyFill="1" applyBorder="1" applyAlignment="1">
      <alignment vertical="center" wrapText="1"/>
    </xf>
    <xf numFmtId="0" fontId="21" fillId="2" borderId="26" xfId="5" applyNumberFormat="1" applyFont="1" applyFill="1" applyBorder="1" applyAlignment="1">
      <alignment vertical="center" wrapText="1"/>
    </xf>
    <xf numFmtId="0" fontId="23" fillId="0" borderId="30" xfId="14" applyFont="1" applyBorder="1" applyAlignment="1">
      <alignment vertical="center"/>
    </xf>
    <xf numFmtId="0" fontId="21" fillId="2" borderId="11" xfId="5" applyNumberFormat="1" applyFont="1" applyFill="1" applyBorder="1" applyAlignment="1">
      <alignment horizontal="center" vertical="center" wrapText="1"/>
    </xf>
    <xf numFmtId="0" fontId="21" fillId="2" borderId="11" xfId="5" applyNumberFormat="1" applyFont="1" applyFill="1" applyBorder="1" applyAlignment="1">
      <alignment horizontal="justify" vertical="center" wrapText="1"/>
    </xf>
    <xf numFmtId="0" fontId="21" fillId="2" borderId="11" xfId="5" applyNumberFormat="1" applyFont="1" applyFill="1" applyBorder="1" applyAlignment="1">
      <alignment vertical="center" wrapText="1"/>
    </xf>
    <xf numFmtId="0" fontId="21" fillId="2" borderId="20" xfId="5" applyNumberFormat="1" applyFont="1" applyFill="1" applyBorder="1" applyAlignment="1">
      <alignment vertical="center" wrapText="1"/>
    </xf>
    <xf numFmtId="0" fontId="22" fillId="2" borderId="36" xfId="5" applyNumberFormat="1" applyFont="1" applyFill="1" applyBorder="1" applyAlignment="1">
      <alignment horizontal="justify" vertical="center" wrapText="1"/>
    </xf>
    <xf numFmtId="0" fontId="22" fillId="2" borderId="36" xfId="5" applyNumberFormat="1" applyFont="1" applyFill="1" applyBorder="1" applyAlignment="1">
      <alignment vertical="center" wrapText="1"/>
    </xf>
    <xf numFmtId="0" fontId="22" fillId="2" borderId="29" xfId="5" applyNumberFormat="1" applyFont="1" applyFill="1" applyBorder="1" applyAlignment="1">
      <alignment vertical="center" wrapText="1"/>
    </xf>
    <xf numFmtId="0" fontId="22" fillId="0" borderId="24" xfId="5" applyFont="1" applyBorder="1" applyAlignment="1">
      <alignment horizontal="center" vertical="center" wrapText="1"/>
    </xf>
    <xf numFmtId="0" fontId="22" fillId="0" borderId="28" xfId="5" applyFont="1" applyBorder="1" applyAlignment="1">
      <alignment horizontal="center" vertical="center" wrapText="1"/>
    </xf>
    <xf numFmtId="0" fontId="22" fillId="0" borderId="20" xfId="5" applyFont="1" applyBorder="1" applyAlignment="1">
      <alignment horizontal="center" vertical="center" wrapText="1"/>
    </xf>
    <xf numFmtId="0" fontId="25" fillId="0" borderId="3" xfId="5" quotePrefix="1" applyFont="1" applyFill="1" applyBorder="1" applyAlignment="1">
      <alignment horizontal="center" vertical="center" wrapText="1"/>
    </xf>
    <xf numFmtId="0" fontId="25" fillId="0" borderId="4" xfId="5" quotePrefix="1" applyFont="1" applyBorder="1" applyAlignment="1">
      <alignment horizontal="center" vertical="center" wrapText="1"/>
    </xf>
    <xf numFmtId="0" fontId="22" fillId="0" borderId="29" xfId="5" applyFont="1" applyBorder="1" applyAlignment="1">
      <alignment horizontal="center" vertical="center" wrapText="1"/>
    </xf>
    <xf numFmtId="0" fontId="22" fillId="0" borderId="8" xfId="5" applyFont="1" applyFill="1" applyBorder="1" applyAlignment="1">
      <alignment horizontal="center" vertical="center" wrapText="1"/>
    </xf>
    <xf numFmtId="0" fontId="22" fillId="0" borderId="9" xfId="5" applyFont="1" applyFill="1" applyBorder="1" applyAlignment="1">
      <alignment vertical="center" wrapText="1"/>
    </xf>
    <xf numFmtId="168" fontId="22" fillId="0" borderId="10" xfId="7" applyNumberFormat="1" applyFont="1" applyFill="1" applyBorder="1" applyAlignment="1">
      <alignment vertical="center" wrapText="1"/>
    </xf>
    <xf numFmtId="0" fontId="22" fillId="0" borderId="9" xfId="5" applyFont="1" applyFill="1" applyBorder="1" applyAlignment="1"/>
    <xf numFmtId="168" fontId="22" fillId="0" borderId="9" xfId="5" applyNumberFormat="1" applyFont="1" applyFill="1" applyBorder="1" applyAlignment="1">
      <alignment vertical="center" wrapText="1"/>
    </xf>
    <xf numFmtId="0" fontId="22" fillId="0" borderId="9" xfId="5" applyFont="1" applyBorder="1" applyAlignment="1">
      <alignment vertical="center"/>
    </xf>
    <xf numFmtId="0" fontId="24" fillId="3" borderId="17" xfId="5" applyFont="1" applyFill="1" applyBorder="1" applyAlignment="1">
      <alignment vertical="center" wrapText="1"/>
    </xf>
    <xf numFmtId="0" fontId="22" fillId="0" borderId="27" xfId="5" applyFont="1" applyBorder="1" applyAlignment="1">
      <alignment horizontal="center" vertical="center" wrapText="1"/>
    </xf>
    <xf numFmtId="0" fontId="22" fillId="0" borderId="26" xfId="5" applyFont="1" applyBorder="1" applyAlignment="1">
      <alignment horizontal="center" vertical="center" wrapText="1"/>
    </xf>
    <xf numFmtId="0" fontId="22" fillId="0" borderId="9" xfId="5" applyFont="1" applyBorder="1" applyAlignment="1">
      <alignment horizontal="center" vertical="center" wrapText="1"/>
    </xf>
    <xf numFmtId="0" fontId="27" fillId="0" borderId="9" xfId="0" applyFont="1" applyBorder="1" applyAlignment="1">
      <alignment horizontal="justify" vertical="center" wrapText="1"/>
    </xf>
    <xf numFmtId="168" fontId="22" fillId="0" borderId="9" xfId="5" applyNumberFormat="1" applyFont="1" applyBorder="1" applyAlignment="1">
      <alignment vertical="center" wrapText="1"/>
    </xf>
    <xf numFmtId="165" fontId="24" fillId="3" borderId="37" xfId="9" applyFont="1" applyFill="1" applyBorder="1" applyAlignment="1">
      <alignment vertical="center" wrapText="1"/>
    </xf>
    <xf numFmtId="165" fontId="24" fillId="3" borderId="10" xfId="9" applyFont="1" applyFill="1" applyBorder="1" applyAlignment="1">
      <alignment vertical="center" wrapText="1"/>
    </xf>
    <xf numFmtId="165" fontId="24" fillId="3" borderId="10" xfId="12" applyFont="1" applyFill="1" applyBorder="1" applyAlignment="1">
      <alignment vertical="center" wrapText="1"/>
    </xf>
    <xf numFmtId="165" fontId="24" fillId="3" borderId="21" xfId="9" applyFont="1" applyFill="1" applyBorder="1" applyAlignment="1">
      <alignment vertical="center" wrapText="1"/>
    </xf>
    <xf numFmtId="0" fontId="22" fillId="2" borderId="22" xfId="5" applyFont="1" applyFill="1" applyBorder="1" applyAlignment="1">
      <alignment horizontal="justify" vertical="center" wrapText="1"/>
    </xf>
    <xf numFmtId="0" fontId="22" fillId="2" borderId="23" xfId="5" applyFont="1" applyFill="1" applyBorder="1" applyAlignment="1">
      <alignment horizontal="justify" vertical="center" wrapText="1"/>
    </xf>
    <xf numFmtId="0" fontId="22" fillId="2" borderId="24" xfId="5" applyFont="1" applyFill="1" applyBorder="1" applyAlignment="1">
      <alignment horizontal="justify" vertical="center" wrapText="1"/>
    </xf>
    <xf numFmtId="0" fontId="22" fillId="2" borderId="25" xfId="5" applyFont="1" applyFill="1" applyBorder="1" applyAlignment="1">
      <alignment horizontal="left" vertical="center" wrapText="1"/>
    </xf>
    <xf numFmtId="0" fontId="22" fillId="2" borderId="0" xfId="5" applyNumberFormat="1" applyFont="1" applyFill="1" applyBorder="1" applyAlignment="1">
      <alignment horizontal="center" vertical="center" wrapText="1"/>
    </xf>
    <xf numFmtId="0" fontId="22" fillId="2" borderId="0" xfId="5" applyNumberFormat="1" applyFont="1" applyFill="1" applyBorder="1" applyAlignment="1">
      <alignment horizontal="justify" vertical="center" wrapText="1"/>
    </xf>
    <xf numFmtId="0" fontId="22" fillId="2" borderId="0" xfId="5" applyNumberFormat="1" applyFont="1" applyFill="1" applyBorder="1" applyAlignment="1">
      <alignment vertical="center" wrapText="1"/>
    </xf>
    <xf numFmtId="0" fontId="22" fillId="2" borderId="26" xfId="5" applyNumberFormat="1" applyFont="1" applyFill="1" applyBorder="1" applyAlignment="1">
      <alignment vertical="center" wrapText="1"/>
    </xf>
    <xf numFmtId="0" fontId="8" fillId="2" borderId="22" xfId="5" applyFont="1" applyFill="1" applyBorder="1" applyAlignment="1">
      <alignment vertical="center" wrapText="1"/>
    </xf>
    <xf numFmtId="0" fontId="8" fillId="2" borderId="23" xfId="5" applyFont="1" applyFill="1" applyBorder="1" applyAlignment="1">
      <alignment vertical="center" wrapText="1"/>
    </xf>
    <xf numFmtId="0" fontId="8" fillId="2" borderId="23" xfId="5" applyFont="1" applyFill="1" applyBorder="1" applyAlignment="1">
      <alignment horizontal="center" vertical="center" wrapText="1"/>
    </xf>
    <xf numFmtId="0" fontId="11" fillId="2" borderId="23" xfId="5" applyNumberFormat="1" applyFont="1" applyFill="1" applyBorder="1" applyAlignment="1">
      <alignment horizontal="center" vertical="center" wrapText="1"/>
    </xf>
    <xf numFmtId="0" fontId="11" fillId="2" borderId="23" xfId="5" applyNumberFormat="1" applyFont="1" applyFill="1" applyBorder="1" applyAlignment="1">
      <alignment horizontal="justify" vertical="center" wrapText="1"/>
    </xf>
    <xf numFmtId="0" fontId="11" fillId="2" borderId="23" xfId="5" applyNumberFormat="1" applyFont="1" applyFill="1" applyBorder="1" applyAlignment="1">
      <alignment vertical="center" wrapText="1"/>
    </xf>
    <xf numFmtId="0" fontId="12" fillId="0" borderId="23" xfId="6" applyBorder="1" applyAlignment="1">
      <alignment horizontal="center"/>
    </xf>
    <xf numFmtId="0" fontId="11" fillId="2" borderId="24" xfId="5" applyNumberFormat="1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6" xfId="5" applyNumberFormat="1" applyFont="1" applyFill="1" applyBorder="1" applyAlignment="1">
      <alignment vertical="center" wrapText="1"/>
    </xf>
    <xf numFmtId="0" fontId="8" fillId="2" borderId="39" xfId="5" applyFont="1" applyFill="1" applyBorder="1" applyAlignment="1">
      <alignment vertical="center" wrapText="1"/>
    </xf>
    <xf numFmtId="0" fontId="8" fillId="2" borderId="36" xfId="5" applyFont="1" applyFill="1" applyBorder="1" applyAlignment="1">
      <alignment vertical="center" wrapText="1"/>
    </xf>
    <xf numFmtId="0" fontId="8" fillId="2" borderId="36" xfId="5" applyFont="1" applyFill="1" applyBorder="1" applyAlignment="1">
      <alignment horizontal="center" vertical="center" wrapText="1"/>
    </xf>
    <xf numFmtId="0" fontId="11" fillId="2" borderId="36" xfId="5" applyNumberFormat="1" applyFont="1" applyFill="1" applyBorder="1" applyAlignment="1">
      <alignment horizontal="center" vertical="center" wrapText="1"/>
    </xf>
    <xf numFmtId="0" fontId="11" fillId="2" borderId="36" xfId="5" applyNumberFormat="1" applyFont="1" applyFill="1" applyBorder="1" applyAlignment="1">
      <alignment horizontal="justify" vertical="center" wrapText="1"/>
    </xf>
    <xf numFmtId="0" fontId="11" fillId="2" borderId="36" xfId="5" applyNumberFormat="1" applyFont="1" applyFill="1" applyBorder="1" applyAlignment="1">
      <alignment vertical="center" wrapText="1"/>
    </xf>
    <xf numFmtId="0" fontId="11" fillId="2" borderId="29" xfId="5" applyNumberFormat="1" applyFont="1" applyFill="1" applyBorder="1" applyAlignment="1">
      <alignment vertical="center" wrapText="1"/>
    </xf>
    <xf numFmtId="0" fontId="8" fillId="2" borderId="48" xfId="5" applyFont="1" applyFill="1" applyBorder="1" applyAlignment="1">
      <alignment vertical="center" wrapText="1"/>
    </xf>
    <xf numFmtId="0" fontId="11" fillId="2" borderId="48" xfId="5" applyNumberFormat="1" applyFont="1" applyFill="1" applyBorder="1" applyAlignment="1">
      <alignment horizontal="center" vertical="center" wrapText="1"/>
    </xf>
    <xf numFmtId="0" fontId="11" fillId="2" borderId="40" xfId="5" applyNumberFormat="1" applyFont="1" applyFill="1" applyBorder="1" applyAlignment="1">
      <alignment horizontal="justify" vertical="center" wrapText="1"/>
    </xf>
    <xf numFmtId="0" fontId="11" fillId="2" borderId="40" xfId="5" applyNumberFormat="1" applyFont="1" applyFill="1" applyBorder="1" applyAlignment="1">
      <alignment vertical="center" wrapText="1"/>
    </xf>
    <xf numFmtId="0" fontId="12" fillId="0" borderId="24" xfId="6" applyBorder="1" applyAlignment="1">
      <alignment horizontal="center"/>
    </xf>
    <xf numFmtId="0" fontId="12" fillId="0" borderId="38" xfId="6" applyBorder="1" applyAlignment="1">
      <alignment horizontal="center"/>
    </xf>
    <xf numFmtId="0" fontId="11" fillId="2" borderId="38" xfId="5" applyNumberFormat="1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168" fontId="22" fillId="3" borderId="17" xfId="7" applyNumberFormat="1" applyFont="1" applyFill="1" applyBorder="1" applyAlignment="1">
      <alignment vertical="center" wrapText="1"/>
    </xf>
    <xf numFmtId="168" fontId="24" fillId="3" borderId="32" xfId="5" applyNumberFormat="1" applyFont="1" applyFill="1" applyBorder="1" applyAlignment="1">
      <alignment vertical="center" wrapText="1"/>
    </xf>
    <xf numFmtId="0" fontId="14" fillId="0" borderId="38" xfId="5" applyNumberFormat="1" applyFont="1" applyFill="1" applyBorder="1" applyAlignment="1">
      <alignment horizontal="center" wrapText="1"/>
    </xf>
    <xf numFmtId="0" fontId="8" fillId="2" borderId="38" xfId="5" applyNumberFormat="1" applyFont="1" applyFill="1" applyBorder="1" applyAlignment="1">
      <alignment vertical="center" wrapText="1"/>
    </xf>
    <xf numFmtId="165" fontId="10" fillId="2" borderId="38" xfId="13" applyFont="1" applyFill="1" applyBorder="1" applyAlignment="1">
      <alignment vertical="center" wrapText="1"/>
    </xf>
    <xf numFmtId="165" fontId="11" fillId="2" borderId="38" xfId="5" applyNumberFormat="1" applyFont="1" applyFill="1" applyBorder="1" applyAlignment="1">
      <alignment vertical="center" wrapText="1"/>
    </xf>
    <xf numFmtId="44" fontId="14" fillId="0" borderId="38" xfId="5" applyNumberFormat="1" applyFont="1" applyFill="1" applyBorder="1" applyAlignment="1">
      <alignment horizontal="center" wrapText="1"/>
    </xf>
    <xf numFmtId="0" fontId="9" fillId="2" borderId="25" xfId="5" applyFont="1" applyFill="1" applyBorder="1" applyAlignment="1">
      <alignment vertical="center" wrapText="1"/>
    </xf>
    <xf numFmtId="0" fontId="9" fillId="2" borderId="38" xfId="5" applyFont="1" applyFill="1" applyBorder="1" applyAlignment="1">
      <alignment vertical="center" wrapText="1"/>
    </xf>
    <xf numFmtId="9" fontId="22" fillId="0" borderId="9" xfId="40" applyFont="1" applyFill="1" applyBorder="1" applyAlignment="1">
      <alignment horizontal="center" vertical="center" wrapText="1"/>
    </xf>
    <xf numFmtId="1" fontId="22" fillId="0" borderId="9" xfId="40" applyNumberFormat="1" applyFont="1" applyBorder="1" applyAlignment="1">
      <alignment horizontal="center" vertical="center" wrapText="1"/>
    </xf>
    <xf numFmtId="172" fontId="24" fillId="3" borderId="37" xfId="9" applyNumberFormat="1" applyFont="1" applyFill="1" applyBorder="1" applyAlignment="1">
      <alignment vertical="center" wrapText="1"/>
    </xf>
    <xf numFmtId="172" fontId="24" fillId="3" borderId="10" xfId="9" applyNumberFormat="1" applyFont="1" applyFill="1" applyBorder="1" applyAlignment="1">
      <alignment vertical="center" wrapText="1"/>
    </xf>
    <xf numFmtId="172" fontId="24" fillId="3" borderId="10" xfId="12" applyNumberFormat="1" applyFont="1" applyFill="1" applyBorder="1" applyAlignment="1">
      <alignment vertical="center" wrapText="1"/>
    </xf>
    <xf numFmtId="172" fontId="24" fillId="3" borderId="21" xfId="9" applyNumberFormat="1" applyFont="1" applyFill="1" applyBorder="1" applyAlignment="1">
      <alignment vertical="center" wrapText="1"/>
    </xf>
    <xf numFmtId="0" fontId="22" fillId="0" borderId="1" xfId="5" applyFont="1" applyFill="1" applyBorder="1" applyAlignment="1">
      <alignment horizontal="center" vertical="center" wrapText="1"/>
    </xf>
    <xf numFmtId="0" fontId="22" fillId="0" borderId="13" xfId="5" applyFont="1" applyFill="1" applyBorder="1" applyAlignment="1">
      <alignment horizontal="center" vertical="center" wrapText="1"/>
    </xf>
    <xf numFmtId="0" fontId="24" fillId="3" borderId="31" xfId="5" applyFont="1" applyFill="1" applyBorder="1" applyAlignment="1">
      <alignment horizontal="right" vertical="center" wrapText="1"/>
    </xf>
    <xf numFmtId="0" fontId="24" fillId="3" borderId="33" xfId="5" applyFont="1" applyFill="1" applyBorder="1" applyAlignment="1">
      <alignment horizontal="right" vertical="center" wrapText="1"/>
    </xf>
    <xf numFmtId="0" fontId="24" fillId="3" borderId="34" xfId="5" applyFont="1" applyFill="1" applyBorder="1" applyAlignment="1">
      <alignment horizontal="right" vertical="center" wrapText="1"/>
    </xf>
    <xf numFmtId="0" fontId="26" fillId="4" borderId="5" xfId="5" applyFont="1" applyFill="1" applyBorder="1" applyAlignment="1">
      <alignment horizontal="center" vertical="center" wrapText="1"/>
    </xf>
    <xf numFmtId="0" fontId="26" fillId="4" borderId="6" xfId="5" applyFont="1" applyFill="1" applyBorder="1" applyAlignment="1">
      <alignment horizontal="center" vertical="center" wrapText="1"/>
    </xf>
    <xf numFmtId="0" fontId="26" fillId="4" borderId="7" xfId="5" applyFont="1" applyFill="1" applyBorder="1" applyAlignment="1">
      <alignment horizontal="center" vertical="center" wrapText="1"/>
    </xf>
    <xf numFmtId="0" fontId="24" fillId="3" borderId="14" xfId="5" applyFont="1" applyFill="1" applyBorder="1" applyAlignment="1">
      <alignment horizontal="right" vertical="center" wrapText="1"/>
    </xf>
    <xf numFmtId="0" fontId="24" fillId="3" borderId="16" xfId="5" applyFont="1" applyFill="1" applyBorder="1" applyAlignment="1">
      <alignment horizontal="right" vertical="center" wrapText="1"/>
    </xf>
    <xf numFmtId="0" fontId="24" fillId="3" borderId="15" xfId="5" applyFont="1" applyFill="1" applyBorder="1" applyAlignment="1">
      <alignment horizontal="right" vertical="center" wrapText="1"/>
    </xf>
    <xf numFmtId="0" fontId="20" fillId="0" borderId="39" xfId="14" applyFont="1" applyBorder="1" applyAlignment="1">
      <alignment horizontal="left" vertical="top"/>
    </xf>
    <xf numFmtId="0" fontId="20" fillId="0" borderId="36" xfId="14" applyFont="1" applyBorder="1" applyAlignment="1">
      <alignment horizontal="left" vertical="top"/>
    </xf>
    <xf numFmtId="0" fontId="24" fillId="3" borderId="14" xfId="5" applyFont="1" applyFill="1" applyBorder="1" applyAlignment="1">
      <alignment horizontal="left" vertical="center" wrapText="1"/>
    </xf>
    <xf numFmtId="0" fontId="24" fillId="3" borderId="16" xfId="5" applyFont="1" applyFill="1" applyBorder="1" applyAlignment="1">
      <alignment horizontal="left" vertical="center" wrapText="1"/>
    </xf>
    <xf numFmtId="0" fontId="24" fillId="3" borderId="18" xfId="5" applyFont="1" applyFill="1" applyBorder="1" applyAlignment="1">
      <alignment horizontal="left" vertical="center" wrapText="1"/>
    </xf>
    <xf numFmtId="0" fontId="24" fillId="3" borderId="5" xfId="5" applyFont="1" applyFill="1" applyBorder="1" applyAlignment="1">
      <alignment horizontal="right" vertical="center" wrapText="1"/>
    </xf>
    <xf numFmtId="0" fontId="24" fillId="3" borderId="6" xfId="5" applyFont="1" applyFill="1" applyBorder="1" applyAlignment="1">
      <alignment horizontal="right" vertical="center" wrapText="1"/>
    </xf>
    <xf numFmtId="0" fontId="24" fillId="3" borderId="41" xfId="5" applyFont="1" applyFill="1" applyBorder="1" applyAlignment="1">
      <alignment horizontal="right" vertical="center" wrapText="1"/>
    </xf>
    <xf numFmtId="0" fontId="22" fillId="0" borderId="35" xfId="5" applyFont="1" applyFill="1" applyBorder="1" applyAlignment="1">
      <alignment horizontal="center" vertical="center" wrapText="1"/>
    </xf>
    <xf numFmtId="0" fontId="22" fillId="0" borderId="0" xfId="5" applyFont="1" applyBorder="1" applyAlignment="1">
      <alignment horizontal="center" vertical="center" wrapText="1"/>
    </xf>
    <xf numFmtId="0" fontId="22" fillId="0" borderId="36" xfId="5" applyFont="1" applyBorder="1" applyAlignment="1">
      <alignment horizontal="center" vertical="center" wrapText="1"/>
    </xf>
    <xf numFmtId="0" fontId="22" fillId="0" borderId="2" xfId="5" applyFont="1" applyBorder="1" applyAlignment="1">
      <alignment horizontal="center" vertical="center" wrapText="1"/>
    </xf>
    <xf numFmtId="0" fontId="22" fillId="0" borderId="27" xfId="5" applyFont="1" applyBorder="1" applyAlignment="1">
      <alignment horizontal="center" vertical="center" wrapText="1"/>
    </xf>
    <xf numFmtId="0" fontId="22" fillId="0" borderId="4" xfId="5" applyFont="1" applyBorder="1" applyAlignment="1">
      <alignment horizontal="center" vertical="center" wrapText="1"/>
    </xf>
    <xf numFmtId="166" fontId="22" fillId="0" borderId="27" xfId="5" applyNumberFormat="1" applyFont="1" applyBorder="1" applyAlignment="1">
      <alignment horizontal="center" vertical="center" wrapText="1"/>
    </xf>
    <xf numFmtId="166" fontId="22" fillId="0" borderId="28" xfId="5" applyNumberFormat="1" applyFont="1" applyBorder="1" applyAlignment="1">
      <alignment horizontal="center" vertical="center" wrapText="1"/>
    </xf>
    <xf numFmtId="0" fontId="18" fillId="0" borderId="45" xfId="0" applyFont="1" applyBorder="1" applyAlignment="1">
      <alignment horizontal="center" vertical="center" wrapText="1"/>
    </xf>
    <xf numFmtId="0" fontId="18" fillId="0" borderId="46" xfId="0" applyFont="1" applyBorder="1" applyAlignment="1">
      <alignment horizontal="center" vertical="center" wrapText="1"/>
    </xf>
    <xf numFmtId="0" fontId="18" fillId="0" borderId="44" xfId="0" applyFont="1" applyBorder="1" applyAlignment="1">
      <alignment horizontal="center" vertical="center" wrapText="1"/>
    </xf>
    <xf numFmtId="0" fontId="18" fillId="2" borderId="45" xfId="0" applyFont="1" applyFill="1" applyBorder="1" applyAlignment="1">
      <alignment horizontal="center" vertical="center" wrapText="1"/>
    </xf>
    <xf numFmtId="0" fontId="18" fillId="2" borderId="44" xfId="0" applyFont="1" applyFill="1" applyBorder="1" applyAlignment="1">
      <alignment horizontal="center" vertical="center" wrapText="1"/>
    </xf>
    <xf numFmtId="0" fontId="24" fillId="2" borderId="47" xfId="5" applyFont="1" applyFill="1" applyBorder="1" applyAlignment="1">
      <alignment horizontal="center" vertical="center" wrapText="1"/>
    </xf>
    <xf numFmtId="0" fontId="24" fillId="2" borderId="40" xfId="5" applyFont="1" applyFill="1" applyBorder="1" applyAlignment="1">
      <alignment horizontal="center" vertical="center" wrapText="1"/>
    </xf>
    <xf numFmtId="0" fontId="24" fillId="2" borderId="12" xfId="5" applyFont="1" applyFill="1" applyBorder="1" applyAlignment="1">
      <alignment horizontal="center" vertical="center" wrapText="1"/>
    </xf>
    <xf numFmtId="0" fontId="22" fillId="0" borderId="28" xfId="5" applyFont="1" applyBorder="1" applyAlignment="1">
      <alignment horizontal="center" vertical="center" wrapText="1"/>
    </xf>
    <xf numFmtId="0" fontId="20" fillId="0" borderId="25" xfId="14" applyFont="1" applyBorder="1" applyAlignment="1">
      <alignment horizontal="left" vertical="top"/>
    </xf>
    <xf numFmtId="0" fontId="20" fillId="0" borderId="0" xfId="14" applyFont="1" applyAlignment="1">
      <alignment horizontal="left" vertical="top"/>
    </xf>
    <xf numFmtId="0" fontId="7" fillId="2" borderId="19" xfId="5" applyNumberFormat="1" applyFont="1" applyFill="1" applyBorder="1" applyAlignment="1">
      <alignment horizontal="center" vertical="top" wrapText="1"/>
    </xf>
    <xf numFmtId="0" fontId="7" fillId="2" borderId="42" xfId="5" applyNumberFormat="1" applyFont="1" applyFill="1" applyBorder="1" applyAlignment="1">
      <alignment horizontal="center" vertical="top" wrapText="1"/>
    </xf>
  </cellXfs>
  <cellStyles count="45">
    <cellStyle name="Millares [0] 2" xfId="32" xr:uid="{00000000-0005-0000-0000-000000000000}"/>
    <cellStyle name="Millares 2" xfId="29" xr:uid="{00000000-0005-0000-0000-000001000000}"/>
    <cellStyle name="Millares 2 2" xfId="23" xr:uid="{00000000-0005-0000-0000-000002000000}"/>
    <cellStyle name="Millares 2 2 2" xfId="7" xr:uid="{00000000-0005-0000-0000-000003000000}"/>
    <cellStyle name="Millares 2 2 3" xfId="36" xr:uid="{00000000-0005-0000-0000-000004000000}"/>
    <cellStyle name="Millares 3" xfId="39" xr:uid="{00000000-0005-0000-0000-000005000000}"/>
    <cellStyle name="Millares 3 2" xfId="41" xr:uid="{00000000-0005-0000-0000-000006000000}"/>
    <cellStyle name="Millares 66" xfId="21" xr:uid="{00000000-0005-0000-0000-000007000000}"/>
    <cellStyle name="Millares 66 2" xfId="26" xr:uid="{00000000-0005-0000-0000-000008000000}"/>
    <cellStyle name="Millares 8 4" xfId="19" xr:uid="{00000000-0005-0000-0000-000009000000}"/>
    <cellStyle name="Millares 9 2" xfId="30" xr:uid="{00000000-0005-0000-0000-00000A000000}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2 2" xfId="42" xr:uid="{00000000-0005-0000-0000-000010000000}"/>
    <cellStyle name="Moneda 3" xfId="38" xr:uid="{00000000-0005-0000-0000-000011000000}"/>
    <cellStyle name="Moneda 3 11" xfId="9" xr:uid="{00000000-0005-0000-0000-000012000000}"/>
    <cellStyle name="Moneda 3 4 2" xfId="12" xr:uid="{00000000-0005-0000-0000-000013000000}"/>
    <cellStyle name="Normal" xfId="0" builtinId="0"/>
    <cellStyle name="Normal 10" xfId="1" xr:uid="{00000000-0005-0000-0000-000015000000}"/>
    <cellStyle name="Normal 10 2" xfId="2" xr:uid="{00000000-0005-0000-0000-000016000000}"/>
    <cellStyle name="Normal 12 2" xfId="6" xr:uid="{00000000-0005-0000-0000-000017000000}"/>
    <cellStyle name="Normal 12 2 2" xfId="15" xr:uid="{00000000-0005-0000-0000-000018000000}"/>
    <cellStyle name="Normal 15" xfId="17" xr:uid="{00000000-0005-0000-0000-000019000000}"/>
    <cellStyle name="Normal 16" xfId="16" xr:uid="{00000000-0005-0000-0000-00001A000000}"/>
    <cellStyle name="Normal 17" xfId="22" xr:uid="{00000000-0005-0000-0000-00001B000000}"/>
    <cellStyle name="Normal 17 2" xfId="27" xr:uid="{00000000-0005-0000-0000-00001C000000}"/>
    <cellStyle name="Normal 2" xfId="37" xr:uid="{00000000-0005-0000-0000-00001D000000}"/>
    <cellStyle name="Normal 2 10" xfId="25" xr:uid="{00000000-0005-0000-0000-00001E000000}"/>
    <cellStyle name="Normal 2 2" xfId="31" xr:uid="{00000000-0005-0000-0000-00001F000000}"/>
    <cellStyle name="Normal 3" xfId="44" xr:uid="{00000000-0005-0000-0000-000020000000}"/>
    <cellStyle name="Normal 3 10" xfId="4" xr:uid="{00000000-0005-0000-0000-000021000000}"/>
    <cellStyle name="Normal 3 11" xfId="3" xr:uid="{00000000-0005-0000-0000-000022000000}"/>
    <cellStyle name="Normal 3 11 2" xfId="5" xr:uid="{00000000-0005-0000-0000-000023000000}"/>
    <cellStyle name="Normal 3 11 3" xfId="24" xr:uid="{00000000-0005-0000-0000-000024000000}"/>
    <cellStyle name="Normal 3 2 17" xfId="20" xr:uid="{00000000-0005-0000-0000-000025000000}"/>
    <cellStyle name="Normal 5" xfId="35" xr:uid="{00000000-0005-0000-0000-000026000000}"/>
    <cellStyle name="Normal 9 2" xfId="34" xr:uid="{00000000-0005-0000-0000-000027000000}"/>
    <cellStyle name="Normal_ESTABLECIMIENTO Y MANTENIMIENTO" xfId="14" xr:uid="{00000000-0005-0000-0000-000028000000}"/>
    <cellStyle name="Porcentaje" xfId="40" builtinId="5"/>
    <cellStyle name="Porcentaje 2" xfId="43" xr:uid="{00000000-0005-0000-0000-00002A000000}"/>
    <cellStyle name="Porcentaje 4" xfId="8" xr:uid="{00000000-0005-0000-0000-00002B000000}"/>
    <cellStyle name="Porcentual 2 10" xfId="33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7.xml"/><Relationship Id="rId107" Type="http://schemas.openxmlformats.org/officeDocument/2006/relationships/customXml" Target="../customXml/item1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66" Type="http://schemas.openxmlformats.org/officeDocument/2006/relationships/externalLink" Target="externalLinks/externalLink64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87" Type="http://schemas.openxmlformats.org/officeDocument/2006/relationships/externalLink" Target="externalLinks/externalLink85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sharedStrings" Target="sharedStrings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103" Type="http://schemas.openxmlformats.org/officeDocument/2006/relationships/theme" Target="theme/theme1.xml"/><Relationship Id="rId108" Type="http://schemas.openxmlformats.org/officeDocument/2006/relationships/customXml" Target="../customXml/item2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calcChain" Target="calcChain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customXml" Target="../customXml/item3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styles" Target="styles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AMSUNG_PC/Users/Users/HP/Desktop/invmeta/INFORMES/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Proyectos/CEI/Tunja-Barbosa/HORIZONTAL%20Barbosa.xlsm?1724403C" TargetMode="External"/><Relationship Id="rId1" Type="http://schemas.openxmlformats.org/officeDocument/2006/relationships/externalLinkPath" Target="file:///\\1724403C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descoles/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AUCA1/Cto.1960-16/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K/a%20%20aaInformaci&#243;n%20GRUPO%204/A%20MInformes%20Mensuales/Informe%20de%20estado%20vial%20ene/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2DB09E0A/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2CB15EB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SARDINATA/Contrato%20Sardinata/SNT-Planta/Despachos/Materiales%20v&#237;a%20y%20planta/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ICON/DATOS/LICITAR/IDU/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Trabajos%20La%20Espanola%20-%20Calarca/Grupo%20Arturo/Arturo%20A.%20Gonzalez%20R.%20Espanola%20-%20Calarca/BARBOSA/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WE%20SOURCE\AppData\Local\Microsoft\Windows\Temporary%20Internet%20Files\Content.Outlook\S2YM59RH\12.%20Modelo%20plantilla%20costeo%20consultor&#237;a,%20interv%20y%20obra%20201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EST.V&#205;A%20CRITERIO%20TECNICO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AMV-3005-2005/ADMON%20GRUPO%203%202004%20-2005/PRESUPUESTOS/Analisis%20de%20Precios%20Unitarios%20ASTRID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Hp-alexander/Documentos/winnt/perfiles/Co80097831/Mis%20documentos/Formatos/Presupuesto%20Da&#241;os%20Interinstitucionales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WINDOWS/TEMP/Alcantarillado%20PAVCO-RAS%202000%20(08-11-04).xls?53A62FF5" TargetMode="External"/><Relationship Id="rId1" Type="http://schemas.openxmlformats.org/officeDocument/2006/relationships/externalLinkPath" Target="file:///\\53A62FF5\Alcantarillado%20PAVCO-RAS%202000%20(08-11-04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AMV%202011/PHRE/09%20INF_TRIMESTRAL%20_FINAL%20-%202011/INFORME%209_AMV_MAR-201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Control%20general/control%20combustible/DICIEMBRE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Control%20general/control%20combustible/ENERO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DOCUME~1/e0939709/CONFIG~1/Temp/precios2002.XLS" TargetMode="External"/></Relationships>
</file>

<file path=xl/externalLinks/_rels/externalLink5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scritorio/amv%202011/copia%20de%20seguridad%20pc1_invias/CONSORCIO%20PHRE/PRESUPUESTOS/V&#205;A%209003/Presupuesto%20para%20Ampliaci&#243;n%20de%20Puentes%20Angostos/Presupuestos%20Ampliaci&#243;n%20de%20Puentes%20%20(9003)%20Sept.%20de%202010.xls?2864F65C" TargetMode="External"/><Relationship Id="rId1" Type="http://schemas.openxmlformats.org/officeDocument/2006/relationships/externalLinkPath" Target="file:///\\2864F65C\Presupuestos%20Ampliaci&#243;n%20de%20Puentes%20%20(9003)%20Sept.%20de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tacion2/d/DOCUME~1/USER05~1/CONFIG~1/TEMP/ADMINISTRACION%20VIAL%20G2/PRESUPUESTOS/Presupuesto%20remoci&#243;n%20de%20derrumbe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MV-01/H/ADMINISTRACI&#211;N%20VIAL3/INFORMES/INFORMES%20TRIMESTRALES/Users/Adolfo/Documents/SANTO%20DOMINGO/MARZO/Mis%20documentos/ACTA%20No%2040/ACTA%20No36/CONSORCIO%20acta%20No35/Mis%20documentos/WINDOWS/TEMP/RELACI~1.XLS?9D384341" TargetMode="External"/><Relationship Id="rId1" Type="http://schemas.openxmlformats.org/officeDocument/2006/relationships/externalLinkPath" Target="file:///\\9D384341\RELACI~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MV-01/@/Phenom_x3/d/ADMINISTRACI&#211;N%20VIAL3/INFORMES/INFORMES%20TRIMESTRALES/Documents%20and%20Settings/Usuario%20de%20Windows/Mis%20documentos/Licitaciones/Inalv&#237;as/Taraz&#225;-Caucasia/WINDOWS/TEMP/RELACI~1.XLS?3152B94F" TargetMode="External"/><Relationship Id="rId1" Type="http://schemas.openxmlformats.org/officeDocument/2006/relationships/externalLinkPath" Target="file:///\\3152B94F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15\IBAGU&#201;\ING.%20FABI&#193;N%20RESTREPO\SEPTIEMBRE%2004%202015%20PRESUPUESTOS\3_2%20140506PPTO%20IBAL%20L&#237;nea%20La%2029%20-%20Fiscal&#237;a.xlsm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%20BVM%20038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TIBLE%20CARROTANQUE%20AL%2030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CO/Doc.%20ASPIRE/ADMONVIAL%20H-V-05/PRESUPUESTOS/sector%203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Users/mac/Documents/AMV%20cto%203414%20de%202013/INFORMES%20TRIMESTRALES/jul%20-%20sep%202014/Estructura%20APU%202013%20ANTIOQUIA%20%20JULIO%20-%20SEPTIEMBRE%202014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AMV-02-BOL/EST.V&#205;A%20CRIT.TECNICO%20AMB-BOL-02/DICIEMBRE-2008/EST.V&#205;A%20CRITERIO%20TECNICO%2090BLB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EST.V&#205;A%20CRITERIO%20TECNIC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Constancita/HOJA%20DIARIA/HD%202003/Hoja%20Diaria%20Nueva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aescorcia/Desktop/APU/APU%202011/CHOCO/APU%20ADVIAL.%20G-2%202011.xls?1C896A80" TargetMode="External"/><Relationship Id="rId1" Type="http://schemas.openxmlformats.org/officeDocument/2006/relationships/externalLinkPath" Target="file:///\\1C896A80\APU%20ADVIAL.%20G-2%20201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PLATO%20PALERMO.xlsx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aescorcia/Desktop/APU/APU%202011/APU%20CON%20PARTICULARES%20OPA.xlsx?16946A34" TargetMode="External"/><Relationship Id="rId1" Type="http://schemas.openxmlformats.org/officeDocument/2006/relationships/externalLinkPath" Target="file:///\\16946A34\APU%20CON%20PARTICULARES%20OPA.xlsx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rincipal/cund%20grupo%201/INFORMES%20TRIMESTRAL/INFORME%20FINAL/DIC-05-FEB-06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lizarralde/pliegos/Mauricio/LICITACIONES/Licitaciones-2001/Villavicencio-Barranca/Base-Cumaral-Barranca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MERYVENT/ZZZ.MERCA.GQ/MERCADEO/POLITICA%20DE%20PRECIOS/PRECIOS%20MARZO%202003/precios2002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proyectos%202004/invias/corredores%20viales/PARTICIPAMOS/SEGUNDA%20RONDA/PRESUPUESTO%20CORREDOR%2081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INFORMES%20ESPECIFICOS/ANALISIS%20DE%20APU/APU%202012/AMV%20GRUPO2-05/presupuestos/ajuste%20presupuestos/$%20PR20%20al%20PR23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mrojast/A%20Max/APU/APU%202011/APU%20CON%20PARTICULARES%20OPA.xlsx?3D99CDD5" TargetMode="External"/><Relationship Id="rId1" Type="http://schemas.openxmlformats.org/officeDocument/2006/relationships/externalLinkPath" Target="file:///\\3D99CDD5\APU%20CON%20PARTICULARES%20OPA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aCCIDENTES%20DE%201995%20-%2019"/>
      <sheetName val="Datos"/>
      <sheetName val="aCCIDENTES DE 1995 - 1996.xls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Res-Accide-10"/>
      <sheetName val="INDICE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EQUIPOS"/>
      <sheetName val="MANO DE OBRA"/>
      <sheetName val="TRANSPORTE"/>
      <sheetName val="_aCCIDENTES_DE_1995___1996_x_10"/>
      <sheetName val="//ccefici"/>
      <sheetName val="//d.docs.live.net/a  aaInformac"/>
      <sheetName val="_aCCIDENTES_DE_1995___1996_xl_2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7"/>
      <sheetName val="_aCCIDENTES_DE_1995___1996_xl_9"/>
      <sheetName val="_aCCIDENTES_DE_1995___1996_xl_8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8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aCCIDENTES_DE_1995_-_19963"/>
      <sheetName val="MANO_DE_OBRA"/>
      <sheetName val="aCCIDENTES_DE_1995_-_1996_xls3"/>
      <sheetName val="\a__aaInformación_GRUPO_4\A_MI3"/>
      <sheetName val="ACTA_DE_MODIFICACION__(2)3"/>
      <sheetName val="Datos_Básicos2"/>
      <sheetName val="SUB_APU2"/>
      <sheetName val="Formulario_N°_4"/>
      <sheetName val="Base_Muestras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#REF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\Users\HP\AppData\Local\Microso"/>
      <sheetName val="aCCIDENTES_DE_1995_-_199633"/>
      <sheetName val="aCCIDENTES_DE_1995_-_1996_xls10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SUB_APU3"/>
      <sheetName val="Datos_Básicos3"/>
      <sheetName val="LISTADO "/>
      <sheetName val="M.O."/>
      <sheetName val="HISTORICOS FUEL OIL EXP"/>
      <sheetName val="ESTADO VÍA-CRIT.TECNIC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 refreshError="1"/>
      <sheetData sheetId="391"/>
      <sheetData sheetId="392"/>
      <sheetData sheetId="393" refreshError="1"/>
      <sheetData sheetId="394" refreshError="1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/>
      <sheetData sheetId="403"/>
      <sheetData sheetId="404" refreshError="1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 refreshError="1"/>
      <sheetData sheetId="474" refreshError="1"/>
      <sheetData sheetId="475" refreshError="1"/>
      <sheetData sheetId="47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%20%20aaInformaci%C3%B3n"/>
      <sheetName val="M.O."/>
      <sheetName val="aCCIDENTES DE 1995 - 1996"/>
      <sheetName val="Otros"/>
      <sheetName val="Presupuesto"/>
      <sheetName val="Fornato 6"/>
      <sheetName val="BASES"/>
      <sheetName val="CDItem"/>
      <sheetName val="CONT_ADI"/>
      <sheetName val="[a  aaInformación]__cceficie_10"/>
      <sheetName val="[a  aaInformación]__cceficien_2"/>
      <sheetName val="[a  aaInformación]__cceficien_3"/>
      <sheetName val="[a  aaInformación]__cceficien_4"/>
      <sheetName val="[a  aaInformación]__cceficien_5"/>
      <sheetName val="[a  aaInformación]__cceficien_6"/>
      <sheetName val="[a  aaInformación]__cceficien_7"/>
      <sheetName val="[a  aaInformación]__cceficien_9"/>
      <sheetName val="[a  aaInformación]__cceficien_8"/>
      <sheetName val="[a  aaInformación]__cceficie_11"/>
      <sheetName val="[a  aaInformación]__cceficie_12"/>
      <sheetName val="[a  aaInformación]__cceficie_13"/>
      <sheetName val="[a  aaInformación]__cceficie_14"/>
      <sheetName val="[a  aaInformación]__cceficie_15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37"/>
      <sheetName val="[a  aaInformación]//cceficiente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6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a__aaInformación"/>
      <sheetName val="aCCIDENTES_DE_1995_-_1996"/>
      <sheetName val="//cceficiente_sharepoint_com/MA"/>
      <sheetName val="[a  aaInformación]__cceficie_38"/>
      <sheetName val="[a  aaInformación]__cceficie_49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\MANTENIMIENTO RUTA 1001_MARZO 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1"/>
      <sheetName val="a__aaInformación2"/>
      <sheetName val="\\SERVIDOR\Public2\MANTENIMIENT"/>
      <sheetName val="[a  aaInformación][a  aaInforma"/>
      <sheetName val="lisprecios"/>
      <sheetName val="PERSONAL"/>
      <sheetName val="PRESTACIONES SOCIALES"/>
      <sheetName val="Materiales"/>
      <sheetName val="Cuadrillas"/>
      <sheetName val="Concretos y morteros"/>
      <sheetName val="Equipo"/>
      <sheetName val="Datos iniciales "/>
      <sheetName val="Transporte"/>
      <sheetName val="Formulario N° 4"/>
      <sheetName val="Datos"/>
      <sheetName val="Jorn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TarifaMT"/>
      <sheetName val="INFORMACION DEL FP"/>
      <sheetName val="PERSONAL Y OTROS"/>
      <sheetName val="IMPUESTOS Y VR TOTAL"/>
      <sheetName val="FM"/>
      <sheetName val="COSTEO"/>
      <sheetName val="AIU"/>
      <sheetName val="COSTEO TOTAL OBRA"/>
      <sheetName val="Componente minimo"/>
      <sheetName val="IPC"/>
      <sheetName val="Ensayos Laboratorio"/>
      <sheetName val="proyecc desembol"/>
      <sheetName val="Top_Y_Batimetria"/>
    </sheetNames>
    <sheetDataSet>
      <sheetData sheetId="0"/>
      <sheetData sheetId="1"/>
      <sheetData sheetId="2">
        <row r="25">
          <cell r="D25" t="str">
            <v>20%</v>
          </cell>
        </row>
        <row r="27">
          <cell r="D27" t="str">
            <v>20%</v>
          </cell>
        </row>
        <row r="32">
          <cell r="G32">
            <v>1</v>
          </cell>
          <cell r="H32">
            <v>6.0899999999999999E-3</v>
          </cell>
          <cell r="I32">
            <v>5.2199999999999998E-3</v>
          </cell>
          <cell r="J32">
            <v>6.96E-3</v>
          </cell>
          <cell r="L32">
            <v>1</v>
          </cell>
          <cell r="M32">
            <v>5</v>
          </cell>
        </row>
        <row r="33">
          <cell r="G33">
            <v>2</v>
          </cell>
          <cell r="H33">
            <v>1.3485E-2</v>
          </cell>
          <cell r="I33">
            <v>1.044E-2</v>
          </cell>
          <cell r="J33">
            <v>1.653E-2</v>
          </cell>
          <cell r="L33">
            <v>2</v>
          </cell>
          <cell r="M33">
            <v>5</v>
          </cell>
        </row>
        <row r="34">
          <cell r="G34">
            <v>3</v>
          </cell>
          <cell r="H34">
            <v>3.2625000000000001E-2</v>
          </cell>
          <cell r="I34">
            <v>2.436E-2</v>
          </cell>
          <cell r="J34">
            <v>4.0890000000000003E-2</v>
          </cell>
          <cell r="L34">
            <v>3</v>
          </cell>
          <cell r="M34">
            <v>1</v>
          </cell>
        </row>
        <row r="35">
          <cell r="G35">
            <v>4</v>
          </cell>
          <cell r="H35">
            <v>5.2049999999999999E-2</v>
          </cell>
          <cell r="I35">
            <v>4.3499999999999997E-2</v>
          </cell>
          <cell r="J35">
            <v>6.0600000000000001E-2</v>
          </cell>
          <cell r="L35">
            <v>4</v>
          </cell>
          <cell r="M35">
            <v>2</v>
          </cell>
        </row>
        <row r="36">
          <cell r="G36">
            <v>5</v>
          </cell>
          <cell r="H36">
            <v>7.8299999999999995E-2</v>
          </cell>
          <cell r="I36">
            <v>6.9599999999999995E-2</v>
          </cell>
          <cell r="J36">
            <v>8.6999999999999994E-2</v>
          </cell>
          <cell r="L36">
            <v>5</v>
          </cell>
          <cell r="M36">
            <v>1</v>
          </cell>
        </row>
      </sheetData>
      <sheetData sheetId="3">
        <row r="8">
          <cell r="D8">
            <v>4</v>
          </cell>
        </row>
        <row r="10">
          <cell r="B10">
            <v>4.3</v>
          </cell>
          <cell r="D10">
            <v>1</v>
          </cell>
          <cell r="O10">
            <v>27533279.285070412</v>
          </cell>
        </row>
        <row r="12">
          <cell r="P12">
            <v>14142960.768715208</v>
          </cell>
        </row>
        <row r="13">
          <cell r="C13">
            <v>8</v>
          </cell>
        </row>
        <row r="14">
          <cell r="B14">
            <v>1</v>
          </cell>
          <cell r="O14">
            <v>3509373.2905340991</v>
          </cell>
        </row>
        <row r="15">
          <cell r="B15">
            <v>1</v>
          </cell>
          <cell r="O15">
            <v>1692387.175334448</v>
          </cell>
        </row>
        <row r="16">
          <cell r="B16">
            <v>1</v>
          </cell>
          <cell r="O16">
            <v>1128258.1168896321</v>
          </cell>
        </row>
        <row r="17">
          <cell r="B17">
            <v>1</v>
          </cell>
          <cell r="O17">
            <v>3384774.350668896</v>
          </cell>
        </row>
        <row r="18">
          <cell r="B18">
            <v>0</v>
          </cell>
          <cell r="O18">
            <v>0</v>
          </cell>
        </row>
        <row r="19">
          <cell r="B19">
            <v>1</v>
          </cell>
          <cell r="O19">
            <v>960981.58738556015</v>
          </cell>
        </row>
        <row r="20">
          <cell r="B20">
            <v>1</v>
          </cell>
          <cell r="O20">
            <v>866796.56197564339</v>
          </cell>
        </row>
        <row r="21">
          <cell r="B21">
            <v>1</v>
          </cell>
          <cell r="O21">
            <v>1733593.1239512868</v>
          </cell>
        </row>
        <row r="22">
          <cell r="B22">
            <v>1</v>
          </cell>
          <cell r="O22">
            <v>866796.56197564339</v>
          </cell>
        </row>
        <row r="23">
          <cell r="B23">
            <v>0</v>
          </cell>
          <cell r="O23">
            <v>0</v>
          </cell>
        </row>
        <row r="24">
          <cell r="B24">
            <v>0</v>
          </cell>
          <cell r="O24">
            <v>0</v>
          </cell>
        </row>
        <row r="25">
          <cell r="B25">
            <v>0</v>
          </cell>
          <cell r="O25">
            <v>0</v>
          </cell>
        </row>
        <row r="26">
          <cell r="B26">
            <v>0</v>
          </cell>
          <cell r="O26">
            <v>0</v>
          </cell>
        </row>
        <row r="27">
          <cell r="B27">
            <v>0</v>
          </cell>
          <cell r="O27">
            <v>0</v>
          </cell>
        </row>
        <row r="28">
          <cell r="B28">
            <v>0</v>
          </cell>
          <cell r="O28">
            <v>0</v>
          </cell>
        </row>
        <row r="29">
          <cell r="B29">
            <v>0</v>
          </cell>
          <cell r="O29">
            <v>0</v>
          </cell>
        </row>
        <row r="30">
          <cell r="B30">
            <v>0</v>
          </cell>
          <cell r="O30">
            <v>0</v>
          </cell>
        </row>
        <row r="31">
          <cell r="B31">
            <v>0</v>
          </cell>
          <cell r="O31">
            <v>0</v>
          </cell>
        </row>
        <row r="32">
          <cell r="B32">
            <v>0</v>
          </cell>
          <cell r="O32">
            <v>0</v>
          </cell>
        </row>
        <row r="33">
          <cell r="I33">
            <v>8186265.7210194999</v>
          </cell>
        </row>
        <row r="34">
          <cell r="C34">
            <v>3</v>
          </cell>
          <cell r="P34">
            <v>3237610.2484659003</v>
          </cell>
        </row>
        <row r="35">
          <cell r="B35">
            <v>1</v>
          </cell>
          <cell r="O35">
            <v>1373531.6205612915</v>
          </cell>
        </row>
        <row r="36">
          <cell r="B36">
            <v>1</v>
          </cell>
          <cell r="O36">
            <v>1017885.0402373853</v>
          </cell>
        </row>
        <row r="37">
          <cell r="B37">
            <v>1</v>
          </cell>
          <cell r="O37">
            <v>846193.58766722376</v>
          </cell>
        </row>
        <row r="38">
          <cell r="B38">
            <v>0</v>
          </cell>
          <cell r="O38">
            <v>0</v>
          </cell>
        </row>
        <row r="39">
          <cell r="B39">
            <v>0</v>
          </cell>
          <cell r="O39">
            <v>0</v>
          </cell>
        </row>
        <row r="40">
          <cell r="B40">
            <v>0</v>
          </cell>
          <cell r="O40">
            <v>0</v>
          </cell>
        </row>
        <row r="41">
          <cell r="B41">
            <v>0</v>
          </cell>
          <cell r="O41">
            <v>0</v>
          </cell>
        </row>
        <row r="42">
          <cell r="B42">
            <v>0</v>
          </cell>
          <cell r="O42">
            <v>0</v>
          </cell>
        </row>
        <row r="43">
          <cell r="B43">
            <v>0</v>
          </cell>
          <cell r="O43">
            <v>0</v>
          </cell>
        </row>
        <row r="44">
          <cell r="B44">
            <v>0</v>
          </cell>
          <cell r="O44">
            <v>0</v>
          </cell>
        </row>
        <row r="45">
          <cell r="I45">
            <v>1874002.0727247994</v>
          </cell>
        </row>
        <row r="46">
          <cell r="C46">
            <v>3</v>
          </cell>
          <cell r="P46">
            <v>361827.47261643154</v>
          </cell>
        </row>
        <row r="47">
          <cell r="B47">
            <v>1</v>
          </cell>
          <cell r="O47">
            <v>154620.41671461388</v>
          </cell>
        </row>
        <row r="48">
          <cell r="B48">
            <v>1</v>
          </cell>
          <cell r="O48">
            <v>173359.31239512865</v>
          </cell>
        </row>
        <row r="49">
          <cell r="B49">
            <v>1</v>
          </cell>
          <cell r="O49">
            <v>33847.743506688952</v>
          </cell>
        </row>
        <row r="50">
          <cell r="B50">
            <v>0</v>
          </cell>
          <cell r="O50">
            <v>0</v>
          </cell>
        </row>
        <row r="51">
          <cell r="B51">
            <v>0</v>
          </cell>
          <cell r="O51">
            <v>0</v>
          </cell>
        </row>
        <row r="53">
          <cell r="C53">
            <v>0</v>
          </cell>
          <cell r="P53">
            <v>0</v>
          </cell>
        </row>
        <row r="54">
          <cell r="B54">
            <v>0</v>
          </cell>
          <cell r="O54">
            <v>0</v>
          </cell>
        </row>
        <row r="55">
          <cell r="B55">
            <v>0</v>
          </cell>
          <cell r="O55">
            <v>0</v>
          </cell>
        </row>
        <row r="56">
          <cell r="B56">
            <v>0</v>
          </cell>
          <cell r="O56">
            <v>0</v>
          </cell>
        </row>
        <row r="57">
          <cell r="B57">
            <v>0</v>
          </cell>
          <cell r="O57">
            <v>0</v>
          </cell>
        </row>
        <row r="58">
          <cell r="B58">
            <v>0</v>
          </cell>
          <cell r="O58">
            <v>0</v>
          </cell>
        </row>
        <row r="59">
          <cell r="B59">
            <v>0</v>
          </cell>
          <cell r="O59">
            <v>0</v>
          </cell>
        </row>
        <row r="60">
          <cell r="B60">
            <v>0</v>
          </cell>
          <cell r="O60">
            <v>0</v>
          </cell>
        </row>
        <row r="61">
          <cell r="B61">
            <v>0</v>
          </cell>
          <cell r="O61">
            <v>0</v>
          </cell>
        </row>
        <row r="62">
          <cell r="B62">
            <v>0</v>
          </cell>
          <cell r="O62">
            <v>0</v>
          </cell>
        </row>
        <row r="64">
          <cell r="P64">
            <v>1810933.1553961001</v>
          </cell>
        </row>
        <row r="65">
          <cell r="O65">
            <v>182864.22046874999</v>
          </cell>
        </row>
        <row r="66">
          <cell r="O66">
            <v>805722.04089405003</v>
          </cell>
        </row>
        <row r="67">
          <cell r="O67">
            <v>266938.83151784999</v>
          </cell>
        </row>
        <row r="68">
          <cell r="O68">
            <v>9108.3471907499988</v>
          </cell>
        </row>
        <row r="69">
          <cell r="O69">
            <v>175156.98918929999</v>
          </cell>
        </row>
        <row r="70">
          <cell r="O70">
            <v>0</v>
          </cell>
        </row>
        <row r="71">
          <cell r="O71">
            <v>248722.68401999999</v>
          </cell>
        </row>
        <row r="72">
          <cell r="O72">
            <v>22420.042115400003</v>
          </cell>
        </row>
        <row r="73">
          <cell r="O73">
            <v>100000</v>
          </cell>
        </row>
        <row r="78">
          <cell r="O78">
            <v>1477997.7992075696</v>
          </cell>
        </row>
        <row r="79">
          <cell r="O79">
            <v>0</v>
          </cell>
        </row>
        <row r="80">
          <cell r="O80">
            <v>1610029.8406692001</v>
          </cell>
        </row>
        <row r="81">
          <cell r="O81">
            <v>0</v>
          </cell>
        </row>
        <row r="82">
          <cell r="O82">
            <v>0</v>
          </cell>
        </row>
        <row r="83">
          <cell r="O83">
            <v>0</v>
          </cell>
        </row>
        <row r="84">
          <cell r="O84">
            <v>0</v>
          </cell>
        </row>
        <row r="87">
          <cell r="P87">
            <v>500000</v>
          </cell>
        </row>
        <row r="88">
          <cell r="O88">
            <v>0</v>
          </cell>
        </row>
        <row r="89">
          <cell r="O89">
            <v>500000</v>
          </cell>
        </row>
        <row r="90">
          <cell r="O90">
            <v>0</v>
          </cell>
        </row>
        <row r="93">
          <cell r="P93">
            <v>4391920</v>
          </cell>
        </row>
        <row r="94">
          <cell r="O94">
            <v>3591920</v>
          </cell>
        </row>
        <row r="95">
          <cell r="O95">
            <v>800000</v>
          </cell>
        </row>
        <row r="96">
          <cell r="O96">
            <v>0</v>
          </cell>
        </row>
        <row r="97">
          <cell r="O97">
            <v>0</v>
          </cell>
        </row>
        <row r="98">
          <cell r="O98">
            <v>0</v>
          </cell>
        </row>
        <row r="101">
          <cell r="P101">
            <v>0</v>
          </cell>
        </row>
        <row r="102">
          <cell r="O102">
            <v>0</v>
          </cell>
        </row>
        <row r="103">
          <cell r="O103">
            <v>0</v>
          </cell>
        </row>
        <row r="104">
          <cell r="O104">
            <v>0</v>
          </cell>
        </row>
        <row r="105">
          <cell r="O105">
            <v>0</v>
          </cell>
        </row>
        <row r="106">
          <cell r="O106">
            <v>0</v>
          </cell>
        </row>
        <row r="107">
          <cell r="O107">
            <v>0</v>
          </cell>
        </row>
        <row r="108">
          <cell r="O108">
            <v>0</v>
          </cell>
        </row>
        <row r="109">
          <cell r="O109">
            <v>0</v>
          </cell>
        </row>
        <row r="110">
          <cell r="O110">
            <v>0</v>
          </cell>
        </row>
        <row r="111">
          <cell r="O111">
            <v>0</v>
          </cell>
        </row>
        <row r="112">
          <cell r="O112">
            <v>0</v>
          </cell>
        </row>
        <row r="113">
          <cell r="O113">
            <v>0</v>
          </cell>
        </row>
        <row r="114">
          <cell r="O114">
            <v>0</v>
          </cell>
        </row>
        <row r="115">
          <cell r="O115">
            <v>0</v>
          </cell>
        </row>
        <row r="116">
          <cell r="O116">
            <v>0</v>
          </cell>
        </row>
        <row r="117">
          <cell r="O117">
            <v>0</v>
          </cell>
        </row>
        <row r="118">
          <cell r="O118">
            <v>0</v>
          </cell>
        </row>
        <row r="119">
          <cell r="O119">
            <v>0</v>
          </cell>
        </row>
        <row r="120">
          <cell r="O120">
            <v>0</v>
          </cell>
        </row>
        <row r="121">
          <cell r="O121">
            <v>0</v>
          </cell>
        </row>
        <row r="124">
          <cell r="P124">
            <v>0</v>
          </cell>
        </row>
        <row r="125">
          <cell r="O125">
            <v>0</v>
          </cell>
        </row>
        <row r="126">
          <cell r="O126">
            <v>0</v>
          </cell>
        </row>
        <row r="127">
          <cell r="O127">
            <v>0</v>
          </cell>
        </row>
        <row r="128">
          <cell r="O128">
            <v>0</v>
          </cell>
        </row>
        <row r="129">
          <cell r="O129">
            <v>0</v>
          </cell>
        </row>
        <row r="130">
          <cell r="O130">
            <v>0</v>
          </cell>
        </row>
        <row r="131">
          <cell r="O131">
            <v>0</v>
          </cell>
        </row>
        <row r="132">
          <cell r="O132">
            <v>0</v>
          </cell>
        </row>
        <row r="133">
          <cell r="O133">
            <v>0</v>
          </cell>
        </row>
        <row r="134">
          <cell r="O134">
            <v>0</v>
          </cell>
        </row>
        <row r="135">
          <cell r="O135">
            <v>0</v>
          </cell>
        </row>
        <row r="154">
          <cell r="A154" t="str">
            <v>Especialista Juridico</v>
          </cell>
        </row>
        <row r="155">
          <cell r="A155" t="str">
            <v>Ingeniero Quimico</v>
          </cell>
        </row>
        <row r="156">
          <cell r="A156" t="str">
            <v>Ingeniero de Operación</v>
          </cell>
        </row>
        <row r="157">
          <cell r="A157" t="str">
            <v>Asesor Calidad</v>
          </cell>
        </row>
        <row r="158">
          <cell r="A158" t="str">
            <v>Asesor Juridico</v>
          </cell>
        </row>
        <row r="159">
          <cell r="A159" t="str">
            <v>Auditor Interno</v>
          </cell>
        </row>
        <row r="160">
          <cell r="A160" t="str">
            <v>Contador</v>
          </cell>
        </row>
        <row r="161">
          <cell r="A161" t="str">
            <v>Director de Consultoria</v>
          </cell>
        </row>
        <row r="162">
          <cell r="A162" t="str">
            <v>Antropologo</v>
          </cell>
        </row>
        <row r="163">
          <cell r="A163" t="str">
            <v>Especialista Electrónico</v>
          </cell>
        </row>
        <row r="164">
          <cell r="A164" t="str">
            <v>Esp. Ambiental</v>
          </cell>
        </row>
        <row r="165">
          <cell r="A165" t="str">
            <v>Esp. Diseño Geom. Vías</v>
          </cell>
        </row>
        <row r="166">
          <cell r="A166" t="str">
            <v>Esp. Electrico</v>
          </cell>
        </row>
        <row r="167">
          <cell r="A167" t="str">
            <v>Esp. Estructural</v>
          </cell>
        </row>
        <row r="168">
          <cell r="A168" t="str">
            <v>Esp. Geotecnia</v>
          </cell>
        </row>
        <row r="169">
          <cell r="A169" t="str">
            <v>Esp. Hidráulico</v>
          </cell>
        </row>
        <row r="170">
          <cell r="A170" t="str">
            <v>Ing. Anexos Técnicos</v>
          </cell>
        </row>
        <row r="171">
          <cell r="A171" t="str">
            <v>Ing. Catastral</v>
          </cell>
        </row>
        <row r="172">
          <cell r="A172" t="str">
            <v>Profesional Costos y Presup.</v>
          </cell>
        </row>
        <row r="173">
          <cell r="A173" t="str">
            <v>Ing. Forestal</v>
          </cell>
        </row>
        <row r="174">
          <cell r="A174" t="str">
            <v>Esp. Electromecánico</v>
          </cell>
        </row>
        <row r="175">
          <cell r="A175" t="str">
            <v>Profesional Calidad</v>
          </cell>
        </row>
        <row r="176">
          <cell r="A176" t="str">
            <v>Profesional de apoyo</v>
          </cell>
        </row>
        <row r="177">
          <cell r="A177" t="str">
            <v>Profesional de Seguridad Industrial</v>
          </cell>
        </row>
        <row r="178">
          <cell r="A178" t="str">
            <v>Residente de Interventoria Obra</v>
          </cell>
        </row>
        <row r="179">
          <cell r="A179" t="str">
            <v>Residente de Obra</v>
          </cell>
        </row>
        <row r="180">
          <cell r="A180" t="str">
            <v>Hidrogeólogo</v>
          </cell>
        </row>
        <row r="181">
          <cell r="A181" t="str">
            <v>Secretaria</v>
          </cell>
        </row>
        <row r="182">
          <cell r="A182" t="str">
            <v>Topógrafo</v>
          </cell>
        </row>
        <row r="183">
          <cell r="A183" t="str">
            <v>Profesional Social</v>
          </cell>
        </row>
        <row r="186">
          <cell r="A186" t="str">
            <v>Tecnico de apoyo</v>
          </cell>
        </row>
        <row r="187">
          <cell r="A187" t="str">
            <v>Almacenista</v>
          </cell>
        </row>
        <row r="188">
          <cell r="A188" t="str">
            <v xml:space="preserve">Cadenero 1 </v>
          </cell>
        </row>
        <row r="189">
          <cell r="A189" t="str">
            <v>Cadenero 2</v>
          </cell>
        </row>
        <row r="190">
          <cell r="A190" t="str">
            <v>Celador</v>
          </cell>
        </row>
        <row r="191">
          <cell r="A191" t="str">
            <v>Conductor</v>
          </cell>
        </row>
        <row r="192">
          <cell r="A192" t="str">
            <v>Dibujante</v>
          </cell>
        </row>
        <row r="193">
          <cell r="A193" t="str">
            <v>Inspector</v>
          </cell>
        </row>
        <row r="194">
          <cell r="A194" t="str">
            <v>Maestro</v>
          </cell>
        </row>
        <row r="195">
          <cell r="A195" t="str">
            <v>Mensajero</v>
          </cell>
        </row>
        <row r="196">
          <cell r="A196" t="str">
            <v>Obrero</v>
          </cell>
        </row>
        <row r="197">
          <cell r="A197" t="str">
            <v>Secretaria</v>
          </cell>
        </row>
        <row r="198">
          <cell r="A198" t="str">
            <v>Laboratorista</v>
          </cell>
        </row>
        <row r="218">
          <cell r="A218" t="str">
            <v>&lt;2000cc Gasolina+Conductor</v>
          </cell>
        </row>
        <row r="219">
          <cell r="A219" t="str">
            <v>&gt;2000cc Gasolina+Conductor</v>
          </cell>
        </row>
        <row r="220">
          <cell r="A220" t="str">
            <v>Distanciómetro</v>
          </cell>
        </row>
        <row r="221">
          <cell r="A221" t="str">
            <v>Equipos Especiales</v>
          </cell>
        </row>
        <row r="222">
          <cell r="A222" t="str">
            <v>Estación</v>
          </cell>
        </row>
        <row r="223">
          <cell r="A223" t="str">
            <v>Mas de 3 Ton Gasolina+Conductor+Manto.</v>
          </cell>
        </row>
        <row r="224">
          <cell r="A224" t="str">
            <v>Derechos de Autor</v>
          </cell>
        </row>
        <row r="225">
          <cell r="A225" t="str">
            <v>Tramite de Licencia</v>
          </cell>
        </row>
        <row r="226">
          <cell r="A226" t="str">
            <v>Motonave 55&lt;HP +Equip. Batimetría +Motorista</v>
          </cell>
        </row>
        <row r="227">
          <cell r="A227" t="str">
            <v>Costo de las Licencias</v>
          </cell>
        </row>
        <row r="228">
          <cell r="A228" t="str">
            <v>Tránsito, nivel</v>
          </cell>
        </row>
        <row r="231">
          <cell r="A231" t="str">
            <v>Apique en material granular, por ml de 0 m a 1,0 m  de 70x70</v>
          </cell>
        </row>
        <row r="232">
          <cell r="A232" t="str">
            <v>Contenido de asfalto</v>
          </cell>
        </row>
        <row r="233">
          <cell r="A233" t="str">
            <v>Rotura X compresión de cilindros (Por norma una muestra(8 cil.) cada 40,0 m³ o una por día si es menor cantidad)</v>
          </cell>
        </row>
        <row r="234">
          <cell r="A234" t="str">
            <v>Diseño de una mezcla de hormigón para una resistencia dada</v>
          </cell>
        </row>
        <row r="235">
          <cell r="A235" t="str">
            <v>Rotura por compresión en ladrillos y adoquines</v>
          </cell>
        </row>
        <row r="236">
          <cell r="A236" t="str">
            <v>Módulo de rotura en vigas, con carga en los tercios</v>
          </cell>
        </row>
        <row r="237">
          <cell r="A237" t="str">
            <v>Ensayo de compactación Proctor (Estandard y Modificado)</v>
          </cell>
        </row>
        <row r="238">
          <cell r="A238" t="str">
            <v>Peso Unitario  en el terreno por el método de cono y arena</v>
          </cell>
        </row>
        <row r="239">
          <cell r="A239" t="str">
            <v>Granulometría de suelos, por tamizado, con lavado</v>
          </cell>
        </row>
        <row r="240">
          <cell r="A240" t="str">
            <v>Límites de Atterberg, líquido y plástico</v>
          </cell>
        </row>
        <row r="241">
          <cell r="A241" t="str">
            <v>Ensayo con esclerómetro, por elemento</v>
          </cell>
        </row>
        <row r="242">
          <cell r="A242" t="str">
            <v>Ensayo de consolidación lenta con descarga</v>
          </cell>
        </row>
        <row r="243">
          <cell r="A243" t="str">
            <v>Análisis F-Q Total A. Tratada</v>
          </cell>
        </row>
        <row r="244">
          <cell r="A244" t="str">
            <v>Análisis F-Q Total A. Crudas</v>
          </cell>
        </row>
        <row r="245">
          <cell r="A245" t="str">
            <v>Coliformes Totales</v>
          </cell>
        </row>
        <row r="246">
          <cell r="A246" t="str">
            <v>Coliformes Fecales</v>
          </cell>
        </row>
        <row r="247">
          <cell r="A247" t="str">
            <v>Análisis A. Residuales</v>
          </cell>
        </row>
        <row r="248">
          <cell r="A248" t="str">
            <v>Detección de Cloro Residual</v>
          </cell>
        </row>
        <row r="249">
          <cell r="A249" t="str">
            <v xml:space="preserve">CBR sobre material granular ( Método 1 )                                </v>
          </cell>
        </row>
        <row r="264">
          <cell r="A264" t="str">
            <v>Aereo</v>
          </cell>
        </row>
        <row r="265">
          <cell r="A265" t="str">
            <v>Terrestre</v>
          </cell>
        </row>
        <row r="266">
          <cell r="A266" t="str">
            <v>Fluvial</v>
          </cell>
        </row>
        <row r="267">
          <cell r="A267" t="str">
            <v>Otro</v>
          </cell>
        </row>
        <row r="268">
          <cell r="A268" t="str">
            <v>Hotel</v>
          </cell>
        </row>
        <row r="271">
          <cell r="A271" t="str">
            <v>Aparatos Sanit, (sum. e instal)/Gl/Unidad</v>
          </cell>
        </row>
        <row r="272">
          <cell r="A272" t="str">
            <v>Aseo/m2</v>
          </cell>
        </row>
        <row r="273">
          <cell r="A273" t="str">
            <v>Campamento Obra/m2</v>
          </cell>
        </row>
        <row r="274">
          <cell r="A274" t="str">
            <v>Derechos Agua/Gl</v>
          </cell>
        </row>
        <row r="275">
          <cell r="A275" t="str">
            <v>Derechos Energía/Gl</v>
          </cell>
        </row>
        <row r="276">
          <cell r="A276" t="str">
            <v>Derechos Gas/Gl</v>
          </cell>
        </row>
        <row r="277">
          <cell r="A277" t="str">
            <v>Prov. Agua/ml</v>
          </cell>
        </row>
        <row r="278">
          <cell r="A278" t="str">
            <v>Prov. Energía/ml</v>
          </cell>
        </row>
        <row r="279">
          <cell r="A279" t="str">
            <v>Prov. Teléfono/ml</v>
          </cell>
        </row>
        <row r="280">
          <cell r="A280" t="str">
            <v>Servicios Públiicos/mes</v>
          </cell>
        </row>
        <row r="281">
          <cell r="A281" t="str">
            <v>Señalización/ml</v>
          </cell>
        </row>
        <row r="282">
          <cell r="A282" t="str">
            <v>Señalización/m2</v>
          </cell>
        </row>
        <row r="283">
          <cell r="A283" t="str">
            <v>Cerramiento/m2</v>
          </cell>
        </row>
        <row r="284">
          <cell r="A284" t="str">
            <v>Vallas/m2</v>
          </cell>
        </row>
      </sheetData>
      <sheetData sheetId="4">
        <row r="7">
          <cell r="F7">
            <v>0</v>
          </cell>
        </row>
        <row r="10">
          <cell r="D10">
            <v>117451.30664578643</v>
          </cell>
          <cell r="F10">
            <v>81593.226974650082</v>
          </cell>
        </row>
        <row r="11">
          <cell r="E11">
            <v>469.80522658314572</v>
          </cell>
        </row>
        <row r="12">
          <cell r="E12">
            <v>810.41401585592632</v>
          </cell>
        </row>
        <row r="13">
          <cell r="E13">
            <v>5872.5653322893222</v>
          </cell>
        </row>
        <row r="14">
          <cell r="E14">
            <v>0</v>
          </cell>
        </row>
        <row r="15">
          <cell r="E15">
            <v>0</v>
          </cell>
        </row>
        <row r="16">
          <cell r="E16">
            <v>1174.5130664578644</v>
          </cell>
        </row>
        <row r="17">
          <cell r="E17">
            <v>0</v>
          </cell>
        </row>
        <row r="18">
          <cell r="E18">
            <v>0</v>
          </cell>
        </row>
        <row r="19">
          <cell r="E19">
            <v>36000</v>
          </cell>
        </row>
        <row r="20">
          <cell r="E20">
            <v>0</v>
          </cell>
        </row>
        <row r="21">
          <cell r="E21">
            <v>36000</v>
          </cell>
        </row>
        <row r="22">
          <cell r="E22">
            <v>210.04208671821473</v>
          </cell>
        </row>
        <row r="23">
          <cell r="E23">
            <v>1038.856807281981</v>
          </cell>
        </row>
        <row r="24">
          <cell r="E24">
            <v>17.030439463639031</v>
          </cell>
        </row>
        <row r="27">
          <cell r="F27" t="str">
            <v>COSTEO DE CONSULTORÍA</v>
          </cell>
        </row>
        <row r="39">
          <cell r="E39">
            <v>148316.84</v>
          </cell>
        </row>
        <row r="40">
          <cell r="E40">
            <v>319648.36206896551</v>
          </cell>
        </row>
        <row r="41">
          <cell r="E41">
            <v>5114373.793103449</v>
          </cell>
        </row>
        <row r="42">
          <cell r="E42">
            <v>639296.72413793101</v>
          </cell>
        </row>
        <row r="43">
          <cell r="E43">
            <v>0</v>
          </cell>
        </row>
        <row r="44">
          <cell r="E44">
            <v>3196483.6206896552</v>
          </cell>
        </row>
        <row r="45">
          <cell r="E45">
            <v>40000</v>
          </cell>
        </row>
        <row r="46">
          <cell r="E46">
            <v>0</v>
          </cell>
        </row>
        <row r="47">
          <cell r="E47">
            <v>5376.4854500000001</v>
          </cell>
        </row>
        <row r="48">
          <cell r="E48">
            <v>66309.987216666661</v>
          </cell>
        </row>
        <row r="49">
          <cell r="E49">
            <v>16129.45635</v>
          </cell>
        </row>
        <row r="52">
          <cell r="F52">
            <v>37079210</v>
          </cell>
        </row>
        <row r="53">
          <cell r="F53">
            <v>37079210</v>
          </cell>
        </row>
        <row r="67">
          <cell r="B67" t="str">
            <v>Otros</v>
          </cell>
          <cell r="C67">
            <v>5.0000000000000001E-3</v>
          </cell>
          <cell r="D67">
            <v>50</v>
          </cell>
        </row>
        <row r="68">
          <cell r="B68" t="str">
            <v>Iva/Utilidad</v>
          </cell>
          <cell r="C68">
            <v>0.16</v>
          </cell>
          <cell r="D68">
            <v>1</v>
          </cell>
        </row>
        <row r="69">
          <cell r="B69" t="str">
            <v>Renta/Utilidad</v>
          </cell>
          <cell r="C69">
            <v>0.34</v>
          </cell>
          <cell r="D69">
            <v>1</v>
          </cell>
        </row>
        <row r="70">
          <cell r="B70" t="str">
            <v>Retención/Vr Total Cto Obra</v>
          </cell>
          <cell r="C70">
            <v>0.01</v>
          </cell>
          <cell r="D70">
            <v>1</v>
          </cell>
        </row>
        <row r="71">
          <cell r="B71" t="str">
            <v>Timbre/Vr Total Cto</v>
          </cell>
          <cell r="C71">
            <v>0</v>
          </cell>
          <cell r="D71">
            <v>1</v>
          </cell>
        </row>
        <row r="72">
          <cell r="B72" t="str">
            <v>Imp. Transac Fin (4x1000)</v>
          </cell>
          <cell r="C72">
            <v>4.0000000000000001E-3</v>
          </cell>
          <cell r="D72">
            <v>1</v>
          </cell>
        </row>
        <row r="73">
          <cell r="B73" t="str">
            <v>ICA</v>
          </cell>
          <cell r="C73">
            <v>6.8999999999999999E-3</v>
          </cell>
          <cell r="D73">
            <v>1</v>
          </cell>
        </row>
        <row r="74">
          <cell r="B74" t="str">
            <v>Contribución Ley 1106</v>
          </cell>
          <cell r="C74">
            <v>0.05</v>
          </cell>
          <cell r="D74">
            <v>1</v>
          </cell>
        </row>
        <row r="75">
          <cell r="B75" t="str">
            <v>IVA</v>
          </cell>
          <cell r="C75">
            <v>0.16</v>
          </cell>
          <cell r="D75">
            <v>1</v>
          </cell>
        </row>
        <row r="76">
          <cell r="B76" t="str">
            <v>Retención/Vr Total Cto Consul</v>
          </cell>
          <cell r="C76">
            <v>0.02</v>
          </cell>
          <cell r="D76">
            <v>1</v>
          </cell>
        </row>
        <row r="77">
          <cell r="B77" t="str">
            <v>Publicación Diario Oficial</v>
          </cell>
          <cell r="C77">
            <v>0</v>
          </cell>
          <cell r="D77">
            <v>0</v>
          </cell>
        </row>
        <row r="78">
          <cell r="B78" t="str">
            <v>Estabilidad de la Obra</v>
          </cell>
          <cell r="C78">
            <v>3.0000000000000001E-3</v>
          </cell>
          <cell r="D78">
            <v>0.5</v>
          </cell>
          <cell r="E78">
            <v>60</v>
          </cell>
        </row>
        <row r="79">
          <cell r="B79" t="str">
            <v>Salarios, Prestaciones</v>
          </cell>
          <cell r="C79">
            <v>5.0000000000000001E-3</v>
          </cell>
          <cell r="D79">
            <v>0.1</v>
          </cell>
          <cell r="E79">
            <v>36</v>
          </cell>
        </row>
        <row r="80">
          <cell r="B80" t="str">
            <v>Buen manejo Anticipo</v>
          </cell>
          <cell r="C80">
            <v>3.0000000000000001E-3</v>
          </cell>
          <cell r="D80">
            <v>0</v>
          </cell>
          <cell r="E80">
            <v>0</v>
          </cell>
        </row>
        <row r="81">
          <cell r="B81" t="str">
            <v>Cumplimiento</v>
          </cell>
          <cell r="C81">
            <v>3.0000000000000001E-3</v>
          </cell>
          <cell r="D81">
            <v>0.1</v>
          </cell>
          <cell r="E81">
            <v>4</v>
          </cell>
        </row>
        <row r="82">
          <cell r="B82" t="str">
            <v>Calidad de los Servicios</v>
          </cell>
          <cell r="C82">
            <v>3.0000000000000001E-3</v>
          </cell>
          <cell r="D82">
            <v>0.3</v>
          </cell>
          <cell r="E82">
            <v>4</v>
          </cell>
        </row>
        <row r="83">
          <cell r="B83" t="str">
            <v>Responsabilidad Civil</v>
          </cell>
          <cell r="C83">
            <v>3.0000000000000001E-3</v>
          </cell>
          <cell r="D83">
            <v>0.1</v>
          </cell>
          <cell r="E83">
            <v>4</v>
          </cell>
        </row>
        <row r="84">
          <cell r="B84" t="str">
            <v>Garantía de Seriedad</v>
          </cell>
          <cell r="C84">
            <v>1E-3</v>
          </cell>
          <cell r="D84">
            <v>0.1</v>
          </cell>
          <cell r="E84">
            <v>4</v>
          </cell>
        </row>
      </sheetData>
      <sheetData sheetId="5">
        <row r="8">
          <cell r="E8">
            <v>914569.79943129991</v>
          </cell>
        </row>
        <row r="10">
          <cell r="E10">
            <v>76211.101386610229</v>
          </cell>
        </row>
        <row r="11">
          <cell r="E11">
            <v>762.11101386610221</v>
          </cell>
        </row>
        <row r="12">
          <cell r="E12">
            <v>38107.07497630416</v>
          </cell>
        </row>
        <row r="13">
          <cell r="E13">
            <v>76211.101386610229</v>
          </cell>
        </row>
        <row r="15">
          <cell r="E15">
            <v>77738.432951660492</v>
          </cell>
        </row>
        <row r="16">
          <cell r="E16">
            <v>109748.37593175599</v>
          </cell>
        </row>
        <row r="17">
          <cell r="E17">
            <v>9145.6979943129991</v>
          </cell>
        </row>
        <row r="18">
          <cell r="E18">
            <v>12332.973745331079</v>
          </cell>
        </row>
        <row r="19">
          <cell r="E19">
            <v>82311.281948816992</v>
          </cell>
        </row>
        <row r="21">
          <cell r="E21">
            <v>0</v>
          </cell>
        </row>
        <row r="22">
          <cell r="E22">
            <v>0</v>
          </cell>
        </row>
        <row r="45">
          <cell r="D45">
            <v>2.0201070541987809</v>
          </cell>
        </row>
        <row r="57">
          <cell r="E57">
            <v>2.384120289713771</v>
          </cell>
        </row>
        <row r="62">
          <cell r="E62">
            <v>37079210</v>
          </cell>
        </row>
      </sheetData>
      <sheetData sheetId="6"/>
      <sheetData sheetId="7"/>
      <sheetData sheetId="8">
        <row r="7">
          <cell r="D7">
            <v>0</v>
          </cell>
        </row>
        <row r="29">
          <cell r="B29">
            <v>0.05</v>
          </cell>
        </row>
        <row r="33">
          <cell r="D33">
            <v>27614872.512045063</v>
          </cell>
        </row>
        <row r="37">
          <cell r="D37">
            <v>27614872.512045063</v>
          </cell>
        </row>
      </sheetData>
      <sheetData sheetId="9"/>
      <sheetData sheetId="10"/>
      <sheetData sheetId="11"/>
      <sheetData sheetId="12"/>
      <sheetData sheetId="13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tización"/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>
        <row r="2">
          <cell r="A2" t="str">
            <v>REGIONAL CUNDINAMARCA</v>
          </cell>
        </row>
      </sheetData>
      <sheetData sheetId="2">
        <row r="2">
          <cell r="A2" t="str">
            <v>REGIONAL CUNDINAMARCA</v>
          </cell>
        </row>
      </sheetData>
      <sheetData sheetId="3">
        <row r="9">
          <cell r="E9" t="str">
            <v>EDGAR EDUARDO HERNANDEZ Q.</v>
          </cell>
        </row>
      </sheetData>
      <sheetData sheetId="4">
        <row r="9">
          <cell r="E9" t="str">
            <v>EDGAR EDUARDO HERNANDEZ Q.</v>
          </cell>
        </row>
      </sheetData>
      <sheetData sheetId="5"/>
      <sheetData sheetId="6"/>
      <sheetData sheetId="7">
        <row r="8">
          <cell r="E8" t="str">
            <v>BIMESTRE: JULIO - AGOSTO DE 2001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PROG Inversión"/>
      <sheetName val="PPTO"/>
      <sheetName val="ListaPrecios"/>
      <sheetName val="APU"/>
      <sheetName val="Insumos"/>
      <sheetName val="Tuberia"/>
      <sheetName val="ManoDeObra"/>
      <sheetName val="Cantidades"/>
    </sheetNames>
    <sheetDataSet>
      <sheetData sheetId="0"/>
      <sheetData sheetId="1"/>
      <sheetData sheetId="2"/>
      <sheetData sheetId="3"/>
      <sheetData sheetId="4"/>
      <sheetData sheetId="5">
        <row r="1">
          <cell r="B1" t="str">
            <v>DESCRIPCIÓN</v>
          </cell>
          <cell r="C1" t="str">
            <v>UNIDAD</v>
          </cell>
          <cell r="D1" t="str">
            <v>VALOR UNITARIO</v>
          </cell>
        </row>
        <row r="2">
          <cell r="B2" t="str">
            <v>HERRAMIENTA MENOR</v>
          </cell>
          <cell r="C2" t="str">
            <v>%mo</v>
          </cell>
          <cell r="D2">
            <v>0</v>
          </cell>
        </row>
        <row r="3">
          <cell r="B3" t="str">
            <v>ACEITE MOTOR</v>
          </cell>
          <cell r="C3" t="str">
            <v>gl</v>
          </cell>
          <cell r="D3">
            <v>80000</v>
          </cell>
        </row>
        <row r="4">
          <cell r="B4" t="str">
            <v>ACERO DE REFUERZO 60000PSI</v>
          </cell>
          <cell r="C4" t="str">
            <v>kg</v>
          </cell>
          <cell r="D4">
            <v>3912</v>
          </cell>
        </row>
        <row r="5">
          <cell r="B5" t="str">
            <v>ACONDICIONADOR DE SUPERFICIE</v>
          </cell>
          <cell r="C5" t="str">
            <v>un</v>
          </cell>
          <cell r="D5">
            <v>79732.599999999991</v>
          </cell>
        </row>
        <row r="6">
          <cell r="B6" t="str">
            <v>ADHESIVO NOVAFORT</v>
          </cell>
          <cell r="C6" t="str">
            <v>un</v>
          </cell>
          <cell r="D6">
            <v>39968.959999999999</v>
          </cell>
        </row>
        <row r="7">
          <cell r="B7" t="str">
            <v>AGUA</v>
          </cell>
          <cell r="C7" t="str">
            <v>L</v>
          </cell>
          <cell r="D7">
            <v>5</v>
          </cell>
        </row>
        <row r="8">
          <cell r="B8" t="str">
            <v>ALAMBRE DE AMARRE</v>
          </cell>
          <cell r="C8" t="str">
            <v>kg</v>
          </cell>
          <cell r="D8">
            <v>4500</v>
          </cell>
        </row>
        <row r="9">
          <cell r="B9" t="str">
            <v>ALAMBRE DE PUAS TIPO MOTTO O SIMILAR</v>
          </cell>
          <cell r="C9" t="str">
            <v>m</v>
          </cell>
          <cell r="D9">
            <v>300</v>
          </cell>
        </row>
        <row r="10">
          <cell r="B10" t="str">
            <v>ALAMBRE GALVANIZADO</v>
          </cell>
          <cell r="C10" t="str">
            <v>kg</v>
          </cell>
          <cell r="D10">
            <v>4500</v>
          </cell>
        </row>
        <row r="11">
          <cell r="B11" t="str">
            <v>ALAMBRE NEGRO NO.18</v>
          </cell>
          <cell r="C11" t="str">
            <v>kg</v>
          </cell>
          <cell r="D11">
            <v>4000</v>
          </cell>
        </row>
        <row r="12">
          <cell r="B12" t="str">
            <v>ALCOHOL</v>
          </cell>
          <cell r="C12" t="str">
            <v>L</v>
          </cell>
          <cell r="D12">
            <v>3500</v>
          </cell>
        </row>
        <row r="13">
          <cell r="B13" t="str">
            <v>ALQUILER DE PULIDORA CON DISCO DIAMANTADO</v>
          </cell>
          <cell r="C13" t="str">
            <v>dia</v>
          </cell>
          <cell r="D13">
            <v>20000</v>
          </cell>
        </row>
        <row r="14">
          <cell r="B14" t="str">
            <v>AMARRE PARA TEJA</v>
          </cell>
          <cell r="C14" t="str">
            <v>un</v>
          </cell>
          <cell r="D14">
            <v>526.1</v>
          </cell>
        </row>
        <row r="15">
          <cell r="B15" t="str">
            <v>ANDAMIO</v>
          </cell>
          <cell r="C15" t="str">
            <v>un</v>
          </cell>
          <cell r="D15">
            <v>66275</v>
          </cell>
        </row>
        <row r="16">
          <cell r="B16" t="str">
            <v>ANDENES EN ADOQUIN</v>
          </cell>
          <cell r="C16" t="str">
            <v>m2</v>
          </cell>
          <cell r="D16">
            <v>28188</v>
          </cell>
        </row>
        <row r="17">
          <cell r="B17" t="str">
            <v>ANFOR</v>
          </cell>
          <cell r="C17" t="str">
            <v>kg</v>
          </cell>
          <cell r="D17">
            <v>4489.4784</v>
          </cell>
        </row>
        <row r="18">
          <cell r="B18" t="str">
            <v>ANGULO DE 1"</v>
          </cell>
          <cell r="C18" t="str">
            <v>m</v>
          </cell>
          <cell r="D18">
            <v>3143</v>
          </cell>
        </row>
        <row r="19">
          <cell r="B19" t="str">
            <v>ÁNGULO DE 3" X 3/8 X 11M</v>
          </cell>
          <cell r="C19" t="str">
            <v>un</v>
          </cell>
          <cell r="D19">
            <v>100000</v>
          </cell>
        </row>
        <row r="20">
          <cell r="B20" t="str">
            <v>ANTICORROSIVO</v>
          </cell>
          <cell r="C20" t="str">
            <v>m2</v>
          </cell>
          <cell r="D20">
            <v>27500</v>
          </cell>
        </row>
        <row r="21">
          <cell r="B21" t="str">
            <v>ANTICORROSIVO Y ACABADO COLORES 1 GL</v>
          </cell>
          <cell r="C21" t="str">
            <v>gl</v>
          </cell>
          <cell r="D21">
            <v>54000</v>
          </cell>
        </row>
        <row r="22">
          <cell r="B22" t="str">
            <v>APARATO SANITARIO</v>
          </cell>
          <cell r="C22" t="str">
            <v>un</v>
          </cell>
          <cell r="D22">
            <v>108600.1</v>
          </cell>
        </row>
        <row r="23">
          <cell r="B23" t="str">
            <v>ARENA</v>
          </cell>
          <cell r="C23" t="str">
            <v>m3</v>
          </cell>
          <cell r="D23">
            <v>30000</v>
          </cell>
        </row>
        <row r="24">
          <cell r="B24" t="str">
            <v>ARENA DE PEÑA</v>
          </cell>
          <cell r="C24" t="str">
            <v>m3</v>
          </cell>
          <cell r="D24">
            <v>48687</v>
          </cell>
        </row>
        <row r="25">
          <cell r="B25" t="str">
            <v>ARENA LAVADA</v>
          </cell>
          <cell r="C25" t="str">
            <v>m3</v>
          </cell>
          <cell r="D25">
            <v>48500</v>
          </cell>
        </row>
        <row r="26">
          <cell r="B26" t="str">
            <v>ARENA LAVADA,GRAVA O MIXTO</v>
          </cell>
          <cell r="C26" t="str">
            <v>m3</v>
          </cell>
          <cell r="D26">
            <v>48500</v>
          </cell>
        </row>
        <row r="27">
          <cell r="B27" t="str">
            <v>ARENA PARA FILTROS</v>
          </cell>
          <cell r="C27" t="str">
            <v>m3</v>
          </cell>
          <cell r="D27">
            <v>650000</v>
          </cell>
        </row>
        <row r="28">
          <cell r="B28" t="str">
            <v>ARO PARA TAPA EN CONCRETO</v>
          </cell>
          <cell r="C28" t="str">
            <v>un</v>
          </cell>
          <cell r="D28">
            <v>20000</v>
          </cell>
        </row>
        <row r="29">
          <cell r="B29" t="str">
            <v>BARRERAS PLÁSTICAS</v>
          </cell>
          <cell r="C29" t="str">
            <v>un</v>
          </cell>
          <cell r="D29">
            <v>220000</v>
          </cell>
        </row>
        <row r="30">
          <cell r="B30" t="str">
            <v>BASE ASFALTICA 80 100 MDC 1</v>
          </cell>
          <cell r="C30" t="str">
            <v>m3</v>
          </cell>
          <cell r="D30">
            <v>321150.71611795999</v>
          </cell>
        </row>
        <row r="31">
          <cell r="B31" t="str">
            <v>BASE ASFALTICA 80 100 MDC 2</v>
          </cell>
          <cell r="C31" t="str">
            <v>m3</v>
          </cell>
          <cell r="D31">
            <v>331774.8372857885</v>
          </cell>
        </row>
        <row r="32">
          <cell r="B32" t="str">
            <v>BASE ASFALTICA 80 100 MDC 3</v>
          </cell>
          <cell r="C32" t="str">
            <v>m3</v>
          </cell>
          <cell r="D32">
            <v>341040.57234448736</v>
          </cell>
        </row>
        <row r="33">
          <cell r="B33" t="str">
            <v>BASE B-600</v>
          </cell>
          <cell r="C33" t="str">
            <v>m3</v>
          </cell>
          <cell r="D33">
            <v>70000</v>
          </cell>
        </row>
        <row r="34">
          <cell r="B34" t="str">
            <v>BISAGRA DE 3"</v>
          </cell>
          <cell r="C34" t="str">
            <v>un</v>
          </cell>
          <cell r="D34">
            <v>1100</v>
          </cell>
        </row>
        <row r="35">
          <cell r="B35" t="str">
            <v>BLOQUE DE ANCLAJE PARAL EN CONCRETO</v>
          </cell>
          <cell r="C35" t="str">
            <v>m3</v>
          </cell>
          <cell r="D35">
            <v>452299</v>
          </cell>
        </row>
        <row r="36">
          <cell r="B36" t="str">
            <v>BLOQUE Nº 5</v>
          </cell>
          <cell r="C36" t="str">
            <v>un</v>
          </cell>
          <cell r="D36">
            <v>590</v>
          </cell>
        </row>
        <row r="37">
          <cell r="B37" t="str">
            <v>CABINA SANITARIA</v>
          </cell>
          <cell r="C37" t="str">
            <v>Mes</v>
          </cell>
          <cell r="D37">
            <v>333857.60000000003</v>
          </cell>
        </row>
        <row r="38">
          <cell r="B38" t="str">
            <v>CAJILLA PARA UN MEDIDOR CON TAPA REGISTRO PARA EXTERIORES</v>
          </cell>
          <cell r="C38" t="str">
            <v>un</v>
          </cell>
          <cell r="D38">
            <v>70000</v>
          </cell>
        </row>
        <row r="39">
          <cell r="B39" t="str">
            <v>CANDADOS</v>
          </cell>
          <cell r="C39" t="str">
            <v>un</v>
          </cell>
          <cell r="D39">
            <v>5000</v>
          </cell>
        </row>
        <row r="40">
          <cell r="B40" t="str">
            <v>CANECAS PLÁSTICAS CON REFLECTIVO</v>
          </cell>
          <cell r="C40" t="str">
            <v>un</v>
          </cell>
          <cell r="D40">
            <v>75400</v>
          </cell>
        </row>
        <row r="41">
          <cell r="B41" t="str">
            <v>CEMENTO</v>
          </cell>
          <cell r="C41" t="str">
            <v>kg</v>
          </cell>
          <cell r="D41">
            <v>490</v>
          </cell>
        </row>
        <row r="42">
          <cell r="B42" t="str">
            <v>CEMENTO BLANCO</v>
          </cell>
          <cell r="C42" t="str">
            <v>kg</v>
          </cell>
          <cell r="D42">
            <v>420</v>
          </cell>
        </row>
        <row r="43">
          <cell r="B43" t="str">
            <v>CERAMICA 20 X 20</v>
          </cell>
          <cell r="C43" t="str">
            <v>m2</v>
          </cell>
          <cell r="D43">
            <v>14000</v>
          </cell>
        </row>
        <row r="44">
          <cell r="B44" t="str">
            <v>CERCO ORDINARIO</v>
          </cell>
          <cell r="C44" t="str">
            <v>m</v>
          </cell>
          <cell r="D44">
            <v>8000</v>
          </cell>
        </row>
        <row r="45">
          <cell r="B45" t="str">
            <v>CINTA DE SEÑALIZACIÓN</v>
          </cell>
          <cell r="C45" t="str">
            <v>rollo</v>
          </cell>
          <cell r="D45">
            <v>17980</v>
          </cell>
        </row>
        <row r="46">
          <cell r="B46" t="str">
            <v>CINTA METÁLICA</v>
          </cell>
          <cell r="C46" t="str">
            <v>un</v>
          </cell>
          <cell r="D46">
            <v>30</v>
          </cell>
        </row>
        <row r="47">
          <cell r="B47" t="str">
            <v>CINTA PVC 22</v>
          </cell>
          <cell r="C47" t="str">
            <v>m</v>
          </cell>
          <cell r="D47">
            <v>45000</v>
          </cell>
        </row>
        <row r="48">
          <cell r="B48" t="str">
            <v>CINTA PVC V-15</v>
          </cell>
          <cell r="C48" t="str">
            <v>m</v>
          </cell>
          <cell r="D48">
            <v>38976</v>
          </cell>
        </row>
        <row r="49">
          <cell r="B49" t="str">
            <v>CODO SANITARIO 90°(200 MM)</v>
          </cell>
          <cell r="C49" t="str">
            <v>un</v>
          </cell>
          <cell r="D49">
            <v>94730.239999999991</v>
          </cell>
        </row>
        <row r="50">
          <cell r="B50" t="str">
            <v>CODO SANITARIO 90°(315 MM)</v>
          </cell>
          <cell r="C50" t="str">
            <v>un</v>
          </cell>
          <cell r="D50">
            <v>277469.68</v>
          </cell>
        </row>
        <row r="51">
          <cell r="B51" t="str">
            <v>COMPACTADOR (BENITÍN)</v>
          </cell>
          <cell r="C51" t="str">
            <v>h</v>
          </cell>
          <cell r="D51">
            <v>25000</v>
          </cell>
        </row>
        <row r="52">
          <cell r="B52" t="str">
            <v>COMPACTADOR (CANGURO)</v>
          </cell>
          <cell r="C52" t="str">
            <v>h</v>
          </cell>
          <cell r="D52">
            <v>9000</v>
          </cell>
        </row>
        <row r="53">
          <cell r="B53" t="str">
            <v>COMPACTADOR TIPO RANA</v>
          </cell>
          <cell r="C53" t="str">
            <v>dia</v>
          </cell>
          <cell r="D53">
            <v>30000</v>
          </cell>
        </row>
        <row r="54">
          <cell r="B54" t="str">
            <v>COMPRESOR</v>
          </cell>
          <cell r="C54" t="str">
            <v>un</v>
          </cell>
          <cell r="D54">
            <v>69600</v>
          </cell>
        </row>
        <row r="55">
          <cell r="B55" t="str">
            <v>COMPRESOR DE 2 MARTILLOS</v>
          </cell>
          <cell r="C55" t="str">
            <v>h</v>
          </cell>
          <cell r="D55">
            <v>55000</v>
          </cell>
        </row>
        <row r="56">
          <cell r="B56" t="str">
            <v>CONCRETO 21 MPA</v>
          </cell>
          <cell r="C56" t="str">
            <v>m3</v>
          </cell>
          <cell r="D56">
            <v>290000</v>
          </cell>
        </row>
        <row r="57">
          <cell r="B57" t="str">
            <v>CONCRETO DE 17,5 MPA (175 KG/CM2)</v>
          </cell>
          <cell r="C57" t="str">
            <v>m3</v>
          </cell>
          <cell r="D57">
            <v>384346.20833333331</v>
          </cell>
        </row>
        <row r="58">
          <cell r="B58" t="str">
            <v>CONCRETO PARA PLACA DE FONDO DE 28 MPA</v>
          </cell>
          <cell r="C58" t="str">
            <v>m3</v>
          </cell>
          <cell r="D58">
            <v>350000</v>
          </cell>
        </row>
        <row r="59">
          <cell r="B59" t="str">
            <v>CONCRETO POBRE SOLADO</v>
          </cell>
          <cell r="C59" t="str">
            <v>m3</v>
          </cell>
          <cell r="D59">
            <v>280000</v>
          </cell>
        </row>
        <row r="60">
          <cell r="B60" t="str">
            <v>CONCRETO RESIST. 17,5 MPA (175 KG/CM2)</v>
          </cell>
          <cell r="C60" t="str">
            <v>m3</v>
          </cell>
          <cell r="D60">
            <v>384346.20833333331</v>
          </cell>
        </row>
        <row r="61">
          <cell r="B61" t="str">
            <v>CONCRETO RESIST. 21,0 MPA (210 KG/CM2)</v>
          </cell>
          <cell r="C61" t="str">
            <v>m3</v>
          </cell>
          <cell r="D61">
            <v>480343.12522671511</v>
          </cell>
        </row>
        <row r="62">
          <cell r="B62" t="str">
            <v>CONCRETO RESIST. 28,0 MPA (280 KG/CM2)</v>
          </cell>
          <cell r="C62" t="str">
            <v>m3</v>
          </cell>
          <cell r="D62">
            <v>672336.9590134786</v>
          </cell>
        </row>
        <row r="63">
          <cell r="B63" t="str">
            <v>CONOS DE GUÍA</v>
          </cell>
          <cell r="C63" t="str">
            <v>un</v>
          </cell>
          <cell r="D63">
            <v>31319.999999999996</v>
          </cell>
        </row>
        <row r="64">
          <cell r="B64" t="str">
            <v>CORDÓN DETONANTE</v>
          </cell>
          <cell r="C64" t="str">
            <v>m</v>
          </cell>
          <cell r="D64">
            <v>2207.48</v>
          </cell>
        </row>
        <row r="65">
          <cell r="B65" t="str">
            <v>CORREAS METÁLICAS</v>
          </cell>
          <cell r="C65" t="str">
            <v>m</v>
          </cell>
          <cell r="D65">
            <v>14500</v>
          </cell>
        </row>
        <row r="66">
          <cell r="B66" t="str">
            <v>CORTADORA</v>
          </cell>
          <cell r="C66" t="str">
            <v>h</v>
          </cell>
          <cell r="D66">
            <v>92000</v>
          </cell>
        </row>
        <row r="67">
          <cell r="B67" t="str">
            <v>CURADO</v>
          </cell>
          <cell r="C67" t="str">
            <v>m</v>
          </cell>
          <cell r="D67">
            <v>5000</v>
          </cell>
        </row>
        <row r="68">
          <cell r="B68" t="str">
            <v>DADO EN MADERA</v>
          </cell>
          <cell r="C68" t="str">
            <v>un</v>
          </cell>
          <cell r="D68">
            <v>2200</v>
          </cell>
        </row>
        <row r="69">
          <cell r="B69" t="str">
            <v>DERECHO BOTADERO</v>
          </cell>
          <cell r="C69" t="str">
            <v>m3</v>
          </cell>
          <cell r="D69">
            <v>4500</v>
          </cell>
        </row>
        <row r="70">
          <cell r="B70" t="str">
            <v>DISCO DE TUGSTENO</v>
          </cell>
          <cell r="C70" t="str">
            <v>un</v>
          </cell>
          <cell r="D70">
            <v>1250000</v>
          </cell>
        </row>
        <row r="71">
          <cell r="B71" t="str">
            <v>ENCHAPE CERAMICO BLANCO 20 X 20</v>
          </cell>
          <cell r="C71" t="str">
            <v>m2</v>
          </cell>
          <cell r="D71">
            <v>29500</v>
          </cell>
        </row>
        <row r="72">
          <cell r="B72" t="str">
            <v>EQUIPO DE CARGUE</v>
          </cell>
          <cell r="C72" t="str">
            <v>un</v>
          </cell>
          <cell r="D72">
            <v>120000</v>
          </cell>
        </row>
        <row r="73">
          <cell r="B73" t="str">
            <v>EQUIPO DE ELECTROFUSION</v>
          </cell>
          <cell r="C73" t="str">
            <v>m</v>
          </cell>
          <cell r="D73">
            <v>250000</v>
          </cell>
        </row>
        <row r="74">
          <cell r="B74" t="str">
            <v>EQUIPO DE ELEVACION</v>
          </cell>
          <cell r="C74" t="str">
            <v>un</v>
          </cell>
          <cell r="D74">
            <v>120000</v>
          </cell>
        </row>
        <row r="75">
          <cell r="B75" t="str">
            <v>EQUIPO DE MOVILIZACIÓN</v>
          </cell>
          <cell r="C75" t="str">
            <v>m</v>
          </cell>
          <cell r="D75">
            <v>120000</v>
          </cell>
        </row>
        <row r="76">
          <cell r="B76" t="str">
            <v>EQUIPO DE PRUEBA HIDROSTATICA</v>
          </cell>
          <cell r="C76" t="str">
            <v>dia</v>
          </cell>
          <cell r="D76">
            <v>50000</v>
          </cell>
        </row>
        <row r="77">
          <cell r="B77" t="str">
            <v>EQUIPO DE SOLDADURA</v>
          </cell>
          <cell r="C77" t="str">
            <v>un</v>
          </cell>
          <cell r="D77">
            <v>12500</v>
          </cell>
        </row>
        <row r="78">
          <cell r="B78" t="str">
            <v>EQUIPO DE TERMOFUSION</v>
          </cell>
          <cell r="C78" t="str">
            <v>m</v>
          </cell>
          <cell r="D78">
            <v>400000</v>
          </cell>
        </row>
        <row r="79">
          <cell r="B79" t="str">
            <v>EQUIPO DE TRASLADO TUBERIA</v>
          </cell>
          <cell r="C79" t="str">
            <v>m</v>
          </cell>
          <cell r="D79">
            <v>120000</v>
          </cell>
        </row>
        <row r="80">
          <cell r="B80" t="str">
            <v>ESCALERA DE GATO EN TUBERÍA DE ACERO DE 2" (INCLUYE ANCLAJE)</v>
          </cell>
          <cell r="C80" t="str">
            <v>m</v>
          </cell>
          <cell r="D80">
            <v>150000</v>
          </cell>
        </row>
        <row r="81">
          <cell r="B81" t="str">
            <v>ESCALONES</v>
          </cell>
          <cell r="C81" t="str">
            <v>un</v>
          </cell>
          <cell r="D81">
            <v>20000</v>
          </cell>
        </row>
        <row r="82">
          <cell r="B82" t="str">
            <v>ESLINGA Y MALACATE</v>
          </cell>
          <cell r="C82" t="str">
            <v>m</v>
          </cell>
          <cell r="D82">
            <v>150000</v>
          </cell>
        </row>
        <row r="83">
          <cell r="B83" t="str">
            <v>ESMALTE</v>
          </cell>
          <cell r="C83" t="str">
            <v>m2</v>
          </cell>
          <cell r="D83">
            <v>68000</v>
          </cell>
        </row>
        <row r="84">
          <cell r="B84" t="str">
            <v>ESMALTE SINTETICCO MATE</v>
          </cell>
          <cell r="C84" t="str">
            <v>gl</v>
          </cell>
          <cell r="D84">
            <v>50000</v>
          </cell>
        </row>
        <row r="85">
          <cell r="B85" t="str">
            <v>ESTACA DE MADERA</v>
          </cell>
          <cell r="C85" t="str">
            <v>un</v>
          </cell>
          <cell r="D85">
            <v>3500</v>
          </cell>
        </row>
        <row r="86">
          <cell r="B86" t="str">
            <v>ESTACIÓN ELÉCTRONICA</v>
          </cell>
          <cell r="C86" t="str">
            <v>un</v>
          </cell>
          <cell r="D86">
            <v>8500</v>
          </cell>
        </row>
        <row r="87">
          <cell r="B87" t="str">
            <v>ESTUCO PLÁSTICO</v>
          </cell>
          <cell r="C87" t="str">
            <v>un</v>
          </cell>
          <cell r="D87">
            <v>2200</v>
          </cell>
        </row>
        <row r="88">
          <cell r="B88" t="str">
            <v>ESTRUCTURA METÁLICA (CERCHA)</v>
          </cell>
          <cell r="C88" t="str">
            <v>kg</v>
          </cell>
          <cell r="D88">
            <v>6200</v>
          </cell>
        </row>
        <row r="89">
          <cell r="B89" t="str">
            <v>EXPLOSIVOS</v>
          </cell>
          <cell r="C89" t="str">
            <v>kg</v>
          </cell>
          <cell r="D89">
            <v>80000</v>
          </cell>
        </row>
        <row r="90">
          <cell r="B90" t="str">
            <v>FORMALETA</v>
          </cell>
          <cell r="C90" t="str">
            <v>m2</v>
          </cell>
          <cell r="D90">
            <v>120000</v>
          </cell>
        </row>
        <row r="91">
          <cell r="B91" t="str">
            <v>FORMALETA DE MADERA</v>
          </cell>
          <cell r="C91" t="str">
            <v>m2</v>
          </cell>
          <cell r="D91">
            <v>46600</v>
          </cell>
        </row>
        <row r="92">
          <cell r="B92" t="str">
            <v>FORMALETA DE METÁLICA</v>
          </cell>
          <cell r="C92" t="str">
            <v>m2</v>
          </cell>
          <cell r="D92">
            <v>112000</v>
          </cell>
        </row>
        <row r="93">
          <cell r="B93" t="str">
            <v>GANCHO PARA TEJA ONDULADA</v>
          </cell>
          <cell r="C93" t="str">
            <v>un</v>
          </cell>
          <cell r="D93">
            <v>454</v>
          </cell>
        </row>
        <row r="94">
          <cell r="B94" t="str">
            <v>GANCHO PARA TEJA ONDULADA ETERNIT.</v>
          </cell>
          <cell r="C94" t="str">
            <v>un</v>
          </cell>
          <cell r="D94">
            <v>335.1</v>
          </cell>
        </row>
        <row r="95">
          <cell r="B95" t="str">
            <v>GARRUCHA Y ESLINGAS</v>
          </cell>
          <cell r="C95" t="str">
            <v>m</v>
          </cell>
          <cell r="D95">
            <v>165058</v>
          </cell>
        </row>
        <row r="96">
          <cell r="B96" t="str">
            <v>GASOLINA</v>
          </cell>
          <cell r="C96" t="str">
            <v>gl</v>
          </cell>
          <cell r="D96">
            <v>8800</v>
          </cell>
        </row>
        <row r="97">
          <cell r="B97" t="str">
            <v>GATO METÁLICO</v>
          </cell>
          <cell r="C97" t="str">
            <v>un</v>
          </cell>
          <cell r="D97">
            <v>30900</v>
          </cell>
        </row>
        <row r="98">
          <cell r="B98" t="str">
            <v>GEOTEXTIL</v>
          </cell>
          <cell r="C98" t="str">
            <v>m2</v>
          </cell>
          <cell r="D98">
            <v>3100</v>
          </cell>
        </row>
        <row r="99">
          <cell r="B99" t="str">
            <v>GEOTEXTIL NT</v>
          </cell>
          <cell r="C99" t="str">
            <v>m</v>
          </cell>
          <cell r="D99">
            <v>3500</v>
          </cell>
        </row>
        <row r="100">
          <cell r="B100" t="str">
            <v>GEOTEXTIL PAVCO NO TEJIDO 1600</v>
          </cell>
          <cell r="C100" t="str">
            <v>m2</v>
          </cell>
          <cell r="D100">
            <v>3500</v>
          </cell>
        </row>
        <row r="101">
          <cell r="B101" t="str">
            <v>GRANITO</v>
          </cell>
          <cell r="C101" t="str">
            <v>bulto</v>
          </cell>
          <cell r="D101">
            <v>17000</v>
          </cell>
        </row>
        <row r="102">
          <cell r="B102" t="str">
            <v>GRAVA</v>
          </cell>
          <cell r="C102" t="str">
            <v>m3</v>
          </cell>
          <cell r="D102">
            <v>65000</v>
          </cell>
        </row>
        <row r="103">
          <cell r="B103" t="str">
            <v>GRAVILLA MATERIAL FILTRANTE</v>
          </cell>
          <cell r="C103" t="str">
            <v>m3</v>
          </cell>
          <cell r="D103">
            <v>68812</v>
          </cell>
        </row>
        <row r="104">
          <cell r="B104" t="str">
            <v>GRIFERÍA PARA DUCHA</v>
          </cell>
          <cell r="C104" t="str">
            <v>un</v>
          </cell>
          <cell r="D104">
            <v>125100.1</v>
          </cell>
        </row>
        <row r="105">
          <cell r="B105" t="str">
            <v>GUARDA ESCOBA EN TABLETA TIPO GRES.</v>
          </cell>
          <cell r="C105" t="str">
            <v>m</v>
          </cell>
          <cell r="D105">
            <v>2148</v>
          </cell>
        </row>
        <row r="106">
          <cell r="B106" t="str">
            <v>HILO COSTURA</v>
          </cell>
          <cell r="C106" t="str">
            <v>m</v>
          </cell>
          <cell r="D106">
            <v>100</v>
          </cell>
        </row>
        <row r="107">
          <cell r="B107" t="str">
            <v>HIPOCLORITO DE SODIO</v>
          </cell>
          <cell r="C107" t="str">
            <v>mL</v>
          </cell>
          <cell r="D107">
            <v>0.65</v>
          </cell>
        </row>
        <row r="108">
          <cell r="B108" t="str">
            <v>INDUGEL</v>
          </cell>
          <cell r="C108" t="str">
            <v>kg</v>
          </cell>
          <cell r="D108">
            <v>12517.56</v>
          </cell>
        </row>
        <row r="109">
          <cell r="B109" t="str">
            <v>JUEGO DE INCRUSTACIONES</v>
          </cell>
          <cell r="C109" t="str">
            <v>un</v>
          </cell>
          <cell r="D109">
            <v>67100.100000000006</v>
          </cell>
        </row>
        <row r="110">
          <cell r="B110" t="str">
            <v>LADRILLO PORTANTE PRENSADO</v>
          </cell>
          <cell r="C110" t="str">
            <v>un</v>
          </cell>
          <cell r="D110">
            <v>920.42</v>
          </cell>
        </row>
        <row r="111">
          <cell r="B111" t="str">
            <v>LADRILLO RECOCIDO OSCURO</v>
          </cell>
          <cell r="C111" t="str">
            <v>un</v>
          </cell>
          <cell r="D111">
            <v>400</v>
          </cell>
        </row>
        <row r="112">
          <cell r="B112" t="str">
            <v>LÁMINA ALFAJOR 3/16" (1 M X 3 M)</v>
          </cell>
          <cell r="C112" t="str">
            <v>un</v>
          </cell>
          <cell r="D112">
            <v>125000</v>
          </cell>
        </row>
        <row r="113">
          <cell r="B113" t="str">
            <v>LÁMINA CALIBRE 20</v>
          </cell>
          <cell r="C113" t="str">
            <v>m2</v>
          </cell>
          <cell r="D113">
            <v>43700</v>
          </cell>
        </row>
        <row r="114">
          <cell r="B114" t="str">
            <v>LÁMINA CALIBRE 26</v>
          </cell>
          <cell r="C114" t="str">
            <v>m</v>
          </cell>
          <cell r="D114">
            <v>18480</v>
          </cell>
        </row>
        <row r="115">
          <cell r="B115" t="str">
            <v>LÁMINA METÁLICA</v>
          </cell>
          <cell r="C115" t="str">
            <v>m2</v>
          </cell>
          <cell r="D115">
            <v>874412.5</v>
          </cell>
        </row>
        <row r="116">
          <cell r="B116" t="str">
            <v>LÁMPARAS MOVILES DE 150 KW</v>
          </cell>
          <cell r="C116" t="str">
            <v>un</v>
          </cell>
          <cell r="D116">
            <v>2800</v>
          </cell>
        </row>
        <row r="117">
          <cell r="B117" t="str">
            <v>LAVAMANOS CON GRIFERÍA</v>
          </cell>
          <cell r="C117" t="str">
            <v>un</v>
          </cell>
          <cell r="D117">
            <v>90000.1</v>
          </cell>
        </row>
        <row r="118">
          <cell r="B118" t="str">
            <v>LIMPIADOR PVC 1/4 GL</v>
          </cell>
          <cell r="C118" t="str">
            <v>un</v>
          </cell>
          <cell r="D118">
            <v>24377</v>
          </cell>
        </row>
        <row r="119">
          <cell r="B119" t="str">
            <v>LUBRICANTES PARA TUBERÍA (500GRMS)</v>
          </cell>
          <cell r="C119" t="str">
            <v>lb</v>
          </cell>
          <cell r="D119">
            <v>13599</v>
          </cell>
        </row>
        <row r="120">
          <cell r="B120" t="str">
            <v>MADERA ROLLIZA (VARA)</v>
          </cell>
          <cell r="C120" t="str">
            <v>M</v>
          </cell>
          <cell r="D120">
            <v>12500</v>
          </cell>
        </row>
        <row r="121">
          <cell r="B121" t="str">
            <v>MALLA DE CERRAMIENTO PLÁSTICA</v>
          </cell>
          <cell r="C121" t="str">
            <v>m</v>
          </cell>
          <cell r="D121">
            <v>1566</v>
          </cell>
        </row>
        <row r="122">
          <cell r="B122" t="str">
            <v>MALLA ESLABONADA GALVANIZADA H=2 M CALIBRE 10</v>
          </cell>
          <cell r="C122" t="str">
            <v>m</v>
          </cell>
          <cell r="D122">
            <v>18000</v>
          </cell>
        </row>
        <row r="123">
          <cell r="B123" t="str">
            <v>MALLA GAVIONES</v>
          </cell>
          <cell r="C123" t="str">
            <v>m3</v>
          </cell>
          <cell r="D123">
            <v>27260</v>
          </cell>
        </row>
        <row r="124">
          <cell r="B124" t="str">
            <v>MARCO EN LÁMINA KOLD ROYAL CAL ,18 PUERTA DE 0,90 M</v>
          </cell>
          <cell r="C124" t="str">
            <v>un</v>
          </cell>
          <cell r="D124">
            <v>65000</v>
          </cell>
        </row>
        <row r="125">
          <cell r="B125" t="str">
            <v>MATERIAL DE RELLENO (AGUA)</v>
          </cell>
          <cell r="C125" t="str">
            <v>m3</v>
          </cell>
          <cell r="D125">
            <v>4000</v>
          </cell>
        </row>
        <row r="126">
          <cell r="B126" t="str">
            <v>MATERIAL EXPLOSIVO</v>
          </cell>
          <cell r="C126" t="str">
            <v>kg</v>
          </cell>
          <cell r="D126">
            <v>80000</v>
          </cell>
        </row>
        <row r="127">
          <cell r="B127" t="str">
            <v>MEZCLADORA</v>
          </cell>
          <cell r="C127" t="str">
            <v>m3</v>
          </cell>
          <cell r="D127">
            <v>5000</v>
          </cell>
        </row>
        <row r="128">
          <cell r="B128" t="str">
            <v>MEZCLADORA A GASOLINA DE 2 BULTOS</v>
          </cell>
          <cell r="C128" t="str">
            <v>m3</v>
          </cell>
          <cell r="D128">
            <v>6600</v>
          </cell>
        </row>
        <row r="129">
          <cell r="B129" t="str">
            <v>MINI CARGADOR</v>
          </cell>
          <cell r="C129" t="str">
            <v>h</v>
          </cell>
          <cell r="D129">
            <v>40000</v>
          </cell>
        </row>
        <row r="130">
          <cell r="B130" t="str">
            <v>MORTERO RESIST. 14 MPA (140 KG/CM2)</v>
          </cell>
          <cell r="C130" t="str">
            <v>m3</v>
          </cell>
          <cell r="D130">
            <v>213958</v>
          </cell>
        </row>
        <row r="131">
          <cell r="B131" t="str">
            <v>MORTERO RESIST. 17.5 MPA (175 KG/CM2)</v>
          </cell>
          <cell r="C131" t="str">
            <v>m3</v>
          </cell>
          <cell r="D131">
            <v>233148</v>
          </cell>
        </row>
        <row r="132">
          <cell r="B132" t="str">
            <v>MORTERO RESIST. 21 MPA (210 KG/CM2)</v>
          </cell>
          <cell r="C132" t="str">
            <v>m3</v>
          </cell>
          <cell r="D132">
            <v>302000</v>
          </cell>
        </row>
        <row r="133">
          <cell r="B133" t="str">
            <v>MOTOBOMBA</v>
          </cell>
          <cell r="C133" t="str">
            <v>h</v>
          </cell>
          <cell r="D133">
            <v>14252</v>
          </cell>
        </row>
        <row r="134">
          <cell r="B134" t="str">
            <v>MOTOMBA DE 4"</v>
          </cell>
          <cell r="C134" t="str">
            <v>un</v>
          </cell>
          <cell r="D134">
            <v>3500</v>
          </cell>
        </row>
        <row r="135">
          <cell r="B135" t="str">
            <v>PARALES DE 3 M</v>
          </cell>
          <cell r="C135" t="str">
            <v>un</v>
          </cell>
          <cell r="D135">
            <v>3500</v>
          </cell>
        </row>
        <row r="136">
          <cell r="B136" t="str">
            <v>PARALES DE 3"</v>
          </cell>
          <cell r="C136" t="str">
            <v>m</v>
          </cell>
          <cell r="D136">
            <v>12000</v>
          </cell>
        </row>
        <row r="137">
          <cell r="B137" t="str">
            <v>PAVIMENTO RÍGIDO (MR 39 KG/CM2)</v>
          </cell>
          <cell r="C137" t="str">
            <v>m3</v>
          </cell>
          <cell r="D137">
            <v>334000</v>
          </cell>
        </row>
        <row r="138">
          <cell r="B138" t="str">
            <v>PAVIMENTO RÍGIDO (MR 41KG/CM2)</v>
          </cell>
          <cell r="C138" t="str">
            <v>m3</v>
          </cell>
          <cell r="D138">
            <v>350000</v>
          </cell>
        </row>
        <row r="139">
          <cell r="B139" t="str">
            <v>PAVIMENTO RÍGIDO (MR 43KG/CM2)</v>
          </cell>
          <cell r="C139" t="str">
            <v>m3</v>
          </cell>
          <cell r="D139">
            <v>362500</v>
          </cell>
        </row>
        <row r="140">
          <cell r="B140" t="str">
            <v>PIEDRA MEDIA ZONGA</v>
          </cell>
          <cell r="C140" t="str">
            <v>m3</v>
          </cell>
          <cell r="D140">
            <v>40000</v>
          </cell>
        </row>
        <row r="141">
          <cell r="B141" t="str">
            <v>PIEDRA RAJÓN</v>
          </cell>
          <cell r="C141" t="str">
            <v>m3</v>
          </cell>
          <cell r="D141">
            <v>35000</v>
          </cell>
        </row>
        <row r="142">
          <cell r="B142" t="str">
            <v>PIEDRA TIPO MEDIS ZONGA</v>
          </cell>
          <cell r="C142" t="str">
            <v>m3</v>
          </cell>
          <cell r="D142">
            <v>75000</v>
          </cell>
        </row>
        <row r="143">
          <cell r="B143" t="str">
            <v>PINTURA ANTICORROSIVA</v>
          </cell>
          <cell r="C143" t="str">
            <v>m</v>
          </cell>
          <cell r="D143">
            <v>59328</v>
          </cell>
        </row>
        <row r="144">
          <cell r="B144" t="str">
            <v>PLACA CUBIERTA POZO D=100CM</v>
          </cell>
          <cell r="C144" t="str">
            <v>un</v>
          </cell>
          <cell r="D144">
            <v>215082</v>
          </cell>
        </row>
        <row r="145">
          <cell r="B145" t="str">
            <v>PLANTA ELÉCTRICA DIESEL DE 25 KW</v>
          </cell>
          <cell r="C145" t="str">
            <v>un</v>
          </cell>
          <cell r="D145">
            <v>139000</v>
          </cell>
        </row>
        <row r="146">
          <cell r="B146" t="str">
            <v>PLASTOCRETE DM</v>
          </cell>
          <cell r="C146" t="str">
            <v>kg</v>
          </cell>
          <cell r="D146">
            <v>7946</v>
          </cell>
        </row>
        <row r="147">
          <cell r="B147" t="str">
            <v>PLATINA DE 2 1/2"X3/16"</v>
          </cell>
          <cell r="C147" t="str">
            <v>m</v>
          </cell>
          <cell r="D147">
            <v>12000</v>
          </cell>
        </row>
        <row r="148">
          <cell r="B148" t="str">
            <v>PROFESIONAL SOCIAL</v>
          </cell>
          <cell r="C148" t="str">
            <v>mes</v>
          </cell>
          <cell r="D148">
            <v>2475874</v>
          </cell>
        </row>
        <row r="149">
          <cell r="B149" t="str">
            <v>PORTACANDADO</v>
          </cell>
          <cell r="C149" t="str">
            <v>un</v>
          </cell>
          <cell r="D149">
            <v>3300</v>
          </cell>
        </row>
        <row r="150">
          <cell r="B150" t="str">
            <v>POSTE DE FIJACIÓN</v>
          </cell>
          <cell r="C150" t="str">
            <v>un</v>
          </cell>
          <cell r="D150">
            <v>115000</v>
          </cell>
        </row>
        <row r="151">
          <cell r="B151" t="str">
            <v>POSTES DE MADERA</v>
          </cell>
          <cell r="C151" t="str">
            <v>un</v>
          </cell>
          <cell r="D151">
            <v>8000</v>
          </cell>
        </row>
        <row r="152">
          <cell r="B152" t="str">
            <v>POSTES PLÁSTICOS</v>
          </cell>
          <cell r="C152" t="str">
            <v>un</v>
          </cell>
          <cell r="D152">
            <v>23896</v>
          </cell>
        </row>
        <row r="153">
          <cell r="B153" t="str">
            <v>POSTES TUBULARES</v>
          </cell>
          <cell r="C153" t="str">
            <v>un</v>
          </cell>
          <cell r="D153">
            <v>23896</v>
          </cell>
        </row>
        <row r="154">
          <cell r="B154" t="str">
            <v>PUERTA EN LÁMINA COLROLL CAL.18 DE 0,90 M</v>
          </cell>
          <cell r="C154" t="str">
            <v>un</v>
          </cell>
          <cell r="D154">
            <v>256000</v>
          </cell>
        </row>
        <row r="155">
          <cell r="B155" t="str">
            <v>PUNTILLA</v>
          </cell>
          <cell r="C155" t="str">
            <v>lb</v>
          </cell>
          <cell r="D155">
            <v>2200</v>
          </cell>
        </row>
        <row r="156">
          <cell r="B156" t="str">
            <v>PUNTILLA CON CABEZA DE 2"</v>
          </cell>
          <cell r="C156" t="str">
            <v>kg</v>
          </cell>
          <cell r="D156">
            <v>2400</v>
          </cell>
        </row>
        <row r="157">
          <cell r="B157" t="str">
            <v>PUNTILLA DE 3"</v>
          </cell>
          <cell r="C157" t="str">
            <v>kg</v>
          </cell>
          <cell r="D157">
            <v>2200</v>
          </cell>
        </row>
        <row r="158">
          <cell r="B158" t="str">
            <v>PUNTO ELÉCTRICO</v>
          </cell>
          <cell r="C158" t="str">
            <v>gl</v>
          </cell>
          <cell r="D158">
            <v>61500</v>
          </cell>
        </row>
        <row r="159">
          <cell r="B159" t="str">
            <v>PUNTO HIDRAULICO</v>
          </cell>
          <cell r="C159" t="str">
            <v>gl</v>
          </cell>
          <cell r="D159">
            <v>57700</v>
          </cell>
        </row>
        <row r="160">
          <cell r="B160" t="str">
            <v>PUNTO SANITARIO</v>
          </cell>
          <cell r="C160" t="str">
            <v>gl</v>
          </cell>
          <cell r="D160">
            <v>61300</v>
          </cell>
        </row>
        <row r="161">
          <cell r="B161" t="str">
            <v>RECEBO</v>
          </cell>
          <cell r="C161" t="str">
            <v>m3</v>
          </cell>
          <cell r="D161">
            <v>50107</v>
          </cell>
        </row>
        <row r="162">
          <cell r="B162" t="str">
            <v>REGLA VIBRADORA</v>
          </cell>
          <cell r="C162" t="str">
            <v>h</v>
          </cell>
          <cell r="D162">
            <v>2000</v>
          </cell>
        </row>
        <row r="163">
          <cell r="B163" t="str">
            <v>REPISA ORDINARIO</v>
          </cell>
          <cell r="C163" t="str">
            <v>m</v>
          </cell>
          <cell r="D163">
            <v>4700</v>
          </cell>
        </row>
        <row r="164">
          <cell r="B164" t="str">
            <v>RETROEXCAVADORA</v>
          </cell>
          <cell r="C164" t="str">
            <v>h</v>
          </cell>
          <cell r="D164">
            <v>150000</v>
          </cell>
        </row>
        <row r="165">
          <cell r="B165" t="str">
            <v>SACO DE LONA</v>
          </cell>
          <cell r="C165" t="str">
            <v>un</v>
          </cell>
          <cell r="D165">
            <v>20000</v>
          </cell>
        </row>
        <row r="166">
          <cell r="B166" t="str">
            <v>SARDINELES CONCRETO 0.35 M</v>
          </cell>
          <cell r="C166" t="str">
            <v>m</v>
          </cell>
          <cell r="D166">
            <v>20920</v>
          </cell>
        </row>
        <row r="167">
          <cell r="B167" t="str">
            <v>SARDINELES CONCRETO 0.50 M</v>
          </cell>
          <cell r="C167" t="str">
            <v>m</v>
          </cell>
          <cell r="D167">
            <v>24400</v>
          </cell>
        </row>
        <row r="168">
          <cell r="B168" t="str">
            <v>SELECCIÓN DE MATERIAL</v>
          </cell>
          <cell r="C168" t="str">
            <v>m3</v>
          </cell>
          <cell r="D168">
            <v>2000</v>
          </cell>
        </row>
        <row r="169">
          <cell r="B169" t="str">
            <v>SEÑALES INFORMATIVAS PREVENTIVAS Y/O REGLAMENTARIAS</v>
          </cell>
          <cell r="C169" t="str">
            <v>un</v>
          </cell>
          <cell r="D169">
            <v>185600</v>
          </cell>
        </row>
        <row r="170">
          <cell r="B170" t="str">
            <v>SEÑALIZADOR</v>
          </cell>
          <cell r="C170" t="str">
            <v>un</v>
          </cell>
          <cell r="D170">
            <v>4500</v>
          </cell>
        </row>
        <row r="171">
          <cell r="B171" t="str">
            <v>SERVILLETAS</v>
          </cell>
          <cell r="C171" t="str">
            <v>un</v>
          </cell>
          <cell r="D171">
            <v>50</v>
          </cell>
        </row>
        <row r="172">
          <cell r="B172" t="str">
            <v>SIKA DIR-32 PRIMER</v>
          </cell>
          <cell r="C172" t="str">
            <v>kg</v>
          </cell>
          <cell r="D172">
            <v>56956</v>
          </cell>
        </row>
        <row r="173">
          <cell r="B173" t="str">
            <v>SIKA SET L</v>
          </cell>
          <cell r="C173" t="str">
            <v>kg</v>
          </cell>
          <cell r="D173">
            <v>7946</v>
          </cell>
        </row>
        <row r="174">
          <cell r="B174" t="str">
            <v>SIKA-1 (20KG)</v>
          </cell>
          <cell r="C174" t="str">
            <v>kg</v>
          </cell>
          <cell r="D174">
            <v>6500</v>
          </cell>
        </row>
        <row r="175">
          <cell r="B175" t="str">
            <v>SIKAFLUID</v>
          </cell>
          <cell r="C175" t="str">
            <v>kg</v>
          </cell>
          <cell r="D175">
            <v>5465</v>
          </cell>
        </row>
        <row r="176">
          <cell r="B176" t="str">
            <v>SILLA TEE (200MM)</v>
          </cell>
          <cell r="C176" t="str">
            <v>un</v>
          </cell>
          <cell r="D176">
            <v>55304</v>
          </cell>
        </row>
        <row r="177">
          <cell r="B177" t="str">
            <v>SILLA TEE (315MM)</v>
          </cell>
          <cell r="C177" t="str">
            <v>un</v>
          </cell>
          <cell r="D177">
            <v>149831.26885175999</v>
          </cell>
        </row>
        <row r="178">
          <cell r="B178" t="str">
            <v>SOLDADURA</v>
          </cell>
          <cell r="C178" t="str">
            <v>kg</v>
          </cell>
          <cell r="D178">
            <v>35000</v>
          </cell>
        </row>
        <row r="179">
          <cell r="B179" t="str">
            <v>SOLDADURA MIG</v>
          </cell>
          <cell r="C179" t="str">
            <v>kg</v>
          </cell>
          <cell r="D179">
            <v>8000</v>
          </cell>
        </row>
        <row r="180">
          <cell r="B180" t="str">
            <v>SOLDADURA PVC 1/4 GL</v>
          </cell>
          <cell r="C180" t="str">
            <v>un</v>
          </cell>
          <cell r="D180">
            <v>50555</v>
          </cell>
        </row>
        <row r="181">
          <cell r="B181" t="str">
            <v>SUB-BASE B-200 (RECEBO SELECCIONADO)</v>
          </cell>
          <cell r="C181" t="str">
            <v>m3</v>
          </cell>
          <cell r="D181">
            <v>34000</v>
          </cell>
        </row>
        <row r="182">
          <cell r="B182" t="str">
            <v>SUB-BASE B-400</v>
          </cell>
          <cell r="C182" t="str">
            <v>m3</v>
          </cell>
          <cell r="D182">
            <v>48000</v>
          </cell>
        </row>
        <row r="183">
          <cell r="B183" t="str">
            <v>SUM.E INST. BARANDA METÁLICA EN TUBO AGUAS NEGRAS</v>
          </cell>
          <cell r="C183" t="str">
            <v>m</v>
          </cell>
          <cell r="D183">
            <v>70000</v>
          </cell>
        </row>
        <row r="184">
          <cell r="B184" t="str">
            <v>SUM.E INST. VENTANERÍA EN LÁMINA</v>
          </cell>
          <cell r="C184" t="str">
            <v>m2</v>
          </cell>
          <cell r="D184">
            <v>140000</v>
          </cell>
        </row>
        <row r="185">
          <cell r="B185" t="str">
            <v>TABLA BURRA ORDINARIO DE 25 CMS</v>
          </cell>
          <cell r="C185" t="str">
            <v>m</v>
          </cell>
          <cell r="D185">
            <v>9440</v>
          </cell>
        </row>
        <row r="186">
          <cell r="B186" t="str">
            <v>TABLA CHAPA DE 0,25 M</v>
          </cell>
          <cell r="C186" t="str">
            <v>m</v>
          </cell>
          <cell r="D186">
            <v>2400</v>
          </cell>
        </row>
        <row r="187">
          <cell r="B187" t="str">
            <v>TABLA CHAPA DE 0,30M</v>
          </cell>
          <cell r="C187" t="str">
            <v>M</v>
          </cell>
          <cell r="D187">
            <v>9600</v>
          </cell>
        </row>
        <row r="188">
          <cell r="B188" t="str">
            <v>TABLERO DE 0,7*1,4 EN TABLA BURRA</v>
          </cell>
          <cell r="C188" t="str">
            <v>m2</v>
          </cell>
          <cell r="D188">
            <v>90000</v>
          </cell>
        </row>
        <row r="189">
          <cell r="B189" t="str">
            <v>TABLERO DE 12 CIRCUITOS</v>
          </cell>
          <cell r="C189" t="str">
            <v>un</v>
          </cell>
          <cell r="D189">
            <v>65000</v>
          </cell>
        </row>
        <row r="190">
          <cell r="B190" t="str">
            <v>TABLERO DE SOPORTE</v>
          </cell>
          <cell r="C190" t="str">
            <v>un</v>
          </cell>
          <cell r="D190">
            <v>68000</v>
          </cell>
        </row>
        <row r="191">
          <cell r="B191" t="str">
            <v>TABLETA TIPO GRES DE 0,20 X 0,20.</v>
          </cell>
          <cell r="C191" t="str">
            <v>m2</v>
          </cell>
          <cell r="D191">
            <v>20899</v>
          </cell>
        </row>
        <row r="192">
          <cell r="B192" t="str">
            <v>TAPA DE Ø = 0.70 M. EN FERRO-CONCRETO PARA POZO DE INSPECCIÓ</v>
          </cell>
          <cell r="C192" t="str">
            <v>un</v>
          </cell>
          <cell r="D192">
            <v>120000</v>
          </cell>
        </row>
        <row r="193">
          <cell r="B193" t="str">
            <v>TAPA PARA VALVULA</v>
          </cell>
          <cell r="C193" t="str">
            <v>un</v>
          </cell>
          <cell r="D193">
            <v>80000</v>
          </cell>
        </row>
        <row r="194">
          <cell r="B194" t="str">
            <v>TAPA POZO INSP. Ø0,61 CON LLAVE DE SEGURIDAD</v>
          </cell>
          <cell r="C194" t="str">
            <v>un</v>
          </cell>
          <cell r="D194">
            <v>707250</v>
          </cell>
        </row>
        <row r="195">
          <cell r="B195" t="str">
            <v>TAPA POZO INSP. Ø0,61 SIN LLAVE DE SEGURIDAD</v>
          </cell>
          <cell r="C195" t="str">
            <v>un</v>
          </cell>
          <cell r="D195">
            <v>615000</v>
          </cell>
        </row>
        <row r="196">
          <cell r="B196" t="str">
            <v>TAPA Y ARO</v>
          </cell>
          <cell r="C196" t="str">
            <v>un</v>
          </cell>
          <cell r="D196">
            <v>100000</v>
          </cell>
        </row>
        <row r="197">
          <cell r="B197" t="str">
            <v>TAPÓN PRUEBA ALCANTARILLADO 10"</v>
          </cell>
          <cell r="C197" t="str">
            <v>un</v>
          </cell>
          <cell r="D197">
            <v>1000000</v>
          </cell>
        </row>
        <row r="198">
          <cell r="B198" t="str">
            <v>TAPÓN PRUEBA ALCANTARILLADO 110"</v>
          </cell>
          <cell r="C198" t="str">
            <v>un</v>
          </cell>
          <cell r="D198">
            <v>10200000</v>
          </cell>
        </row>
        <row r="199">
          <cell r="B199" t="str">
            <v>TAPÓN PRUEBA ALCANTARILLADO 16"</v>
          </cell>
          <cell r="C199" t="str">
            <v>un</v>
          </cell>
          <cell r="D199">
            <v>1800000</v>
          </cell>
        </row>
        <row r="200">
          <cell r="B200" t="str">
            <v>TAPÓN PRUEBA ALCANTARILLADO 20"</v>
          </cell>
          <cell r="C200" t="str">
            <v>un</v>
          </cell>
          <cell r="D200">
            <v>2000000</v>
          </cell>
        </row>
        <row r="201">
          <cell r="B201" t="str">
            <v>TAPÓN PRUEBA ALCANTARILLADO 24"</v>
          </cell>
          <cell r="C201" t="str">
            <v>un</v>
          </cell>
          <cell r="D201">
            <v>2000000</v>
          </cell>
        </row>
        <row r="202">
          <cell r="B202" t="str">
            <v>TAPÓN PRUEBA ALCANTARILLADO 27"</v>
          </cell>
          <cell r="C202" t="str">
            <v>un</v>
          </cell>
          <cell r="D202">
            <v>4000000</v>
          </cell>
        </row>
        <row r="203">
          <cell r="B203" t="str">
            <v>TAPÓN PRUEBA ALCANTARILLADO 30"</v>
          </cell>
          <cell r="C203" t="str">
            <v>un</v>
          </cell>
          <cell r="D203">
            <v>3000000</v>
          </cell>
        </row>
        <row r="204">
          <cell r="B204" t="str">
            <v>TAPÓN PRUEBA ALCANTARILLADO 40"</v>
          </cell>
          <cell r="C204" t="str">
            <v>un</v>
          </cell>
          <cell r="D204">
            <v>4000000</v>
          </cell>
        </row>
        <row r="205">
          <cell r="B205" t="str">
            <v>TAPÓN PRUEBA ALCANTARILLADO 48"</v>
          </cell>
          <cell r="C205" t="str">
            <v>un</v>
          </cell>
          <cell r="D205">
            <v>4800000</v>
          </cell>
        </row>
        <row r="206">
          <cell r="B206" t="str">
            <v>TAPÓN PRUEBA ALCANTARILLADO 56"</v>
          </cell>
          <cell r="C206" t="str">
            <v>un</v>
          </cell>
          <cell r="D206">
            <v>5600000</v>
          </cell>
        </row>
        <row r="207">
          <cell r="B207" t="str">
            <v>TAPÓN PRUEBA ALCANTARILLADO 6"</v>
          </cell>
          <cell r="C207" t="str">
            <v>un</v>
          </cell>
          <cell r="D207">
            <v>600000</v>
          </cell>
        </row>
        <row r="208">
          <cell r="B208" t="str">
            <v>TAPÓN PRUEBA ALCANTARILLADO 64"</v>
          </cell>
          <cell r="C208" t="str">
            <v>un</v>
          </cell>
          <cell r="D208">
            <v>6400000</v>
          </cell>
        </row>
        <row r="209">
          <cell r="B209" t="str">
            <v>TAPÓN PRUEBA ALCANTARILLADO 72"</v>
          </cell>
          <cell r="C209" t="str">
            <v>un</v>
          </cell>
          <cell r="D209">
            <v>7200000</v>
          </cell>
        </row>
        <row r="210">
          <cell r="B210" t="str">
            <v>TAPÓN PRUEBA ALCANTARILLADO 8"</v>
          </cell>
          <cell r="C210" t="str">
            <v>un</v>
          </cell>
          <cell r="D210">
            <v>1800000</v>
          </cell>
        </row>
        <row r="211">
          <cell r="B211" t="str">
            <v>TAPÓN PRUEBA ALCANTARILLADO 92"</v>
          </cell>
          <cell r="C211" t="str">
            <v>un</v>
          </cell>
          <cell r="D211">
            <v>9200000</v>
          </cell>
        </row>
        <row r="212">
          <cell r="B212" t="str">
            <v>TEJA DE FIBRO CEMENTO Nº6</v>
          </cell>
          <cell r="C212" t="str">
            <v>un</v>
          </cell>
          <cell r="D212">
            <v>27557</v>
          </cell>
        </row>
        <row r="213">
          <cell r="B213" t="str">
            <v>TEJA ONDULADA PERFIL 7 NO. 4</v>
          </cell>
          <cell r="C213" t="str">
            <v>un</v>
          </cell>
          <cell r="D213">
            <v>22000</v>
          </cell>
        </row>
        <row r="214">
          <cell r="B214" t="str">
            <v>TENSORES DE HOJA</v>
          </cell>
          <cell r="C214" t="str">
            <v>un</v>
          </cell>
          <cell r="D214">
            <v>50000</v>
          </cell>
        </row>
        <row r="215">
          <cell r="B215" t="str">
            <v>THINER ACRILICO</v>
          </cell>
          <cell r="C215" t="str">
            <v>gl</v>
          </cell>
          <cell r="D215">
            <v>30000</v>
          </cell>
        </row>
        <row r="216">
          <cell r="B216" t="str">
            <v>TIERRA MATERIAL SELECCIONADO</v>
          </cell>
          <cell r="C216" t="str">
            <v>m3</v>
          </cell>
          <cell r="D216">
            <v>5000</v>
          </cell>
        </row>
        <row r="217">
          <cell r="B217" t="str">
            <v>TOLETE COMÚN</v>
          </cell>
          <cell r="C217" t="str">
            <v>un</v>
          </cell>
          <cell r="D217">
            <v>600</v>
          </cell>
        </row>
        <row r="218">
          <cell r="B218" t="str">
            <v>TRITRURADO</v>
          </cell>
          <cell r="C218" t="str">
            <v>m3</v>
          </cell>
          <cell r="D218">
            <v>65000</v>
          </cell>
        </row>
        <row r="219">
          <cell r="B219" t="str">
            <v>TRITURADO</v>
          </cell>
          <cell r="C219" t="str">
            <v>m3</v>
          </cell>
          <cell r="D219">
            <v>65000</v>
          </cell>
        </row>
        <row r="220">
          <cell r="B220" t="str">
            <v>TUBERÍA DE 2" DE DRENAJE</v>
          </cell>
          <cell r="C220" t="str">
            <v>m</v>
          </cell>
          <cell r="D220">
            <v>65345.119999999995</v>
          </cell>
        </row>
        <row r="221">
          <cell r="B221" t="str">
            <v>TUBERÍA DE 3" DE DRENAJE</v>
          </cell>
          <cell r="C221" t="str">
            <v>m</v>
          </cell>
          <cell r="D221">
            <v>88734.2</v>
          </cell>
        </row>
        <row r="222">
          <cell r="B222" t="str">
            <v>TUBERÍA PVC DIÁMETRO 200 MM</v>
          </cell>
          <cell r="C222" t="str">
            <v>m</v>
          </cell>
          <cell r="D222">
            <v>29450.466666666664</v>
          </cell>
        </row>
        <row r="223">
          <cell r="B223" t="str">
            <v>TUBERÍA PVC DIÁMETRO 315 MM</v>
          </cell>
          <cell r="C223" t="str">
            <v>m</v>
          </cell>
          <cell r="D223">
            <v>63300.426666666666</v>
          </cell>
        </row>
        <row r="224">
          <cell r="B224" t="str">
            <v>UNIONES</v>
          </cell>
          <cell r="C224" t="str">
            <v>un</v>
          </cell>
          <cell r="D224">
            <v>23957.48</v>
          </cell>
        </row>
        <row r="225">
          <cell r="B225" t="str">
            <v>VALLA HASTA 8 M2</v>
          </cell>
          <cell r="C225" t="str">
            <v>un</v>
          </cell>
          <cell r="D225">
            <v>1000000</v>
          </cell>
        </row>
        <row r="226">
          <cell r="B226" t="str">
            <v>VALLA HASTA 8 M2 A 24 M2</v>
          </cell>
          <cell r="C226" t="str">
            <v>un</v>
          </cell>
          <cell r="D226">
            <v>3000000</v>
          </cell>
        </row>
        <row r="227">
          <cell r="B227" t="str">
            <v>VARA CORREDOR</v>
          </cell>
          <cell r="C227" t="str">
            <v>un</v>
          </cell>
          <cell r="D227">
            <v>12500</v>
          </cell>
        </row>
        <row r="228">
          <cell r="B228" t="str">
            <v>VARA ROLLIZA DE 6 M.</v>
          </cell>
          <cell r="C228" t="str">
            <v>m</v>
          </cell>
          <cell r="D228">
            <v>4200</v>
          </cell>
        </row>
        <row r="229">
          <cell r="B229" t="str">
            <v>VARILLA DE 3/4"</v>
          </cell>
          <cell r="C229" t="str">
            <v>m</v>
          </cell>
          <cell r="D229">
            <v>3273</v>
          </cell>
        </row>
        <row r="230">
          <cell r="B230" t="str">
            <v>VIBRADOR</v>
          </cell>
          <cell r="C230" t="str">
            <v>m3</v>
          </cell>
          <cell r="D230">
            <v>4000</v>
          </cell>
        </row>
        <row r="231">
          <cell r="B231" t="str">
            <v>VIDRIO DE 4 MM</v>
          </cell>
          <cell r="C231" t="str">
            <v>m2</v>
          </cell>
          <cell r="D231">
            <v>28000</v>
          </cell>
        </row>
        <row r="232">
          <cell r="B232" t="str">
            <v>VIGA DE CIMENTACION EN CONCRETO</v>
          </cell>
          <cell r="C232" t="str">
            <v>m3</v>
          </cell>
          <cell r="D232">
            <v>452299.08333333331</v>
          </cell>
        </row>
        <row r="233">
          <cell r="B233" t="str">
            <v>VIGA METÁLICA</v>
          </cell>
          <cell r="C233" t="str">
            <v>m</v>
          </cell>
          <cell r="D233">
            <v>2233420</v>
          </cell>
        </row>
        <row r="234">
          <cell r="B234" t="str">
            <v>VIGILANCIA</v>
          </cell>
          <cell r="C234" t="str">
            <v>Mes</v>
          </cell>
          <cell r="D234">
            <v>7200000</v>
          </cell>
        </row>
        <row r="235">
          <cell r="B235" t="str">
            <v>VOLQUETA RETIRO DE SOBRANTE</v>
          </cell>
          <cell r="C235" t="str">
            <v>m3</v>
          </cell>
          <cell r="D235">
            <v>1850</v>
          </cell>
        </row>
      </sheetData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es Renovación"/>
      <sheetName val="items"/>
      <sheetName val="FECHAS DE CORTE"/>
      <sheetName val="Informacion General"/>
      <sheetName val="2103mar "/>
      <sheetName val="TRAYECTO 1"/>
      <sheetName val="Insumos"/>
      <sheetName val="ManoDeObra"/>
      <sheetName val="A. P. U."/>
      <sheetName val="INDICE"/>
      <sheetName val="EQUIPO"/>
      <sheetName val="MATERIALES"/>
      <sheetName val="DISTANCIA"/>
      <sheetName val="PERSONAL"/>
      <sheetName val="FIBRA ÓPTICA"/>
      <sheetName val="días habiles 2015"/>
      <sheetName val="INS"/>
      <sheetName val="Ppto"/>
      <sheetName val="Plan auditoría"/>
      <sheetName val="Análisis de precios"/>
      <sheetName val="PR_1"/>
      <sheetName val="TARIFAS"/>
      <sheetName val="Personalizar"/>
      <sheetName val="otros"/>
      <sheetName val="2103mar%20.xls"/>
      <sheetName val="Formulas"/>
      <sheetName val="ELECTRICO"/>
      <sheetName val="Vuelta"/>
      <sheetName val="Hoja1"/>
      <sheetName val="BASE"/>
      <sheetName val="1_Preliminares"/>
      <sheetName val="M.Obra"/>
      <sheetName val="320.1"/>
      <sheetName val="330.2"/>
      <sheetName val="700.1"/>
      <sheetName val="Precios"/>
      <sheetName val="Cálcul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Bajadas"/>
      <sheetName val="Res-Accide-10"/>
      <sheetName val="TARIFAS"/>
      <sheetName val="TRANSPORTE"/>
      <sheetName val="NARIÑO"/>
      <sheetName val="PUNITARIOS%20PARA%20241201%202S"/>
      <sheetName val="ESTADO VÍA-CRIT.TECNICO"/>
      <sheetName val="SUB APU"/>
      <sheetName val="PRECIOS"/>
      <sheetName val="PREACTA 6"/>
      <sheetName val="TABLA 2008"/>
      <sheetName val="CLASIFICACION"/>
      <sheetName val="PRESUPUESTO"/>
      <sheetName val="PUNITARIOS_PARA_241201_2S"/>
      <sheetName val="PR_1"/>
      <sheetName val="ESTADO_RED_TEC"/>
      <sheetName val="PREACTA_10"/>
      <sheetName val="PREACTA_9"/>
      <sheetName val="REC-COD,"/>
      <sheetName val=" Liquidacion de Obra por Tramos"/>
      <sheetName val="APU NO PREVISTO"/>
      <sheetName val="PPTA (3)"/>
      <sheetName val="PPTA (2)"/>
      <sheetName val="PPTA"/>
      <sheetName val="Equipo"/>
      <sheetName val="Listas"/>
      <sheetName val="Excavación Mat. Común Estacione"/>
      <sheetName val="Demolición Pavimento"/>
      <sheetName val="Insum"/>
      <sheetName val="A. P. U."/>
      <sheetName val="RELACION MES"/>
      <sheetName val="Presup_Cancha"/>
      <sheetName val="A.P.U"/>
      <sheetName val="2,2,6,1 Pilotes 0,30"/>
      <sheetName val="062"/>
      <sheetName val="LISTA DE PRECIOS"/>
      <sheetName val="Listado"/>
      <sheetName val="GCB2000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ERSONAL"/>
      <sheetName val="Tarifa MT"/>
      <sheetName val="Requisición1"/>
      <sheetName val="PREACTA_61"/>
      <sheetName val="A_P_U1"/>
      <sheetName val="PREACTA_6"/>
      <sheetName val="A_P_U"/>
      <sheetName val="OCTUBRE"/>
      <sheetName val="Summary"/>
      <sheetName val="CODCONST"/>
      <sheetName val="5. ELECTRICO"/>
      <sheetName val="PUNITARIOS_PARA_241201_2S10"/>
      <sheetName val="PR_110"/>
      <sheetName val="ESTADO_RED_TEC10"/>
      <sheetName val="PREACTA_1010"/>
      <sheetName val="PREACTA_910"/>
      <sheetName val="Lp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>
        <row r="48">
          <cell r="E48">
            <v>0</v>
          </cell>
        </row>
      </sheetData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50"/>
  <sheetViews>
    <sheetView showGridLines="0" tabSelected="1" view="pageBreakPreview" topLeftCell="A24" zoomScale="60" zoomScaleNormal="70" workbookViewId="0">
      <selection activeCell="K37" sqref="K37"/>
    </sheetView>
  </sheetViews>
  <sheetFormatPr baseColWidth="10" defaultColWidth="13.85546875" defaultRowHeight="16.5" x14ac:dyDescent="0.3"/>
  <cols>
    <col min="1" max="1" width="2" style="2" customWidth="1"/>
    <col min="2" max="2" width="6.140625" style="2" customWidth="1"/>
    <col min="3" max="3" width="7.7109375" style="2" customWidth="1"/>
    <col min="4" max="4" width="10.85546875" style="9" customWidth="1"/>
    <col min="5" max="5" width="29.140625" style="11" bestFit="1" customWidth="1"/>
    <col min="6" max="6" width="17.42578125" style="11" customWidth="1"/>
    <col min="7" max="7" width="17.42578125" style="12" bestFit="1" customWidth="1"/>
    <col min="8" max="8" width="25.140625" style="1" customWidth="1"/>
    <col min="9" max="9" width="23.140625" style="1" customWidth="1"/>
    <col min="10" max="10" width="10.140625" style="13" customWidth="1"/>
    <col min="11" max="11" width="12.5703125" style="1" customWidth="1"/>
    <col min="12" max="15" width="5.140625" style="1" customWidth="1"/>
    <col min="16" max="17" width="4.140625" style="1" customWidth="1"/>
    <col min="18" max="197" width="12.85546875" style="1" customWidth="1"/>
    <col min="198" max="237" width="13.85546875" style="2"/>
    <col min="238" max="238" width="2" style="2" customWidth="1"/>
    <col min="239" max="239" width="10.855468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140625" style="2" customWidth="1"/>
    <col min="252" max="253" width="4.140625" style="2" customWidth="1"/>
    <col min="254" max="261" width="5.140625" style="2" customWidth="1"/>
    <col min="262" max="453" width="12.85546875" style="2" customWidth="1"/>
    <col min="454" max="493" width="13.85546875" style="2"/>
    <col min="494" max="494" width="2" style="2" customWidth="1"/>
    <col min="495" max="495" width="10.855468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140625" style="2" customWidth="1"/>
    <col min="508" max="509" width="4.140625" style="2" customWidth="1"/>
    <col min="510" max="517" width="5.140625" style="2" customWidth="1"/>
    <col min="518" max="709" width="12.85546875" style="2" customWidth="1"/>
    <col min="710" max="749" width="13.85546875" style="2"/>
    <col min="750" max="750" width="2" style="2" customWidth="1"/>
    <col min="751" max="751" width="10.855468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140625" style="2" customWidth="1"/>
    <col min="764" max="765" width="4.140625" style="2" customWidth="1"/>
    <col min="766" max="773" width="5.140625" style="2" customWidth="1"/>
    <col min="774" max="965" width="12.85546875" style="2" customWidth="1"/>
    <col min="966" max="1005" width="13.85546875" style="2"/>
    <col min="1006" max="1006" width="2" style="2" customWidth="1"/>
    <col min="1007" max="1007" width="10.855468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140625" style="2" customWidth="1"/>
    <col min="1020" max="1021" width="4.140625" style="2" customWidth="1"/>
    <col min="1022" max="1029" width="5.140625" style="2" customWidth="1"/>
    <col min="1030" max="1221" width="12.85546875" style="2" customWidth="1"/>
    <col min="1222" max="1261" width="13.85546875" style="2"/>
    <col min="1262" max="1262" width="2" style="2" customWidth="1"/>
    <col min="1263" max="1263" width="10.855468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140625" style="2" customWidth="1"/>
    <col min="1276" max="1277" width="4.140625" style="2" customWidth="1"/>
    <col min="1278" max="1285" width="5.140625" style="2" customWidth="1"/>
    <col min="1286" max="1477" width="12.85546875" style="2" customWidth="1"/>
    <col min="1478" max="1517" width="13.85546875" style="2"/>
    <col min="1518" max="1518" width="2" style="2" customWidth="1"/>
    <col min="1519" max="1519" width="10.855468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140625" style="2" customWidth="1"/>
    <col min="1532" max="1533" width="4.140625" style="2" customWidth="1"/>
    <col min="1534" max="1541" width="5.140625" style="2" customWidth="1"/>
    <col min="1542" max="1733" width="12.85546875" style="2" customWidth="1"/>
    <col min="1734" max="1773" width="13.85546875" style="2"/>
    <col min="1774" max="1774" width="2" style="2" customWidth="1"/>
    <col min="1775" max="1775" width="10.855468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140625" style="2" customWidth="1"/>
    <col min="1788" max="1789" width="4.140625" style="2" customWidth="1"/>
    <col min="1790" max="1797" width="5.140625" style="2" customWidth="1"/>
    <col min="1798" max="1989" width="12.85546875" style="2" customWidth="1"/>
    <col min="1990" max="2029" width="13.85546875" style="2"/>
    <col min="2030" max="2030" width="2" style="2" customWidth="1"/>
    <col min="2031" max="2031" width="10.855468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140625" style="2" customWidth="1"/>
    <col min="2044" max="2045" width="4.140625" style="2" customWidth="1"/>
    <col min="2046" max="2053" width="5.140625" style="2" customWidth="1"/>
    <col min="2054" max="2245" width="12.85546875" style="2" customWidth="1"/>
    <col min="2246" max="2285" width="13.85546875" style="2"/>
    <col min="2286" max="2286" width="2" style="2" customWidth="1"/>
    <col min="2287" max="2287" width="10.855468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140625" style="2" customWidth="1"/>
    <col min="2300" max="2301" width="4.140625" style="2" customWidth="1"/>
    <col min="2302" max="2309" width="5.140625" style="2" customWidth="1"/>
    <col min="2310" max="2501" width="12.85546875" style="2" customWidth="1"/>
    <col min="2502" max="2541" width="13.85546875" style="2"/>
    <col min="2542" max="2542" width="2" style="2" customWidth="1"/>
    <col min="2543" max="2543" width="10.855468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140625" style="2" customWidth="1"/>
    <col min="2556" max="2557" width="4.140625" style="2" customWidth="1"/>
    <col min="2558" max="2565" width="5.140625" style="2" customWidth="1"/>
    <col min="2566" max="2757" width="12.85546875" style="2" customWidth="1"/>
    <col min="2758" max="2797" width="13.85546875" style="2"/>
    <col min="2798" max="2798" width="2" style="2" customWidth="1"/>
    <col min="2799" max="2799" width="10.855468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140625" style="2" customWidth="1"/>
    <col min="2812" max="2813" width="4.140625" style="2" customWidth="1"/>
    <col min="2814" max="2821" width="5.140625" style="2" customWidth="1"/>
    <col min="2822" max="3013" width="12.85546875" style="2" customWidth="1"/>
    <col min="3014" max="3053" width="13.85546875" style="2"/>
    <col min="3054" max="3054" width="2" style="2" customWidth="1"/>
    <col min="3055" max="3055" width="10.855468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140625" style="2" customWidth="1"/>
    <col min="3068" max="3069" width="4.140625" style="2" customWidth="1"/>
    <col min="3070" max="3077" width="5.140625" style="2" customWidth="1"/>
    <col min="3078" max="3269" width="12.85546875" style="2" customWidth="1"/>
    <col min="3270" max="3309" width="13.85546875" style="2"/>
    <col min="3310" max="3310" width="2" style="2" customWidth="1"/>
    <col min="3311" max="3311" width="10.855468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140625" style="2" customWidth="1"/>
    <col min="3324" max="3325" width="4.140625" style="2" customWidth="1"/>
    <col min="3326" max="3333" width="5.140625" style="2" customWidth="1"/>
    <col min="3334" max="3525" width="12.85546875" style="2" customWidth="1"/>
    <col min="3526" max="3565" width="13.85546875" style="2"/>
    <col min="3566" max="3566" width="2" style="2" customWidth="1"/>
    <col min="3567" max="3567" width="10.855468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140625" style="2" customWidth="1"/>
    <col min="3580" max="3581" width="4.140625" style="2" customWidth="1"/>
    <col min="3582" max="3589" width="5.140625" style="2" customWidth="1"/>
    <col min="3590" max="3781" width="12.85546875" style="2" customWidth="1"/>
    <col min="3782" max="3821" width="13.85546875" style="2"/>
    <col min="3822" max="3822" width="2" style="2" customWidth="1"/>
    <col min="3823" max="3823" width="10.855468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140625" style="2" customWidth="1"/>
    <col min="3836" max="3837" width="4.140625" style="2" customWidth="1"/>
    <col min="3838" max="3845" width="5.140625" style="2" customWidth="1"/>
    <col min="3846" max="4037" width="12.85546875" style="2" customWidth="1"/>
    <col min="4038" max="4077" width="13.85546875" style="2"/>
    <col min="4078" max="4078" width="2" style="2" customWidth="1"/>
    <col min="4079" max="4079" width="10.855468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140625" style="2" customWidth="1"/>
    <col min="4092" max="4093" width="4.140625" style="2" customWidth="1"/>
    <col min="4094" max="4101" width="5.140625" style="2" customWidth="1"/>
    <col min="4102" max="4293" width="12.85546875" style="2" customWidth="1"/>
    <col min="4294" max="4333" width="13.85546875" style="2"/>
    <col min="4334" max="4334" width="2" style="2" customWidth="1"/>
    <col min="4335" max="4335" width="10.855468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140625" style="2" customWidth="1"/>
    <col min="4348" max="4349" width="4.140625" style="2" customWidth="1"/>
    <col min="4350" max="4357" width="5.140625" style="2" customWidth="1"/>
    <col min="4358" max="4549" width="12.85546875" style="2" customWidth="1"/>
    <col min="4550" max="4589" width="13.85546875" style="2"/>
    <col min="4590" max="4590" width="2" style="2" customWidth="1"/>
    <col min="4591" max="4591" width="10.855468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140625" style="2" customWidth="1"/>
    <col min="4604" max="4605" width="4.140625" style="2" customWidth="1"/>
    <col min="4606" max="4613" width="5.140625" style="2" customWidth="1"/>
    <col min="4614" max="4805" width="12.85546875" style="2" customWidth="1"/>
    <col min="4806" max="4845" width="13.85546875" style="2"/>
    <col min="4846" max="4846" width="2" style="2" customWidth="1"/>
    <col min="4847" max="4847" width="10.855468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140625" style="2" customWidth="1"/>
    <col min="4860" max="4861" width="4.140625" style="2" customWidth="1"/>
    <col min="4862" max="4869" width="5.140625" style="2" customWidth="1"/>
    <col min="4870" max="5061" width="12.85546875" style="2" customWidth="1"/>
    <col min="5062" max="5101" width="13.85546875" style="2"/>
    <col min="5102" max="5102" width="2" style="2" customWidth="1"/>
    <col min="5103" max="5103" width="10.855468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140625" style="2" customWidth="1"/>
    <col min="5116" max="5117" width="4.140625" style="2" customWidth="1"/>
    <col min="5118" max="5125" width="5.140625" style="2" customWidth="1"/>
    <col min="5126" max="5317" width="12.85546875" style="2" customWidth="1"/>
    <col min="5318" max="5357" width="13.85546875" style="2"/>
    <col min="5358" max="5358" width="2" style="2" customWidth="1"/>
    <col min="5359" max="5359" width="10.855468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140625" style="2" customWidth="1"/>
    <col min="5372" max="5373" width="4.140625" style="2" customWidth="1"/>
    <col min="5374" max="5381" width="5.140625" style="2" customWidth="1"/>
    <col min="5382" max="5573" width="12.85546875" style="2" customWidth="1"/>
    <col min="5574" max="5613" width="13.85546875" style="2"/>
    <col min="5614" max="5614" width="2" style="2" customWidth="1"/>
    <col min="5615" max="5615" width="10.855468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140625" style="2" customWidth="1"/>
    <col min="5628" max="5629" width="4.140625" style="2" customWidth="1"/>
    <col min="5630" max="5637" width="5.140625" style="2" customWidth="1"/>
    <col min="5638" max="5829" width="12.85546875" style="2" customWidth="1"/>
    <col min="5830" max="5869" width="13.85546875" style="2"/>
    <col min="5870" max="5870" width="2" style="2" customWidth="1"/>
    <col min="5871" max="5871" width="10.855468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140625" style="2" customWidth="1"/>
    <col min="5884" max="5885" width="4.140625" style="2" customWidth="1"/>
    <col min="5886" max="5893" width="5.140625" style="2" customWidth="1"/>
    <col min="5894" max="6085" width="12.85546875" style="2" customWidth="1"/>
    <col min="6086" max="6125" width="13.85546875" style="2"/>
    <col min="6126" max="6126" width="2" style="2" customWidth="1"/>
    <col min="6127" max="6127" width="10.855468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140625" style="2" customWidth="1"/>
    <col min="6140" max="6141" width="4.140625" style="2" customWidth="1"/>
    <col min="6142" max="6149" width="5.140625" style="2" customWidth="1"/>
    <col min="6150" max="6341" width="12.85546875" style="2" customWidth="1"/>
    <col min="6342" max="6381" width="13.85546875" style="2"/>
    <col min="6382" max="6382" width="2" style="2" customWidth="1"/>
    <col min="6383" max="6383" width="10.855468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140625" style="2" customWidth="1"/>
    <col min="6396" max="6397" width="4.140625" style="2" customWidth="1"/>
    <col min="6398" max="6405" width="5.140625" style="2" customWidth="1"/>
    <col min="6406" max="6597" width="12.85546875" style="2" customWidth="1"/>
    <col min="6598" max="6637" width="13.85546875" style="2"/>
    <col min="6638" max="6638" width="2" style="2" customWidth="1"/>
    <col min="6639" max="6639" width="10.855468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140625" style="2" customWidth="1"/>
    <col min="6652" max="6653" width="4.140625" style="2" customWidth="1"/>
    <col min="6654" max="6661" width="5.140625" style="2" customWidth="1"/>
    <col min="6662" max="6853" width="12.85546875" style="2" customWidth="1"/>
    <col min="6854" max="6893" width="13.85546875" style="2"/>
    <col min="6894" max="6894" width="2" style="2" customWidth="1"/>
    <col min="6895" max="6895" width="10.855468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140625" style="2" customWidth="1"/>
    <col min="6908" max="6909" width="4.140625" style="2" customWidth="1"/>
    <col min="6910" max="6917" width="5.140625" style="2" customWidth="1"/>
    <col min="6918" max="7109" width="12.85546875" style="2" customWidth="1"/>
    <col min="7110" max="7149" width="13.85546875" style="2"/>
    <col min="7150" max="7150" width="2" style="2" customWidth="1"/>
    <col min="7151" max="7151" width="10.855468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140625" style="2" customWidth="1"/>
    <col min="7164" max="7165" width="4.140625" style="2" customWidth="1"/>
    <col min="7166" max="7173" width="5.140625" style="2" customWidth="1"/>
    <col min="7174" max="7365" width="12.85546875" style="2" customWidth="1"/>
    <col min="7366" max="7405" width="13.85546875" style="2"/>
    <col min="7406" max="7406" width="2" style="2" customWidth="1"/>
    <col min="7407" max="7407" width="10.855468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140625" style="2" customWidth="1"/>
    <col min="7420" max="7421" width="4.140625" style="2" customWidth="1"/>
    <col min="7422" max="7429" width="5.140625" style="2" customWidth="1"/>
    <col min="7430" max="7621" width="12.85546875" style="2" customWidth="1"/>
    <col min="7622" max="7661" width="13.85546875" style="2"/>
    <col min="7662" max="7662" width="2" style="2" customWidth="1"/>
    <col min="7663" max="7663" width="10.855468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140625" style="2" customWidth="1"/>
    <col min="7676" max="7677" width="4.140625" style="2" customWidth="1"/>
    <col min="7678" max="7685" width="5.140625" style="2" customWidth="1"/>
    <col min="7686" max="7877" width="12.85546875" style="2" customWidth="1"/>
    <col min="7878" max="7917" width="13.85546875" style="2"/>
    <col min="7918" max="7918" width="2" style="2" customWidth="1"/>
    <col min="7919" max="7919" width="10.855468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140625" style="2" customWidth="1"/>
    <col min="7932" max="7933" width="4.140625" style="2" customWidth="1"/>
    <col min="7934" max="7941" width="5.140625" style="2" customWidth="1"/>
    <col min="7942" max="8133" width="12.85546875" style="2" customWidth="1"/>
    <col min="8134" max="8173" width="13.85546875" style="2"/>
    <col min="8174" max="8174" width="2" style="2" customWidth="1"/>
    <col min="8175" max="8175" width="10.855468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140625" style="2" customWidth="1"/>
    <col min="8188" max="8189" width="4.140625" style="2" customWidth="1"/>
    <col min="8190" max="8197" width="5.140625" style="2" customWidth="1"/>
    <col min="8198" max="8389" width="12.85546875" style="2" customWidth="1"/>
    <col min="8390" max="8429" width="13.85546875" style="2"/>
    <col min="8430" max="8430" width="2" style="2" customWidth="1"/>
    <col min="8431" max="8431" width="10.855468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140625" style="2" customWidth="1"/>
    <col min="8444" max="8445" width="4.140625" style="2" customWidth="1"/>
    <col min="8446" max="8453" width="5.140625" style="2" customWidth="1"/>
    <col min="8454" max="8645" width="12.85546875" style="2" customWidth="1"/>
    <col min="8646" max="8685" width="13.85546875" style="2"/>
    <col min="8686" max="8686" width="2" style="2" customWidth="1"/>
    <col min="8687" max="8687" width="10.855468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140625" style="2" customWidth="1"/>
    <col min="8700" max="8701" width="4.140625" style="2" customWidth="1"/>
    <col min="8702" max="8709" width="5.140625" style="2" customWidth="1"/>
    <col min="8710" max="8901" width="12.85546875" style="2" customWidth="1"/>
    <col min="8902" max="8941" width="13.85546875" style="2"/>
    <col min="8942" max="8942" width="2" style="2" customWidth="1"/>
    <col min="8943" max="8943" width="10.855468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140625" style="2" customWidth="1"/>
    <col min="8956" max="8957" width="4.140625" style="2" customWidth="1"/>
    <col min="8958" max="8965" width="5.140625" style="2" customWidth="1"/>
    <col min="8966" max="9157" width="12.85546875" style="2" customWidth="1"/>
    <col min="9158" max="9197" width="13.85546875" style="2"/>
    <col min="9198" max="9198" width="2" style="2" customWidth="1"/>
    <col min="9199" max="9199" width="10.855468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140625" style="2" customWidth="1"/>
    <col min="9212" max="9213" width="4.140625" style="2" customWidth="1"/>
    <col min="9214" max="9221" width="5.140625" style="2" customWidth="1"/>
    <col min="9222" max="9413" width="12.85546875" style="2" customWidth="1"/>
    <col min="9414" max="9453" width="13.85546875" style="2"/>
    <col min="9454" max="9454" width="2" style="2" customWidth="1"/>
    <col min="9455" max="9455" width="10.855468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140625" style="2" customWidth="1"/>
    <col min="9468" max="9469" width="4.140625" style="2" customWidth="1"/>
    <col min="9470" max="9477" width="5.140625" style="2" customWidth="1"/>
    <col min="9478" max="9669" width="12.85546875" style="2" customWidth="1"/>
    <col min="9670" max="9709" width="13.85546875" style="2"/>
    <col min="9710" max="9710" width="2" style="2" customWidth="1"/>
    <col min="9711" max="9711" width="10.855468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140625" style="2" customWidth="1"/>
    <col min="9724" max="9725" width="4.140625" style="2" customWidth="1"/>
    <col min="9726" max="9733" width="5.140625" style="2" customWidth="1"/>
    <col min="9734" max="9925" width="12.85546875" style="2" customWidth="1"/>
    <col min="9926" max="9965" width="13.85546875" style="2"/>
    <col min="9966" max="9966" width="2" style="2" customWidth="1"/>
    <col min="9967" max="9967" width="10.855468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140625" style="2" customWidth="1"/>
    <col min="9980" max="9981" width="4.140625" style="2" customWidth="1"/>
    <col min="9982" max="9989" width="5.140625" style="2" customWidth="1"/>
    <col min="9990" max="10181" width="12.85546875" style="2" customWidth="1"/>
    <col min="10182" max="10221" width="13.85546875" style="2"/>
    <col min="10222" max="10222" width="2" style="2" customWidth="1"/>
    <col min="10223" max="10223" width="10.855468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140625" style="2" customWidth="1"/>
    <col min="10236" max="10237" width="4.140625" style="2" customWidth="1"/>
    <col min="10238" max="10245" width="5.140625" style="2" customWidth="1"/>
    <col min="10246" max="10437" width="12.85546875" style="2" customWidth="1"/>
    <col min="10438" max="10477" width="13.85546875" style="2"/>
    <col min="10478" max="10478" width="2" style="2" customWidth="1"/>
    <col min="10479" max="10479" width="10.855468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140625" style="2" customWidth="1"/>
    <col min="10492" max="10493" width="4.140625" style="2" customWidth="1"/>
    <col min="10494" max="10501" width="5.140625" style="2" customWidth="1"/>
    <col min="10502" max="10693" width="12.85546875" style="2" customWidth="1"/>
    <col min="10694" max="10733" width="13.85546875" style="2"/>
    <col min="10734" max="10734" width="2" style="2" customWidth="1"/>
    <col min="10735" max="10735" width="10.855468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140625" style="2" customWidth="1"/>
    <col min="10748" max="10749" width="4.140625" style="2" customWidth="1"/>
    <col min="10750" max="10757" width="5.140625" style="2" customWidth="1"/>
    <col min="10758" max="10949" width="12.85546875" style="2" customWidth="1"/>
    <col min="10950" max="10989" width="13.85546875" style="2"/>
    <col min="10990" max="10990" width="2" style="2" customWidth="1"/>
    <col min="10991" max="10991" width="10.855468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140625" style="2" customWidth="1"/>
    <col min="11004" max="11005" width="4.140625" style="2" customWidth="1"/>
    <col min="11006" max="11013" width="5.140625" style="2" customWidth="1"/>
    <col min="11014" max="11205" width="12.85546875" style="2" customWidth="1"/>
    <col min="11206" max="11245" width="13.85546875" style="2"/>
    <col min="11246" max="11246" width="2" style="2" customWidth="1"/>
    <col min="11247" max="11247" width="10.855468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140625" style="2" customWidth="1"/>
    <col min="11260" max="11261" width="4.140625" style="2" customWidth="1"/>
    <col min="11262" max="11269" width="5.140625" style="2" customWidth="1"/>
    <col min="11270" max="11461" width="12.85546875" style="2" customWidth="1"/>
    <col min="11462" max="11501" width="13.85546875" style="2"/>
    <col min="11502" max="11502" width="2" style="2" customWidth="1"/>
    <col min="11503" max="11503" width="10.855468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140625" style="2" customWidth="1"/>
    <col min="11516" max="11517" width="4.140625" style="2" customWidth="1"/>
    <col min="11518" max="11525" width="5.140625" style="2" customWidth="1"/>
    <col min="11526" max="11717" width="12.85546875" style="2" customWidth="1"/>
    <col min="11718" max="11757" width="13.85546875" style="2"/>
    <col min="11758" max="11758" width="2" style="2" customWidth="1"/>
    <col min="11759" max="11759" width="10.855468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140625" style="2" customWidth="1"/>
    <col min="11772" max="11773" width="4.140625" style="2" customWidth="1"/>
    <col min="11774" max="11781" width="5.140625" style="2" customWidth="1"/>
    <col min="11782" max="11973" width="12.85546875" style="2" customWidth="1"/>
    <col min="11974" max="12013" width="13.85546875" style="2"/>
    <col min="12014" max="12014" width="2" style="2" customWidth="1"/>
    <col min="12015" max="12015" width="10.855468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140625" style="2" customWidth="1"/>
    <col min="12028" max="12029" width="4.140625" style="2" customWidth="1"/>
    <col min="12030" max="12037" width="5.140625" style="2" customWidth="1"/>
    <col min="12038" max="12229" width="12.85546875" style="2" customWidth="1"/>
    <col min="12230" max="12269" width="13.85546875" style="2"/>
    <col min="12270" max="12270" width="2" style="2" customWidth="1"/>
    <col min="12271" max="12271" width="10.855468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140625" style="2" customWidth="1"/>
    <col min="12284" max="12285" width="4.140625" style="2" customWidth="1"/>
    <col min="12286" max="12293" width="5.140625" style="2" customWidth="1"/>
    <col min="12294" max="12485" width="12.85546875" style="2" customWidth="1"/>
    <col min="12486" max="12525" width="13.85546875" style="2"/>
    <col min="12526" max="12526" width="2" style="2" customWidth="1"/>
    <col min="12527" max="12527" width="10.855468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140625" style="2" customWidth="1"/>
    <col min="12540" max="12541" width="4.140625" style="2" customWidth="1"/>
    <col min="12542" max="12549" width="5.140625" style="2" customWidth="1"/>
    <col min="12550" max="12741" width="12.85546875" style="2" customWidth="1"/>
    <col min="12742" max="12781" width="13.85546875" style="2"/>
    <col min="12782" max="12782" width="2" style="2" customWidth="1"/>
    <col min="12783" max="12783" width="10.855468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140625" style="2" customWidth="1"/>
    <col min="12796" max="12797" width="4.140625" style="2" customWidth="1"/>
    <col min="12798" max="12805" width="5.140625" style="2" customWidth="1"/>
    <col min="12806" max="12997" width="12.85546875" style="2" customWidth="1"/>
    <col min="12998" max="13037" width="13.85546875" style="2"/>
    <col min="13038" max="13038" width="2" style="2" customWidth="1"/>
    <col min="13039" max="13039" width="10.855468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140625" style="2" customWidth="1"/>
    <col min="13052" max="13053" width="4.140625" style="2" customWidth="1"/>
    <col min="13054" max="13061" width="5.140625" style="2" customWidth="1"/>
    <col min="13062" max="13253" width="12.85546875" style="2" customWidth="1"/>
    <col min="13254" max="13293" width="13.85546875" style="2"/>
    <col min="13294" max="13294" width="2" style="2" customWidth="1"/>
    <col min="13295" max="13295" width="10.855468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140625" style="2" customWidth="1"/>
    <col min="13308" max="13309" width="4.140625" style="2" customWidth="1"/>
    <col min="13310" max="13317" width="5.140625" style="2" customWidth="1"/>
    <col min="13318" max="13509" width="12.85546875" style="2" customWidth="1"/>
    <col min="13510" max="13549" width="13.85546875" style="2"/>
    <col min="13550" max="13550" width="2" style="2" customWidth="1"/>
    <col min="13551" max="13551" width="10.855468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140625" style="2" customWidth="1"/>
    <col min="13564" max="13565" width="4.140625" style="2" customWidth="1"/>
    <col min="13566" max="13573" width="5.140625" style="2" customWidth="1"/>
    <col min="13574" max="13765" width="12.85546875" style="2" customWidth="1"/>
    <col min="13766" max="13805" width="13.85546875" style="2"/>
    <col min="13806" max="13806" width="2" style="2" customWidth="1"/>
    <col min="13807" max="13807" width="10.855468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140625" style="2" customWidth="1"/>
    <col min="13820" max="13821" width="4.140625" style="2" customWidth="1"/>
    <col min="13822" max="13829" width="5.140625" style="2" customWidth="1"/>
    <col min="13830" max="14021" width="12.85546875" style="2" customWidth="1"/>
    <col min="14022" max="14061" width="13.85546875" style="2"/>
    <col min="14062" max="14062" width="2" style="2" customWidth="1"/>
    <col min="14063" max="14063" width="10.855468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140625" style="2" customWidth="1"/>
    <col min="14076" max="14077" width="4.140625" style="2" customWidth="1"/>
    <col min="14078" max="14085" width="5.140625" style="2" customWidth="1"/>
    <col min="14086" max="14277" width="12.85546875" style="2" customWidth="1"/>
    <col min="14278" max="14317" width="13.85546875" style="2"/>
    <col min="14318" max="14318" width="2" style="2" customWidth="1"/>
    <col min="14319" max="14319" width="10.855468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140625" style="2" customWidth="1"/>
    <col min="14332" max="14333" width="4.140625" style="2" customWidth="1"/>
    <col min="14334" max="14341" width="5.140625" style="2" customWidth="1"/>
    <col min="14342" max="14533" width="12.85546875" style="2" customWidth="1"/>
    <col min="14534" max="14573" width="13.85546875" style="2"/>
    <col min="14574" max="14574" width="2" style="2" customWidth="1"/>
    <col min="14575" max="14575" width="10.855468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140625" style="2" customWidth="1"/>
    <col min="14588" max="14589" width="4.140625" style="2" customWidth="1"/>
    <col min="14590" max="14597" width="5.140625" style="2" customWidth="1"/>
    <col min="14598" max="14789" width="12.85546875" style="2" customWidth="1"/>
    <col min="14790" max="14829" width="13.85546875" style="2"/>
    <col min="14830" max="14830" width="2" style="2" customWidth="1"/>
    <col min="14831" max="14831" width="10.855468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140625" style="2" customWidth="1"/>
    <col min="14844" max="14845" width="4.140625" style="2" customWidth="1"/>
    <col min="14846" max="14853" width="5.140625" style="2" customWidth="1"/>
    <col min="14854" max="15045" width="12.85546875" style="2" customWidth="1"/>
    <col min="15046" max="15085" width="13.85546875" style="2"/>
    <col min="15086" max="15086" width="2" style="2" customWidth="1"/>
    <col min="15087" max="15087" width="10.855468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140625" style="2" customWidth="1"/>
    <col min="15100" max="15101" width="4.140625" style="2" customWidth="1"/>
    <col min="15102" max="15109" width="5.140625" style="2" customWidth="1"/>
    <col min="15110" max="15301" width="12.85546875" style="2" customWidth="1"/>
    <col min="15302" max="15341" width="13.85546875" style="2"/>
    <col min="15342" max="15342" width="2" style="2" customWidth="1"/>
    <col min="15343" max="15343" width="10.855468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140625" style="2" customWidth="1"/>
    <col min="15356" max="15357" width="4.140625" style="2" customWidth="1"/>
    <col min="15358" max="15365" width="5.140625" style="2" customWidth="1"/>
    <col min="15366" max="15557" width="12.85546875" style="2" customWidth="1"/>
    <col min="15558" max="15597" width="13.85546875" style="2"/>
    <col min="15598" max="15598" width="2" style="2" customWidth="1"/>
    <col min="15599" max="15599" width="10.855468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140625" style="2" customWidth="1"/>
    <col min="15612" max="15613" width="4.140625" style="2" customWidth="1"/>
    <col min="15614" max="15621" width="5.140625" style="2" customWidth="1"/>
    <col min="15622" max="15813" width="12.85546875" style="2" customWidth="1"/>
    <col min="15814" max="15853" width="13.85546875" style="2"/>
    <col min="15854" max="15854" width="2" style="2" customWidth="1"/>
    <col min="15855" max="15855" width="10.855468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140625" style="2" customWidth="1"/>
    <col min="15868" max="15869" width="4.140625" style="2" customWidth="1"/>
    <col min="15870" max="15877" width="5.140625" style="2" customWidth="1"/>
    <col min="15878" max="16069" width="12.85546875" style="2" customWidth="1"/>
    <col min="16070" max="16109" width="13.85546875" style="2"/>
    <col min="16110" max="16110" width="2" style="2" customWidth="1"/>
    <col min="16111" max="16111" width="10.855468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140625" style="2" customWidth="1"/>
    <col min="16124" max="16125" width="4.140625" style="2" customWidth="1"/>
    <col min="16126" max="16133" width="5.140625" style="2" customWidth="1"/>
    <col min="16134" max="16325" width="12.85546875" style="2" customWidth="1"/>
    <col min="16326" max="16384" width="13.85546875" style="2"/>
  </cols>
  <sheetData>
    <row r="1" spans="1:197" x14ac:dyDescent="0.3">
      <c r="A1" s="65"/>
      <c r="B1" s="66"/>
      <c r="C1" s="66"/>
      <c r="D1" s="67"/>
      <c r="E1" s="68"/>
      <c r="F1" s="68"/>
      <c r="G1" s="69"/>
      <c r="H1" s="70"/>
      <c r="I1" s="70"/>
      <c r="J1" s="71"/>
      <c r="K1" s="72"/>
    </row>
    <row r="2" spans="1:197" ht="23.25" customHeight="1" x14ac:dyDescent="0.3">
      <c r="A2" s="73"/>
      <c r="C2" s="133" t="s">
        <v>0</v>
      </c>
      <c r="D2" s="134"/>
      <c r="E2" s="134"/>
      <c r="F2" s="134"/>
      <c r="G2" s="135"/>
      <c r="K2" s="74"/>
    </row>
    <row r="3" spans="1:197" ht="18" customHeight="1" x14ac:dyDescent="0.3">
      <c r="A3" s="73"/>
      <c r="C3" s="16" t="s">
        <v>1</v>
      </c>
      <c r="D3" s="136" t="s">
        <v>2</v>
      </c>
      <c r="E3" s="137"/>
      <c r="F3" s="17" t="s">
        <v>3</v>
      </c>
      <c r="G3" s="18">
        <v>1</v>
      </c>
      <c r="K3" s="74"/>
    </row>
    <row r="4" spans="1:197" ht="17.25" thickBot="1" x14ac:dyDescent="0.35">
      <c r="A4" s="73"/>
      <c r="D4" s="83"/>
      <c r="E4" s="84"/>
      <c r="F4" s="84"/>
      <c r="I4" s="81"/>
      <c r="K4" s="74"/>
    </row>
    <row r="5" spans="1:197" ht="38.25" customHeight="1" thickBot="1" x14ac:dyDescent="0.35">
      <c r="A5" s="73"/>
      <c r="B5" s="15"/>
      <c r="C5" s="65"/>
      <c r="G5" s="85"/>
      <c r="H5" s="86"/>
      <c r="J5" s="87"/>
      <c r="K5" s="74"/>
    </row>
    <row r="6" spans="1:197" ht="16.5" customHeight="1" thickBot="1" x14ac:dyDescent="0.35">
      <c r="A6" s="73"/>
      <c r="B6" s="15"/>
      <c r="D6" s="138" t="s">
        <v>51</v>
      </c>
      <c r="E6" s="139"/>
      <c r="F6" s="139"/>
      <c r="G6" s="139"/>
      <c r="H6" s="139"/>
      <c r="I6" s="140"/>
      <c r="J6" s="88"/>
      <c r="K6" s="74"/>
    </row>
    <row r="7" spans="1:197" s="3" customFormat="1" x14ac:dyDescent="0.3">
      <c r="A7" s="73"/>
      <c r="B7" s="2"/>
      <c r="C7" s="90"/>
      <c r="D7" s="106" t="s">
        <v>5</v>
      </c>
      <c r="E7" s="128" t="s">
        <v>6</v>
      </c>
      <c r="F7" s="128" t="s">
        <v>46</v>
      </c>
      <c r="G7" s="128" t="s">
        <v>36</v>
      </c>
      <c r="H7" s="128" t="s">
        <v>37</v>
      </c>
      <c r="I7" s="35" t="s">
        <v>7</v>
      </c>
      <c r="J7" s="74"/>
      <c r="K7" s="74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</row>
    <row r="8" spans="1:197" s="3" customFormat="1" ht="48.75" customHeight="1" x14ac:dyDescent="0.3">
      <c r="A8" s="73"/>
      <c r="B8" s="15"/>
      <c r="C8" s="2"/>
      <c r="D8" s="107"/>
      <c r="E8" s="129"/>
      <c r="F8" s="141"/>
      <c r="G8" s="141"/>
      <c r="H8" s="141"/>
      <c r="I8" s="37" t="s">
        <v>8</v>
      </c>
      <c r="J8" s="74"/>
      <c r="K8" s="74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</row>
    <row r="9" spans="1:197" s="3" customFormat="1" ht="28.5" customHeight="1" thickBot="1" x14ac:dyDescent="0.35">
      <c r="A9" s="73"/>
      <c r="B9" s="2"/>
      <c r="C9" s="90"/>
      <c r="D9" s="38" t="s">
        <v>9</v>
      </c>
      <c r="E9" s="130"/>
      <c r="F9" s="39" t="s">
        <v>10</v>
      </c>
      <c r="G9" s="39" t="s">
        <v>11</v>
      </c>
      <c r="H9" s="39" t="s">
        <v>12</v>
      </c>
      <c r="I9" s="40" t="s">
        <v>47</v>
      </c>
      <c r="J9" s="89"/>
      <c r="K9" s="74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</row>
    <row r="10" spans="1:197" s="3" customFormat="1" ht="27.75" customHeight="1" x14ac:dyDescent="0.3">
      <c r="A10" s="73"/>
      <c r="B10" s="2"/>
      <c r="C10" s="90"/>
      <c r="D10" s="111" t="s">
        <v>13</v>
      </c>
      <c r="E10" s="112"/>
      <c r="F10" s="112"/>
      <c r="G10" s="112"/>
      <c r="H10" s="112"/>
      <c r="I10" s="113"/>
      <c r="J10" s="89"/>
      <c r="K10" s="7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19.5" customHeight="1" x14ac:dyDescent="0.25">
      <c r="A11" s="73"/>
      <c r="B11" s="2"/>
      <c r="C11" s="90"/>
      <c r="D11" s="119" t="s">
        <v>52</v>
      </c>
      <c r="E11" s="120"/>
      <c r="F11" s="120"/>
      <c r="G11" s="120"/>
      <c r="H11" s="120"/>
      <c r="I11" s="121"/>
      <c r="J11" s="89"/>
      <c r="K11" s="74"/>
      <c r="L11" s="4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x14ac:dyDescent="0.3">
      <c r="A12" s="73"/>
      <c r="B12" s="2"/>
      <c r="C12" s="90"/>
      <c r="D12" s="41">
        <v>1</v>
      </c>
      <c r="E12" s="42" t="s">
        <v>54</v>
      </c>
      <c r="F12" s="20">
        <v>7000000</v>
      </c>
      <c r="G12" s="100">
        <v>0.5</v>
      </c>
      <c r="H12" s="21">
        <v>4</v>
      </c>
      <c r="I12" s="43">
        <f>+D12*F12*G12*H12</f>
        <v>14000000</v>
      </c>
      <c r="J12" s="89"/>
      <c r="K12" s="7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x14ac:dyDescent="0.3">
      <c r="A13" s="73"/>
      <c r="B13" s="2"/>
      <c r="C13" s="90"/>
      <c r="D13" s="41">
        <v>1</v>
      </c>
      <c r="E13" s="46" t="s">
        <v>39</v>
      </c>
      <c r="F13" s="45">
        <v>4500000</v>
      </c>
      <c r="G13" s="100">
        <v>0.5</v>
      </c>
      <c r="H13" s="21">
        <v>4</v>
      </c>
      <c r="I13" s="43">
        <f t="shared" ref="I13:I21" si="0">+D13*F13*G13*H13</f>
        <v>9000000</v>
      </c>
      <c r="J13" s="89"/>
      <c r="K13" s="74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73"/>
      <c r="B14" s="2"/>
      <c r="C14" s="90"/>
      <c r="D14" s="119" t="s">
        <v>53</v>
      </c>
      <c r="E14" s="120"/>
      <c r="F14" s="120"/>
      <c r="G14" s="120"/>
      <c r="H14" s="120"/>
      <c r="I14" s="121"/>
      <c r="J14" s="89"/>
      <c r="K14" s="74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73"/>
      <c r="B15" s="2"/>
      <c r="C15" s="90"/>
      <c r="D15" s="41">
        <v>1</v>
      </c>
      <c r="E15" s="42" t="s">
        <v>38</v>
      </c>
      <c r="F15" s="20">
        <v>7000000</v>
      </c>
      <c r="G15" s="100">
        <v>0.5</v>
      </c>
      <c r="H15" s="21">
        <v>4</v>
      </c>
      <c r="I15" s="43">
        <f>+D15*F15*G15*H15</f>
        <v>14000000</v>
      </c>
      <c r="J15" s="89"/>
      <c r="K15" s="7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73"/>
      <c r="B16" s="2"/>
      <c r="C16" s="90"/>
      <c r="D16" s="41">
        <v>1</v>
      </c>
      <c r="E16" s="46" t="s">
        <v>39</v>
      </c>
      <c r="F16" s="45">
        <v>4500000</v>
      </c>
      <c r="G16" s="100">
        <v>0.5</v>
      </c>
      <c r="H16" s="21">
        <v>4</v>
      </c>
      <c r="I16" s="43">
        <f t="shared" ref="I16:I17" si="1">+D16*F16*G16*H16</f>
        <v>9000000</v>
      </c>
      <c r="J16" s="89"/>
      <c r="K16" s="7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73"/>
      <c r="B17" s="2"/>
      <c r="C17" s="90"/>
      <c r="D17" s="41">
        <v>1</v>
      </c>
      <c r="E17" s="46" t="s">
        <v>40</v>
      </c>
      <c r="F17" s="45">
        <v>4500000</v>
      </c>
      <c r="G17" s="100">
        <v>1</v>
      </c>
      <c r="H17" s="21">
        <v>4</v>
      </c>
      <c r="I17" s="43">
        <f t="shared" si="1"/>
        <v>18000000</v>
      </c>
      <c r="J17" s="89"/>
      <c r="K17" s="74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73"/>
      <c r="B18" s="15"/>
      <c r="C18" s="2"/>
      <c r="D18" s="119" t="s">
        <v>14</v>
      </c>
      <c r="E18" s="120"/>
      <c r="F18" s="120"/>
      <c r="G18" s="120"/>
      <c r="H18" s="120"/>
      <c r="I18" s="121"/>
      <c r="J18" s="89"/>
      <c r="K18" s="74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73"/>
      <c r="B19" s="15"/>
      <c r="C19" s="2"/>
      <c r="D19" s="41">
        <v>1</v>
      </c>
      <c r="E19" s="42" t="s">
        <v>41</v>
      </c>
      <c r="F19" s="45">
        <v>3000000</v>
      </c>
      <c r="G19" s="100">
        <v>1</v>
      </c>
      <c r="H19" s="21">
        <v>2</v>
      </c>
      <c r="I19" s="43">
        <f t="shared" si="0"/>
        <v>6000000</v>
      </c>
      <c r="J19" s="89"/>
      <c r="K19" s="74"/>
      <c r="L19" s="5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73"/>
      <c r="B20" s="15"/>
      <c r="C20" s="2"/>
      <c r="D20" s="119" t="s">
        <v>15</v>
      </c>
      <c r="E20" s="120"/>
      <c r="F20" s="120"/>
      <c r="G20" s="120"/>
      <c r="H20" s="120"/>
      <c r="I20" s="121"/>
      <c r="J20" s="89"/>
      <c r="K20" s="74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2">
      <c r="A21" s="73"/>
      <c r="B21" s="15"/>
      <c r="C21" s="2"/>
      <c r="D21" s="41">
        <v>1</v>
      </c>
      <c r="E21" s="44" t="s">
        <v>42</v>
      </c>
      <c r="F21" s="45">
        <v>1078287.6000971671</v>
      </c>
      <c r="G21" s="100">
        <v>1</v>
      </c>
      <c r="H21" s="21">
        <v>6</v>
      </c>
      <c r="I21" s="43">
        <f t="shared" si="0"/>
        <v>6469725.600583002</v>
      </c>
      <c r="J21" s="89"/>
      <c r="K21" s="7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6.5" customHeight="1" x14ac:dyDescent="0.25">
      <c r="A22" s="73"/>
      <c r="B22" s="15"/>
      <c r="C22" s="2"/>
      <c r="D22" s="114" t="s">
        <v>16</v>
      </c>
      <c r="E22" s="115"/>
      <c r="F22" s="115"/>
      <c r="G22" s="115"/>
      <c r="H22" s="116"/>
      <c r="I22" s="91">
        <f>SUM(I12:I21)</f>
        <v>76469725.600583002</v>
      </c>
      <c r="J22" s="93"/>
      <c r="K22" s="74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6.5" customHeight="1" x14ac:dyDescent="0.3">
      <c r="A23" s="73"/>
      <c r="B23" s="15"/>
      <c r="C23" s="2"/>
      <c r="D23" s="114" t="s">
        <v>17</v>
      </c>
      <c r="E23" s="115"/>
      <c r="F23" s="115"/>
      <c r="G23" s="115"/>
      <c r="H23" s="116"/>
      <c r="I23" s="47">
        <v>1.76</v>
      </c>
      <c r="J23" s="98" t="s">
        <v>18</v>
      </c>
      <c r="K23" s="99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7.25" customHeight="1" thickBot="1" x14ac:dyDescent="0.35">
      <c r="A24" s="73"/>
      <c r="B24" s="15"/>
      <c r="C24" s="2"/>
      <c r="D24" s="108" t="s">
        <v>19</v>
      </c>
      <c r="E24" s="109"/>
      <c r="F24" s="109"/>
      <c r="G24" s="109"/>
      <c r="H24" s="110"/>
      <c r="I24" s="92">
        <f>+I22*I23</f>
        <v>134586717.05702609</v>
      </c>
      <c r="J24" s="14"/>
      <c r="K24" s="89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73"/>
      <c r="B25" s="15"/>
      <c r="C25" s="2"/>
      <c r="D25" s="125" t="s">
        <v>5</v>
      </c>
      <c r="E25" s="126" t="s">
        <v>20</v>
      </c>
      <c r="F25" s="129" t="s">
        <v>21</v>
      </c>
      <c r="G25" s="48" t="s">
        <v>22</v>
      </c>
      <c r="H25" s="131" t="s">
        <v>50</v>
      </c>
      <c r="I25" s="49" t="s">
        <v>7</v>
      </c>
      <c r="J25" s="89"/>
      <c r="K25" s="74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73"/>
      <c r="B26" s="15"/>
      <c r="C26" s="2"/>
      <c r="D26" s="107"/>
      <c r="E26" s="126"/>
      <c r="F26" s="129"/>
      <c r="G26" s="36" t="s">
        <v>23</v>
      </c>
      <c r="H26" s="132"/>
      <c r="I26" s="37" t="s">
        <v>8</v>
      </c>
      <c r="J26" s="89"/>
      <c r="K26" s="74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5">
      <c r="A27" s="73"/>
      <c r="B27" s="15"/>
      <c r="C27" s="2"/>
      <c r="D27" s="38" t="s">
        <v>24</v>
      </c>
      <c r="E27" s="127"/>
      <c r="F27" s="130"/>
      <c r="G27" s="39" t="s">
        <v>25</v>
      </c>
      <c r="H27" s="39" t="s">
        <v>26</v>
      </c>
      <c r="I27" s="40" t="s">
        <v>27</v>
      </c>
      <c r="J27" s="89"/>
      <c r="K27" s="74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30" customHeight="1" x14ac:dyDescent="0.3">
      <c r="A28" s="73"/>
      <c r="B28" s="15"/>
      <c r="C28" s="2"/>
      <c r="D28" s="111" t="s">
        <v>28</v>
      </c>
      <c r="E28" s="112"/>
      <c r="F28" s="112"/>
      <c r="G28" s="112"/>
      <c r="H28" s="112"/>
      <c r="I28" s="113"/>
      <c r="J28" s="1"/>
      <c r="K28" s="89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73"/>
      <c r="B29" s="15"/>
      <c r="C29" s="2"/>
      <c r="D29" s="119" t="s">
        <v>29</v>
      </c>
      <c r="E29" s="120"/>
      <c r="F29" s="120"/>
      <c r="G29" s="120"/>
      <c r="H29" s="120"/>
      <c r="I29" s="121"/>
      <c r="J29" s="89"/>
      <c r="K29" s="74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85.5" x14ac:dyDescent="0.3">
      <c r="A30" s="73"/>
      <c r="B30" s="15"/>
      <c r="C30" s="2"/>
      <c r="D30" s="41">
        <v>1</v>
      </c>
      <c r="E30" s="51" t="s">
        <v>43</v>
      </c>
      <c r="F30" s="50" t="s">
        <v>48</v>
      </c>
      <c r="G30" s="52">
        <v>2300000</v>
      </c>
      <c r="H30" s="101">
        <v>2</v>
      </c>
      <c r="I30" s="43">
        <f>+D30*G30*H30</f>
        <v>4600000</v>
      </c>
      <c r="J30" s="89"/>
      <c r="K30" s="74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57" x14ac:dyDescent="0.3">
      <c r="A31" s="73"/>
      <c r="B31" s="2"/>
      <c r="C31" s="90"/>
      <c r="D31" s="41">
        <v>1</v>
      </c>
      <c r="E31" s="19" t="s">
        <v>44</v>
      </c>
      <c r="F31" s="50" t="s">
        <v>48</v>
      </c>
      <c r="G31" s="45">
        <v>500000</v>
      </c>
      <c r="H31" s="101">
        <v>8</v>
      </c>
      <c r="I31" s="43">
        <f t="shared" ref="I31:I33" si="2">+D31*G31*H31</f>
        <v>4000000</v>
      </c>
      <c r="J31" s="89"/>
      <c r="K31" s="74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42.75" x14ac:dyDescent="0.3">
      <c r="A32" s="73"/>
      <c r="B32" s="2"/>
      <c r="C32" s="90"/>
      <c r="D32" s="41">
        <v>1</v>
      </c>
      <c r="E32" s="19" t="s">
        <v>45</v>
      </c>
      <c r="F32" s="50" t="s">
        <v>48</v>
      </c>
      <c r="G32" s="45">
        <v>1000000</v>
      </c>
      <c r="H32" s="101">
        <v>8</v>
      </c>
      <c r="I32" s="43">
        <f t="shared" si="2"/>
        <v>8000000</v>
      </c>
      <c r="J32" s="89"/>
      <c r="K32" s="74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7.25" thickBot="1" x14ac:dyDescent="0.35">
      <c r="A33" s="73"/>
      <c r="B33" s="15"/>
      <c r="C33" s="2"/>
      <c r="D33" s="41">
        <v>1</v>
      </c>
      <c r="E33" s="19" t="s">
        <v>56</v>
      </c>
      <c r="F33" s="50" t="s">
        <v>49</v>
      </c>
      <c r="G33" s="45">
        <v>4662213</v>
      </c>
      <c r="H33" s="101">
        <v>3</v>
      </c>
      <c r="I33" s="43">
        <f t="shared" si="2"/>
        <v>13986639</v>
      </c>
      <c r="J33" s="89"/>
      <c r="K33" s="74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6.5" customHeight="1" x14ac:dyDescent="0.3">
      <c r="A34" s="73"/>
      <c r="B34" s="15"/>
      <c r="C34" s="2"/>
      <c r="D34" s="122" t="s">
        <v>30</v>
      </c>
      <c r="E34" s="123"/>
      <c r="F34" s="123"/>
      <c r="G34" s="123"/>
      <c r="H34" s="124"/>
      <c r="I34" s="102">
        <f>+I30+I31+I32+I33</f>
        <v>30586639</v>
      </c>
      <c r="J34" s="6"/>
      <c r="K34" s="89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6.5" customHeight="1" x14ac:dyDescent="0.25">
      <c r="A35" s="73"/>
      <c r="B35" s="15"/>
      <c r="C35" s="2"/>
      <c r="D35" s="114" t="s">
        <v>31</v>
      </c>
      <c r="E35" s="115"/>
      <c r="F35" s="115"/>
      <c r="G35" s="115"/>
      <c r="H35" s="116"/>
      <c r="I35" s="103">
        <f>+I24+I34</f>
        <v>165173356.05702609</v>
      </c>
      <c r="J35" s="97"/>
      <c r="K35" s="74"/>
      <c r="L35" s="7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73"/>
      <c r="B36" s="15"/>
      <c r="C36" s="2"/>
      <c r="D36" s="114" t="s">
        <v>55</v>
      </c>
      <c r="E36" s="115"/>
      <c r="F36" s="115"/>
      <c r="G36" s="115"/>
      <c r="H36" s="116"/>
      <c r="I36" s="104">
        <f>I35*0</f>
        <v>0</v>
      </c>
      <c r="J36" s="96"/>
      <c r="K36" s="89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7.25" thickBot="1" x14ac:dyDescent="0.35">
      <c r="A37" s="73"/>
      <c r="B37" s="15"/>
      <c r="C37" s="2"/>
      <c r="D37" s="108" t="s">
        <v>32</v>
      </c>
      <c r="E37" s="109"/>
      <c r="F37" s="109"/>
      <c r="G37" s="109"/>
      <c r="H37" s="110"/>
      <c r="I37" s="105">
        <f>I35+I36</f>
        <v>165173356.05702609</v>
      </c>
      <c r="J37" s="95"/>
      <c r="K37" s="74"/>
      <c r="L37" s="8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x14ac:dyDescent="0.3">
      <c r="A38" s="73"/>
      <c r="B38" s="15"/>
      <c r="D38" s="57"/>
      <c r="E38" s="58"/>
      <c r="F38" s="58"/>
      <c r="G38" s="58"/>
      <c r="H38" s="58"/>
      <c r="I38" s="59"/>
      <c r="J38" s="89"/>
      <c r="K38" s="74"/>
    </row>
    <row r="39" spans="1:197" ht="17.25" thickBot="1" x14ac:dyDescent="0.35">
      <c r="A39" s="73"/>
      <c r="B39" s="15"/>
      <c r="D39" s="117"/>
      <c r="E39" s="118"/>
      <c r="F39" s="118"/>
      <c r="G39" s="32"/>
      <c r="H39" s="33"/>
      <c r="I39" s="34"/>
      <c r="J39" s="74"/>
      <c r="K39" s="74"/>
    </row>
    <row r="40" spans="1:197" ht="17.25" thickBot="1" x14ac:dyDescent="0.35">
      <c r="A40" s="73"/>
      <c r="B40" s="15"/>
      <c r="C40" s="76"/>
      <c r="D40" s="77"/>
      <c r="E40" s="77"/>
      <c r="F40" s="77"/>
      <c r="G40" s="77"/>
      <c r="H40" s="77"/>
      <c r="I40" s="77"/>
      <c r="J40" s="82"/>
      <c r="K40" s="15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</row>
    <row r="41" spans="1:197" ht="16.5" customHeight="1" x14ac:dyDescent="0.3">
      <c r="A41" s="73"/>
      <c r="D41" s="2"/>
      <c r="E41" s="2"/>
      <c r="F41" s="2"/>
      <c r="G41" s="2"/>
      <c r="H41" s="2"/>
      <c r="I41" s="2"/>
      <c r="J41" s="1"/>
      <c r="K41" s="15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</row>
    <row r="42" spans="1:197" ht="17.25" thickBot="1" x14ac:dyDescent="0.35">
      <c r="A42" s="76"/>
      <c r="B42" s="77"/>
      <c r="C42" s="77"/>
      <c r="D42" s="78"/>
      <c r="E42" s="79"/>
      <c r="F42" s="79"/>
      <c r="G42" s="80"/>
      <c r="H42" s="81"/>
      <c r="I42" s="81"/>
      <c r="J42" s="81"/>
      <c r="K42" s="82"/>
    </row>
    <row r="43" spans="1:197" x14ac:dyDescent="0.3">
      <c r="J43" s="1"/>
    </row>
    <row r="44" spans="1:197" x14ac:dyDescent="0.3">
      <c r="J44" s="1"/>
    </row>
    <row r="45" spans="1:197" x14ac:dyDescent="0.3">
      <c r="J45" s="1"/>
    </row>
    <row r="46" spans="1:197" x14ac:dyDescent="0.3">
      <c r="J46" s="1"/>
    </row>
    <row r="47" spans="1:197" x14ac:dyDescent="0.3">
      <c r="J47" s="1"/>
    </row>
    <row r="48" spans="1:197" x14ac:dyDescent="0.3">
      <c r="J48" s="1"/>
    </row>
    <row r="49" spans="3:10" x14ac:dyDescent="0.3">
      <c r="J49" s="1"/>
    </row>
    <row r="50" spans="3:10" x14ac:dyDescent="0.3">
      <c r="J50" s="1"/>
    </row>
    <row r="51" spans="3:10" x14ac:dyDescent="0.3">
      <c r="J51" s="1"/>
    </row>
    <row r="52" spans="3:10" s="1" customFormat="1" x14ac:dyDescent="0.3">
      <c r="C52" s="2"/>
      <c r="D52" s="9"/>
      <c r="E52" s="11"/>
      <c r="F52" s="11"/>
      <c r="G52" s="12"/>
    </row>
    <row r="53" spans="3:10" s="1" customFormat="1" x14ac:dyDescent="0.3">
      <c r="D53" s="9"/>
      <c r="E53" s="11"/>
      <c r="F53" s="11"/>
      <c r="G53" s="12"/>
    </row>
    <row r="54" spans="3:10" s="1" customFormat="1" x14ac:dyDescent="0.3">
      <c r="D54" s="9"/>
      <c r="E54" s="11"/>
      <c r="F54" s="11"/>
      <c r="G54" s="12"/>
    </row>
    <row r="55" spans="3:10" s="1" customFormat="1" x14ac:dyDescent="0.3">
      <c r="D55" s="9"/>
      <c r="E55" s="11"/>
      <c r="F55" s="11"/>
      <c r="G55" s="12"/>
    </row>
    <row r="56" spans="3:10" s="1" customFormat="1" x14ac:dyDescent="0.3">
      <c r="D56" s="9"/>
      <c r="E56" s="11"/>
      <c r="F56" s="11"/>
      <c r="G56" s="12"/>
    </row>
    <row r="57" spans="3:10" s="1" customFormat="1" x14ac:dyDescent="0.3">
      <c r="D57" s="9"/>
      <c r="E57" s="11"/>
      <c r="F57" s="11"/>
      <c r="G57" s="12"/>
    </row>
    <row r="58" spans="3:10" s="1" customFormat="1" x14ac:dyDescent="0.3">
      <c r="D58" s="9"/>
      <c r="E58" s="11"/>
      <c r="F58" s="11"/>
      <c r="G58" s="12"/>
    </row>
    <row r="59" spans="3:10" s="1" customFormat="1" x14ac:dyDescent="0.3">
      <c r="D59" s="9"/>
      <c r="E59" s="11"/>
      <c r="F59" s="11"/>
      <c r="G59" s="12"/>
    </row>
    <row r="60" spans="3:10" s="1" customFormat="1" x14ac:dyDescent="0.3">
      <c r="D60" s="9"/>
      <c r="E60" s="11"/>
      <c r="F60" s="11"/>
      <c r="G60" s="12"/>
    </row>
    <row r="61" spans="3:10" s="1" customFormat="1" x14ac:dyDescent="0.3">
      <c r="D61" s="9"/>
      <c r="E61" s="11"/>
      <c r="F61" s="11"/>
      <c r="G61" s="12"/>
    </row>
    <row r="62" spans="3:10" s="1" customFormat="1" x14ac:dyDescent="0.3">
      <c r="D62" s="9"/>
      <c r="E62" s="11"/>
      <c r="F62" s="11"/>
      <c r="G62" s="12"/>
    </row>
    <row r="63" spans="3:10" s="1" customFormat="1" x14ac:dyDescent="0.3">
      <c r="D63" s="9"/>
      <c r="E63" s="11"/>
      <c r="F63" s="11"/>
      <c r="G63" s="12"/>
    </row>
    <row r="64" spans="3:10" s="1" customFormat="1" x14ac:dyDescent="0.3">
      <c r="D64" s="9"/>
      <c r="E64" s="11"/>
      <c r="F64" s="11"/>
      <c r="G64" s="12"/>
    </row>
    <row r="65" spans="4:7" s="1" customFormat="1" x14ac:dyDescent="0.3">
      <c r="D65" s="9"/>
      <c r="E65" s="11"/>
      <c r="F65" s="11"/>
      <c r="G65" s="12"/>
    </row>
    <row r="66" spans="4:7" s="1" customFormat="1" x14ac:dyDescent="0.3">
      <c r="D66" s="9"/>
      <c r="E66" s="11"/>
      <c r="F66" s="11"/>
      <c r="G66" s="12"/>
    </row>
    <row r="67" spans="4:7" s="1" customFormat="1" x14ac:dyDescent="0.3">
      <c r="D67" s="9"/>
      <c r="E67" s="11"/>
      <c r="F67" s="11"/>
      <c r="G67" s="12"/>
    </row>
    <row r="68" spans="4:7" s="1" customFormat="1" x14ac:dyDescent="0.3">
      <c r="D68" s="9"/>
      <c r="E68" s="11"/>
      <c r="F68" s="11"/>
      <c r="G68" s="12"/>
    </row>
    <row r="69" spans="4:7" s="1" customFormat="1" x14ac:dyDescent="0.3">
      <c r="D69" s="9"/>
      <c r="E69" s="11"/>
      <c r="F69" s="11"/>
      <c r="G69" s="12"/>
    </row>
    <row r="70" spans="4:7" s="1" customFormat="1" x14ac:dyDescent="0.3">
      <c r="D70" s="9"/>
      <c r="E70" s="11"/>
      <c r="F70" s="11"/>
      <c r="G70" s="12"/>
    </row>
    <row r="71" spans="4:7" s="1" customFormat="1" x14ac:dyDescent="0.3">
      <c r="D71" s="9"/>
      <c r="E71" s="11"/>
      <c r="F71" s="11"/>
      <c r="G71" s="12"/>
    </row>
    <row r="72" spans="4:7" s="1" customFormat="1" x14ac:dyDescent="0.3">
      <c r="D72" s="9"/>
      <c r="E72" s="11"/>
      <c r="F72" s="11"/>
      <c r="G72" s="12"/>
    </row>
    <row r="73" spans="4:7" s="1" customFormat="1" x14ac:dyDescent="0.3">
      <c r="D73" s="9"/>
      <c r="E73" s="11"/>
      <c r="F73" s="11"/>
      <c r="G73" s="12"/>
    </row>
    <row r="74" spans="4:7" s="1" customFormat="1" x14ac:dyDescent="0.3">
      <c r="D74" s="9"/>
      <c r="E74" s="11"/>
      <c r="F74" s="11"/>
      <c r="G74" s="12"/>
    </row>
    <row r="75" spans="4:7" s="1" customFormat="1" x14ac:dyDescent="0.3">
      <c r="D75" s="9"/>
      <c r="E75" s="11"/>
      <c r="F75" s="11"/>
      <c r="G75" s="12"/>
    </row>
    <row r="76" spans="4:7" s="1" customFormat="1" x14ac:dyDescent="0.3">
      <c r="D76" s="9"/>
      <c r="E76" s="11"/>
      <c r="F76" s="11"/>
      <c r="G76" s="12"/>
    </row>
    <row r="77" spans="4:7" s="1" customFormat="1" x14ac:dyDescent="0.3">
      <c r="D77" s="9"/>
      <c r="E77" s="11"/>
      <c r="F77" s="11"/>
      <c r="G77" s="12"/>
    </row>
    <row r="78" spans="4:7" s="1" customFormat="1" x14ac:dyDescent="0.3">
      <c r="D78" s="9"/>
      <c r="E78" s="11"/>
      <c r="F78" s="11"/>
      <c r="G78" s="12"/>
    </row>
    <row r="79" spans="4:7" s="1" customFormat="1" x14ac:dyDescent="0.3">
      <c r="D79" s="9"/>
      <c r="E79" s="11"/>
      <c r="F79" s="11"/>
      <c r="G79" s="12"/>
    </row>
    <row r="80" spans="4:7" s="1" customFormat="1" x14ac:dyDescent="0.3">
      <c r="D80" s="9"/>
      <c r="E80" s="11"/>
      <c r="F80" s="11"/>
      <c r="G80" s="12"/>
    </row>
    <row r="81" spans="4:7" s="1" customFormat="1" x14ac:dyDescent="0.3">
      <c r="D81" s="9"/>
      <c r="E81" s="11"/>
      <c r="F81" s="11"/>
      <c r="G81" s="12"/>
    </row>
    <row r="82" spans="4:7" s="1" customFormat="1" x14ac:dyDescent="0.3">
      <c r="D82" s="9"/>
      <c r="E82" s="11"/>
      <c r="F82" s="11"/>
      <c r="G82" s="12"/>
    </row>
    <row r="83" spans="4:7" s="1" customFormat="1" x14ac:dyDescent="0.3">
      <c r="D83" s="9"/>
      <c r="E83" s="11"/>
      <c r="F83" s="11"/>
      <c r="G83" s="12"/>
    </row>
    <row r="84" spans="4:7" s="1" customFormat="1" x14ac:dyDescent="0.3">
      <c r="D84" s="9"/>
      <c r="E84" s="11"/>
      <c r="F84" s="11"/>
      <c r="G84" s="12"/>
    </row>
    <row r="85" spans="4:7" s="1" customFormat="1" x14ac:dyDescent="0.3">
      <c r="D85" s="9"/>
      <c r="E85" s="11"/>
      <c r="F85" s="11"/>
      <c r="G85" s="12"/>
    </row>
    <row r="86" spans="4:7" s="1" customFormat="1" x14ac:dyDescent="0.3">
      <c r="D86" s="9"/>
      <c r="E86" s="11"/>
      <c r="F86" s="11"/>
      <c r="G86" s="12"/>
    </row>
    <row r="87" spans="4:7" s="1" customFormat="1" x14ac:dyDescent="0.3">
      <c r="D87" s="9"/>
      <c r="E87" s="11"/>
      <c r="F87" s="11"/>
      <c r="G87" s="12"/>
    </row>
    <row r="88" spans="4:7" s="1" customFormat="1" x14ac:dyDescent="0.3">
      <c r="D88" s="9"/>
      <c r="E88" s="11"/>
      <c r="F88" s="11"/>
      <c r="G88" s="12"/>
    </row>
    <row r="89" spans="4:7" s="1" customFormat="1" x14ac:dyDescent="0.3">
      <c r="D89" s="9"/>
      <c r="E89" s="11"/>
      <c r="F89" s="11"/>
      <c r="G89" s="12"/>
    </row>
    <row r="90" spans="4:7" s="1" customFormat="1" x14ac:dyDescent="0.3">
      <c r="D90" s="9"/>
      <c r="E90" s="11"/>
      <c r="F90" s="11"/>
      <c r="G90" s="12"/>
    </row>
    <row r="91" spans="4:7" s="1" customFormat="1" x14ac:dyDescent="0.3">
      <c r="D91" s="9"/>
      <c r="E91" s="11"/>
      <c r="F91" s="11"/>
      <c r="G91" s="12"/>
    </row>
    <row r="92" spans="4:7" s="1" customFormat="1" x14ac:dyDescent="0.3">
      <c r="D92" s="9"/>
      <c r="E92" s="11"/>
      <c r="F92" s="11"/>
      <c r="G92" s="12"/>
    </row>
    <row r="93" spans="4:7" s="1" customFormat="1" x14ac:dyDescent="0.3">
      <c r="D93" s="9"/>
      <c r="E93" s="11"/>
      <c r="F93" s="11"/>
      <c r="G93" s="12"/>
    </row>
    <row r="94" spans="4:7" s="1" customFormat="1" x14ac:dyDescent="0.3">
      <c r="D94" s="9"/>
      <c r="E94" s="11"/>
      <c r="F94" s="11"/>
      <c r="G94" s="12"/>
    </row>
    <row r="95" spans="4:7" s="1" customFormat="1" x14ac:dyDescent="0.3">
      <c r="D95" s="9"/>
      <c r="E95" s="11"/>
      <c r="F95" s="11"/>
      <c r="G95" s="12"/>
    </row>
    <row r="96" spans="4:7" s="1" customFormat="1" x14ac:dyDescent="0.3">
      <c r="D96" s="9"/>
      <c r="E96" s="11"/>
      <c r="F96" s="11"/>
      <c r="G96" s="12"/>
    </row>
    <row r="97" spans="4:7" s="1" customFormat="1" x14ac:dyDescent="0.3">
      <c r="D97" s="9"/>
      <c r="E97" s="11"/>
      <c r="F97" s="11"/>
      <c r="G97" s="12"/>
    </row>
    <row r="98" spans="4:7" s="1" customFormat="1" x14ac:dyDescent="0.3">
      <c r="D98" s="9"/>
      <c r="E98" s="11"/>
      <c r="F98" s="11"/>
      <c r="G98" s="12"/>
    </row>
    <row r="99" spans="4:7" s="1" customFormat="1" x14ac:dyDescent="0.3">
      <c r="D99" s="9"/>
      <c r="E99" s="11"/>
      <c r="F99" s="11"/>
      <c r="G99" s="12"/>
    </row>
    <row r="100" spans="4:7" s="1" customFormat="1" x14ac:dyDescent="0.3">
      <c r="D100" s="9"/>
      <c r="E100" s="11"/>
      <c r="F100" s="11"/>
      <c r="G100" s="12"/>
    </row>
    <row r="101" spans="4:7" s="1" customFormat="1" x14ac:dyDescent="0.3">
      <c r="D101" s="9"/>
      <c r="E101" s="11"/>
      <c r="F101" s="11"/>
      <c r="G101" s="12"/>
    </row>
    <row r="102" spans="4:7" s="1" customFormat="1" x14ac:dyDescent="0.3">
      <c r="D102" s="9"/>
      <c r="E102" s="11"/>
      <c r="F102" s="11"/>
      <c r="G102" s="12"/>
    </row>
    <row r="103" spans="4:7" s="1" customFormat="1" x14ac:dyDescent="0.3">
      <c r="D103" s="9"/>
      <c r="E103" s="11"/>
      <c r="F103" s="11"/>
      <c r="G103" s="12"/>
    </row>
    <row r="104" spans="4:7" s="1" customFormat="1" x14ac:dyDescent="0.3">
      <c r="D104" s="9"/>
      <c r="E104" s="11"/>
      <c r="F104" s="11"/>
      <c r="G104" s="12"/>
    </row>
    <row r="105" spans="4:7" s="1" customFormat="1" x14ac:dyDescent="0.3">
      <c r="D105" s="9"/>
      <c r="E105" s="11"/>
      <c r="F105" s="11"/>
      <c r="G105" s="12"/>
    </row>
    <row r="106" spans="4:7" s="1" customFormat="1" x14ac:dyDescent="0.3">
      <c r="D106" s="9"/>
      <c r="E106" s="11"/>
      <c r="F106" s="11"/>
      <c r="G106" s="12"/>
    </row>
    <row r="107" spans="4:7" s="1" customFormat="1" x14ac:dyDescent="0.3">
      <c r="D107" s="9"/>
      <c r="E107" s="11"/>
      <c r="F107" s="11"/>
      <c r="G107" s="12"/>
    </row>
    <row r="108" spans="4:7" s="1" customFormat="1" x14ac:dyDescent="0.3">
      <c r="D108" s="9"/>
      <c r="E108" s="11"/>
      <c r="F108" s="11"/>
      <c r="G108" s="12"/>
    </row>
    <row r="109" spans="4:7" s="1" customFormat="1" x14ac:dyDescent="0.3">
      <c r="D109" s="9"/>
      <c r="E109" s="11"/>
      <c r="F109" s="11"/>
      <c r="G109" s="12"/>
    </row>
    <row r="110" spans="4:7" s="1" customFormat="1" x14ac:dyDescent="0.3">
      <c r="D110" s="9"/>
      <c r="E110" s="11"/>
      <c r="F110" s="11"/>
      <c r="G110" s="12"/>
    </row>
    <row r="111" spans="4:7" s="1" customFormat="1" x14ac:dyDescent="0.3">
      <c r="D111" s="9"/>
      <c r="E111" s="11"/>
      <c r="F111" s="11"/>
      <c r="G111" s="12"/>
    </row>
    <row r="112" spans="4:7" s="1" customFormat="1" x14ac:dyDescent="0.3">
      <c r="D112" s="9"/>
      <c r="E112" s="11"/>
      <c r="F112" s="11"/>
      <c r="G112" s="12"/>
    </row>
    <row r="113" spans="4:7" s="1" customFormat="1" x14ac:dyDescent="0.3">
      <c r="D113" s="9"/>
      <c r="E113" s="11"/>
      <c r="F113" s="11"/>
      <c r="G113" s="12"/>
    </row>
    <row r="114" spans="4:7" s="1" customFormat="1" x14ac:dyDescent="0.3">
      <c r="D114" s="9"/>
      <c r="E114" s="11"/>
      <c r="F114" s="11"/>
      <c r="G114" s="12"/>
    </row>
    <row r="115" spans="4:7" s="1" customFormat="1" x14ac:dyDescent="0.3">
      <c r="D115" s="9"/>
      <c r="E115" s="11"/>
      <c r="F115" s="11"/>
      <c r="G115" s="12"/>
    </row>
    <row r="116" spans="4:7" s="1" customFormat="1" x14ac:dyDescent="0.3">
      <c r="D116" s="9"/>
      <c r="E116" s="11"/>
      <c r="F116" s="11"/>
      <c r="G116" s="12"/>
    </row>
    <row r="117" spans="4:7" s="1" customFormat="1" x14ac:dyDescent="0.3">
      <c r="D117" s="9"/>
      <c r="E117" s="11"/>
      <c r="F117" s="11"/>
      <c r="G117" s="12"/>
    </row>
    <row r="118" spans="4:7" s="1" customFormat="1" x14ac:dyDescent="0.3">
      <c r="D118" s="9"/>
      <c r="E118" s="11"/>
      <c r="F118" s="11"/>
      <c r="G118" s="12"/>
    </row>
    <row r="119" spans="4:7" s="1" customFormat="1" x14ac:dyDescent="0.3">
      <c r="D119" s="9"/>
      <c r="E119" s="11"/>
      <c r="F119" s="11"/>
      <c r="G119" s="12"/>
    </row>
    <row r="120" spans="4:7" s="1" customFormat="1" x14ac:dyDescent="0.3">
      <c r="D120" s="9"/>
      <c r="E120" s="11"/>
      <c r="F120" s="11"/>
      <c r="G120" s="12"/>
    </row>
    <row r="121" spans="4:7" s="1" customFormat="1" x14ac:dyDescent="0.3">
      <c r="D121" s="9"/>
      <c r="E121" s="11"/>
      <c r="F121" s="11"/>
      <c r="G121" s="12"/>
    </row>
    <row r="122" spans="4:7" s="1" customFormat="1" x14ac:dyDescent="0.3">
      <c r="D122" s="9"/>
      <c r="E122" s="11"/>
      <c r="F122" s="11"/>
      <c r="G122" s="12"/>
    </row>
    <row r="123" spans="4:7" s="1" customFormat="1" x14ac:dyDescent="0.3">
      <c r="D123" s="9"/>
      <c r="E123" s="11"/>
      <c r="F123" s="11"/>
      <c r="G123" s="12"/>
    </row>
    <row r="124" spans="4:7" s="1" customFormat="1" x14ac:dyDescent="0.3">
      <c r="D124" s="9"/>
      <c r="E124" s="11"/>
      <c r="F124" s="11"/>
      <c r="G124" s="12"/>
    </row>
    <row r="125" spans="4:7" s="1" customFormat="1" x14ac:dyDescent="0.3">
      <c r="D125" s="9"/>
      <c r="E125" s="11"/>
      <c r="F125" s="11"/>
      <c r="G125" s="12"/>
    </row>
    <row r="126" spans="4:7" s="1" customFormat="1" x14ac:dyDescent="0.3">
      <c r="D126" s="9"/>
      <c r="E126" s="11"/>
      <c r="F126" s="11"/>
      <c r="G126" s="12"/>
    </row>
    <row r="127" spans="4:7" s="1" customFormat="1" x14ac:dyDescent="0.3">
      <c r="D127" s="9"/>
      <c r="E127" s="11"/>
      <c r="F127" s="11"/>
      <c r="G127" s="12"/>
    </row>
    <row r="128" spans="4:7" s="1" customFormat="1" x14ac:dyDescent="0.3">
      <c r="D128" s="9"/>
      <c r="E128" s="11"/>
      <c r="F128" s="11"/>
      <c r="G128" s="12"/>
    </row>
    <row r="129" spans="4:7" s="1" customFormat="1" x14ac:dyDescent="0.3">
      <c r="D129" s="9"/>
      <c r="E129" s="11"/>
      <c r="F129" s="11"/>
      <c r="G129" s="12"/>
    </row>
    <row r="130" spans="4:7" s="1" customFormat="1" x14ac:dyDescent="0.3">
      <c r="D130" s="9"/>
      <c r="E130" s="11"/>
      <c r="F130" s="11"/>
      <c r="G130" s="12"/>
    </row>
    <row r="131" spans="4:7" s="1" customFormat="1" x14ac:dyDescent="0.3">
      <c r="D131" s="9"/>
      <c r="E131" s="11"/>
      <c r="F131" s="11"/>
      <c r="G131" s="12"/>
    </row>
    <row r="132" spans="4:7" s="1" customFormat="1" x14ac:dyDescent="0.3">
      <c r="D132" s="9"/>
      <c r="E132" s="11"/>
      <c r="F132" s="11"/>
      <c r="G132" s="12"/>
    </row>
    <row r="133" spans="4:7" s="1" customFormat="1" x14ac:dyDescent="0.3">
      <c r="D133" s="9"/>
      <c r="E133" s="11"/>
      <c r="F133" s="11"/>
      <c r="G133" s="12"/>
    </row>
    <row r="134" spans="4:7" s="1" customFormat="1" x14ac:dyDescent="0.3">
      <c r="D134" s="9"/>
      <c r="E134" s="11"/>
      <c r="F134" s="11"/>
      <c r="G134" s="12"/>
    </row>
    <row r="135" spans="4:7" s="1" customFormat="1" x14ac:dyDescent="0.3">
      <c r="D135" s="9"/>
      <c r="E135" s="11"/>
      <c r="F135" s="11"/>
      <c r="G135" s="12"/>
    </row>
    <row r="136" spans="4:7" s="1" customFormat="1" x14ac:dyDescent="0.3">
      <c r="D136" s="9"/>
      <c r="E136" s="11"/>
      <c r="F136" s="11"/>
      <c r="G136" s="12"/>
    </row>
    <row r="137" spans="4:7" s="1" customFormat="1" x14ac:dyDescent="0.3">
      <c r="D137" s="9"/>
      <c r="E137" s="11"/>
      <c r="F137" s="11"/>
      <c r="G137" s="12"/>
    </row>
    <row r="138" spans="4:7" s="1" customFormat="1" x14ac:dyDescent="0.3">
      <c r="D138" s="9"/>
      <c r="E138" s="11"/>
      <c r="F138" s="11"/>
      <c r="G138" s="12"/>
    </row>
    <row r="139" spans="4:7" s="1" customFormat="1" x14ac:dyDescent="0.3">
      <c r="D139" s="9"/>
      <c r="E139" s="11"/>
      <c r="F139" s="11"/>
      <c r="G139" s="12"/>
    </row>
    <row r="140" spans="4:7" s="1" customFormat="1" x14ac:dyDescent="0.3">
      <c r="D140" s="9"/>
      <c r="E140" s="11"/>
      <c r="F140" s="11"/>
      <c r="G140" s="12"/>
    </row>
    <row r="141" spans="4:7" s="1" customFormat="1" x14ac:dyDescent="0.3">
      <c r="D141" s="9"/>
      <c r="E141" s="11"/>
      <c r="F141" s="11"/>
      <c r="G141" s="12"/>
    </row>
    <row r="142" spans="4:7" s="1" customFormat="1" x14ac:dyDescent="0.3">
      <c r="D142" s="9"/>
      <c r="E142" s="11"/>
      <c r="F142" s="11"/>
      <c r="G142" s="12"/>
    </row>
    <row r="143" spans="4:7" s="1" customFormat="1" x14ac:dyDescent="0.3">
      <c r="D143" s="9"/>
      <c r="E143" s="11"/>
      <c r="F143" s="11"/>
      <c r="G143" s="12"/>
    </row>
    <row r="144" spans="4:7" s="1" customFormat="1" x14ac:dyDescent="0.3">
      <c r="D144" s="9"/>
      <c r="E144" s="11"/>
      <c r="F144" s="11"/>
      <c r="G144" s="12"/>
    </row>
    <row r="145" spans="4:7" s="1" customFormat="1" x14ac:dyDescent="0.3">
      <c r="D145" s="9"/>
      <c r="E145" s="11"/>
      <c r="F145" s="11"/>
      <c r="G145" s="12"/>
    </row>
    <row r="146" spans="4:7" s="1" customFormat="1" x14ac:dyDescent="0.3">
      <c r="D146" s="9"/>
      <c r="E146" s="11"/>
      <c r="F146" s="11"/>
      <c r="G146" s="12"/>
    </row>
    <row r="147" spans="4:7" s="1" customFormat="1" x14ac:dyDescent="0.3">
      <c r="D147" s="9"/>
      <c r="E147" s="11"/>
      <c r="F147" s="11"/>
      <c r="G147" s="12"/>
    </row>
    <row r="148" spans="4:7" s="1" customFormat="1" x14ac:dyDescent="0.3">
      <c r="D148" s="9"/>
      <c r="E148" s="11"/>
      <c r="F148" s="11"/>
      <c r="G148" s="12"/>
    </row>
    <row r="149" spans="4:7" s="1" customFormat="1" x14ac:dyDescent="0.3">
      <c r="D149" s="9"/>
      <c r="E149" s="11"/>
      <c r="F149" s="11"/>
      <c r="G149" s="12"/>
    </row>
    <row r="150" spans="4:7" s="1" customFormat="1" x14ac:dyDescent="0.3">
      <c r="D150" s="9"/>
      <c r="E150" s="11"/>
      <c r="F150" s="11"/>
      <c r="G150" s="12"/>
    </row>
    <row r="151" spans="4:7" s="1" customFormat="1" x14ac:dyDescent="0.3">
      <c r="D151" s="9"/>
      <c r="E151" s="11"/>
      <c r="F151" s="11"/>
      <c r="G151" s="12"/>
    </row>
    <row r="152" spans="4:7" s="1" customFormat="1" x14ac:dyDescent="0.3">
      <c r="D152" s="9"/>
      <c r="E152" s="11"/>
      <c r="F152" s="11"/>
      <c r="G152" s="12"/>
    </row>
    <row r="153" spans="4:7" s="1" customFormat="1" x14ac:dyDescent="0.3">
      <c r="D153" s="9"/>
      <c r="E153" s="11"/>
      <c r="F153" s="11"/>
      <c r="G153" s="12"/>
    </row>
    <row r="154" spans="4:7" s="1" customFormat="1" x14ac:dyDescent="0.3">
      <c r="D154" s="9"/>
      <c r="E154" s="11"/>
      <c r="F154" s="11"/>
      <c r="G154" s="12"/>
    </row>
    <row r="155" spans="4:7" s="1" customFormat="1" x14ac:dyDescent="0.3">
      <c r="D155" s="9"/>
      <c r="E155" s="11"/>
      <c r="F155" s="11"/>
      <c r="G155" s="12"/>
    </row>
    <row r="156" spans="4:7" s="1" customFormat="1" x14ac:dyDescent="0.3">
      <c r="D156" s="9"/>
      <c r="E156" s="11"/>
      <c r="F156" s="11"/>
      <c r="G156" s="12"/>
    </row>
    <row r="157" spans="4:7" s="1" customFormat="1" x14ac:dyDescent="0.3">
      <c r="D157" s="9"/>
      <c r="E157" s="11"/>
      <c r="F157" s="11"/>
      <c r="G157" s="12"/>
    </row>
    <row r="158" spans="4:7" s="1" customFormat="1" x14ac:dyDescent="0.3">
      <c r="D158" s="9"/>
      <c r="E158" s="11"/>
      <c r="F158" s="11"/>
      <c r="G158" s="12"/>
    </row>
    <row r="159" spans="4:7" s="1" customFormat="1" x14ac:dyDescent="0.3">
      <c r="D159" s="9"/>
      <c r="E159" s="11"/>
      <c r="F159" s="11"/>
      <c r="G159" s="12"/>
    </row>
    <row r="160" spans="4:7" s="1" customFormat="1" x14ac:dyDescent="0.3">
      <c r="D160" s="9"/>
      <c r="E160" s="11"/>
      <c r="F160" s="11"/>
      <c r="G160" s="12"/>
    </row>
    <row r="161" spans="4:7" s="1" customFormat="1" x14ac:dyDescent="0.3">
      <c r="D161" s="9"/>
      <c r="E161" s="11"/>
      <c r="F161" s="11"/>
      <c r="G161" s="12"/>
    </row>
    <row r="162" spans="4:7" s="1" customFormat="1" x14ac:dyDescent="0.3">
      <c r="D162" s="9"/>
      <c r="E162" s="11"/>
      <c r="F162" s="11"/>
      <c r="G162" s="12"/>
    </row>
    <row r="163" spans="4:7" s="1" customFormat="1" x14ac:dyDescent="0.3">
      <c r="D163" s="9"/>
      <c r="E163" s="11"/>
      <c r="F163" s="11"/>
      <c r="G163" s="12"/>
    </row>
    <row r="164" spans="4:7" s="1" customFormat="1" x14ac:dyDescent="0.3">
      <c r="D164" s="9"/>
      <c r="E164" s="11"/>
      <c r="F164" s="11"/>
      <c r="G164" s="12"/>
    </row>
    <row r="165" spans="4:7" s="1" customFormat="1" x14ac:dyDescent="0.3">
      <c r="D165" s="9"/>
      <c r="E165" s="11"/>
      <c r="F165" s="11"/>
      <c r="G165" s="12"/>
    </row>
    <row r="166" spans="4:7" s="1" customFormat="1" x14ac:dyDescent="0.3">
      <c r="D166" s="9"/>
      <c r="E166" s="11"/>
      <c r="F166" s="11"/>
      <c r="G166" s="12"/>
    </row>
    <row r="167" spans="4:7" s="1" customFormat="1" x14ac:dyDescent="0.3">
      <c r="D167" s="9"/>
      <c r="E167" s="11"/>
      <c r="F167" s="11"/>
      <c r="G167" s="12"/>
    </row>
    <row r="168" spans="4:7" s="1" customFormat="1" x14ac:dyDescent="0.3">
      <c r="D168" s="9"/>
      <c r="E168" s="11"/>
      <c r="F168" s="11"/>
      <c r="G168" s="12"/>
    </row>
    <row r="169" spans="4:7" s="1" customFormat="1" x14ac:dyDescent="0.3">
      <c r="D169" s="9"/>
      <c r="E169" s="11"/>
      <c r="F169" s="11"/>
      <c r="G169" s="12"/>
    </row>
    <row r="170" spans="4:7" s="1" customFormat="1" x14ac:dyDescent="0.3">
      <c r="D170" s="9"/>
      <c r="E170" s="11"/>
      <c r="F170" s="11"/>
      <c r="G170" s="12"/>
    </row>
    <row r="171" spans="4:7" s="1" customFormat="1" x14ac:dyDescent="0.3">
      <c r="D171" s="9"/>
      <c r="E171" s="11"/>
      <c r="F171" s="11"/>
      <c r="G171" s="12"/>
    </row>
    <row r="172" spans="4:7" s="1" customFormat="1" x14ac:dyDescent="0.3">
      <c r="D172" s="9"/>
      <c r="E172" s="11"/>
      <c r="F172" s="11"/>
      <c r="G172" s="12"/>
    </row>
    <row r="173" spans="4:7" s="1" customFormat="1" x14ac:dyDescent="0.3">
      <c r="D173" s="9"/>
      <c r="E173" s="11"/>
      <c r="F173" s="11"/>
      <c r="G173" s="12"/>
    </row>
    <row r="174" spans="4:7" s="1" customFormat="1" x14ac:dyDescent="0.3">
      <c r="D174" s="9"/>
      <c r="E174" s="11"/>
      <c r="F174" s="11"/>
      <c r="G174" s="12"/>
    </row>
    <row r="175" spans="4:7" s="1" customFormat="1" x14ac:dyDescent="0.3">
      <c r="D175" s="9"/>
      <c r="E175" s="11"/>
      <c r="F175" s="11"/>
      <c r="G175" s="12"/>
    </row>
    <row r="176" spans="4:7" s="1" customFormat="1" x14ac:dyDescent="0.3">
      <c r="D176" s="9"/>
      <c r="E176" s="11"/>
      <c r="F176" s="11"/>
      <c r="G176" s="12"/>
    </row>
    <row r="177" spans="4:7" s="1" customFormat="1" x14ac:dyDescent="0.3">
      <c r="D177" s="9"/>
      <c r="E177" s="11"/>
      <c r="F177" s="11"/>
      <c r="G177" s="12"/>
    </row>
    <row r="178" spans="4:7" s="1" customFormat="1" x14ac:dyDescent="0.3">
      <c r="D178" s="9"/>
      <c r="E178" s="11"/>
      <c r="F178" s="11"/>
      <c r="G178" s="12"/>
    </row>
    <row r="179" spans="4:7" s="1" customFormat="1" x14ac:dyDescent="0.3">
      <c r="D179" s="9"/>
      <c r="E179" s="11"/>
      <c r="F179" s="11"/>
      <c r="G179" s="12"/>
    </row>
    <row r="180" spans="4:7" s="1" customFormat="1" x14ac:dyDescent="0.3">
      <c r="D180" s="9"/>
      <c r="E180" s="11"/>
      <c r="F180" s="11"/>
      <c r="G180" s="12"/>
    </row>
    <row r="181" spans="4:7" s="1" customFormat="1" x14ac:dyDescent="0.3">
      <c r="D181" s="9"/>
      <c r="E181" s="11"/>
      <c r="F181" s="11"/>
      <c r="G181" s="12"/>
    </row>
    <row r="182" spans="4:7" s="1" customFormat="1" x14ac:dyDescent="0.3">
      <c r="D182" s="9"/>
      <c r="E182" s="11"/>
      <c r="F182" s="11"/>
      <c r="G182" s="12"/>
    </row>
    <row r="183" spans="4:7" s="1" customFormat="1" x14ac:dyDescent="0.3">
      <c r="D183" s="9"/>
      <c r="E183" s="11"/>
      <c r="F183" s="11"/>
      <c r="G183" s="12"/>
    </row>
    <row r="184" spans="4:7" s="1" customFormat="1" x14ac:dyDescent="0.3">
      <c r="D184" s="9"/>
      <c r="E184" s="11"/>
      <c r="F184" s="11"/>
      <c r="G184" s="12"/>
    </row>
    <row r="185" spans="4:7" s="1" customFormat="1" x14ac:dyDescent="0.3">
      <c r="D185" s="9"/>
      <c r="E185" s="11"/>
      <c r="F185" s="11"/>
      <c r="G185" s="12"/>
    </row>
    <row r="186" spans="4:7" s="1" customFormat="1" x14ac:dyDescent="0.3">
      <c r="D186" s="9"/>
      <c r="E186" s="11"/>
      <c r="F186" s="11"/>
      <c r="G186" s="12"/>
    </row>
    <row r="187" spans="4:7" s="1" customFormat="1" x14ac:dyDescent="0.3">
      <c r="D187" s="9"/>
      <c r="E187" s="11"/>
      <c r="F187" s="11"/>
      <c r="G187" s="12"/>
    </row>
    <row r="188" spans="4:7" s="1" customFormat="1" x14ac:dyDescent="0.3">
      <c r="D188" s="9"/>
      <c r="E188" s="11"/>
      <c r="F188" s="11"/>
      <c r="G188" s="12"/>
    </row>
    <row r="189" spans="4:7" s="1" customFormat="1" x14ac:dyDescent="0.3">
      <c r="D189" s="9"/>
      <c r="E189" s="11"/>
      <c r="F189" s="11"/>
      <c r="G189" s="12"/>
    </row>
    <row r="190" spans="4:7" s="1" customFormat="1" x14ac:dyDescent="0.3">
      <c r="D190" s="9"/>
      <c r="E190" s="11"/>
      <c r="F190" s="11"/>
      <c r="G190" s="12"/>
    </row>
    <row r="191" spans="4:7" s="1" customFormat="1" x14ac:dyDescent="0.3">
      <c r="D191" s="9"/>
      <c r="E191" s="11"/>
      <c r="F191" s="11"/>
      <c r="G191" s="12"/>
    </row>
    <row r="192" spans="4:7" s="1" customFormat="1" x14ac:dyDescent="0.3">
      <c r="D192" s="9"/>
      <c r="E192" s="11"/>
      <c r="F192" s="11"/>
      <c r="G192" s="12"/>
    </row>
    <row r="193" spans="4:7" s="1" customFormat="1" x14ac:dyDescent="0.3">
      <c r="D193" s="9"/>
      <c r="E193" s="11"/>
      <c r="F193" s="11"/>
      <c r="G193" s="12"/>
    </row>
    <row r="194" spans="4:7" s="1" customFormat="1" x14ac:dyDescent="0.3">
      <c r="D194" s="9"/>
      <c r="E194" s="11"/>
      <c r="F194" s="11"/>
      <c r="G194" s="12"/>
    </row>
    <row r="195" spans="4:7" s="1" customFormat="1" x14ac:dyDescent="0.3">
      <c r="D195" s="9"/>
      <c r="E195" s="11"/>
      <c r="F195" s="11"/>
      <c r="G195" s="12"/>
    </row>
    <row r="196" spans="4:7" s="1" customFormat="1" x14ac:dyDescent="0.3">
      <c r="D196" s="9"/>
      <c r="E196" s="11"/>
      <c r="F196" s="11"/>
      <c r="G196" s="12"/>
    </row>
    <row r="197" spans="4:7" s="1" customFormat="1" x14ac:dyDescent="0.3">
      <c r="D197" s="9"/>
      <c r="E197" s="11"/>
      <c r="F197" s="11"/>
      <c r="G197" s="12"/>
    </row>
    <row r="198" spans="4:7" s="1" customFormat="1" x14ac:dyDescent="0.3">
      <c r="D198" s="9"/>
      <c r="E198" s="11"/>
      <c r="F198" s="11"/>
      <c r="G198" s="12"/>
    </row>
    <row r="199" spans="4:7" s="1" customFormat="1" x14ac:dyDescent="0.3">
      <c r="D199" s="9"/>
      <c r="E199" s="11"/>
      <c r="F199" s="11"/>
      <c r="G199" s="12"/>
    </row>
    <row r="200" spans="4:7" s="1" customFormat="1" x14ac:dyDescent="0.3">
      <c r="D200" s="9"/>
      <c r="E200" s="11"/>
      <c r="F200" s="11"/>
      <c r="G200" s="12"/>
    </row>
    <row r="201" spans="4:7" s="1" customFormat="1" x14ac:dyDescent="0.3">
      <c r="D201" s="9"/>
      <c r="E201" s="11"/>
      <c r="F201" s="11"/>
      <c r="G201" s="12"/>
    </row>
    <row r="202" spans="4:7" s="1" customFormat="1" x14ac:dyDescent="0.3">
      <c r="D202" s="9"/>
      <c r="E202" s="11"/>
      <c r="F202" s="11"/>
      <c r="G202" s="12"/>
    </row>
    <row r="203" spans="4:7" s="1" customFormat="1" x14ac:dyDescent="0.3">
      <c r="D203" s="9"/>
      <c r="E203" s="11"/>
      <c r="F203" s="11"/>
      <c r="G203" s="12"/>
    </row>
    <row r="204" spans="4:7" s="1" customFormat="1" x14ac:dyDescent="0.3">
      <c r="D204" s="9"/>
      <c r="E204" s="11"/>
      <c r="F204" s="11"/>
      <c r="G204" s="12"/>
    </row>
    <row r="205" spans="4:7" s="1" customFormat="1" x14ac:dyDescent="0.3">
      <c r="D205" s="9"/>
      <c r="E205" s="11"/>
      <c r="F205" s="11"/>
      <c r="G205" s="12"/>
    </row>
    <row r="206" spans="4:7" s="1" customFormat="1" x14ac:dyDescent="0.3">
      <c r="D206" s="9"/>
      <c r="E206" s="11"/>
      <c r="F206" s="11"/>
      <c r="G206" s="12"/>
    </row>
    <row r="207" spans="4:7" s="1" customFormat="1" x14ac:dyDescent="0.3">
      <c r="D207" s="9"/>
      <c r="E207" s="11"/>
      <c r="F207" s="11"/>
      <c r="G207" s="12"/>
    </row>
    <row r="208" spans="4:7" s="1" customFormat="1" x14ac:dyDescent="0.3">
      <c r="D208" s="9"/>
      <c r="E208" s="11"/>
      <c r="F208" s="11"/>
      <c r="G208" s="12"/>
    </row>
    <row r="209" spans="4:7" s="1" customFormat="1" x14ac:dyDescent="0.3">
      <c r="D209" s="9"/>
      <c r="E209" s="11"/>
      <c r="F209" s="11"/>
      <c r="G209" s="12"/>
    </row>
    <row r="210" spans="4:7" s="1" customFormat="1" x14ac:dyDescent="0.3">
      <c r="D210" s="9"/>
      <c r="E210" s="11"/>
      <c r="F210" s="11"/>
      <c r="G210" s="12"/>
    </row>
    <row r="211" spans="4:7" s="1" customFormat="1" x14ac:dyDescent="0.3">
      <c r="D211" s="9"/>
      <c r="E211" s="11"/>
      <c r="F211" s="11"/>
      <c r="G211" s="12"/>
    </row>
    <row r="212" spans="4:7" s="1" customFormat="1" x14ac:dyDescent="0.3">
      <c r="D212" s="9"/>
      <c r="E212" s="11"/>
      <c r="F212" s="11"/>
      <c r="G212" s="12"/>
    </row>
    <row r="213" spans="4:7" s="1" customFormat="1" x14ac:dyDescent="0.3">
      <c r="D213" s="9"/>
      <c r="E213" s="11"/>
      <c r="F213" s="11"/>
      <c r="G213" s="12"/>
    </row>
    <row r="214" spans="4:7" s="1" customFormat="1" x14ac:dyDescent="0.3">
      <c r="D214" s="9"/>
      <c r="E214" s="11"/>
      <c r="F214" s="11"/>
      <c r="G214" s="12"/>
    </row>
    <row r="215" spans="4:7" s="1" customFormat="1" x14ac:dyDescent="0.3">
      <c r="D215" s="9"/>
      <c r="E215" s="11"/>
      <c r="F215" s="11"/>
      <c r="G215" s="12"/>
    </row>
    <row r="216" spans="4:7" s="1" customFormat="1" x14ac:dyDescent="0.3">
      <c r="D216" s="9"/>
      <c r="E216" s="11"/>
      <c r="F216" s="11"/>
      <c r="G216" s="12"/>
    </row>
    <row r="217" spans="4:7" s="1" customFormat="1" x14ac:dyDescent="0.3">
      <c r="D217" s="9"/>
      <c r="E217" s="11"/>
      <c r="F217" s="11"/>
      <c r="G217" s="12"/>
    </row>
    <row r="218" spans="4:7" s="1" customFormat="1" x14ac:dyDescent="0.3">
      <c r="D218" s="9"/>
      <c r="E218" s="11"/>
      <c r="F218" s="11"/>
      <c r="G218" s="12"/>
    </row>
    <row r="219" spans="4:7" s="1" customFormat="1" x14ac:dyDescent="0.3">
      <c r="D219" s="9"/>
      <c r="E219" s="11"/>
      <c r="F219" s="11"/>
      <c r="G219" s="12"/>
    </row>
    <row r="220" spans="4:7" s="1" customFormat="1" x14ac:dyDescent="0.3">
      <c r="D220" s="9"/>
      <c r="E220" s="11"/>
      <c r="F220" s="11"/>
      <c r="G220" s="12"/>
    </row>
    <row r="221" spans="4:7" s="1" customFormat="1" x14ac:dyDescent="0.3">
      <c r="D221" s="9"/>
      <c r="E221" s="11"/>
      <c r="F221" s="11"/>
      <c r="G221" s="12"/>
    </row>
    <row r="222" spans="4:7" s="1" customFormat="1" x14ac:dyDescent="0.3">
      <c r="D222" s="9"/>
      <c r="E222" s="11"/>
      <c r="F222" s="11"/>
      <c r="G222" s="12"/>
    </row>
    <row r="223" spans="4:7" s="1" customFormat="1" x14ac:dyDescent="0.3">
      <c r="D223" s="9"/>
      <c r="E223" s="11"/>
      <c r="F223" s="11"/>
      <c r="G223" s="12"/>
    </row>
    <row r="224" spans="4:7" s="1" customFormat="1" x14ac:dyDescent="0.3">
      <c r="D224" s="9"/>
      <c r="E224" s="11"/>
      <c r="F224" s="11"/>
      <c r="G224" s="12"/>
    </row>
    <row r="225" spans="4:7" s="1" customFormat="1" x14ac:dyDescent="0.3">
      <c r="D225" s="9"/>
      <c r="E225" s="11"/>
      <c r="F225" s="11"/>
      <c r="G225" s="12"/>
    </row>
    <row r="226" spans="4:7" s="1" customFormat="1" x14ac:dyDescent="0.3">
      <c r="D226" s="9"/>
      <c r="E226" s="11"/>
      <c r="F226" s="11"/>
      <c r="G226" s="12"/>
    </row>
    <row r="227" spans="4:7" s="1" customFormat="1" x14ac:dyDescent="0.3">
      <c r="D227" s="9"/>
      <c r="E227" s="11"/>
      <c r="F227" s="11"/>
      <c r="G227" s="12"/>
    </row>
    <row r="228" spans="4:7" s="1" customFormat="1" x14ac:dyDescent="0.3">
      <c r="D228" s="9"/>
      <c r="E228" s="11"/>
      <c r="F228" s="11"/>
      <c r="G228" s="12"/>
    </row>
    <row r="229" spans="4:7" s="1" customFormat="1" x14ac:dyDescent="0.3">
      <c r="D229" s="9"/>
      <c r="E229" s="11"/>
      <c r="F229" s="11"/>
      <c r="G229" s="12"/>
    </row>
    <row r="230" spans="4:7" s="1" customFormat="1" x14ac:dyDescent="0.3">
      <c r="D230" s="9"/>
      <c r="E230" s="11"/>
      <c r="F230" s="11"/>
      <c r="G230" s="12"/>
    </row>
    <row r="231" spans="4:7" s="1" customFormat="1" x14ac:dyDescent="0.3">
      <c r="D231" s="9"/>
      <c r="E231" s="11"/>
      <c r="F231" s="11"/>
      <c r="G231" s="12"/>
    </row>
    <row r="232" spans="4:7" s="1" customFormat="1" x14ac:dyDescent="0.3">
      <c r="D232" s="9"/>
      <c r="E232" s="11"/>
      <c r="F232" s="11"/>
      <c r="G232" s="12"/>
    </row>
    <row r="233" spans="4:7" s="1" customFormat="1" x14ac:dyDescent="0.3">
      <c r="D233" s="9"/>
      <c r="E233" s="11"/>
      <c r="F233" s="11"/>
      <c r="G233" s="12"/>
    </row>
    <row r="234" spans="4:7" s="1" customFormat="1" x14ac:dyDescent="0.3">
      <c r="D234" s="9"/>
      <c r="E234" s="11"/>
      <c r="F234" s="11"/>
      <c r="G234" s="12"/>
    </row>
    <row r="235" spans="4:7" s="1" customFormat="1" x14ac:dyDescent="0.3">
      <c r="D235" s="9"/>
      <c r="E235" s="11"/>
      <c r="F235" s="11"/>
      <c r="G235" s="12"/>
    </row>
    <row r="236" spans="4:7" s="1" customFormat="1" x14ac:dyDescent="0.3">
      <c r="D236" s="9"/>
      <c r="E236" s="11"/>
      <c r="F236" s="11"/>
      <c r="G236" s="12"/>
    </row>
    <row r="237" spans="4:7" s="1" customFormat="1" x14ac:dyDescent="0.3">
      <c r="D237" s="9"/>
      <c r="E237" s="11"/>
      <c r="F237" s="11"/>
      <c r="G237" s="12"/>
    </row>
    <row r="238" spans="4:7" s="1" customFormat="1" x14ac:dyDescent="0.3">
      <c r="D238" s="9"/>
      <c r="E238" s="11"/>
      <c r="F238" s="11"/>
      <c r="G238" s="12"/>
    </row>
    <row r="239" spans="4:7" s="1" customFormat="1" x14ac:dyDescent="0.3">
      <c r="D239" s="9"/>
      <c r="E239" s="11"/>
      <c r="F239" s="11"/>
      <c r="G239" s="12"/>
    </row>
    <row r="240" spans="4:7" s="1" customFormat="1" x14ac:dyDescent="0.3">
      <c r="D240" s="9"/>
      <c r="E240" s="11"/>
      <c r="F240" s="11"/>
      <c r="G240" s="12"/>
    </row>
    <row r="241" spans="4:7" s="1" customFormat="1" x14ac:dyDescent="0.3">
      <c r="D241" s="9"/>
      <c r="E241" s="11"/>
      <c r="F241" s="11"/>
      <c r="G241" s="12"/>
    </row>
    <row r="242" spans="4:7" s="1" customFormat="1" x14ac:dyDescent="0.3">
      <c r="D242" s="9"/>
      <c r="E242" s="11"/>
      <c r="F242" s="11"/>
      <c r="G242" s="12"/>
    </row>
    <row r="243" spans="4:7" s="1" customFormat="1" x14ac:dyDescent="0.3">
      <c r="D243" s="9"/>
      <c r="E243" s="11"/>
      <c r="F243" s="11"/>
      <c r="G243" s="12"/>
    </row>
    <row r="244" spans="4:7" s="1" customFormat="1" x14ac:dyDescent="0.3">
      <c r="D244" s="9"/>
      <c r="E244" s="11"/>
      <c r="F244" s="11"/>
      <c r="G244" s="12"/>
    </row>
    <row r="245" spans="4:7" s="1" customFormat="1" x14ac:dyDescent="0.3">
      <c r="D245" s="9"/>
      <c r="E245" s="11"/>
      <c r="F245" s="11"/>
      <c r="G245" s="12"/>
    </row>
    <row r="246" spans="4:7" s="1" customFormat="1" x14ac:dyDescent="0.3">
      <c r="D246" s="9"/>
      <c r="E246" s="11"/>
      <c r="F246" s="11"/>
      <c r="G246" s="12"/>
    </row>
    <row r="247" spans="4:7" s="1" customFormat="1" x14ac:dyDescent="0.3">
      <c r="D247" s="9"/>
      <c r="E247" s="11"/>
      <c r="F247" s="11"/>
      <c r="G247" s="12"/>
    </row>
    <row r="248" spans="4:7" s="1" customFormat="1" x14ac:dyDescent="0.3">
      <c r="D248" s="9"/>
      <c r="E248" s="11"/>
      <c r="F248" s="11"/>
      <c r="G248" s="12"/>
    </row>
    <row r="249" spans="4:7" s="1" customFormat="1" x14ac:dyDescent="0.3">
      <c r="D249" s="9"/>
      <c r="E249" s="11"/>
      <c r="F249" s="11"/>
      <c r="G249" s="12"/>
    </row>
    <row r="250" spans="4:7" s="1" customFormat="1" x14ac:dyDescent="0.3">
      <c r="D250" s="9"/>
      <c r="E250" s="11"/>
      <c r="F250" s="11"/>
      <c r="G250" s="12"/>
    </row>
    <row r="251" spans="4:7" s="1" customFormat="1" x14ac:dyDescent="0.3">
      <c r="D251" s="9"/>
      <c r="E251" s="11"/>
      <c r="F251" s="11"/>
      <c r="G251" s="12"/>
    </row>
    <row r="252" spans="4:7" s="1" customFormat="1" x14ac:dyDescent="0.3">
      <c r="D252" s="9"/>
      <c r="E252" s="11"/>
      <c r="F252" s="11"/>
      <c r="G252" s="12"/>
    </row>
    <row r="253" spans="4:7" s="1" customFormat="1" x14ac:dyDescent="0.3">
      <c r="D253" s="9"/>
      <c r="E253" s="11"/>
      <c r="F253" s="11"/>
      <c r="G253" s="12"/>
    </row>
    <row r="254" spans="4:7" s="1" customFormat="1" x14ac:dyDescent="0.3">
      <c r="D254" s="9"/>
      <c r="E254" s="11"/>
      <c r="F254" s="11"/>
      <c r="G254" s="12"/>
    </row>
    <row r="255" spans="4:7" s="1" customFormat="1" x14ac:dyDescent="0.3">
      <c r="D255" s="9"/>
      <c r="E255" s="11"/>
      <c r="F255" s="11"/>
      <c r="G255" s="12"/>
    </row>
    <row r="256" spans="4:7" s="1" customFormat="1" x14ac:dyDescent="0.3">
      <c r="D256" s="9"/>
      <c r="E256" s="11"/>
      <c r="F256" s="11"/>
      <c r="G256" s="12"/>
    </row>
    <row r="257" spans="4:7" s="1" customFormat="1" x14ac:dyDescent="0.3">
      <c r="D257" s="9"/>
      <c r="E257" s="11"/>
      <c r="F257" s="11"/>
      <c r="G257" s="12"/>
    </row>
    <row r="258" spans="4:7" s="1" customFormat="1" x14ac:dyDescent="0.3">
      <c r="D258" s="9"/>
      <c r="E258" s="11"/>
      <c r="F258" s="11"/>
      <c r="G258" s="12"/>
    </row>
    <row r="259" spans="4:7" s="1" customFormat="1" x14ac:dyDescent="0.3">
      <c r="D259" s="9"/>
      <c r="E259" s="11"/>
      <c r="F259" s="11"/>
      <c r="G259" s="12"/>
    </row>
    <row r="260" spans="4:7" s="1" customFormat="1" x14ac:dyDescent="0.3">
      <c r="D260" s="9"/>
      <c r="E260" s="11"/>
      <c r="F260" s="11"/>
      <c r="G260" s="12"/>
    </row>
    <row r="261" spans="4:7" s="1" customFormat="1" x14ac:dyDescent="0.3">
      <c r="D261" s="9"/>
      <c r="E261" s="11"/>
      <c r="F261" s="11"/>
      <c r="G261" s="12"/>
    </row>
    <row r="262" spans="4:7" s="1" customFormat="1" x14ac:dyDescent="0.3">
      <c r="D262" s="9"/>
      <c r="E262" s="11"/>
      <c r="F262" s="11"/>
      <c r="G262" s="12"/>
    </row>
    <row r="263" spans="4:7" s="1" customFormat="1" x14ac:dyDescent="0.3">
      <c r="D263" s="9"/>
      <c r="E263" s="11"/>
      <c r="F263" s="11"/>
      <c r="G263" s="12"/>
    </row>
    <row r="264" spans="4:7" s="1" customFormat="1" x14ac:dyDescent="0.3">
      <c r="D264" s="9"/>
      <c r="E264" s="11"/>
      <c r="F264" s="11"/>
      <c r="G264" s="12"/>
    </row>
    <row r="265" spans="4:7" s="1" customFormat="1" x14ac:dyDescent="0.3">
      <c r="D265" s="9"/>
      <c r="E265" s="11"/>
      <c r="F265" s="11"/>
      <c r="G265" s="12"/>
    </row>
    <row r="266" spans="4:7" s="1" customFormat="1" x14ac:dyDescent="0.3">
      <c r="D266" s="9"/>
      <c r="E266" s="11"/>
      <c r="F266" s="11"/>
      <c r="G266" s="12"/>
    </row>
    <row r="267" spans="4:7" s="1" customFormat="1" x14ac:dyDescent="0.3">
      <c r="D267" s="9"/>
      <c r="E267" s="11"/>
      <c r="F267" s="11"/>
      <c r="G267" s="12"/>
    </row>
    <row r="268" spans="4:7" s="1" customFormat="1" x14ac:dyDescent="0.3">
      <c r="D268" s="9"/>
      <c r="E268" s="11"/>
      <c r="F268" s="11"/>
      <c r="G268" s="12"/>
    </row>
    <row r="269" spans="4:7" s="1" customFormat="1" x14ac:dyDescent="0.3">
      <c r="D269" s="9"/>
      <c r="E269" s="11"/>
      <c r="F269" s="11"/>
      <c r="G269" s="12"/>
    </row>
    <row r="270" spans="4:7" s="1" customFormat="1" x14ac:dyDescent="0.3">
      <c r="D270" s="9"/>
      <c r="E270" s="11"/>
      <c r="F270" s="11"/>
      <c r="G270" s="12"/>
    </row>
    <row r="271" spans="4:7" s="1" customFormat="1" x14ac:dyDescent="0.3">
      <c r="D271" s="9"/>
      <c r="E271" s="11"/>
      <c r="F271" s="11"/>
      <c r="G271" s="12"/>
    </row>
    <row r="272" spans="4:7" s="1" customFormat="1" x14ac:dyDescent="0.3">
      <c r="D272" s="9"/>
      <c r="E272" s="11"/>
      <c r="F272" s="11"/>
      <c r="G272" s="12"/>
    </row>
    <row r="273" spans="4:7" s="1" customFormat="1" x14ac:dyDescent="0.3">
      <c r="D273" s="9"/>
      <c r="E273" s="11"/>
      <c r="F273" s="11"/>
      <c r="G273" s="12"/>
    </row>
    <row r="274" spans="4:7" s="1" customFormat="1" x14ac:dyDescent="0.3">
      <c r="D274" s="9"/>
      <c r="E274" s="11"/>
      <c r="F274" s="11"/>
      <c r="G274" s="12"/>
    </row>
    <row r="275" spans="4:7" s="1" customFormat="1" x14ac:dyDescent="0.3">
      <c r="D275" s="9"/>
      <c r="E275" s="11"/>
      <c r="F275" s="11"/>
      <c r="G275" s="12"/>
    </row>
    <row r="276" spans="4:7" s="1" customFormat="1" x14ac:dyDescent="0.3">
      <c r="D276" s="9"/>
      <c r="E276" s="11"/>
      <c r="F276" s="11"/>
      <c r="G276" s="12"/>
    </row>
    <row r="277" spans="4:7" s="1" customFormat="1" x14ac:dyDescent="0.3">
      <c r="D277" s="9"/>
      <c r="E277" s="11"/>
      <c r="F277" s="11"/>
      <c r="G277" s="12"/>
    </row>
    <row r="278" spans="4:7" s="1" customFormat="1" x14ac:dyDescent="0.3">
      <c r="D278" s="9"/>
      <c r="E278" s="11"/>
      <c r="F278" s="11"/>
      <c r="G278" s="12"/>
    </row>
    <row r="279" spans="4:7" s="1" customFormat="1" x14ac:dyDescent="0.3">
      <c r="D279" s="9"/>
      <c r="E279" s="11"/>
      <c r="F279" s="11"/>
      <c r="G279" s="12"/>
    </row>
    <row r="280" spans="4:7" s="1" customFormat="1" x14ac:dyDescent="0.3">
      <c r="D280" s="9"/>
      <c r="E280" s="11"/>
      <c r="F280" s="11"/>
      <c r="G280" s="12"/>
    </row>
    <row r="281" spans="4:7" s="1" customFormat="1" x14ac:dyDescent="0.3">
      <c r="D281" s="9"/>
      <c r="E281" s="11"/>
      <c r="F281" s="11"/>
      <c r="G281" s="12"/>
    </row>
    <row r="282" spans="4:7" s="1" customFormat="1" x14ac:dyDescent="0.3">
      <c r="D282" s="9"/>
      <c r="E282" s="11"/>
      <c r="F282" s="11"/>
      <c r="G282" s="12"/>
    </row>
    <row r="283" spans="4:7" s="1" customFormat="1" x14ac:dyDescent="0.3">
      <c r="D283" s="9"/>
      <c r="E283" s="11"/>
      <c r="F283" s="11"/>
      <c r="G283" s="12"/>
    </row>
    <row r="284" spans="4:7" s="1" customFormat="1" x14ac:dyDescent="0.3">
      <c r="D284" s="9"/>
      <c r="E284" s="11"/>
      <c r="F284" s="11"/>
      <c r="G284" s="12"/>
    </row>
    <row r="285" spans="4:7" s="1" customFormat="1" x14ac:dyDescent="0.3">
      <c r="D285" s="9"/>
      <c r="E285" s="11"/>
      <c r="F285" s="11"/>
      <c r="G285" s="12"/>
    </row>
    <row r="286" spans="4:7" s="1" customFormat="1" x14ac:dyDescent="0.3">
      <c r="D286" s="9"/>
      <c r="E286" s="11"/>
      <c r="F286" s="11"/>
      <c r="G286" s="12"/>
    </row>
    <row r="287" spans="4:7" s="1" customFormat="1" x14ac:dyDescent="0.3">
      <c r="D287" s="9"/>
      <c r="E287" s="11"/>
      <c r="F287" s="11"/>
      <c r="G287" s="12"/>
    </row>
    <row r="288" spans="4:7" s="1" customFormat="1" x14ac:dyDescent="0.3">
      <c r="D288" s="9"/>
      <c r="E288" s="11"/>
      <c r="F288" s="11"/>
      <c r="G288" s="12"/>
    </row>
    <row r="289" spans="4:7" s="1" customFormat="1" x14ac:dyDescent="0.3">
      <c r="D289" s="9"/>
      <c r="E289" s="11"/>
      <c r="F289" s="11"/>
      <c r="G289" s="12"/>
    </row>
    <row r="290" spans="4:7" s="1" customFormat="1" x14ac:dyDescent="0.3">
      <c r="D290" s="9"/>
      <c r="E290" s="11"/>
      <c r="F290" s="11"/>
      <c r="G290" s="12"/>
    </row>
    <row r="291" spans="4:7" s="1" customFormat="1" x14ac:dyDescent="0.3">
      <c r="D291" s="9"/>
      <c r="E291" s="11"/>
      <c r="F291" s="11"/>
      <c r="G291" s="12"/>
    </row>
    <row r="292" spans="4:7" s="1" customFormat="1" x14ac:dyDescent="0.3">
      <c r="D292" s="9"/>
      <c r="E292" s="11"/>
      <c r="F292" s="11"/>
      <c r="G292" s="12"/>
    </row>
    <row r="293" spans="4:7" s="1" customFormat="1" x14ac:dyDescent="0.3">
      <c r="D293" s="9"/>
      <c r="E293" s="11"/>
      <c r="F293" s="11"/>
      <c r="G293" s="12"/>
    </row>
    <row r="294" spans="4:7" s="1" customFormat="1" x14ac:dyDescent="0.3">
      <c r="D294" s="9"/>
      <c r="E294" s="11"/>
      <c r="F294" s="11"/>
      <c r="G294" s="12"/>
    </row>
    <row r="295" spans="4:7" s="1" customFormat="1" x14ac:dyDescent="0.3">
      <c r="D295" s="9"/>
      <c r="E295" s="11"/>
      <c r="F295" s="11"/>
      <c r="G295" s="12"/>
    </row>
    <row r="296" spans="4:7" s="1" customFormat="1" x14ac:dyDescent="0.3">
      <c r="D296" s="9"/>
      <c r="E296" s="11"/>
      <c r="F296" s="11"/>
      <c r="G296" s="12"/>
    </row>
    <row r="297" spans="4:7" s="1" customFormat="1" x14ac:dyDescent="0.3">
      <c r="D297" s="9"/>
      <c r="E297" s="11"/>
      <c r="F297" s="11"/>
      <c r="G297" s="12"/>
    </row>
    <row r="298" spans="4:7" s="1" customFormat="1" x14ac:dyDescent="0.3">
      <c r="D298" s="9"/>
      <c r="E298" s="11"/>
      <c r="F298" s="11"/>
      <c r="G298" s="12"/>
    </row>
    <row r="299" spans="4:7" s="1" customFormat="1" x14ac:dyDescent="0.3">
      <c r="D299" s="9"/>
      <c r="E299" s="11"/>
      <c r="F299" s="11"/>
      <c r="G299" s="12"/>
    </row>
    <row r="300" spans="4:7" s="1" customFormat="1" x14ac:dyDescent="0.3">
      <c r="D300" s="9"/>
      <c r="E300" s="11"/>
      <c r="F300" s="11"/>
      <c r="G300" s="12"/>
    </row>
    <row r="301" spans="4:7" s="1" customFormat="1" x14ac:dyDescent="0.3">
      <c r="D301" s="9"/>
      <c r="E301" s="11"/>
      <c r="F301" s="11"/>
      <c r="G301" s="12"/>
    </row>
    <row r="302" spans="4:7" s="1" customFormat="1" x14ac:dyDescent="0.3">
      <c r="D302" s="9"/>
      <c r="E302" s="11"/>
      <c r="F302" s="11"/>
      <c r="G302" s="12"/>
    </row>
    <row r="303" spans="4:7" s="1" customFormat="1" x14ac:dyDescent="0.3">
      <c r="D303" s="9"/>
      <c r="E303" s="11"/>
      <c r="F303" s="11"/>
      <c r="G303" s="12"/>
    </row>
    <row r="304" spans="4:7" s="1" customFormat="1" x14ac:dyDescent="0.3">
      <c r="D304" s="9"/>
      <c r="E304" s="11"/>
      <c r="F304" s="11"/>
      <c r="G304" s="12"/>
    </row>
    <row r="305" spans="4:7" s="1" customFormat="1" x14ac:dyDescent="0.3">
      <c r="D305" s="9"/>
      <c r="E305" s="11"/>
      <c r="F305" s="11"/>
      <c r="G305" s="12"/>
    </row>
    <row r="306" spans="4:7" s="1" customFormat="1" x14ac:dyDescent="0.3">
      <c r="D306" s="9"/>
      <c r="E306" s="11"/>
      <c r="F306" s="11"/>
      <c r="G306" s="12"/>
    </row>
    <row r="307" spans="4:7" s="1" customFormat="1" x14ac:dyDescent="0.3">
      <c r="D307" s="9"/>
      <c r="E307" s="11"/>
      <c r="F307" s="11"/>
      <c r="G307" s="12"/>
    </row>
    <row r="308" spans="4:7" s="1" customFormat="1" x14ac:dyDescent="0.3">
      <c r="D308" s="9"/>
      <c r="E308" s="11"/>
      <c r="F308" s="11"/>
      <c r="G308" s="12"/>
    </row>
    <row r="309" spans="4:7" s="1" customFormat="1" x14ac:dyDescent="0.3">
      <c r="D309" s="9"/>
      <c r="E309" s="11"/>
      <c r="F309" s="11"/>
      <c r="G309" s="12"/>
    </row>
    <row r="310" spans="4:7" s="1" customFormat="1" x14ac:dyDescent="0.3">
      <c r="D310" s="9"/>
      <c r="E310" s="11"/>
      <c r="F310" s="11"/>
      <c r="G310" s="12"/>
    </row>
    <row r="311" spans="4:7" s="1" customFormat="1" x14ac:dyDescent="0.3">
      <c r="D311" s="9"/>
      <c r="E311" s="11"/>
      <c r="F311" s="11"/>
      <c r="G311" s="12"/>
    </row>
    <row r="312" spans="4:7" s="1" customFormat="1" x14ac:dyDescent="0.3">
      <c r="D312" s="9"/>
      <c r="E312" s="11"/>
      <c r="F312" s="11"/>
      <c r="G312" s="12"/>
    </row>
    <row r="313" spans="4:7" s="1" customFormat="1" x14ac:dyDescent="0.3">
      <c r="D313" s="9"/>
      <c r="E313" s="11"/>
      <c r="F313" s="11"/>
      <c r="G313" s="12"/>
    </row>
    <row r="314" spans="4:7" s="1" customFormat="1" x14ac:dyDescent="0.3">
      <c r="D314" s="9"/>
      <c r="E314" s="11"/>
      <c r="F314" s="11"/>
      <c r="G314" s="12"/>
    </row>
    <row r="315" spans="4:7" s="1" customFormat="1" x14ac:dyDescent="0.3">
      <c r="D315" s="9"/>
      <c r="E315" s="11"/>
      <c r="F315" s="11"/>
      <c r="G315" s="12"/>
    </row>
    <row r="316" spans="4:7" s="1" customFormat="1" x14ac:dyDescent="0.3">
      <c r="D316" s="9"/>
      <c r="E316" s="11"/>
      <c r="F316" s="11"/>
      <c r="G316" s="12"/>
    </row>
    <row r="317" spans="4:7" s="1" customFormat="1" x14ac:dyDescent="0.3">
      <c r="D317" s="9"/>
      <c r="E317" s="11"/>
      <c r="F317" s="11"/>
      <c r="G317" s="12"/>
    </row>
    <row r="318" spans="4:7" s="1" customFormat="1" x14ac:dyDescent="0.3">
      <c r="D318" s="9"/>
      <c r="E318" s="11"/>
      <c r="F318" s="11"/>
      <c r="G318" s="12"/>
    </row>
    <row r="319" spans="4:7" s="1" customFormat="1" x14ac:dyDescent="0.3">
      <c r="D319" s="9"/>
      <c r="E319" s="11"/>
      <c r="F319" s="11"/>
      <c r="G319" s="12"/>
    </row>
    <row r="320" spans="4:7" s="1" customFormat="1" x14ac:dyDescent="0.3">
      <c r="D320" s="9"/>
      <c r="E320" s="11"/>
      <c r="F320" s="11"/>
      <c r="G320" s="12"/>
    </row>
    <row r="321" spans="4:7" s="1" customFormat="1" x14ac:dyDescent="0.3">
      <c r="D321" s="9"/>
      <c r="E321" s="11"/>
      <c r="F321" s="11"/>
      <c r="G321" s="12"/>
    </row>
    <row r="322" spans="4:7" s="1" customFormat="1" x14ac:dyDescent="0.3">
      <c r="D322" s="9"/>
      <c r="E322" s="11"/>
      <c r="F322" s="11"/>
      <c r="G322" s="12"/>
    </row>
    <row r="323" spans="4:7" s="1" customFormat="1" x14ac:dyDescent="0.3">
      <c r="D323" s="9"/>
      <c r="E323" s="11"/>
      <c r="F323" s="11"/>
      <c r="G323" s="12"/>
    </row>
    <row r="324" spans="4:7" s="1" customFormat="1" x14ac:dyDescent="0.3">
      <c r="D324" s="9"/>
      <c r="E324" s="11"/>
      <c r="F324" s="11"/>
      <c r="G324" s="12"/>
    </row>
    <row r="325" spans="4:7" s="1" customFormat="1" x14ac:dyDescent="0.3">
      <c r="D325" s="9"/>
      <c r="E325" s="11"/>
      <c r="F325" s="11"/>
      <c r="G325" s="12"/>
    </row>
    <row r="326" spans="4:7" s="1" customFormat="1" x14ac:dyDescent="0.3">
      <c r="D326" s="9"/>
      <c r="E326" s="11"/>
      <c r="F326" s="11"/>
      <c r="G326" s="12"/>
    </row>
    <row r="327" spans="4:7" s="1" customFormat="1" x14ac:dyDescent="0.3">
      <c r="D327" s="9"/>
      <c r="E327" s="11"/>
      <c r="F327" s="11"/>
      <c r="G327" s="12"/>
    </row>
    <row r="328" spans="4:7" s="1" customFormat="1" x14ac:dyDescent="0.3">
      <c r="D328" s="9"/>
      <c r="E328" s="11"/>
      <c r="F328" s="11"/>
      <c r="G328" s="12"/>
    </row>
    <row r="329" spans="4:7" s="1" customFormat="1" x14ac:dyDescent="0.3">
      <c r="D329" s="9"/>
      <c r="E329" s="11"/>
      <c r="F329" s="11"/>
      <c r="G329" s="12"/>
    </row>
    <row r="330" spans="4:7" s="1" customFormat="1" x14ac:dyDescent="0.3">
      <c r="D330" s="9"/>
      <c r="E330" s="11"/>
      <c r="F330" s="11"/>
      <c r="G330" s="12"/>
    </row>
    <row r="331" spans="4:7" s="1" customFormat="1" x14ac:dyDescent="0.3">
      <c r="D331" s="9"/>
      <c r="E331" s="11"/>
      <c r="F331" s="11"/>
      <c r="G331" s="12"/>
    </row>
    <row r="332" spans="4:7" s="1" customFormat="1" x14ac:dyDescent="0.3">
      <c r="D332" s="9"/>
      <c r="E332" s="11"/>
      <c r="F332" s="11"/>
      <c r="G332" s="12"/>
    </row>
    <row r="333" spans="4:7" s="1" customFormat="1" x14ac:dyDescent="0.3">
      <c r="D333" s="9"/>
      <c r="E333" s="11"/>
      <c r="F333" s="11"/>
      <c r="G333" s="12"/>
    </row>
    <row r="334" spans="4:7" s="1" customFormat="1" x14ac:dyDescent="0.3">
      <c r="D334" s="9"/>
      <c r="E334" s="11"/>
      <c r="F334" s="11"/>
      <c r="G334" s="12"/>
    </row>
    <row r="335" spans="4:7" s="1" customFormat="1" x14ac:dyDescent="0.3">
      <c r="D335" s="9"/>
      <c r="E335" s="11"/>
      <c r="F335" s="11"/>
      <c r="G335" s="12"/>
    </row>
    <row r="336" spans="4:7" s="1" customFormat="1" x14ac:dyDescent="0.3">
      <c r="D336" s="9"/>
      <c r="E336" s="11"/>
      <c r="F336" s="11"/>
      <c r="G336" s="12"/>
    </row>
    <row r="337" spans="3:7" s="1" customFormat="1" x14ac:dyDescent="0.3">
      <c r="D337" s="9"/>
      <c r="E337" s="11"/>
      <c r="F337" s="11"/>
      <c r="G337" s="12"/>
    </row>
    <row r="338" spans="3:7" s="1" customFormat="1" x14ac:dyDescent="0.3">
      <c r="D338" s="9"/>
      <c r="E338" s="11"/>
      <c r="F338" s="11"/>
      <c r="G338" s="12"/>
    </row>
    <row r="339" spans="3:7" s="1" customFormat="1" x14ac:dyDescent="0.3">
      <c r="D339" s="9"/>
      <c r="E339" s="11"/>
      <c r="F339" s="11"/>
      <c r="G339" s="12"/>
    </row>
    <row r="340" spans="3:7" s="1" customFormat="1" x14ac:dyDescent="0.3">
      <c r="D340" s="9"/>
      <c r="E340" s="11"/>
      <c r="F340" s="11"/>
      <c r="G340" s="12"/>
    </row>
    <row r="341" spans="3:7" s="1" customFormat="1" x14ac:dyDescent="0.3">
      <c r="D341" s="9"/>
      <c r="E341" s="11"/>
      <c r="F341" s="11"/>
      <c r="G341" s="12"/>
    </row>
    <row r="342" spans="3:7" s="1" customFormat="1" x14ac:dyDescent="0.3">
      <c r="D342" s="9"/>
      <c r="E342" s="11"/>
      <c r="F342" s="11"/>
      <c r="G342" s="12"/>
    </row>
    <row r="343" spans="3:7" s="1" customFormat="1" x14ac:dyDescent="0.3">
      <c r="D343" s="9"/>
      <c r="E343" s="11"/>
      <c r="F343" s="11"/>
      <c r="G343" s="12"/>
    </row>
    <row r="344" spans="3:7" s="1" customFormat="1" x14ac:dyDescent="0.3">
      <c r="D344" s="9"/>
      <c r="E344" s="11"/>
      <c r="F344" s="11"/>
      <c r="G344" s="12"/>
    </row>
    <row r="345" spans="3:7" s="1" customFormat="1" x14ac:dyDescent="0.3">
      <c r="D345" s="9"/>
      <c r="E345" s="11"/>
      <c r="F345" s="11"/>
      <c r="G345" s="12"/>
    </row>
    <row r="346" spans="3:7" s="1" customFormat="1" x14ac:dyDescent="0.3">
      <c r="D346" s="9"/>
      <c r="E346" s="11"/>
      <c r="F346" s="11"/>
      <c r="G346" s="12"/>
    </row>
    <row r="347" spans="3:7" s="1" customFormat="1" x14ac:dyDescent="0.3">
      <c r="D347" s="9"/>
      <c r="E347" s="11"/>
      <c r="F347" s="11"/>
      <c r="G347" s="12"/>
    </row>
    <row r="348" spans="3:7" s="1" customFormat="1" x14ac:dyDescent="0.3">
      <c r="D348" s="9"/>
      <c r="E348" s="11"/>
      <c r="F348" s="11"/>
      <c r="G348" s="12"/>
    </row>
    <row r="349" spans="3:7" s="1" customFormat="1" x14ac:dyDescent="0.3">
      <c r="D349" s="9"/>
      <c r="E349" s="11"/>
      <c r="F349" s="11"/>
      <c r="G349" s="12"/>
    </row>
    <row r="350" spans="3:7" x14ac:dyDescent="0.3">
      <c r="C350" s="1"/>
    </row>
  </sheetData>
  <mergeCells count="27">
    <mergeCell ref="C2:G2"/>
    <mergeCell ref="D3:E3"/>
    <mergeCell ref="D20:I20"/>
    <mergeCell ref="D6:I6"/>
    <mergeCell ref="D10:I10"/>
    <mergeCell ref="D11:I11"/>
    <mergeCell ref="D18:I18"/>
    <mergeCell ref="F7:F8"/>
    <mergeCell ref="G7:G8"/>
    <mergeCell ref="H7:H8"/>
    <mergeCell ref="D14:I14"/>
    <mergeCell ref="D7:D8"/>
    <mergeCell ref="D24:H24"/>
    <mergeCell ref="D28:I28"/>
    <mergeCell ref="D36:H36"/>
    <mergeCell ref="D39:F39"/>
    <mergeCell ref="D37:H37"/>
    <mergeCell ref="D29:I29"/>
    <mergeCell ref="D34:H34"/>
    <mergeCell ref="D35:H35"/>
    <mergeCell ref="D25:D26"/>
    <mergeCell ref="E25:E27"/>
    <mergeCell ref="E7:E9"/>
    <mergeCell ref="D22:H22"/>
    <mergeCell ref="D23:H23"/>
    <mergeCell ref="H25:H26"/>
    <mergeCell ref="F25:F27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GO356"/>
  <sheetViews>
    <sheetView showGridLines="0" view="pageBreakPreview" topLeftCell="A12" zoomScaleNormal="70" zoomScaleSheetLayoutView="100" workbookViewId="0">
      <selection activeCell="I24" sqref="I24"/>
    </sheetView>
  </sheetViews>
  <sheetFormatPr baseColWidth="10" defaultColWidth="13.85546875" defaultRowHeight="16.5" x14ac:dyDescent="0.3"/>
  <cols>
    <col min="1" max="1" width="2" style="2" customWidth="1"/>
    <col min="2" max="2" width="6.140625" style="2" customWidth="1"/>
    <col min="3" max="3" width="7.7109375" style="2" customWidth="1"/>
    <col min="4" max="4" width="10.85546875" style="9" customWidth="1"/>
    <col min="5" max="5" width="29.140625" style="11" bestFit="1" customWidth="1"/>
    <col min="6" max="6" width="17.42578125" style="11" customWidth="1"/>
    <col min="7" max="7" width="17.42578125" style="12" bestFit="1" customWidth="1"/>
    <col min="8" max="8" width="25.140625" style="1" customWidth="1"/>
    <col min="9" max="9" width="23.140625" style="1" customWidth="1"/>
    <col min="10" max="10" width="10.140625" style="13" customWidth="1"/>
    <col min="11" max="11" width="12.5703125" style="1" customWidth="1"/>
    <col min="12" max="15" width="5.140625" style="1" customWidth="1"/>
    <col min="16" max="17" width="4.140625" style="1" customWidth="1"/>
    <col min="18" max="197" width="12.85546875" style="1" customWidth="1"/>
    <col min="198" max="237" width="13.85546875" style="2"/>
    <col min="238" max="238" width="2" style="2" customWidth="1"/>
    <col min="239" max="239" width="10.855468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140625" style="2" customWidth="1"/>
    <col min="252" max="253" width="4.140625" style="2" customWidth="1"/>
    <col min="254" max="261" width="5.140625" style="2" customWidth="1"/>
    <col min="262" max="453" width="12.85546875" style="2" customWidth="1"/>
    <col min="454" max="493" width="13.85546875" style="2"/>
    <col min="494" max="494" width="2" style="2" customWidth="1"/>
    <col min="495" max="495" width="10.855468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140625" style="2" customWidth="1"/>
    <col min="508" max="509" width="4.140625" style="2" customWidth="1"/>
    <col min="510" max="517" width="5.140625" style="2" customWidth="1"/>
    <col min="518" max="709" width="12.85546875" style="2" customWidth="1"/>
    <col min="710" max="749" width="13.85546875" style="2"/>
    <col min="750" max="750" width="2" style="2" customWidth="1"/>
    <col min="751" max="751" width="10.855468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140625" style="2" customWidth="1"/>
    <col min="764" max="765" width="4.140625" style="2" customWidth="1"/>
    <col min="766" max="773" width="5.140625" style="2" customWidth="1"/>
    <col min="774" max="965" width="12.85546875" style="2" customWidth="1"/>
    <col min="966" max="1005" width="13.85546875" style="2"/>
    <col min="1006" max="1006" width="2" style="2" customWidth="1"/>
    <col min="1007" max="1007" width="10.855468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140625" style="2" customWidth="1"/>
    <col min="1020" max="1021" width="4.140625" style="2" customWidth="1"/>
    <col min="1022" max="1029" width="5.140625" style="2" customWidth="1"/>
    <col min="1030" max="1221" width="12.85546875" style="2" customWidth="1"/>
    <col min="1222" max="1261" width="13.85546875" style="2"/>
    <col min="1262" max="1262" width="2" style="2" customWidth="1"/>
    <col min="1263" max="1263" width="10.855468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140625" style="2" customWidth="1"/>
    <col min="1276" max="1277" width="4.140625" style="2" customWidth="1"/>
    <col min="1278" max="1285" width="5.140625" style="2" customWidth="1"/>
    <col min="1286" max="1477" width="12.85546875" style="2" customWidth="1"/>
    <col min="1478" max="1517" width="13.85546875" style="2"/>
    <col min="1518" max="1518" width="2" style="2" customWidth="1"/>
    <col min="1519" max="1519" width="10.855468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140625" style="2" customWidth="1"/>
    <col min="1532" max="1533" width="4.140625" style="2" customWidth="1"/>
    <col min="1534" max="1541" width="5.140625" style="2" customWidth="1"/>
    <col min="1542" max="1733" width="12.85546875" style="2" customWidth="1"/>
    <col min="1734" max="1773" width="13.85546875" style="2"/>
    <col min="1774" max="1774" width="2" style="2" customWidth="1"/>
    <col min="1775" max="1775" width="10.855468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140625" style="2" customWidth="1"/>
    <col min="1788" max="1789" width="4.140625" style="2" customWidth="1"/>
    <col min="1790" max="1797" width="5.140625" style="2" customWidth="1"/>
    <col min="1798" max="1989" width="12.85546875" style="2" customWidth="1"/>
    <col min="1990" max="2029" width="13.85546875" style="2"/>
    <col min="2030" max="2030" width="2" style="2" customWidth="1"/>
    <col min="2031" max="2031" width="10.855468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140625" style="2" customWidth="1"/>
    <col min="2044" max="2045" width="4.140625" style="2" customWidth="1"/>
    <col min="2046" max="2053" width="5.140625" style="2" customWidth="1"/>
    <col min="2054" max="2245" width="12.85546875" style="2" customWidth="1"/>
    <col min="2246" max="2285" width="13.85546875" style="2"/>
    <col min="2286" max="2286" width="2" style="2" customWidth="1"/>
    <col min="2287" max="2287" width="10.855468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140625" style="2" customWidth="1"/>
    <col min="2300" max="2301" width="4.140625" style="2" customWidth="1"/>
    <col min="2302" max="2309" width="5.140625" style="2" customWidth="1"/>
    <col min="2310" max="2501" width="12.85546875" style="2" customWidth="1"/>
    <col min="2502" max="2541" width="13.85546875" style="2"/>
    <col min="2542" max="2542" width="2" style="2" customWidth="1"/>
    <col min="2543" max="2543" width="10.855468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140625" style="2" customWidth="1"/>
    <col min="2556" max="2557" width="4.140625" style="2" customWidth="1"/>
    <col min="2558" max="2565" width="5.140625" style="2" customWidth="1"/>
    <col min="2566" max="2757" width="12.85546875" style="2" customWidth="1"/>
    <col min="2758" max="2797" width="13.85546875" style="2"/>
    <col min="2798" max="2798" width="2" style="2" customWidth="1"/>
    <col min="2799" max="2799" width="10.855468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140625" style="2" customWidth="1"/>
    <col min="2812" max="2813" width="4.140625" style="2" customWidth="1"/>
    <col min="2814" max="2821" width="5.140625" style="2" customWidth="1"/>
    <col min="2822" max="3013" width="12.85546875" style="2" customWidth="1"/>
    <col min="3014" max="3053" width="13.85546875" style="2"/>
    <col min="3054" max="3054" width="2" style="2" customWidth="1"/>
    <col min="3055" max="3055" width="10.855468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140625" style="2" customWidth="1"/>
    <col min="3068" max="3069" width="4.140625" style="2" customWidth="1"/>
    <col min="3070" max="3077" width="5.140625" style="2" customWidth="1"/>
    <col min="3078" max="3269" width="12.85546875" style="2" customWidth="1"/>
    <col min="3270" max="3309" width="13.85546875" style="2"/>
    <col min="3310" max="3310" width="2" style="2" customWidth="1"/>
    <col min="3311" max="3311" width="10.855468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140625" style="2" customWidth="1"/>
    <col min="3324" max="3325" width="4.140625" style="2" customWidth="1"/>
    <col min="3326" max="3333" width="5.140625" style="2" customWidth="1"/>
    <col min="3334" max="3525" width="12.85546875" style="2" customWidth="1"/>
    <col min="3526" max="3565" width="13.85546875" style="2"/>
    <col min="3566" max="3566" width="2" style="2" customWidth="1"/>
    <col min="3567" max="3567" width="10.855468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140625" style="2" customWidth="1"/>
    <col min="3580" max="3581" width="4.140625" style="2" customWidth="1"/>
    <col min="3582" max="3589" width="5.140625" style="2" customWidth="1"/>
    <col min="3590" max="3781" width="12.85546875" style="2" customWidth="1"/>
    <col min="3782" max="3821" width="13.85546875" style="2"/>
    <col min="3822" max="3822" width="2" style="2" customWidth="1"/>
    <col min="3823" max="3823" width="10.855468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140625" style="2" customWidth="1"/>
    <col min="3836" max="3837" width="4.140625" style="2" customWidth="1"/>
    <col min="3838" max="3845" width="5.140625" style="2" customWidth="1"/>
    <col min="3846" max="4037" width="12.85546875" style="2" customWidth="1"/>
    <col min="4038" max="4077" width="13.85546875" style="2"/>
    <col min="4078" max="4078" width="2" style="2" customWidth="1"/>
    <col min="4079" max="4079" width="10.855468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140625" style="2" customWidth="1"/>
    <col min="4092" max="4093" width="4.140625" style="2" customWidth="1"/>
    <col min="4094" max="4101" width="5.140625" style="2" customWidth="1"/>
    <col min="4102" max="4293" width="12.85546875" style="2" customWidth="1"/>
    <col min="4294" max="4333" width="13.85546875" style="2"/>
    <col min="4334" max="4334" width="2" style="2" customWidth="1"/>
    <col min="4335" max="4335" width="10.855468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140625" style="2" customWidth="1"/>
    <col min="4348" max="4349" width="4.140625" style="2" customWidth="1"/>
    <col min="4350" max="4357" width="5.140625" style="2" customWidth="1"/>
    <col min="4358" max="4549" width="12.85546875" style="2" customWidth="1"/>
    <col min="4550" max="4589" width="13.85546875" style="2"/>
    <col min="4590" max="4590" width="2" style="2" customWidth="1"/>
    <col min="4591" max="4591" width="10.855468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140625" style="2" customWidth="1"/>
    <col min="4604" max="4605" width="4.140625" style="2" customWidth="1"/>
    <col min="4606" max="4613" width="5.140625" style="2" customWidth="1"/>
    <col min="4614" max="4805" width="12.85546875" style="2" customWidth="1"/>
    <col min="4806" max="4845" width="13.85546875" style="2"/>
    <col min="4846" max="4846" width="2" style="2" customWidth="1"/>
    <col min="4847" max="4847" width="10.855468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140625" style="2" customWidth="1"/>
    <col min="4860" max="4861" width="4.140625" style="2" customWidth="1"/>
    <col min="4862" max="4869" width="5.140625" style="2" customWidth="1"/>
    <col min="4870" max="5061" width="12.85546875" style="2" customWidth="1"/>
    <col min="5062" max="5101" width="13.85546875" style="2"/>
    <col min="5102" max="5102" width="2" style="2" customWidth="1"/>
    <col min="5103" max="5103" width="10.855468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140625" style="2" customWidth="1"/>
    <col min="5116" max="5117" width="4.140625" style="2" customWidth="1"/>
    <col min="5118" max="5125" width="5.140625" style="2" customWidth="1"/>
    <col min="5126" max="5317" width="12.85546875" style="2" customWidth="1"/>
    <col min="5318" max="5357" width="13.85546875" style="2"/>
    <col min="5358" max="5358" width="2" style="2" customWidth="1"/>
    <col min="5359" max="5359" width="10.855468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140625" style="2" customWidth="1"/>
    <col min="5372" max="5373" width="4.140625" style="2" customWidth="1"/>
    <col min="5374" max="5381" width="5.140625" style="2" customWidth="1"/>
    <col min="5382" max="5573" width="12.85546875" style="2" customWidth="1"/>
    <col min="5574" max="5613" width="13.85546875" style="2"/>
    <col min="5614" max="5614" width="2" style="2" customWidth="1"/>
    <col min="5615" max="5615" width="10.855468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140625" style="2" customWidth="1"/>
    <col min="5628" max="5629" width="4.140625" style="2" customWidth="1"/>
    <col min="5630" max="5637" width="5.140625" style="2" customWidth="1"/>
    <col min="5638" max="5829" width="12.85546875" style="2" customWidth="1"/>
    <col min="5830" max="5869" width="13.85546875" style="2"/>
    <col min="5870" max="5870" width="2" style="2" customWidth="1"/>
    <col min="5871" max="5871" width="10.855468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140625" style="2" customWidth="1"/>
    <col min="5884" max="5885" width="4.140625" style="2" customWidth="1"/>
    <col min="5886" max="5893" width="5.140625" style="2" customWidth="1"/>
    <col min="5894" max="6085" width="12.85546875" style="2" customWidth="1"/>
    <col min="6086" max="6125" width="13.85546875" style="2"/>
    <col min="6126" max="6126" width="2" style="2" customWidth="1"/>
    <col min="6127" max="6127" width="10.855468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140625" style="2" customWidth="1"/>
    <col min="6140" max="6141" width="4.140625" style="2" customWidth="1"/>
    <col min="6142" max="6149" width="5.140625" style="2" customWidth="1"/>
    <col min="6150" max="6341" width="12.85546875" style="2" customWidth="1"/>
    <col min="6342" max="6381" width="13.85546875" style="2"/>
    <col min="6382" max="6382" width="2" style="2" customWidth="1"/>
    <col min="6383" max="6383" width="10.855468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140625" style="2" customWidth="1"/>
    <col min="6396" max="6397" width="4.140625" style="2" customWidth="1"/>
    <col min="6398" max="6405" width="5.140625" style="2" customWidth="1"/>
    <col min="6406" max="6597" width="12.85546875" style="2" customWidth="1"/>
    <col min="6598" max="6637" width="13.85546875" style="2"/>
    <col min="6638" max="6638" width="2" style="2" customWidth="1"/>
    <col min="6639" max="6639" width="10.855468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140625" style="2" customWidth="1"/>
    <col min="6652" max="6653" width="4.140625" style="2" customWidth="1"/>
    <col min="6654" max="6661" width="5.140625" style="2" customWidth="1"/>
    <col min="6662" max="6853" width="12.85546875" style="2" customWidth="1"/>
    <col min="6854" max="6893" width="13.85546875" style="2"/>
    <col min="6894" max="6894" width="2" style="2" customWidth="1"/>
    <col min="6895" max="6895" width="10.855468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140625" style="2" customWidth="1"/>
    <col min="6908" max="6909" width="4.140625" style="2" customWidth="1"/>
    <col min="6910" max="6917" width="5.140625" style="2" customWidth="1"/>
    <col min="6918" max="7109" width="12.85546875" style="2" customWidth="1"/>
    <col min="7110" max="7149" width="13.85546875" style="2"/>
    <col min="7150" max="7150" width="2" style="2" customWidth="1"/>
    <col min="7151" max="7151" width="10.855468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140625" style="2" customWidth="1"/>
    <col min="7164" max="7165" width="4.140625" style="2" customWidth="1"/>
    <col min="7166" max="7173" width="5.140625" style="2" customWidth="1"/>
    <col min="7174" max="7365" width="12.85546875" style="2" customWidth="1"/>
    <col min="7366" max="7405" width="13.85546875" style="2"/>
    <col min="7406" max="7406" width="2" style="2" customWidth="1"/>
    <col min="7407" max="7407" width="10.855468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140625" style="2" customWidth="1"/>
    <col min="7420" max="7421" width="4.140625" style="2" customWidth="1"/>
    <col min="7422" max="7429" width="5.140625" style="2" customWidth="1"/>
    <col min="7430" max="7621" width="12.85546875" style="2" customWidth="1"/>
    <col min="7622" max="7661" width="13.85546875" style="2"/>
    <col min="7662" max="7662" width="2" style="2" customWidth="1"/>
    <col min="7663" max="7663" width="10.855468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140625" style="2" customWidth="1"/>
    <col min="7676" max="7677" width="4.140625" style="2" customWidth="1"/>
    <col min="7678" max="7685" width="5.140625" style="2" customWidth="1"/>
    <col min="7686" max="7877" width="12.85546875" style="2" customWidth="1"/>
    <col min="7878" max="7917" width="13.85546875" style="2"/>
    <col min="7918" max="7918" width="2" style="2" customWidth="1"/>
    <col min="7919" max="7919" width="10.855468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140625" style="2" customWidth="1"/>
    <col min="7932" max="7933" width="4.140625" style="2" customWidth="1"/>
    <col min="7934" max="7941" width="5.140625" style="2" customWidth="1"/>
    <col min="7942" max="8133" width="12.85546875" style="2" customWidth="1"/>
    <col min="8134" max="8173" width="13.85546875" style="2"/>
    <col min="8174" max="8174" width="2" style="2" customWidth="1"/>
    <col min="8175" max="8175" width="10.855468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140625" style="2" customWidth="1"/>
    <col min="8188" max="8189" width="4.140625" style="2" customWidth="1"/>
    <col min="8190" max="8197" width="5.140625" style="2" customWidth="1"/>
    <col min="8198" max="8389" width="12.85546875" style="2" customWidth="1"/>
    <col min="8390" max="8429" width="13.85546875" style="2"/>
    <col min="8430" max="8430" width="2" style="2" customWidth="1"/>
    <col min="8431" max="8431" width="10.855468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140625" style="2" customWidth="1"/>
    <col min="8444" max="8445" width="4.140625" style="2" customWidth="1"/>
    <col min="8446" max="8453" width="5.140625" style="2" customWidth="1"/>
    <col min="8454" max="8645" width="12.85546875" style="2" customWidth="1"/>
    <col min="8646" max="8685" width="13.85546875" style="2"/>
    <col min="8686" max="8686" width="2" style="2" customWidth="1"/>
    <col min="8687" max="8687" width="10.855468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140625" style="2" customWidth="1"/>
    <col min="8700" max="8701" width="4.140625" style="2" customWidth="1"/>
    <col min="8702" max="8709" width="5.140625" style="2" customWidth="1"/>
    <col min="8710" max="8901" width="12.85546875" style="2" customWidth="1"/>
    <col min="8902" max="8941" width="13.85546875" style="2"/>
    <col min="8942" max="8942" width="2" style="2" customWidth="1"/>
    <col min="8943" max="8943" width="10.855468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140625" style="2" customWidth="1"/>
    <col min="8956" max="8957" width="4.140625" style="2" customWidth="1"/>
    <col min="8958" max="8965" width="5.140625" style="2" customWidth="1"/>
    <col min="8966" max="9157" width="12.85546875" style="2" customWidth="1"/>
    <col min="9158" max="9197" width="13.85546875" style="2"/>
    <col min="9198" max="9198" width="2" style="2" customWidth="1"/>
    <col min="9199" max="9199" width="10.855468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140625" style="2" customWidth="1"/>
    <col min="9212" max="9213" width="4.140625" style="2" customWidth="1"/>
    <col min="9214" max="9221" width="5.140625" style="2" customWidth="1"/>
    <col min="9222" max="9413" width="12.85546875" style="2" customWidth="1"/>
    <col min="9414" max="9453" width="13.85546875" style="2"/>
    <col min="9454" max="9454" width="2" style="2" customWidth="1"/>
    <col min="9455" max="9455" width="10.855468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140625" style="2" customWidth="1"/>
    <col min="9468" max="9469" width="4.140625" style="2" customWidth="1"/>
    <col min="9470" max="9477" width="5.140625" style="2" customWidth="1"/>
    <col min="9478" max="9669" width="12.85546875" style="2" customWidth="1"/>
    <col min="9670" max="9709" width="13.85546875" style="2"/>
    <col min="9710" max="9710" width="2" style="2" customWidth="1"/>
    <col min="9711" max="9711" width="10.855468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140625" style="2" customWidth="1"/>
    <col min="9724" max="9725" width="4.140625" style="2" customWidth="1"/>
    <col min="9726" max="9733" width="5.140625" style="2" customWidth="1"/>
    <col min="9734" max="9925" width="12.85546875" style="2" customWidth="1"/>
    <col min="9926" max="9965" width="13.85546875" style="2"/>
    <col min="9966" max="9966" width="2" style="2" customWidth="1"/>
    <col min="9967" max="9967" width="10.855468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140625" style="2" customWidth="1"/>
    <col min="9980" max="9981" width="4.140625" style="2" customWidth="1"/>
    <col min="9982" max="9989" width="5.140625" style="2" customWidth="1"/>
    <col min="9990" max="10181" width="12.85546875" style="2" customWidth="1"/>
    <col min="10182" max="10221" width="13.85546875" style="2"/>
    <col min="10222" max="10222" width="2" style="2" customWidth="1"/>
    <col min="10223" max="10223" width="10.855468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140625" style="2" customWidth="1"/>
    <col min="10236" max="10237" width="4.140625" style="2" customWidth="1"/>
    <col min="10238" max="10245" width="5.140625" style="2" customWidth="1"/>
    <col min="10246" max="10437" width="12.85546875" style="2" customWidth="1"/>
    <col min="10438" max="10477" width="13.85546875" style="2"/>
    <col min="10478" max="10478" width="2" style="2" customWidth="1"/>
    <col min="10479" max="10479" width="10.855468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140625" style="2" customWidth="1"/>
    <col min="10492" max="10493" width="4.140625" style="2" customWidth="1"/>
    <col min="10494" max="10501" width="5.140625" style="2" customWidth="1"/>
    <col min="10502" max="10693" width="12.85546875" style="2" customWidth="1"/>
    <col min="10694" max="10733" width="13.85546875" style="2"/>
    <col min="10734" max="10734" width="2" style="2" customWidth="1"/>
    <col min="10735" max="10735" width="10.855468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140625" style="2" customWidth="1"/>
    <col min="10748" max="10749" width="4.140625" style="2" customWidth="1"/>
    <col min="10750" max="10757" width="5.140625" style="2" customWidth="1"/>
    <col min="10758" max="10949" width="12.85546875" style="2" customWidth="1"/>
    <col min="10950" max="10989" width="13.85546875" style="2"/>
    <col min="10990" max="10990" width="2" style="2" customWidth="1"/>
    <col min="10991" max="10991" width="10.855468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140625" style="2" customWidth="1"/>
    <col min="11004" max="11005" width="4.140625" style="2" customWidth="1"/>
    <col min="11006" max="11013" width="5.140625" style="2" customWidth="1"/>
    <col min="11014" max="11205" width="12.85546875" style="2" customWidth="1"/>
    <col min="11206" max="11245" width="13.85546875" style="2"/>
    <col min="11246" max="11246" width="2" style="2" customWidth="1"/>
    <col min="11247" max="11247" width="10.855468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140625" style="2" customWidth="1"/>
    <col min="11260" max="11261" width="4.140625" style="2" customWidth="1"/>
    <col min="11262" max="11269" width="5.140625" style="2" customWidth="1"/>
    <col min="11270" max="11461" width="12.85546875" style="2" customWidth="1"/>
    <col min="11462" max="11501" width="13.85546875" style="2"/>
    <col min="11502" max="11502" width="2" style="2" customWidth="1"/>
    <col min="11503" max="11503" width="10.855468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140625" style="2" customWidth="1"/>
    <col min="11516" max="11517" width="4.140625" style="2" customWidth="1"/>
    <col min="11518" max="11525" width="5.140625" style="2" customWidth="1"/>
    <col min="11526" max="11717" width="12.85546875" style="2" customWidth="1"/>
    <col min="11718" max="11757" width="13.85546875" style="2"/>
    <col min="11758" max="11758" width="2" style="2" customWidth="1"/>
    <col min="11759" max="11759" width="10.855468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140625" style="2" customWidth="1"/>
    <col min="11772" max="11773" width="4.140625" style="2" customWidth="1"/>
    <col min="11774" max="11781" width="5.140625" style="2" customWidth="1"/>
    <col min="11782" max="11973" width="12.85546875" style="2" customWidth="1"/>
    <col min="11974" max="12013" width="13.85546875" style="2"/>
    <col min="12014" max="12014" width="2" style="2" customWidth="1"/>
    <col min="12015" max="12015" width="10.855468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140625" style="2" customWidth="1"/>
    <col min="12028" max="12029" width="4.140625" style="2" customWidth="1"/>
    <col min="12030" max="12037" width="5.140625" style="2" customWidth="1"/>
    <col min="12038" max="12229" width="12.85546875" style="2" customWidth="1"/>
    <col min="12230" max="12269" width="13.85546875" style="2"/>
    <col min="12270" max="12270" width="2" style="2" customWidth="1"/>
    <col min="12271" max="12271" width="10.855468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140625" style="2" customWidth="1"/>
    <col min="12284" max="12285" width="4.140625" style="2" customWidth="1"/>
    <col min="12286" max="12293" width="5.140625" style="2" customWidth="1"/>
    <col min="12294" max="12485" width="12.85546875" style="2" customWidth="1"/>
    <col min="12486" max="12525" width="13.85546875" style="2"/>
    <col min="12526" max="12526" width="2" style="2" customWidth="1"/>
    <col min="12527" max="12527" width="10.855468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140625" style="2" customWidth="1"/>
    <col min="12540" max="12541" width="4.140625" style="2" customWidth="1"/>
    <col min="12542" max="12549" width="5.140625" style="2" customWidth="1"/>
    <col min="12550" max="12741" width="12.85546875" style="2" customWidth="1"/>
    <col min="12742" max="12781" width="13.85546875" style="2"/>
    <col min="12782" max="12782" width="2" style="2" customWidth="1"/>
    <col min="12783" max="12783" width="10.855468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140625" style="2" customWidth="1"/>
    <col min="12796" max="12797" width="4.140625" style="2" customWidth="1"/>
    <col min="12798" max="12805" width="5.140625" style="2" customWidth="1"/>
    <col min="12806" max="12997" width="12.85546875" style="2" customWidth="1"/>
    <col min="12998" max="13037" width="13.85546875" style="2"/>
    <col min="13038" max="13038" width="2" style="2" customWidth="1"/>
    <col min="13039" max="13039" width="10.855468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140625" style="2" customWidth="1"/>
    <col min="13052" max="13053" width="4.140625" style="2" customWidth="1"/>
    <col min="13054" max="13061" width="5.140625" style="2" customWidth="1"/>
    <col min="13062" max="13253" width="12.85546875" style="2" customWidth="1"/>
    <col min="13254" max="13293" width="13.85546875" style="2"/>
    <col min="13294" max="13294" width="2" style="2" customWidth="1"/>
    <col min="13295" max="13295" width="10.855468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140625" style="2" customWidth="1"/>
    <col min="13308" max="13309" width="4.140625" style="2" customWidth="1"/>
    <col min="13310" max="13317" width="5.140625" style="2" customWidth="1"/>
    <col min="13318" max="13509" width="12.85546875" style="2" customWidth="1"/>
    <col min="13510" max="13549" width="13.85546875" style="2"/>
    <col min="13550" max="13550" width="2" style="2" customWidth="1"/>
    <col min="13551" max="13551" width="10.855468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140625" style="2" customWidth="1"/>
    <col min="13564" max="13565" width="4.140625" style="2" customWidth="1"/>
    <col min="13566" max="13573" width="5.140625" style="2" customWidth="1"/>
    <col min="13574" max="13765" width="12.85546875" style="2" customWidth="1"/>
    <col min="13766" max="13805" width="13.85546875" style="2"/>
    <col min="13806" max="13806" width="2" style="2" customWidth="1"/>
    <col min="13807" max="13807" width="10.855468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140625" style="2" customWidth="1"/>
    <col min="13820" max="13821" width="4.140625" style="2" customWidth="1"/>
    <col min="13822" max="13829" width="5.140625" style="2" customWidth="1"/>
    <col min="13830" max="14021" width="12.85546875" style="2" customWidth="1"/>
    <col min="14022" max="14061" width="13.85546875" style="2"/>
    <col min="14062" max="14062" width="2" style="2" customWidth="1"/>
    <col min="14063" max="14063" width="10.855468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140625" style="2" customWidth="1"/>
    <col min="14076" max="14077" width="4.140625" style="2" customWidth="1"/>
    <col min="14078" max="14085" width="5.140625" style="2" customWidth="1"/>
    <col min="14086" max="14277" width="12.85546875" style="2" customWidth="1"/>
    <col min="14278" max="14317" width="13.85546875" style="2"/>
    <col min="14318" max="14318" width="2" style="2" customWidth="1"/>
    <col min="14319" max="14319" width="10.855468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140625" style="2" customWidth="1"/>
    <col min="14332" max="14333" width="4.140625" style="2" customWidth="1"/>
    <col min="14334" max="14341" width="5.140625" style="2" customWidth="1"/>
    <col min="14342" max="14533" width="12.85546875" style="2" customWidth="1"/>
    <col min="14534" max="14573" width="13.85546875" style="2"/>
    <col min="14574" max="14574" width="2" style="2" customWidth="1"/>
    <col min="14575" max="14575" width="10.855468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140625" style="2" customWidth="1"/>
    <col min="14588" max="14589" width="4.140625" style="2" customWidth="1"/>
    <col min="14590" max="14597" width="5.140625" style="2" customWidth="1"/>
    <col min="14598" max="14789" width="12.85546875" style="2" customWidth="1"/>
    <col min="14790" max="14829" width="13.85546875" style="2"/>
    <col min="14830" max="14830" width="2" style="2" customWidth="1"/>
    <col min="14831" max="14831" width="10.855468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140625" style="2" customWidth="1"/>
    <col min="14844" max="14845" width="4.140625" style="2" customWidth="1"/>
    <col min="14846" max="14853" width="5.140625" style="2" customWidth="1"/>
    <col min="14854" max="15045" width="12.85546875" style="2" customWidth="1"/>
    <col min="15046" max="15085" width="13.85546875" style="2"/>
    <col min="15086" max="15086" width="2" style="2" customWidth="1"/>
    <col min="15087" max="15087" width="10.855468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140625" style="2" customWidth="1"/>
    <col min="15100" max="15101" width="4.140625" style="2" customWidth="1"/>
    <col min="15102" max="15109" width="5.140625" style="2" customWidth="1"/>
    <col min="15110" max="15301" width="12.85546875" style="2" customWidth="1"/>
    <col min="15302" max="15341" width="13.85546875" style="2"/>
    <col min="15342" max="15342" width="2" style="2" customWidth="1"/>
    <col min="15343" max="15343" width="10.855468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140625" style="2" customWidth="1"/>
    <col min="15356" max="15357" width="4.140625" style="2" customWidth="1"/>
    <col min="15358" max="15365" width="5.140625" style="2" customWidth="1"/>
    <col min="15366" max="15557" width="12.85546875" style="2" customWidth="1"/>
    <col min="15558" max="15597" width="13.85546875" style="2"/>
    <col min="15598" max="15598" width="2" style="2" customWidth="1"/>
    <col min="15599" max="15599" width="10.855468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140625" style="2" customWidth="1"/>
    <col min="15612" max="15613" width="4.140625" style="2" customWidth="1"/>
    <col min="15614" max="15621" width="5.140625" style="2" customWidth="1"/>
    <col min="15622" max="15813" width="12.85546875" style="2" customWidth="1"/>
    <col min="15814" max="15853" width="13.85546875" style="2"/>
    <col min="15854" max="15854" width="2" style="2" customWidth="1"/>
    <col min="15855" max="15855" width="10.855468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140625" style="2" customWidth="1"/>
    <col min="15868" max="15869" width="4.140625" style="2" customWidth="1"/>
    <col min="15870" max="15877" width="5.140625" style="2" customWidth="1"/>
    <col min="15878" max="16069" width="12.85546875" style="2" customWidth="1"/>
    <col min="16070" max="16109" width="13.85546875" style="2"/>
    <col min="16110" max="16110" width="2" style="2" customWidth="1"/>
    <col min="16111" max="16111" width="10.855468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140625" style="2" customWidth="1"/>
    <col min="16124" max="16125" width="4.140625" style="2" customWidth="1"/>
    <col min="16126" max="16133" width="5.140625" style="2" customWidth="1"/>
    <col min="16134" max="16325" width="12.85546875" style="2" customWidth="1"/>
    <col min="16326" max="16384" width="13.85546875" style="2"/>
  </cols>
  <sheetData>
    <row r="1" spans="1:197" x14ac:dyDescent="0.3">
      <c r="A1" s="65"/>
      <c r="B1" s="66"/>
      <c r="C1" s="66"/>
      <c r="D1" s="67"/>
      <c r="E1" s="68"/>
      <c r="F1" s="68"/>
      <c r="G1" s="69"/>
      <c r="H1" s="70"/>
      <c r="I1" s="70"/>
      <c r="J1" s="71"/>
      <c r="K1" s="72"/>
    </row>
    <row r="2" spans="1:197" ht="23.25" customHeight="1" x14ac:dyDescent="0.3">
      <c r="A2" s="73"/>
      <c r="C2" s="133" t="s">
        <v>0</v>
      </c>
      <c r="D2" s="134"/>
      <c r="E2" s="134"/>
      <c r="F2" s="134"/>
      <c r="G2" s="135"/>
      <c r="K2" s="74"/>
    </row>
    <row r="3" spans="1:197" ht="18" customHeight="1" x14ac:dyDescent="0.3">
      <c r="A3" s="73"/>
      <c r="C3" s="16" t="s">
        <v>1</v>
      </c>
      <c r="D3" s="136" t="s">
        <v>2</v>
      </c>
      <c r="E3" s="137"/>
      <c r="F3" s="17" t="s">
        <v>3</v>
      </c>
      <c r="G3" s="18">
        <v>1</v>
      </c>
      <c r="K3" s="74"/>
    </row>
    <row r="4" spans="1:197" ht="17.25" thickBot="1" x14ac:dyDescent="0.35">
      <c r="A4" s="73"/>
      <c r="D4" s="83"/>
      <c r="E4" s="84"/>
      <c r="F4" s="84"/>
      <c r="I4" s="81"/>
      <c r="K4" s="74"/>
    </row>
    <row r="5" spans="1:197" ht="38.25" customHeight="1" thickBot="1" x14ac:dyDescent="0.35">
      <c r="A5" s="73"/>
      <c r="B5" s="15"/>
      <c r="C5" s="65"/>
      <c r="G5" s="85"/>
      <c r="H5" s="86"/>
      <c r="J5" s="87"/>
      <c r="K5" s="74"/>
    </row>
    <row r="6" spans="1:197" ht="16.5" customHeight="1" thickBot="1" x14ac:dyDescent="0.35">
      <c r="A6" s="73"/>
      <c r="B6" s="15"/>
      <c r="D6" s="138" t="s">
        <v>4</v>
      </c>
      <c r="E6" s="139"/>
      <c r="F6" s="139"/>
      <c r="G6" s="139"/>
      <c r="H6" s="139"/>
      <c r="I6" s="140"/>
      <c r="J6" s="88"/>
      <c r="K6" s="74"/>
    </row>
    <row r="7" spans="1:197" s="3" customFormat="1" x14ac:dyDescent="0.3">
      <c r="A7" s="73"/>
      <c r="B7" s="2"/>
      <c r="C7" s="90"/>
      <c r="D7" s="106" t="s">
        <v>5</v>
      </c>
      <c r="E7" s="128" t="s">
        <v>6</v>
      </c>
      <c r="F7" s="128" t="s">
        <v>46</v>
      </c>
      <c r="G7" s="128" t="s">
        <v>36</v>
      </c>
      <c r="H7" s="128" t="s">
        <v>37</v>
      </c>
      <c r="I7" s="35" t="s">
        <v>7</v>
      </c>
      <c r="J7" s="74"/>
      <c r="K7" s="74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</row>
    <row r="8" spans="1:197" s="3" customFormat="1" ht="48.75" customHeight="1" x14ac:dyDescent="0.3">
      <c r="A8" s="73"/>
      <c r="B8" s="15"/>
      <c r="C8" s="2"/>
      <c r="D8" s="107"/>
      <c r="E8" s="129"/>
      <c r="F8" s="141"/>
      <c r="G8" s="141"/>
      <c r="H8" s="141"/>
      <c r="I8" s="37" t="s">
        <v>8</v>
      </c>
      <c r="J8" s="74"/>
      <c r="K8" s="74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</row>
    <row r="9" spans="1:197" s="3" customFormat="1" ht="28.5" customHeight="1" thickBot="1" x14ac:dyDescent="0.35">
      <c r="A9" s="73"/>
      <c r="B9" s="2"/>
      <c r="C9" s="90"/>
      <c r="D9" s="38" t="s">
        <v>9</v>
      </c>
      <c r="E9" s="130"/>
      <c r="F9" s="39" t="s">
        <v>10</v>
      </c>
      <c r="G9" s="39" t="s">
        <v>11</v>
      </c>
      <c r="H9" s="39" t="s">
        <v>12</v>
      </c>
      <c r="I9" s="40" t="s">
        <v>47</v>
      </c>
      <c r="J9" s="89"/>
      <c r="K9" s="74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</row>
    <row r="10" spans="1:197" s="3" customFormat="1" ht="27.75" customHeight="1" x14ac:dyDescent="0.3">
      <c r="A10" s="73"/>
      <c r="B10" s="2"/>
      <c r="C10" s="90"/>
      <c r="D10" s="111" t="s">
        <v>13</v>
      </c>
      <c r="E10" s="112"/>
      <c r="F10" s="112"/>
      <c r="G10" s="112"/>
      <c r="H10" s="112"/>
      <c r="I10" s="113"/>
      <c r="J10" s="89"/>
      <c r="K10" s="7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19.5" customHeight="1" x14ac:dyDescent="0.25">
      <c r="A11" s="73"/>
      <c r="B11" s="2"/>
      <c r="C11" s="90"/>
      <c r="D11" s="119" t="s">
        <v>52</v>
      </c>
      <c r="E11" s="120"/>
      <c r="F11" s="120"/>
      <c r="G11" s="120"/>
      <c r="H11" s="120"/>
      <c r="I11" s="121"/>
      <c r="J11" s="89"/>
      <c r="K11" s="74"/>
      <c r="L11" s="4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x14ac:dyDescent="0.3">
      <c r="A12" s="73"/>
      <c r="B12" s="2"/>
      <c r="C12" s="90"/>
      <c r="D12" s="41">
        <v>1</v>
      </c>
      <c r="E12" s="42" t="s">
        <v>54</v>
      </c>
      <c r="F12" s="20"/>
      <c r="G12" s="100">
        <v>0.5</v>
      </c>
      <c r="H12" s="21">
        <v>4</v>
      </c>
      <c r="I12" s="43">
        <f>+D12*F12*G12*H12</f>
        <v>0</v>
      </c>
      <c r="J12" s="89"/>
      <c r="K12" s="7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x14ac:dyDescent="0.3">
      <c r="A13" s="73"/>
      <c r="B13" s="2"/>
      <c r="C13" s="90"/>
      <c r="D13" s="41">
        <v>1</v>
      </c>
      <c r="E13" s="46" t="s">
        <v>39</v>
      </c>
      <c r="F13" s="45"/>
      <c r="G13" s="100">
        <v>0.5</v>
      </c>
      <c r="H13" s="21">
        <v>4</v>
      </c>
      <c r="I13" s="43">
        <f t="shared" ref="I13:I21" si="0">+D13*F13*G13*H13</f>
        <v>0</v>
      </c>
      <c r="J13" s="89"/>
      <c r="K13" s="74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x14ac:dyDescent="0.3">
      <c r="A14" s="73"/>
      <c r="B14" s="2"/>
      <c r="C14" s="90"/>
      <c r="D14" s="119" t="s">
        <v>53</v>
      </c>
      <c r="E14" s="120"/>
      <c r="F14" s="120"/>
      <c r="G14" s="120"/>
      <c r="H14" s="120"/>
      <c r="I14" s="121"/>
      <c r="J14" s="89"/>
      <c r="K14" s="74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6.5" customHeight="1" x14ac:dyDescent="0.3">
      <c r="A15" s="73"/>
      <c r="B15" s="2"/>
      <c r="C15" s="90"/>
      <c r="D15" s="41">
        <v>1</v>
      </c>
      <c r="E15" s="42" t="s">
        <v>38</v>
      </c>
      <c r="F15" s="20"/>
      <c r="G15" s="100">
        <v>0.5</v>
      </c>
      <c r="H15" s="21">
        <v>4</v>
      </c>
      <c r="I15" s="43">
        <f>+D15*F15*G15*H15</f>
        <v>0</v>
      </c>
      <c r="J15" s="89"/>
      <c r="K15" s="74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73"/>
      <c r="B16" s="2"/>
      <c r="C16" s="90"/>
      <c r="D16" s="41">
        <v>1</v>
      </c>
      <c r="E16" s="46" t="s">
        <v>39</v>
      </c>
      <c r="F16" s="45"/>
      <c r="G16" s="100">
        <v>0.5</v>
      </c>
      <c r="H16" s="21">
        <v>4</v>
      </c>
      <c r="I16" s="43">
        <f t="shared" ref="I16:I17" si="1">+D16*F16*G16*H16</f>
        <v>0</v>
      </c>
      <c r="J16" s="89"/>
      <c r="K16" s="74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73"/>
      <c r="B17" s="15"/>
      <c r="C17" s="2"/>
      <c r="D17" s="41">
        <v>1</v>
      </c>
      <c r="E17" s="46" t="s">
        <v>40</v>
      </c>
      <c r="F17" s="45"/>
      <c r="G17" s="100">
        <v>1</v>
      </c>
      <c r="H17" s="21">
        <v>4</v>
      </c>
      <c r="I17" s="43">
        <f t="shared" si="1"/>
        <v>0</v>
      </c>
      <c r="J17" s="89"/>
      <c r="K17" s="74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6.5" customHeight="1" x14ac:dyDescent="0.3">
      <c r="A18" s="73"/>
      <c r="B18" s="15"/>
      <c r="C18" s="2"/>
      <c r="D18" s="119" t="s">
        <v>14</v>
      </c>
      <c r="E18" s="120"/>
      <c r="F18" s="120"/>
      <c r="G18" s="120"/>
      <c r="H18" s="120"/>
      <c r="I18" s="121"/>
      <c r="J18" s="89"/>
      <c r="K18" s="74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28.5" customHeight="1" x14ac:dyDescent="0.3">
      <c r="A19" s="73"/>
      <c r="B19" s="15"/>
      <c r="C19" s="2"/>
      <c r="D19" s="41">
        <v>1</v>
      </c>
      <c r="E19" s="42" t="s">
        <v>41</v>
      </c>
      <c r="F19" s="45"/>
      <c r="G19" s="100">
        <v>1</v>
      </c>
      <c r="H19" s="21">
        <v>2</v>
      </c>
      <c r="I19" s="43">
        <f t="shared" si="0"/>
        <v>0</v>
      </c>
      <c r="J19" s="89"/>
      <c r="K19" s="74"/>
      <c r="L19" s="5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6.5" customHeight="1" x14ac:dyDescent="0.3">
      <c r="A20" s="73"/>
      <c r="B20" s="15"/>
      <c r="C20" s="2"/>
      <c r="D20" s="119" t="s">
        <v>15</v>
      </c>
      <c r="E20" s="120"/>
      <c r="F20" s="120"/>
      <c r="G20" s="120"/>
      <c r="H20" s="120"/>
      <c r="I20" s="121"/>
      <c r="J20" s="89"/>
      <c r="K20" s="74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6.5" customHeight="1" x14ac:dyDescent="0.2">
      <c r="A21" s="73"/>
      <c r="B21" s="15"/>
      <c r="C21" s="2"/>
      <c r="D21" s="41">
        <v>1</v>
      </c>
      <c r="E21" s="44" t="s">
        <v>42</v>
      </c>
      <c r="F21" s="45"/>
      <c r="G21" s="100">
        <v>1</v>
      </c>
      <c r="H21" s="21">
        <v>6</v>
      </c>
      <c r="I21" s="43">
        <f t="shared" si="0"/>
        <v>0</v>
      </c>
      <c r="J21" s="89"/>
      <c r="K21" s="7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6.5" customHeight="1" x14ac:dyDescent="0.25">
      <c r="A22" s="73"/>
      <c r="B22" s="15"/>
      <c r="C22" s="2"/>
      <c r="D22" s="114" t="s">
        <v>16</v>
      </c>
      <c r="E22" s="115"/>
      <c r="F22" s="115"/>
      <c r="G22" s="115"/>
      <c r="H22" s="116"/>
      <c r="I22" s="91">
        <f>SUM(I12:I21)</f>
        <v>0</v>
      </c>
      <c r="J22" s="93"/>
      <c r="K22" s="74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6.5" customHeight="1" x14ac:dyDescent="0.3">
      <c r="A23" s="73"/>
      <c r="B23" s="15"/>
      <c r="C23" s="2"/>
      <c r="D23" s="114" t="s">
        <v>17</v>
      </c>
      <c r="E23" s="115"/>
      <c r="F23" s="115"/>
      <c r="G23" s="115"/>
      <c r="H23" s="116"/>
      <c r="I23" s="47">
        <v>1.76</v>
      </c>
      <c r="J23" s="98" t="s">
        <v>18</v>
      </c>
      <c r="K23" s="99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7.25" customHeight="1" thickBot="1" x14ac:dyDescent="0.35">
      <c r="A24" s="73"/>
      <c r="B24" s="15"/>
      <c r="C24" s="2"/>
      <c r="D24" s="108" t="s">
        <v>19</v>
      </c>
      <c r="E24" s="109"/>
      <c r="F24" s="109"/>
      <c r="G24" s="109"/>
      <c r="H24" s="110"/>
      <c r="I24" s="92">
        <f>+I22*I23</f>
        <v>0</v>
      </c>
      <c r="J24" s="14"/>
      <c r="K24" s="89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73"/>
      <c r="B25" s="15"/>
      <c r="C25" s="2"/>
      <c r="D25" s="125" t="s">
        <v>5</v>
      </c>
      <c r="E25" s="126" t="s">
        <v>20</v>
      </c>
      <c r="F25" s="129" t="s">
        <v>21</v>
      </c>
      <c r="G25" s="48" t="s">
        <v>22</v>
      </c>
      <c r="H25" s="131" t="s">
        <v>50</v>
      </c>
      <c r="I25" s="49" t="s">
        <v>7</v>
      </c>
      <c r="J25" s="89"/>
      <c r="K25" s="74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73"/>
      <c r="B26" s="15"/>
      <c r="C26" s="2"/>
      <c r="D26" s="107"/>
      <c r="E26" s="126"/>
      <c r="F26" s="129"/>
      <c r="G26" s="36" t="s">
        <v>23</v>
      </c>
      <c r="H26" s="132"/>
      <c r="I26" s="37" t="s">
        <v>8</v>
      </c>
      <c r="J26" s="89"/>
      <c r="K26" s="74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7.25" thickBot="1" x14ac:dyDescent="0.35">
      <c r="A27" s="73"/>
      <c r="B27" s="15"/>
      <c r="C27" s="2"/>
      <c r="D27" s="38" t="s">
        <v>24</v>
      </c>
      <c r="E27" s="127"/>
      <c r="F27" s="130"/>
      <c r="G27" s="39" t="s">
        <v>25</v>
      </c>
      <c r="H27" s="39" t="s">
        <v>26</v>
      </c>
      <c r="I27" s="40" t="s">
        <v>27</v>
      </c>
      <c r="J27" s="89"/>
      <c r="K27" s="74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30" customHeight="1" x14ac:dyDescent="0.3">
      <c r="A28" s="73"/>
      <c r="B28" s="15"/>
      <c r="C28" s="2"/>
      <c r="D28" s="111" t="s">
        <v>28</v>
      </c>
      <c r="E28" s="112"/>
      <c r="F28" s="112"/>
      <c r="G28" s="112"/>
      <c r="H28" s="112"/>
      <c r="I28" s="113"/>
      <c r="J28" s="1"/>
      <c r="K28" s="89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73"/>
      <c r="B29" s="15"/>
      <c r="C29" s="2"/>
      <c r="D29" s="119" t="s">
        <v>29</v>
      </c>
      <c r="E29" s="120"/>
      <c r="F29" s="120"/>
      <c r="G29" s="120"/>
      <c r="H29" s="120"/>
      <c r="I29" s="121"/>
      <c r="J29" s="89"/>
      <c r="K29" s="74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85.5" x14ac:dyDescent="0.3">
      <c r="A30" s="73"/>
      <c r="B30" s="15"/>
      <c r="C30" s="2"/>
      <c r="D30" s="41">
        <v>1</v>
      </c>
      <c r="E30" s="51" t="s">
        <v>43</v>
      </c>
      <c r="F30" s="50" t="s">
        <v>48</v>
      </c>
      <c r="G30" s="52"/>
      <c r="H30" s="101">
        <v>2</v>
      </c>
      <c r="I30" s="43">
        <f>+D30*G30*H30</f>
        <v>0</v>
      </c>
      <c r="J30" s="89"/>
      <c r="K30" s="74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57" x14ac:dyDescent="0.3">
      <c r="A31" s="73"/>
      <c r="B31" s="2"/>
      <c r="C31" s="90"/>
      <c r="D31" s="41">
        <v>1</v>
      </c>
      <c r="E31" s="19" t="s">
        <v>44</v>
      </c>
      <c r="F31" s="50" t="s">
        <v>48</v>
      </c>
      <c r="G31" s="45"/>
      <c r="H31" s="101">
        <v>8</v>
      </c>
      <c r="I31" s="43">
        <f t="shared" ref="I31:I33" si="2">+D31*G31*H31</f>
        <v>0</v>
      </c>
      <c r="J31" s="89"/>
      <c r="K31" s="74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42.75" x14ac:dyDescent="0.3">
      <c r="A32" s="73"/>
      <c r="B32" s="2"/>
      <c r="C32" s="90"/>
      <c r="D32" s="41">
        <v>1</v>
      </c>
      <c r="E32" s="19" t="s">
        <v>45</v>
      </c>
      <c r="F32" s="50" t="s">
        <v>48</v>
      </c>
      <c r="G32" s="45"/>
      <c r="H32" s="101">
        <v>8</v>
      </c>
      <c r="I32" s="43">
        <f t="shared" si="2"/>
        <v>0</v>
      </c>
      <c r="J32" s="89"/>
      <c r="K32" s="74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7.25" thickBot="1" x14ac:dyDescent="0.35">
      <c r="A33" s="73"/>
      <c r="B33" s="15"/>
      <c r="C33" s="2"/>
      <c r="D33" s="41">
        <v>2</v>
      </c>
      <c r="E33" s="19" t="s">
        <v>56</v>
      </c>
      <c r="F33" s="50" t="s">
        <v>49</v>
      </c>
      <c r="G33" s="45"/>
      <c r="H33" s="101">
        <v>3</v>
      </c>
      <c r="I33" s="43">
        <f t="shared" si="2"/>
        <v>0</v>
      </c>
      <c r="J33" s="89"/>
      <c r="K33" s="74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6.5" customHeight="1" x14ac:dyDescent="0.3">
      <c r="A34" s="73"/>
      <c r="B34" s="15"/>
      <c r="C34" s="2"/>
      <c r="D34" s="122" t="s">
        <v>30</v>
      </c>
      <c r="E34" s="123"/>
      <c r="F34" s="123"/>
      <c r="G34" s="123"/>
      <c r="H34" s="124"/>
      <c r="I34" s="53">
        <f>+I30+I31+I32+I33</f>
        <v>0</v>
      </c>
      <c r="J34" s="6"/>
      <c r="K34" s="89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6.5" customHeight="1" x14ac:dyDescent="0.25">
      <c r="A35" s="73"/>
      <c r="B35" s="15"/>
      <c r="C35" s="2"/>
      <c r="D35" s="114" t="s">
        <v>31</v>
      </c>
      <c r="E35" s="115"/>
      <c r="F35" s="115"/>
      <c r="G35" s="115"/>
      <c r="H35" s="116"/>
      <c r="I35" s="54">
        <f>+I24+I34</f>
        <v>0</v>
      </c>
      <c r="J35" s="97"/>
      <c r="K35" s="74"/>
      <c r="L35" s="7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73"/>
      <c r="B36" s="15"/>
      <c r="C36" s="2"/>
      <c r="D36" s="114" t="s">
        <v>55</v>
      </c>
      <c r="E36" s="115"/>
      <c r="F36" s="115"/>
      <c r="G36" s="115"/>
      <c r="H36" s="116"/>
      <c r="I36" s="55">
        <f>I35*0</f>
        <v>0</v>
      </c>
      <c r="J36" s="96"/>
      <c r="K36" s="89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7.25" thickBot="1" x14ac:dyDescent="0.35">
      <c r="A37" s="73"/>
      <c r="B37" s="15"/>
      <c r="C37" s="2"/>
      <c r="D37" s="108" t="s">
        <v>32</v>
      </c>
      <c r="E37" s="109"/>
      <c r="F37" s="109"/>
      <c r="G37" s="109"/>
      <c r="H37" s="110"/>
      <c r="I37" s="56">
        <f>I35+I36</f>
        <v>0</v>
      </c>
      <c r="J37" s="95"/>
      <c r="K37" s="74"/>
      <c r="L37" s="8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x14ac:dyDescent="0.3">
      <c r="A38" s="73"/>
      <c r="B38" s="15"/>
      <c r="D38" s="57"/>
      <c r="E38" s="58"/>
      <c r="F38" s="58"/>
      <c r="G38" s="58"/>
      <c r="H38" s="58"/>
      <c r="I38" s="59"/>
      <c r="J38" s="89"/>
      <c r="K38" s="74"/>
    </row>
    <row r="39" spans="1:197" x14ac:dyDescent="0.3">
      <c r="A39" s="73"/>
      <c r="B39" s="15"/>
      <c r="D39" s="60" t="s">
        <v>33</v>
      </c>
      <c r="E39" s="61"/>
      <c r="F39" s="61"/>
      <c r="G39" s="62"/>
      <c r="H39" s="63"/>
      <c r="I39" s="64"/>
      <c r="J39" s="1"/>
      <c r="K39" s="94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10"/>
      <c r="EA39" s="10"/>
      <c r="EB39" s="10"/>
      <c r="EC39" s="10"/>
      <c r="ED39" s="10"/>
      <c r="EE39" s="10"/>
      <c r="EF39" s="10"/>
      <c r="EG39" s="10"/>
      <c r="EH39" s="10"/>
      <c r="EI39" s="10"/>
      <c r="EJ39" s="10"/>
      <c r="EK39" s="10"/>
      <c r="EL39" s="10"/>
      <c r="EM39" s="10"/>
      <c r="EN39" s="10"/>
      <c r="EO39" s="10"/>
      <c r="EP39" s="10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  <c r="FM39" s="10"/>
      <c r="FN39" s="10"/>
      <c r="FO39" s="10"/>
      <c r="FP39" s="10"/>
      <c r="FQ39" s="10"/>
      <c r="FR39" s="10"/>
      <c r="FS39" s="10"/>
      <c r="FT39" s="10"/>
      <c r="FU39" s="10"/>
      <c r="FV39" s="10"/>
      <c r="FW39" s="10"/>
      <c r="FX39" s="10"/>
      <c r="FY39" s="10"/>
      <c r="FZ39" s="10"/>
      <c r="GA39" s="10"/>
      <c r="GB39" s="10"/>
      <c r="GC39" s="10"/>
      <c r="GD39" s="10"/>
      <c r="GE39" s="10"/>
      <c r="GF39" s="10"/>
      <c r="GG39" s="10"/>
      <c r="GH39" s="10"/>
      <c r="GI39" s="10"/>
      <c r="GJ39" s="10"/>
      <c r="GK39" s="10"/>
      <c r="GL39" s="10"/>
      <c r="GM39" s="10"/>
      <c r="GN39" s="10"/>
      <c r="GO39" s="10"/>
    </row>
    <row r="40" spans="1:197" x14ac:dyDescent="0.3">
      <c r="A40" s="73"/>
      <c r="B40" s="15"/>
      <c r="D40" s="22"/>
      <c r="E40" s="23"/>
      <c r="F40" s="23"/>
      <c r="G40" s="24"/>
      <c r="H40" s="25"/>
      <c r="I40" s="26"/>
      <c r="J40" s="1"/>
      <c r="K40" s="94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/>
      <c r="EC40" s="10"/>
      <c r="ED40" s="10"/>
      <c r="EE40" s="10"/>
      <c r="EF40" s="10"/>
      <c r="EG40" s="10"/>
      <c r="EH40" s="10"/>
      <c r="EI40" s="10"/>
      <c r="EJ40" s="10"/>
      <c r="EK40" s="10"/>
      <c r="EL40" s="10"/>
      <c r="EM40" s="10"/>
      <c r="EN40" s="10"/>
      <c r="EO40" s="10"/>
      <c r="EP40" s="10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  <c r="FM40" s="10"/>
      <c r="FN40" s="10"/>
      <c r="FO40" s="10"/>
      <c r="FP40" s="10"/>
      <c r="FQ40" s="10"/>
      <c r="FR40" s="10"/>
      <c r="FS40" s="10"/>
      <c r="FT40" s="10"/>
      <c r="FU40" s="10"/>
      <c r="FV40" s="10"/>
      <c r="FW40" s="10"/>
      <c r="FX40" s="10"/>
      <c r="FY40" s="10"/>
      <c r="FZ40" s="10"/>
      <c r="GA40" s="10"/>
      <c r="GB40" s="10"/>
      <c r="GC40" s="10"/>
      <c r="GD40" s="10"/>
      <c r="GE40" s="10"/>
      <c r="GF40" s="10"/>
      <c r="GG40" s="10"/>
      <c r="GH40" s="10"/>
      <c r="GI40" s="10"/>
      <c r="GJ40" s="10"/>
      <c r="GK40" s="10"/>
      <c r="GL40" s="10"/>
      <c r="GM40" s="10"/>
      <c r="GN40" s="10"/>
      <c r="GO40" s="10"/>
    </row>
    <row r="41" spans="1:197" x14ac:dyDescent="0.3">
      <c r="A41" s="73"/>
      <c r="B41" s="15"/>
      <c r="D41" s="22"/>
      <c r="E41" s="23"/>
      <c r="F41" s="23"/>
      <c r="G41" s="24"/>
      <c r="H41" s="25"/>
      <c r="I41" s="26"/>
      <c r="J41" s="74"/>
      <c r="K41" s="75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  <c r="EK41" s="10"/>
      <c r="EL41" s="10"/>
      <c r="EM41" s="10"/>
      <c r="EN41" s="10"/>
      <c r="EO41" s="10"/>
      <c r="EP41" s="10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  <c r="FM41" s="10"/>
      <c r="FN41" s="10"/>
      <c r="FO41" s="10"/>
      <c r="FP41" s="10"/>
      <c r="FQ41" s="10"/>
      <c r="FR41" s="10"/>
      <c r="FS41" s="10"/>
      <c r="FT41" s="10"/>
      <c r="FU41" s="10"/>
      <c r="FV41" s="10"/>
      <c r="FW41" s="10"/>
      <c r="FX41" s="10"/>
      <c r="FY41" s="10"/>
      <c r="FZ41" s="10"/>
      <c r="GA41" s="10"/>
      <c r="GB41" s="10"/>
      <c r="GC41" s="10"/>
      <c r="GD41" s="10"/>
      <c r="GE41" s="10"/>
      <c r="GF41" s="10"/>
      <c r="GG41" s="10"/>
      <c r="GH41" s="10"/>
      <c r="GI41" s="10"/>
      <c r="GJ41" s="10"/>
      <c r="GK41" s="10"/>
      <c r="GL41" s="10"/>
      <c r="GM41" s="10"/>
      <c r="GN41" s="10"/>
      <c r="GO41" s="10"/>
    </row>
    <row r="42" spans="1:197" x14ac:dyDescent="0.3">
      <c r="A42" s="73"/>
      <c r="B42" s="15"/>
      <c r="D42" s="22"/>
      <c r="E42" s="23"/>
      <c r="F42" s="23"/>
      <c r="G42" s="24"/>
      <c r="H42" s="25"/>
      <c r="I42" s="26"/>
      <c r="J42" s="74"/>
      <c r="K42" s="75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10"/>
      <c r="EA42" s="10"/>
      <c r="EB42" s="10"/>
      <c r="EC42" s="10"/>
      <c r="ED42" s="10"/>
      <c r="EE42" s="10"/>
      <c r="EF42" s="10"/>
      <c r="EG42" s="10"/>
      <c r="EH42" s="10"/>
      <c r="EI42" s="10"/>
      <c r="EJ42" s="10"/>
      <c r="EK42" s="10"/>
      <c r="EL42" s="10"/>
      <c r="EM42" s="10"/>
      <c r="EN42" s="10"/>
      <c r="EO42" s="10"/>
      <c r="EP42" s="10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  <c r="FM42" s="10"/>
      <c r="FN42" s="10"/>
      <c r="FO42" s="10"/>
      <c r="FP42" s="10"/>
      <c r="FQ42" s="10"/>
      <c r="FR42" s="10"/>
      <c r="FS42" s="10"/>
      <c r="FT42" s="10"/>
      <c r="FU42" s="10"/>
      <c r="FV42" s="10"/>
      <c r="FW42" s="10"/>
      <c r="FX42" s="10"/>
      <c r="FY42" s="10"/>
      <c r="FZ42" s="10"/>
      <c r="GA42" s="10"/>
      <c r="GB42" s="10"/>
      <c r="GC42" s="10"/>
      <c r="GD42" s="10"/>
      <c r="GE42" s="10"/>
      <c r="GF42" s="10"/>
      <c r="GG42" s="10"/>
      <c r="GH42" s="10"/>
      <c r="GI42" s="10"/>
      <c r="GJ42" s="10"/>
      <c r="GK42" s="10"/>
      <c r="GL42" s="10"/>
      <c r="GM42" s="10"/>
      <c r="GN42" s="10"/>
      <c r="GO42" s="10"/>
    </row>
    <row r="43" spans="1:197" x14ac:dyDescent="0.3">
      <c r="A43" s="73"/>
      <c r="B43" s="15"/>
      <c r="D43" s="27"/>
      <c r="E43" s="28"/>
      <c r="F43" s="23"/>
      <c r="G43" s="29"/>
      <c r="H43" s="30"/>
      <c r="I43" s="31"/>
      <c r="J43" s="74"/>
      <c r="K43" s="75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0"/>
      <c r="DL43" s="10"/>
      <c r="DM43" s="10"/>
      <c r="DN43" s="10"/>
      <c r="DO43" s="10"/>
      <c r="DP43" s="10"/>
      <c r="DQ43" s="10"/>
      <c r="DR43" s="10"/>
      <c r="DS43" s="10"/>
      <c r="DT43" s="10"/>
      <c r="DU43" s="10"/>
      <c r="DV43" s="10"/>
      <c r="DW43" s="10"/>
      <c r="DX43" s="10"/>
      <c r="DY43" s="10"/>
      <c r="DZ43" s="10"/>
      <c r="EA43" s="10"/>
      <c r="EB43" s="10"/>
      <c r="EC43" s="10"/>
      <c r="ED43" s="10"/>
      <c r="EE43" s="10"/>
      <c r="EF43" s="10"/>
      <c r="EG43" s="10"/>
      <c r="EH43" s="10"/>
      <c r="EI43" s="10"/>
      <c r="EJ43" s="10"/>
      <c r="EK43" s="10"/>
      <c r="EL43" s="10"/>
      <c r="EM43" s="10"/>
      <c r="EN43" s="10"/>
      <c r="EO43" s="10"/>
      <c r="EP43" s="10"/>
      <c r="EQ43" s="10"/>
      <c r="ER43" s="10"/>
      <c r="ES43" s="10"/>
      <c r="ET43" s="10"/>
      <c r="EU43" s="10"/>
      <c r="EV43" s="10"/>
      <c r="EW43" s="10"/>
      <c r="EX43" s="10"/>
      <c r="EY43" s="10"/>
      <c r="EZ43" s="10"/>
      <c r="FA43" s="10"/>
      <c r="FB43" s="10"/>
      <c r="FC43" s="10"/>
      <c r="FD43" s="10"/>
      <c r="FE43" s="10"/>
      <c r="FF43" s="10"/>
      <c r="FG43" s="10"/>
      <c r="FH43" s="10"/>
      <c r="FI43" s="10"/>
      <c r="FJ43" s="10"/>
      <c r="FK43" s="10"/>
      <c r="FL43" s="10"/>
      <c r="FM43" s="10"/>
      <c r="FN43" s="10"/>
      <c r="FO43" s="10"/>
      <c r="FP43" s="10"/>
      <c r="FQ43" s="10"/>
      <c r="FR43" s="10"/>
      <c r="FS43" s="10"/>
      <c r="FT43" s="10"/>
      <c r="FU43" s="10"/>
      <c r="FV43" s="10"/>
      <c r="FW43" s="10"/>
      <c r="FX43" s="10"/>
      <c r="FY43" s="10"/>
      <c r="FZ43" s="10"/>
      <c r="GA43" s="10"/>
      <c r="GB43" s="10"/>
      <c r="GC43" s="10"/>
      <c r="GD43" s="10"/>
      <c r="GE43" s="10"/>
      <c r="GF43" s="10"/>
      <c r="GG43" s="10"/>
      <c r="GH43" s="10"/>
      <c r="GI43" s="10"/>
      <c r="GJ43" s="10"/>
      <c r="GK43" s="10"/>
      <c r="GL43" s="10"/>
      <c r="GM43" s="10"/>
      <c r="GN43" s="10"/>
      <c r="GO43" s="10"/>
    </row>
    <row r="44" spans="1:197" ht="26.25" customHeight="1" x14ac:dyDescent="0.3">
      <c r="A44" s="73"/>
      <c r="B44" s="15"/>
      <c r="D44" s="142" t="s">
        <v>34</v>
      </c>
      <c r="E44" s="143"/>
      <c r="F44" s="143"/>
      <c r="G44" s="144" t="s">
        <v>35</v>
      </c>
      <c r="H44" s="144"/>
      <c r="I44" s="145"/>
      <c r="J44" s="74"/>
      <c r="K44" s="75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  <c r="GN44" s="10"/>
      <c r="GO44" s="10"/>
    </row>
    <row r="45" spans="1:197" ht="17.25" thickBot="1" x14ac:dyDescent="0.35">
      <c r="A45" s="73"/>
      <c r="B45" s="15"/>
      <c r="D45" s="117"/>
      <c r="E45" s="118"/>
      <c r="F45" s="118"/>
      <c r="G45" s="32"/>
      <c r="H45" s="33"/>
      <c r="I45" s="34"/>
      <c r="J45" s="74"/>
      <c r="K45" s="74"/>
    </row>
    <row r="46" spans="1:197" ht="17.25" thickBot="1" x14ac:dyDescent="0.35">
      <c r="A46" s="73"/>
      <c r="B46" s="15"/>
      <c r="C46" s="76"/>
      <c r="D46" s="77"/>
      <c r="E46" s="77"/>
      <c r="F46" s="77"/>
      <c r="G46" s="77"/>
      <c r="H46" s="77"/>
      <c r="I46" s="77"/>
      <c r="J46" s="82"/>
      <c r="K46" s="15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</row>
    <row r="47" spans="1:197" ht="16.5" customHeight="1" x14ac:dyDescent="0.3">
      <c r="A47" s="73"/>
      <c r="D47" s="2"/>
      <c r="E47" s="2"/>
      <c r="F47" s="2"/>
      <c r="G47" s="2"/>
      <c r="H47" s="2"/>
      <c r="I47" s="2"/>
      <c r="J47" s="1"/>
      <c r="K47" s="15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</row>
    <row r="48" spans="1:197" ht="17.25" thickBot="1" x14ac:dyDescent="0.35">
      <c r="A48" s="76"/>
      <c r="B48" s="77"/>
      <c r="C48" s="77"/>
      <c r="D48" s="78"/>
      <c r="E48" s="79"/>
      <c r="F48" s="79"/>
      <c r="G48" s="80"/>
      <c r="H48" s="81"/>
      <c r="I48" s="81"/>
      <c r="J48" s="81"/>
      <c r="K48" s="82"/>
    </row>
    <row r="49" spans="3:10" x14ac:dyDescent="0.3">
      <c r="J49" s="1"/>
    </row>
    <row r="50" spans="3:10" x14ac:dyDescent="0.3">
      <c r="J50" s="1"/>
    </row>
    <row r="51" spans="3:10" x14ac:dyDescent="0.3">
      <c r="J51" s="1"/>
    </row>
    <row r="52" spans="3:10" x14ac:dyDescent="0.3">
      <c r="J52" s="1"/>
    </row>
    <row r="53" spans="3:10" x14ac:dyDescent="0.3">
      <c r="J53" s="1"/>
    </row>
    <row r="54" spans="3:10" x14ac:dyDescent="0.3">
      <c r="J54" s="1"/>
    </row>
    <row r="55" spans="3:10" x14ac:dyDescent="0.3">
      <c r="J55" s="1"/>
    </row>
    <row r="56" spans="3:10" x14ac:dyDescent="0.3">
      <c r="J56" s="1"/>
    </row>
    <row r="57" spans="3:10" x14ac:dyDescent="0.3">
      <c r="J57" s="1"/>
    </row>
    <row r="58" spans="3:10" s="1" customFormat="1" x14ac:dyDescent="0.3">
      <c r="C58" s="2"/>
      <c r="D58" s="9"/>
      <c r="E58" s="11"/>
      <c r="F58" s="11"/>
      <c r="G58" s="12"/>
    </row>
    <row r="59" spans="3:10" s="1" customFormat="1" x14ac:dyDescent="0.3">
      <c r="D59" s="9"/>
      <c r="E59" s="11"/>
      <c r="F59" s="11"/>
      <c r="G59" s="12"/>
    </row>
    <row r="60" spans="3:10" s="1" customFormat="1" x14ac:dyDescent="0.3">
      <c r="D60" s="9"/>
      <c r="E60" s="11"/>
      <c r="F60" s="11"/>
      <c r="G60" s="12"/>
    </row>
    <row r="61" spans="3:10" s="1" customFormat="1" x14ac:dyDescent="0.3">
      <c r="D61" s="9"/>
      <c r="E61" s="11"/>
      <c r="F61" s="11"/>
      <c r="G61" s="12"/>
    </row>
    <row r="62" spans="3:10" s="1" customFormat="1" x14ac:dyDescent="0.3">
      <c r="D62" s="9"/>
      <c r="E62" s="11"/>
      <c r="F62" s="11"/>
      <c r="G62" s="12"/>
    </row>
    <row r="63" spans="3:10" s="1" customFormat="1" x14ac:dyDescent="0.3">
      <c r="D63" s="9"/>
      <c r="E63" s="11"/>
      <c r="F63" s="11"/>
      <c r="G63" s="12"/>
    </row>
    <row r="64" spans="3:10" s="1" customFormat="1" x14ac:dyDescent="0.3">
      <c r="D64" s="9"/>
      <c r="E64" s="11"/>
      <c r="F64" s="11"/>
      <c r="G64" s="12"/>
    </row>
    <row r="65" spans="4:7" s="1" customFormat="1" x14ac:dyDescent="0.3">
      <c r="D65" s="9"/>
      <c r="E65" s="11"/>
      <c r="F65" s="11"/>
      <c r="G65" s="12"/>
    </row>
    <row r="66" spans="4:7" s="1" customFormat="1" x14ac:dyDescent="0.3">
      <c r="D66" s="9"/>
      <c r="E66" s="11"/>
      <c r="F66" s="11"/>
      <c r="G66" s="12"/>
    </row>
    <row r="67" spans="4:7" s="1" customFormat="1" x14ac:dyDescent="0.3">
      <c r="D67" s="9"/>
      <c r="E67" s="11"/>
      <c r="F67" s="11"/>
      <c r="G67" s="12"/>
    </row>
    <row r="68" spans="4:7" s="1" customFormat="1" x14ac:dyDescent="0.3">
      <c r="D68" s="9"/>
      <c r="E68" s="11"/>
      <c r="F68" s="11"/>
      <c r="G68" s="12"/>
    </row>
    <row r="69" spans="4:7" s="1" customFormat="1" x14ac:dyDescent="0.3">
      <c r="D69" s="9"/>
      <c r="E69" s="11"/>
      <c r="F69" s="11"/>
      <c r="G69" s="12"/>
    </row>
    <row r="70" spans="4:7" s="1" customFormat="1" x14ac:dyDescent="0.3">
      <c r="D70" s="9"/>
      <c r="E70" s="11"/>
      <c r="F70" s="11"/>
      <c r="G70" s="12"/>
    </row>
    <row r="71" spans="4:7" s="1" customFormat="1" x14ac:dyDescent="0.3">
      <c r="D71" s="9"/>
      <c r="E71" s="11"/>
      <c r="F71" s="11"/>
      <c r="G71" s="12"/>
    </row>
    <row r="72" spans="4:7" s="1" customFormat="1" x14ac:dyDescent="0.3">
      <c r="D72" s="9"/>
      <c r="E72" s="11"/>
      <c r="F72" s="11"/>
      <c r="G72" s="12"/>
    </row>
    <row r="73" spans="4:7" s="1" customFormat="1" x14ac:dyDescent="0.3">
      <c r="D73" s="9"/>
      <c r="E73" s="11"/>
      <c r="F73" s="11"/>
      <c r="G73" s="12"/>
    </row>
    <row r="74" spans="4:7" s="1" customFormat="1" x14ac:dyDescent="0.3">
      <c r="D74" s="9"/>
      <c r="E74" s="11"/>
      <c r="F74" s="11"/>
      <c r="G74" s="12"/>
    </row>
    <row r="75" spans="4:7" s="1" customFormat="1" x14ac:dyDescent="0.3">
      <c r="D75" s="9"/>
      <c r="E75" s="11"/>
      <c r="F75" s="11"/>
      <c r="G75" s="12"/>
    </row>
    <row r="76" spans="4:7" s="1" customFormat="1" x14ac:dyDescent="0.3">
      <c r="D76" s="9"/>
      <c r="E76" s="11"/>
      <c r="F76" s="11"/>
      <c r="G76" s="12"/>
    </row>
    <row r="77" spans="4:7" s="1" customFormat="1" x14ac:dyDescent="0.3">
      <c r="D77" s="9"/>
      <c r="E77" s="11"/>
      <c r="F77" s="11"/>
      <c r="G77" s="12"/>
    </row>
    <row r="78" spans="4:7" s="1" customFormat="1" x14ac:dyDescent="0.3">
      <c r="D78" s="9"/>
      <c r="E78" s="11"/>
      <c r="F78" s="11"/>
      <c r="G78" s="12"/>
    </row>
    <row r="79" spans="4:7" s="1" customFormat="1" x14ac:dyDescent="0.3">
      <c r="D79" s="9"/>
      <c r="E79" s="11"/>
      <c r="F79" s="11"/>
      <c r="G79" s="12"/>
    </row>
    <row r="80" spans="4:7" s="1" customFormat="1" x14ac:dyDescent="0.3">
      <c r="D80" s="9"/>
      <c r="E80" s="11"/>
      <c r="F80" s="11"/>
      <c r="G80" s="12"/>
    </row>
    <row r="81" spans="4:7" s="1" customFormat="1" x14ac:dyDescent="0.3">
      <c r="D81" s="9"/>
      <c r="E81" s="11"/>
      <c r="F81" s="11"/>
      <c r="G81" s="12"/>
    </row>
    <row r="82" spans="4:7" s="1" customFormat="1" x14ac:dyDescent="0.3">
      <c r="D82" s="9"/>
      <c r="E82" s="11"/>
      <c r="F82" s="11"/>
      <c r="G82" s="12"/>
    </row>
    <row r="83" spans="4:7" s="1" customFormat="1" x14ac:dyDescent="0.3">
      <c r="D83" s="9"/>
      <c r="E83" s="11"/>
      <c r="F83" s="11"/>
      <c r="G83" s="12"/>
    </row>
    <row r="84" spans="4:7" s="1" customFormat="1" x14ac:dyDescent="0.3">
      <c r="D84" s="9"/>
      <c r="E84" s="11"/>
      <c r="F84" s="11"/>
      <c r="G84" s="12"/>
    </row>
    <row r="85" spans="4:7" s="1" customFormat="1" x14ac:dyDescent="0.3">
      <c r="D85" s="9"/>
      <c r="E85" s="11"/>
      <c r="F85" s="11"/>
      <c r="G85" s="12"/>
    </row>
    <row r="86" spans="4:7" s="1" customFormat="1" x14ac:dyDescent="0.3">
      <c r="D86" s="9"/>
      <c r="E86" s="11"/>
      <c r="F86" s="11"/>
      <c r="G86" s="12"/>
    </row>
    <row r="87" spans="4:7" s="1" customFormat="1" x14ac:dyDescent="0.3">
      <c r="D87" s="9"/>
      <c r="E87" s="11"/>
      <c r="F87" s="11"/>
      <c r="G87" s="12"/>
    </row>
    <row r="88" spans="4:7" s="1" customFormat="1" x14ac:dyDescent="0.3">
      <c r="D88" s="9"/>
      <c r="E88" s="11"/>
      <c r="F88" s="11"/>
      <c r="G88" s="12"/>
    </row>
    <row r="89" spans="4:7" s="1" customFormat="1" x14ac:dyDescent="0.3">
      <c r="D89" s="9"/>
      <c r="E89" s="11"/>
      <c r="F89" s="11"/>
      <c r="G89" s="12"/>
    </row>
    <row r="90" spans="4:7" s="1" customFormat="1" x14ac:dyDescent="0.3">
      <c r="D90" s="9"/>
      <c r="E90" s="11"/>
      <c r="F90" s="11"/>
      <c r="G90" s="12"/>
    </row>
    <row r="91" spans="4:7" s="1" customFormat="1" x14ac:dyDescent="0.3">
      <c r="D91" s="9"/>
      <c r="E91" s="11"/>
      <c r="F91" s="11"/>
      <c r="G91" s="12"/>
    </row>
    <row r="92" spans="4:7" s="1" customFormat="1" x14ac:dyDescent="0.3">
      <c r="D92" s="9"/>
      <c r="E92" s="11"/>
      <c r="F92" s="11"/>
      <c r="G92" s="12"/>
    </row>
    <row r="93" spans="4:7" s="1" customFormat="1" x14ac:dyDescent="0.3">
      <c r="D93" s="9"/>
      <c r="E93" s="11"/>
      <c r="F93" s="11"/>
      <c r="G93" s="12"/>
    </row>
    <row r="94" spans="4:7" s="1" customFormat="1" x14ac:dyDescent="0.3">
      <c r="D94" s="9"/>
      <c r="E94" s="11"/>
      <c r="F94" s="11"/>
      <c r="G94" s="12"/>
    </row>
    <row r="95" spans="4:7" s="1" customFormat="1" x14ac:dyDescent="0.3">
      <c r="D95" s="9"/>
      <c r="E95" s="11"/>
      <c r="F95" s="11"/>
      <c r="G95" s="12"/>
    </row>
    <row r="96" spans="4:7" s="1" customFormat="1" x14ac:dyDescent="0.3">
      <c r="D96" s="9"/>
      <c r="E96" s="11"/>
      <c r="F96" s="11"/>
      <c r="G96" s="12"/>
    </row>
    <row r="97" spans="4:7" s="1" customFormat="1" x14ac:dyDescent="0.3">
      <c r="D97" s="9"/>
      <c r="E97" s="11"/>
      <c r="F97" s="11"/>
      <c r="G97" s="12"/>
    </row>
    <row r="98" spans="4:7" s="1" customFormat="1" x14ac:dyDescent="0.3">
      <c r="D98" s="9"/>
      <c r="E98" s="11"/>
      <c r="F98" s="11"/>
      <c r="G98" s="12"/>
    </row>
    <row r="99" spans="4:7" s="1" customFormat="1" x14ac:dyDescent="0.3">
      <c r="D99" s="9"/>
      <c r="E99" s="11"/>
      <c r="F99" s="11"/>
      <c r="G99" s="12"/>
    </row>
    <row r="100" spans="4:7" s="1" customFormat="1" x14ac:dyDescent="0.3">
      <c r="D100" s="9"/>
      <c r="E100" s="11"/>
      <c r="F100" s="11"/>
      <c r="G100" s="12"/>
    </row>
    <row r="101" spans="4:7" s="1" customFormat="1" x14ac:dyDescent="0.3">
      <c r="D101" s="9"/>
      <c r="E101" s="11"/>
      <c r="F101" s="11"/>
      <c r="G101" s="12"/>
    </row>
    <row r="102" spans="4:7" s="1" customFormat="1" x14ac:dyDescent="0.3">
      <c r="D102" s="9"/>
      <c r="E102" s="11"/>
      <c r="F102" s="11"/>
      <c r="G102" s="12"/>
    </row>
    <row r="103" spans="4:7" s="1" customFormat="1" x14ac:dyDescent="0.3">
      <c r="D103" s="9"/>
      <c r="E103" s="11"/>
      <c r="F103" s="11"/>
      <c r="G103" s="12"/>
    </row>
    <row r="104" spans="4:7" s="1" customFormat="1" x14ac:dyDescent="0.3">
      <c r="D104" s="9"/>
      <c r="E104" s="11"/>
      <c r="F104" s="11"/>
      <c r="G104" s="12"/>
    </row>
    <row r="105" spans="4:7" s="1" customFormat="1" x14ac:dyDescent="0.3">
      <c r="D105" s="9"/>
      <c r="E105" s="11"/>
      <c r="F105" s="11"/>
      <c r="G105" s="12"/>
    </row>
    <row r="106" spans="4:7" s="1" customFormat="1" x14ac:dyDescent="0.3">
      <c r="D106" s="9"/>
      <c r="E106" s="11"/>
      <c r="F106" s="11"/>
      <c r="G106" s="12"/>
    </row>
    <row r="107" spans="4:7" s="1" customFormat="1" x14ac:dyDescent="0.3">
      <c r="D107" s="9"/>
      <c r="E107" s="11"/>
      <c r="F107" s="11"/>
      <c r="G107" s="12"/>
    </row>
    <row r="108" spans="4:7" s="1" customFormat="1" x14ac:dyDescent="0.3">
      <c r="D108" s="9"/>
      <c r="E108" s="11"/>
      <c r="F108" s="11"/>
      <c r="G108" s="12"/>
    </row>
    <row r="109" spans="4:7" s="1" customFormat="1" x14ac:dyDescent="0.3">
      <c r="D109" s="9"/>
      <c r="E109" s="11"/>
      <c r="F109" s="11"/>
      <c r="G109" s="12"/>
    </row>
    <row r="110" spans="4:7" s="1" customFormat="1" x14ac:dyDescent="0.3">
      <c r="D110" s="9"/>
      <c r="E110" s="11"/>
      <c r="F110" s="11"/>
      <c r="G110" s="12"/>
    </row>
    <row r="111" spans="4:7" s="1" customFormat="1" x14ac:dyDescent="0.3">
      <c r="D111" s="9"/>
      <c r="E111" s="11"/>
      <c r="F111" s="11"/>
      <c r="G111" s="12"/>
    </row>
    <row r="112" spans="4:7" s="1" customFormat="1" x14ac:dyDescent="0.3">
      <c r="D112" s="9"/>
      <c r="E112" s="11"/>
      <c r="F112" s="11"/>
      <c r="G112" s="12"/>
    </row>
    <row r="113" spans="4:7" s="1" customFormat="1" x14ac:dyDescent="0.3">
      <c r="D113" s="9"/>
      <c r="E113" s="11"/>
      <c r="F113" s="11"/>
      <c r="G113" s="12"/>
    </row>
    <row r="114" spans="4:7" s="1" customFormat="1" x14ac:dyDescent="0.3">
      <c r="D114" s="9"/>
      <c r="E114" s="11"/>
      <c r="F114" s="11"/>
      <c r="G114" s="12"/>
    </row>
    <row r="115" spans="4:7" s="1" customFormat="1" x14ac:dyDescent="0.3">
      <c r="D115" s="9"/>
      <c r="E115" s="11"/>
      <c r="F115" s="11"/>
      <c r="G115" s="12"/>
    </row>
    <row r="116" spans="4:7" s="1" customFormat="1" x14ac:dyDescent="0.3">
      <c r="D116" s="9"/>
      <c r="E116" s="11"/>
      <c r="F116" s="11"/>
      <c r="G116" s="12"/>
    </row>
    <row r="117" spans="4:7" s="1" customFormat="1" x14ac:dyDescent="0.3">
      <c r="D117" s="9"/>
      <c r="E117" s="11"/>
      <c r="F117" s="11"/>
      <c r="G117" s="12"/>
    </row>
    <row r="118" spans="4:7" s="1" customFormat="1" x14ac:dyDescent="0.3">
      <c r="D118" s="9"/>
      <c r="E118" s="11"/>
      <c r="F118" s="11"/>
      <c r="G118" s="12"/>
    </row>
    <row r="119" spans="4:7" s="1" customFormat="1" x14ac:dyDescent="0.3">
      <c r="D119" s="9"/>
      <c r="E119" s="11"/>
      <c r="F119" s="11"/>
      <c r="G119" s="12"/>
    </row>
    <row r="120" spans="4:7" s="1" customFormat="1" x14ac:dyDescent="0.3">
      <c r="D120" s="9"/>
      <c r="E120" s="11"/>
      <c r="F120" s="11"/>
      <c r="G120" s="12"/>
    </row>
    <row r="121" spans="4:7" s="1" customFormat="1" x14ac:dyDescent="0.3">
      <c r="D121" s="9"/>
      <c r="E121" s="11"/>
      <c r="F121" s="11"/>
      <c r="G121" s="12"/>
    </row>
    <row r="122" spans="4:7" s="1" customFormat="1" x14ac:dyDescent="0.3">
      <c r="D122" s="9"/>
      <c r="E122" s="11"/>
      <c r="F122" s="11"/>
      <c r="G122" s="12"/>
    </row>
    <row r="123" spans="4:7" s="1" customFormat="1" x14ac:dyDescent="0.3">
      <c r="D123" s="9"/>
      <c r="E123" s="11"/>
      <c r="F123" s="11"/>
      <c r="G123" s="12"/>
    </row>
    <row r="124" spans="4:7" s="1" customFormat="1" x14ac:dyDescent="0.3">
      <c r="D124" s="9"/>
      <c r="E124" s="11"/>
      <c r="F124" s="11"/>
      <c r="G124" s="12"/>
    </row>
    <row r="125" spans="4:7" s="1" customFormat="1" x14ac:dyDescent="0.3">
      <c r="D125" s="9"/>
      <c r="E125" s="11"/>
      <c r="F125" s="11"/>
      <c r="G125" s="12"/>
    </row>
    <row r="126" spans="4:7" s="1" customFormat="1" x14ac:dyDescent="0.3">
      <c r="D126" s="9"/>
      <c r="E126" s="11"/>
      <c r="F126" s="11"/>
      <c r="G126" s="12"/>
    </row>
    <row r="127" spans="4:7" s="1" customFormat="1" x14ac:dyDescent="0.3">
      <c r="D127" s="9"/>
      <c r="E127" s="11"/>
      <c r="F127" s="11"/>
      <c r="G127" s="12"/>
    </row>
    <row r="128" spans="4:7" s="1" customFormat="1" x14ac:dyDescent="0.3">
      <c r="D128" s="9"/>
      <c r="E128" s="11"/>
      <c r="F128" s="11"/>
      <c r="G128" s="12"/>
    </row>
    <row r="129" spans="4:7" s="1" customFormat="1" x14ac:dyDescent="0.3">
      <c r="D129" s="9"/>
      <c r="E129" s="11"/>
      <c r="F129" s="11"/>
      <c r="G129" s="12"/>
    </row>
    <row r="130" spans="4:7" s="1" customFormat="1" x14ac:dyDescent="0.3">
      <c r="D130" s="9"/>
      <c r="E130" s="11"/>
      <c r="F130" s="11"/>
      <c r="G130" s="12"/>
    </row>
    <row r="131" spans="4:7" s="1" customFormat="1" x14ac:dyDescent="0.3">
      <c r="D131" s="9"/>
      <c r="E131" s="11"/>
      <c r="F131" s="11"/>
      <c r="G131" s="12"/>
    </row>
    <row r="132" spans="4:7" s="1" customFormat="1" x14ac:dyDescent="0.3">
      <c r="D132" s="9"/>
      <c r="E132" s="11"/>
      <c r="F132" s="11"/>
      <c r="G132" s="12"/>
    </row>
    <row r="133" spans="4:7" s="1" customFormat="1" x14ac:dyDescent="0.3">
      <c r="D133" s="9"/>
      <c r="E133" s="11"/>
      <c r="F133" s="11"/>
      <c r="G133" s="12"/>
    </row>
    <row r="134" spans="4:7" s="1" customFormat="1" x14ac:dyDescent="0.3">
      <c r="D134" s="9"/>
      <c r="E134" s="11"/>
      <c r="F134" s="11"/>
      <c r="G134" s="12"/>
    </row>
    <row r="135" spans="4:7" s="1" customFormat="1" x14ac:dyDescent="0.3">
      <c r="D135" s="9"/>
      <c r="E135" s="11"/>
      <c r="F135" s="11"/>
      <c r="G135" s="12"/>
    </row>
    <row r="136" spans="4:7" s="1" customFormat="1" x14ac:dyDescent="0.3">
      <c r="D136" s="9"/>
      <c r="E136" s="11"/>
      <c r="F136" s="11"/>
      <c r="G136" s="12"/>
    </row>
    <row r="137" spans="4:7" s="1" customFormat="1" x14ac:dyDescent="0.3">
      <c r="D137" s="9"/>
      <c r="E137" s="11"/>
      <c r="F137" s="11"/>
      <c r="G137" s="12"/>
    </row>
    <row r="138" spans="4:7" s="1" customFormat="1" x14ac:dyDescent="0.3">
      <c r="D138" s="9"/>
      <c r="E138" s="11"/>
      <c r="F138" s="11"/>
      <c r="G138" s="12"/>
    </row>
    <row r="139" spans="4:7" s="1" customFormat="1" x14ac:dyDescent="0.3">
      <c r="D139" s="9"/>
      <c r="E139" s="11"/>
      <c r="F139" s="11"/>
      <c r="G139" s="12"/>
    </row>
    <row r="140" spans="4:7" s="1" customFormat="1" x14ac:dyDescent="0.3">
      <c r="D140" s="9"/>
      <c r="E140" s="11"/>
      <c r="F140" s="11"/>
      <c r="G140" s="12"/>
    </row>
    <row r="141" spans="4:7" s="1" customFormat="1" x14ac:dyDescent="0.3">
      <c r="D141" s="9"/>
      <c r="E141" s="11"/>
      <c r="F141" s="11"/>
      <c r="G141" s="12"/>
    </row>
    <row r="142" spans="4:7" s="1" customFormat="1" x14ac:dyDescent="0.3">
      <c r="D142" s="9"/>
      <c r="E142" s="11"/>
      <c r="F142" s="11"/>
      <c r="G142" s="12"/>
    </row>
    <row r="143" spans="4:7" s="1" customFormat="1" x14ac:dyDescent="0.3">
      <c r="D143" s="9"/>
      <c r="E143" s="11"/>
      <c r="F143" s="11"/>
      <c r="G143" s="12"/>
    </row>
    <row r="144" spans="4:7" s="1" customFormat="1" x14ac:dyDescent="0.3">
      <c r="D144" s="9"/>
      <c r="E144" s="11"/>
      <c r="F144" s="11"/>
      <c r="G144" s="12"/>
    </row>
    <row r="145" spans="4:7" s="1" customFormat="1" x14ac:dyDescent="0.3">
      <c r="D145" s="9"/>
      <c r="E145" s="11"/>
      <c r="F145" s="11"/>
      <c r="G145" s="12"/>
    </row>
    <row r="146" spans="4:7" s="1" customFormat="1" x14ac:dyDescent="0.3">
      <c r="D146" s="9"/>
      <c r="E146" s="11"/>
      <c r="F146" s="11"/>
      <c r="G146" s="12"/>
    </row>
    <row r="147" spans="4:7" s="1" customFormat="1" x14ac:dyDescent="0.3">
      <c r="D147" s="9"/>
      <c r="E147" s="11"/>
      <c r="F147" s="11"/>
      <c r="G147" s="12"/>
    </row>
    <row r="148" spans="4:7" s="1" customFormat="1" x14ac:dyDescent="0.3">
      <c r="D148" s="9"/>
      <c r="E148" s="11"/>
      <c r="F148" s="11"/>
      <c r="G148" s="12"/>
    </row>
    <row r="149" spans="4:7" s="1" customFormat="1" x14ac:dyDescent="0.3">
      <c r="D149" s="9"/>
      <c r="E149" s="11"/>
      <c r="F149" s="11"/>
      <c r="G149" s="12"/>
    </row>
    <row r="150" spans="4:7" s="1" customFormat="1" x14ac:dyDescent="0.3">
      <c r="D150" s="9"/>
      <c r="E150" s="11"/>
      <c r="F150" s="11"/>
      <c r="G150" s="12"/>
    </row>
    <row r="151" spans="4:7" s="1" customFormat="1" x14ac:dyDescent="0.3">
      <c r="D151" s="9"/>
      <c r="E151" s="11"/>
      <c r="F151" s="11"/>
      <c r="G151" s="12"/>
    </row>
    <row r="152" spans="4:7" s="1" customFormat="1" x14ac:dyDescent="0.3">
      <c r="D152" s="9"/>
      <c r="E152" s="11"/>
      <c r="F152" s="11"/>
      <c r="G152" s="12"/>
    </row>
    <row r="153" spans="4:7" s="1" customFormat="1" x14ac:dyDescent="0.3">
      <c r="D153" s="9"/>
      <c r="E153" s="11"/>
      <c r="F153" s="11"/>
      <c r="G153" s="12"/>
    </row>
    <row r="154" spans="4:7" s="1" customFormat="1" x14ac:dyDescent="0.3">
      <c r="D154" s="9"/>
      <c r="E154" s="11"/>
      <c r="F154" s="11"/>
      <c r="G154" s="12"/>
    </row>
    <row r="155" spans="4:7" s="1" customFormat="1" x14ac:dyDescent="0.3">
      <c r="D155" s="9"/>
      <c r="E155" s="11"/>
      <c r="F155" s="11"/>
      <c r="G155" s="12"/>
    </row>
    <row r="156" spans="4:7" s="1" customFormat="1" x14ac:dyDescent="0.3">
      <c r="D156" s="9"/>
      <c r="E156" s="11"/>
      <c r="F156" s="11"/>
      <c r="G156" s="12"/>
    </row>
    <row r="157" spans="4:7" s="1" customFormat="1" x14ac:dyDescent="0.3">
      <c r="D157" s="9"/>
      <c r="E157" s="11"/>
      <c r="F157" s="11"/>
      <c r="G157" s="12"/>
    </row>
    <row r="158" spans="4:7" s="1" customFormat="1" x14ac:dyDescent="0.3">
      <c r="D158" s="9"/>
      <c r="E158" s="11"/>
      <c r="F158" s="11"/>
      <c r="G158" s="12"/>
    </row>
    <row r="159" spans="4:7" s="1" customFormat="1" x14ac:dyDescent="0.3">
      <c r="D159" s="9"/>
      <c r="E159" s="11"/>
      <c r="F159" s="11"/>
      <c r="G159" s="12"/>
    </row>
    <row r="160" spans="4:7" s="1" customFormat="1" x14ac:dyDescent="0.3">
      <c r="D160" s="9"/>
      <c r="E160" s="11"/>
      <c r="F160" s="11"/>
      <c r="G160" s="12"/>
    </row>
    <row r="161" spans="4:7" s="1" customFormat="1" x14ac:dyDescent="0.3">
      <c r="D161" s="9"/>
      <c r="E161" s="11"/>
      <c r="F161" s="11"/>
      <c r="G161" s="12"/>
    </row>
    <row r="162" spans="4:7" s="1" customFormat="1" x14ac:dyDescent="0.3">
      <c r="D162" s="9"/>
      <c r="E162" s="11"/>
      <c r="F162" s="11"/>
      <c r="G162" s="12"/>
    </row>
    <row r="163" spans="4:7" s="1" customFormat="1" x14ac:dyDescent="0.3">
      <c r="D163" s="9"/>
      <c r="E163" s="11"/>
      <c r="F163" s="11"/>
      <c r="G163" s="12"/>
    </row>
    <row r="164" spans="4:7" s="1" customFormat="1" x14ac:dyDescent="0.3">
      <c r="D164" s="9"/>
      <c r="E164" s="11"/>
      <c r="F164" s="11"/>
      <c r="G164" s="12"/>
    </row>
    <row r="165" spans="4:7" s="1" customFormat="1" x14ac:dyDescent="0.3">
      <c r="D165" s="9"/>
      <c r="E165" s="11"/>
      <c r="F165" s="11"/>
      <c r="G165" s="12"/>
    </row>
    <row r="166" spans="4:7" s="1" customFormat="1" x14ac:dyDescent="0.3">
      <c r="D166" s="9"/>
      <c r="E166" s="11"/>
      <c r="F166" s="11"/>
      <c r="G166" s="12"/>
    </row>
    <row r="167" spans="4:7" s="1" customFormat="1" x14ac:dyDescent="0.3">
      <c r="D167" s="9"/>
      <c r="E167" s="11"/>
      <c r="F167" s="11"/>
      <c r="G167" s="12"/>
    </row>
    <row r="168" spans="4:7" s="1" customFormat="1" x14ac:dyDescent="0.3">
      <c r="D168" s="9"/>
      <c r="E168" s="11"/>
      <c r="F168" s="11"/>
      <c r="G168" s="12"/>
    </row>
    <row r="169" spans="4:7" s="1" customFormat="1" x14ac:dyDescent="0.3">
      <c r="D169" s="9"/>
      <c r="E169" s="11"/>
      <c r="F169" s="11"/>
      <c r="G169" s="12"/>
    </row>
    <row r="170" spans="4:7" s="1" customFormat="1" x14ac:dyDescent="0.3">
      <c r="D170" s="9"/>
      <c r="E170" s="11"/>
      <c r="F170" s="11"/>
      <c r="G170" s="12"/>
    </row>
    <row r="171" spans="4:7" s="1" customFormat="1" x14ac:dyDescent="0.3">
      <c r="D171" s="9"/>
      <c r="E171" s="11"/>
      <c r="F171" s="11"/>
      <c r="G171" s="12"/>
    </row>
    <row r="172" spans="4:7" s="1" customFormat="1" x14ac:dyDescent="0.3">
      <c r="D172" s="9"/>
      <c r="E172" s="11"/>
      <c r="F172" s="11"/>
      <c r="G172" s="12"/>
    </row>
    <row r="173" spans="4:7" s="1" customFormat="1" x14ac:dyDescent="0.3">
      <c r="D173" s="9"/>
      <c r="E173" s="11"/>
      <c r="F173" s="11"/>
      <c r="G173" s="12"/>
    </row>
    <row r="174" spans="4:7" s="1" customFormat="1" x14ac:dyDescent="0.3">
      <c r="D174" s="9"/>
      <c r="E174" s="11"/>
      <c r="F174" s="11"/>
      <c r="G174" s="12"/>
    </row>
    <row r="175" spans="4:7" s="1" customFormat="1" x14ac:dyDescent="0.3">
      <c r="D175" s="9"/>
      <c r="E175" s="11"/>
      <c r="F175" s="11"/>
      <c r="G175" s="12"/>
    </row>
    <row r="176" spans="4:7" s="1" customFormat="1" x14ac:dyDescent="0.3">
      <c r="D176" s="9"/>
      <c r="E176" s="11"/>
      <c r="F176" s="11"/>
      <c r="G176" s="12"/>
    </row>
    <row r="177" spans="4:7" s="1" customFormat="1" x14ac:dyDescent="0.3">
      <c r="D177" s="9"/>
      <c r="E177" s="11"/>
      <c r="F177" s="11"/>
      <c r="G177" s="12"/>
    </row>
    <row r="178" spans="4:7" s="1" customFormat="1" x14ac:dyDescent="0.3">
      <c r="D178" s="9"/>
      <c r="E178" s="11"/>
      <c r="F178" s="11"/>
      <c r="G178" s="12"/>
    </row>
    <row r="179" spans="4:7" s="1" customFormat="1" x14ac:dyDescent="0.3">
      <c r="D179" s="9"/>
      <c r="E179" s="11"/>
      <c r="F179" s="11"/>
      <c r="G179" s="12"/>
    </row>
    <row r="180" spans="4:7" s="1" customFormat="1" x14ac:dyDescent="0.3">
      <c r="D180" s="9"/>
      <c r="E180" s="11"/>
      <c r="F180" s="11"/>
      <c r="G180" s="12"/>
    </row>
    <row r="181" spans="4:7" s="1" customFormat="1" x14ac:dyDescent="0.3">
      <c r="D181" s="9"/>
      <c r="E181" s="11"/>
      <c r="F181" s="11"/>
      <c r="G181" s="12"/>
    </row>
    <row r="182" spans="4:7" s="1" customFormat="1" x14ac:dyDescent="0.3">
      <c r="D182" s="9"/>
      <c r="E182" s="11"/>
      <c r="F182" s="11"/>
      <c r="G182" s="12"/>
    </row>
    <row r="183" spans="4:7" s="1" customFormat="1" x14ac:dyDescent="0.3">
      <c r="D183" s="9"/>
      <c r="E183" s="11"/>
      <c r="F183" s="11"/>
      <c r="G183" s="12"/>
    </row>
    <row r="184" spans="4:7" s="1" customFormat="1" x14ac:dyDescent="0.3">
      <c r="D184" s="9"/>
      <c r="E184" s="11"/>
      <c r="F184" s="11"/>
      <c r="G184" s="12"/>
    </row>
    <row r="185" spans="4:7" s="1" customFormat="1" x14ac:dyDescent="0.3">
      <c r="D185" s="9"/>
      <c r="E185" s="11"/>
      <c r="F185" s="11"/>
      <c r="G185" s="12"/>
    </row>
    <row r="186" spans="4:7" s="1" customFormat="1" x14ac:dyDescent="0.3">
      <c r="D186" s="9"/>
      <c r="E186" s="11"/>
      <c r="F186" s="11"/>
      <c r="G186" s="12"/>
    </row>
    <row r="187" spans="4:7" s="1" customFormat="1" x14ac:dyDescent="0.3">
      <c r="D187" s="9"/>
      <c r="E187" s="11"/>
      <c r="F187" s="11"/>
      <c r="G187" s="12"/>
    </row>
    <row r="188" spans="4:7" s="1" customFormat="1" x14ac:dyDescent="0.3">
      <c r="D188" s="9"/>
      <c r="E188" s="11"/>
      <c r="F188" s="11"/>
      <c r="G188" s="12"/>
    </row>
    <row r="189" spans="4:7" s="1" customFormat="1" x14ac:dyDescent="0.3">
      <c r="D189" s="9"/>
      <c r="E189" s="11"/>
      <c r="F189" s="11"/>
      <c r="G189" s="12"/>
    </row>
    <row r="190" spans="4:7" s="1" customFormat="1" x14ac:dyDescent="0.3">
      <c r="D190" s="9"/>
      <c r="E190" s="11"/>
      <c r="F190" s="11"/>
      <c r="G190" s="12"/>
    </row>
    <row r="191" spans="4:7" s="1" customFormat="1" x14ac:dyDescent="0.3">
      <c r="D191" s="9"/>
      <c r="E191" s="11"/>
      <c r="F191" s="11"/>
      <c r="G191" s="12"/>
    </row>
    <row r="192" spans="4:7" s="1" customFormat="1" x14ac:dyDescent="0.3">
      <c r="D192" s="9"/>
      <c r="E192" s="11"/>
      <c r="F192" s="11"/>
      <c r="G192" s="12"/>
    </row>
    <row r="193" spans="4:7" s="1" customFormat="1" x14ac:dyDescent="0.3">
      <c r="D193" s="9"/>
      <c r="E193" s="11"/>
      <c r="F193" s="11"/>
      <c r="G193" s="12"/>
    </row>
    <row r="194" spans="4:7" s="1" customFormat="1" x14ac:dyDescent="0.3">
      <c r="D194" s="9"/>
      <c r="E194" s="11"/>
      <c r="F194" s="11"/>
      <c r="G194" s="12"/>
    </row>
    <row r="195" spans="4:7" s="1" customFormat="1" x14ac:dyDescent="0.3">
      <c r="D195" s="9"/>
      <c r="E195" s="11"/>
      <c r="F195" s="11"/>
      <c r="G195" s="12"/>
    </row>
    <row r="196" spans="4:7" s="1" customFormat="1" x14ac:dyDescent="0.3">
      <c r="D196" s="9"/>
      <c r="E196" s="11"/>
      <c r="F196" s="11"/>
      <c r="G196" s="12"/>
    </row>
    <row r="197" spans="4:7" s="1" customFormat="1" x14ac:dyDescent="0.3">
      <c r="D197" s="9"/>
      <c r="E197" s="11"/>
      <c r="F197" s="11"/>
      <c r="G197" s="12"/>
    </row>
    <row r="198" spans="4:7" s="1" customFormat="1" x14ac:dyDescent="0.3">
      <c r="D198" s="9"/>
      <c r="E198" s="11"/>
      <c r="F198" s="11"/>
      <c r="G198" s="12"/>
    </row>
    <row r="199" spans="4:7" s="1" customFormat="1" x14ac:dyDescent="0.3">
      <c r="D199" s="9"/>
      <c r="E199" s="11"/>
      <c r="F199" s="11"/>
      <c r="G199" s="12"/>
    </row>
    <row r="200" spans="4:7" s="1" customFormat="1" x14ac:dyDescent="0.3">
      <c r="D200" s="9"/>
      <c r="E200" s="11"/>
      <c r="F200" s="11"/>
      <c r="G200" s="12"/>
    </row>
    <row r="201" spans="4:7" s="1" customFormat="1" x14ac:dyDescent="0.3">
      <c r="D201" s="9"/>
      <c r="E201" s="11"/>
      <c r="F201" s="11"/>
      <c r="G201" s="12"/>
    </row>
    <row r="202" spans="4:7" s="1" customFormat="1" x14ac:dyDescent="0.3">
      <c r="D202" s="9"/>
      <c r="E202" s="11"/>
      <c r="F202" s="11"/>
      <c r="G202" s="12"/>
    </row>
    <row r="203" spans="4:7" s="1" customFormat="1" x14ac:dyDescent="0.3">
      <c r="D203" s="9"/>
      <c r="E203" s="11"/>
      <c r="F203" s="11"/>
      <c r="G203" s="12"/>
    </row>
    <row r="204" spans="4:7" s="1" customFormat="1" x14ac:dyDescent="0.3">
      <c r="D204" s="9"/>
      <c r="E204" s="11"/>
      <c r="F204" s="11"/>
      <c r="G204" s="12"/>
    </row>
    <row r="205" spans="4:7" s="1" customFormat="1" x14ac:dyDescent="0.3">
      <c r="D205" s="9"/>
      <c r="E205" s="11"/>
      <c r="F205" s="11"/>
      <c r="G205" s="12"/>
    </row>
    <row r="206" spans="4:7" s="1" customFormat="1" x14ac:dyDescent="0.3">
      <c r="D206" s="9"/>
      <c r="E206" s="11"/>
      <c r="F206" s="11"/>
      <c r="G206" s="12"/>
    </row>
    <row r="207" spans="4:7" s="1" customFormat="1" x14ac:dyDescent="0.3">
      <c r="D207" s="9"/>
      <c r="E207" s="11"/>
      <c r="F207" s="11"/>
      <c r="G207" s="12"/>
    </row>
    <row r="208" spans="4:7" s="1" customFormat="1" x14ac:dyDescent="0.3">
      <c r="D208" s="9"/>
      <c r="E208" s="11"/>
      <c r="F208" s="11"/>
      <c r="G208" s="12"/>
    </row>
    <row r="209" spans="4:7" s="1" customFormat="1" x14ac:dyDescent="0.3">
      <c r="D209" s="9"/>
      <c r="E209" s="11"/>
      <c r="F209" s="11"/>
      <c r="G209" s="12"/>
    </row>
    <row r="210" spans="4:7" s="1" customFormat="1" x14ac:dyDescent="0.3">
      <c r="D210" s="9"/>
      <c r="E210" s="11"/>
      <c r="F210" s="11"/>
      <c r="G210" s="12"/>
    </row>
    <row r="211" spans="4:7" s="1" customFormat="1" x14ac:dyDescent="0.3">
      <c r="D211" s="9"/>
      <c r="E211" s="11"/>
      <c r="F211" s="11"/>
      <c r="G211" s="12"/>
    </row>
    <row r="212" spans="4:7" s="1" customFormat="1" x14ac:dyDescent="0.3">
      <c r="D212" s="9"/>
      <c r="E212" s="11"/>
      <c r="F212" s="11"/>
      <c r="G212" s="12"/>
    </row>
    <row r="213" spans="4:7" s="1" customFormat="1" x14ac:dyDescent="0.3">
      <c r="D213" s="9"/>
      <c r="E213" s="11"/>
      <c r="F213" s="11"/>
      <c r="G213" s="12"/>
    </row>
    <row r="214" spans="4:7" s="1" customFormat="1" x14ac:dyDescent="0.3">
      <c r="D214" s="9"/>
      <c r="E214" s="11"/>
      <c r="F214" s="11"/>
      <c r="G214" s="12"/>
    </row>
    <row r="215" spans="4:7" s="1" customFormat="1" x14ac:dyDescent="0.3">
      <c r="D215" s="9"/>
      <c r="E215" s="11"/>
      <c r="F215" s="11"/>
      <c r="G215" s="12"/>
    </row>
    <row r="216" spans="4:7" s="1" customFormat="1" x14ac:dyDescent="0.3">
      <c r="D216" s="9"/>
      <c r="E216" s="11"/>
      <c r="F216" s="11"/>
      <c r="G216" s="12"/>
    </row>
    <row r="217" spans="4:7" s="1" customFormat="1" x14ac:dyDescent="0.3">
      <c r="D217" s="9"/>
      <c r="E217" s="11"/>
      <c r="F217" s="11"/>
      <c r="G217" s="12"/>
    </row>
    <row r="218" spans="4:7" s="1" customFormat="1" x14ac:dyDescent="0.3">
      <c r="D218" s="9"/>
      <c r="E218" s="11"/>
      <c r="F218" s="11"/>
      <c r="G218" s="12"/>
    </row>
    <row r="219" spans="4:7" s="1" customFormat="1" x14ac:dyDescent="0.3">
      <c r="D219" s="9"/>
      <c r="E219" s="11"/>
      <c r="F219" s="11"/>
      <c r="G219" s="12"/>
    </row>
    <row r="220" spans="4:7" s="1" customFormat="1" x14ac:dyDescent="0.3">
      <c r="D220" s="9"/>
      <c r="E220" s="11"/>
      <c r="F220" s="11"/>
      <c r="G220" s="12"/>
    </row>
    <row r="221" spans="4:7" s="1" customFormat="1" x14ac:dyDescent="0.3">
      <c r="D221" s="9"/>
      <c r="E221" s="11"/>
      <c r="F221" s="11"/>
      <c r="G221" s="12"/>
    </row>
    <row r="222" spans="4:7" s="1" customFormat="1" x14ac:dyDescent="0.3">
      <c r="D222" s="9"/>
      <c r="E222" s="11"/>
      <c r="F222" s="11"/>
      <c r="G222" s="12"/>
    </row>
    <row r="223" spans="4:7" s="1" customFormat="1" x14ac:dyDescent="0.3">
      <c r="D223" s="9"/>
      <c r="E223" s="11"/>
      <c r="F223" s="11"/>
      <c r="G223" s="12"/>
    </row>
    <row r="224" spans="4:7" s="1" customFormat="1" x14ac:dyDescent="0.3">
      <c r="D224" s="9"/>
      <c r="E224" s="11"/>
      <c r="F224" s="11"/>
      <c r="G224" s="12"/>
    </row>
    <row r="225" spans="4:7" s="1" customFormat="1" x14ac:dyDescent="0.3">
      <c r="D225" s="9"/>
      <c r="E225" s="11"/>
      <c r="F225" s="11"/>
      <c r="G225" s="12"/>
    </row>
    <row r="226" spans="4:7" s="1" customFormat="1" x14ac:dyDescent="0.3">
      <c r="D226" s="9"/>
      <c r="E226" s="11"/>
      <c r="F226" s="11"/>
      <c r="G226" s="12"/>
    </row>
    <row r="227" spans="4:7" s="1" customFormat="1" x14ac:dyDescent="0.3">
      <c r="D227" s="9"/>
      <c r="E227" s="11"/>
      <c r="F227" s="11"/>
      <c r="G227" s="12"/>
    </row>
    <row r="228" spans="4:7" s="1" customFormat="1" x14ac:dyDescent="0.3">
      <c r="D228" s="9"/>
      <c r="E228" s="11"/>
      <c r="F228" s="11"/>
      <c r="G228" s="12"/>
    </row>
    <row r="229" spans="4:7" s="1" customFormat="1" x14ac:dyDescent="0.3">
      <c r="D229" s="9"/>
      <c r="E229" s="11"/>
      <c r="F229" s="11"/>
      <c r="G229" s="12"/>
    </row>
    <row r="230" spans="4:7" s="1" customFormat="1" x14ac:dyDescent="0.3">
      <c r="D230" s="9"/>
      <c r="E230" s="11"/>
      <c r="F230" s="11"/>
      <c r="G230" s="12"/>
    </row>
    <row r="231" spans="4:7" s="1" customFormat="1" x14ac:dyDescent="0.3">
      <c r="D231" s="9"/>
      <c r="E231" s="11"/>
      <c r="F231" s="11"/>
      <c r="G231" s="12"/>
    </row>
    <row r="232" spans="4:7" s="1" customFormat="1" x14ac:dyDescent="0.3">
      <c r="D232" s="9"/>
      <c r="E232" s="11"/>
      <c r="F232" s="11"/>
      <c r="G232" s="12"/>
    </row>
    <row r="233" spans="4:7" s="1" customFormat="1" x14ac:dyDescent="0.3">
      <c r="D233" s="9"/>
      <c r="E233" s="11"/>
      <c r="F233" s="11"/>
      <c r="G233" s="12"/>
    </row>
    <row r="234" spans="4:7" s="1" customFormat="1" x14ac:dyDescent="0.3">
      <c r="D234" s="9"/>
      <c r="E234" s="11"/>
      <c r="F234" s="11"/>
      <c r="G234" s="12"/>
    </row>
    <row r="235" spans="4:7" s="1" customFormat="1" x14ac:dyDescent="0.3">
      <c r="D235" s="9"/>
      <c r="E235" s="11"/>
      <c r="F235" s="11"/>
      <c r="G235" s="12"/>
    </row>
    <row r="236" spans="4:7" s="1" customFormat="1" x14ac:dyDescent="0.3">
      <c r="D236" s="9"/>
      <c r="E236" s="11"/>
      <c r="F236" s="11"/>
      <c r="G236" s="12"/>
    </row>
    <row r="237" spans="4:7" s="1" customFormat="1" x14ac:dyDescent="0.3">
      <c r="D237" s="9"/>
      <c r="E237" s="11"/>
      <c r="F237" s="11"/>
      <c r="G237" s="12"/>
    </row>
    <row r="238" spans="4:7" s="1" customFormat="1" x14ac:dyDescent="0.3">
      <c r="D238" s="9"/>
      <c r="E238" s="11"/>
      <c r="F238" s="11"/>
      <c r="G238" s="12"/>
    </row>
    <row r="239" spans="4:7" s="1" customFormat="1" x14ac:dyDescent="0.3">
      <c r="D239" s="9"/>
      <c r="E239" s="11"/>
      <c r="F239" s="11"/>
      <c r="G239" s="12"/>
    </row>
    <row r="240" spans="4:7" s="1" customFormat="1" x14ac:dyDescent="0.3">
      <c r="D240" s="9"/>
      <c r="E240" s="11"/>
      <c r="F240" s="11"/>
      <c r="G240" s="12"/>
    </row>
    <row r="241" spans="4:7" s="1" customFormat="1" x14ac:dyDescent="0.3">
      <c r="D241" s="9"/>
      <c r="E241" s="11"/>
      <c r="F241" s="11"/>
      <c r="G241" s="12"/>
    </row>
    <row r="242" spans="4:7" s="1" customFormat="1" x14ac:dyDescent="0.3">
      <c r="D242" s="9"/>
      <c r="E242" s="11"/>
      <c r="F242" s="11"/>
      <c r="G242" s="12"/>
    </row>
    <row r="243" spans="4:7" s="1" customFormat="1" x14ac:dyDescent="0.3">
      <c r="D243" s="9"/>
      <c r="E243" s="11"/>
      <c r="F243" s="11"/>
      <c r="G243" s="12"/>
    </row>
    <row r="244" spans="4:7" s="1" customFormat="1" x14ac:dyDescent="0.3">
      <c r="D244" s="9"/>
      <c r="E244" s="11"/>
      <c r="F244" s="11"/>
      <c r="G244" s="12"/>
    </row>
    <row r="245" spans="4:7" s="1" customFormat="1" x14ac:dyDescent="0.3">
      <c r="D245" s="9"/>
      <c r="E245" s="11"/>
      <c r="F245" s="11"/>
      <c r="G245" s="12"/>
    </row>
    <row r="246" spans="4:7" s="1" customFormat="1" x14ac:dyDescent="0.3">
      <c r="D246" s="9"/>
      <c r="E246" s="11"/>
      <c r="F246" s="11"/>
      <c r="G246" s="12"/>
    </row>
    <row r="247" spans="4:7" s="1" customFormat="1" x14ac:dyDescent="0.3">
      <c r="D247" s="9"/>
      <c r="E247" s="11"/>
      <c r="F247" s="11"/>
      <c r="G247" s="12"/>
    </row>
    <row r="248" spans="4:7" s="1" customFormat="1" x14ac:dyDescent="0.3">
      <c r="D248" s="9"/>
      <c r="E248" s="11"/>
      <c r="F248" s="11"/>
      <c r="G248" s="12"/>
    </row>
    <row r="249" spans="4:7" s="1" customFormat="1" x14ac:dyDescent="0.3">
      <c r="D249" s="9"/>
      <c r="E249" s="11"/>
      <c r="F249" s="11"/>
      <c r="G249" s="12"/>
    </row>
    <row r="250" spans="4:7" s="1" customFormat="1" x14ac:dyDescent="0.3">
      <c r="D250" s="9"/>
      <c r="E250" s="11"/>
      <c r="F250" s="11"/>
      <c r="G250" s="12"/>
    </row>
    <row r="251" spans="4:7" s="1" customFormat="1" x14ac:dyDescent="0.3">
      <c r="D251" s="9"/>
      <c r="E251" s="11"/>
      <c r="F251" s="11"/>
      <c r="G251" s="12"/>
    </row>
    <row r="252" spans="4:7" s="1" customFormat="1" x14ac:dyDescent="0.3">
      <c r="D252" s="9"/>
      <c r="E252" s="11"/>
      <c r="F252" s="11"/>
      <c r="G252" s="12"/>
    </row>
    <row r="253" spans="4:7" s="1" customFormat="1" x14ac:dyDescent="0.3">
      <c r="D253" s="9"/>
      <c r="E253" s="11"/>
      <c r="F253" s="11"/>
      <c r="G253" s="12"/>
    </row>
    <row r="254" spans="4:7" s="1" customFormat="1" x14ac:dyDescent="0.3">
      <c r="D254" s="9"/>
      <c r="E254" s="11"/>
      <c r="F254" s="11"/>
      <c r="G254" s="12"/>
    </row>
    <row r="255" spans="4:7" s="1" customFormat="1" x14ac:dyDescent="0.3">
      <c r="D255" s="9"/>
      <c r="E255" s="11"/>
      <c r="F255" s="11"/>
      <c r="G255" s="12"/>
    </row>
    <row r="256" spans="4:7" s="1" customFormat="1" x14ac:dyDescent="0.3">
      <c r="D256" s="9"/>
      <c r="E256" s="11"/>
      <c r="F256" s="11"/>
      <c r="G256" s="12"/>
    </row>
    <row r="257" spans="4:7" s="1" customFormat="1" x14ac:dyDescent="0.3">
      <c r="D257" s="9"/>
      <c r="E257" s="11"/>
      <c r="F257" s="11"/>
      <c r="G257" s="12"/>
    </row>
    <row r="258" spans="4:7" s="1" customFormat="1" x14ac:dyDescent="0.3">
      <c r="D258" s="9"/>
      <c r="E258" s="11"/>
      <c r="F258" s="11"/>
      <c r="G258" s="12"/>
    </row>
    <row r="259" spans="4:7" s="1" customFormat="1" x14ac:dyDescent="0.3">
      <c r="D259" s="9"/>
      <c r="E259" s="11"/>
      <c r="F259" s="11"/>
      <c r="G259" s="12"/>
    </row>
    <row r="260" spans="4:7" s="1" customFormat="1" x14ac:dyDescent="0.3">
      <c r="D260" s="9"/>
      <c r="E260" s="11"/>
      <c r="F260" s="11"/>
      <c r="G260" s="12"/>
    </row>
    <row r="261" spans="4:7" s="1" customFormat="1" x14ac:dyDescent="0.3">
      <c r="D261" s="9"/>
      <c r="E261" s="11"/>
      <c r="F261" s="11"/>
      <c r="G261" s="12"/>
    </row>
    <row r="262" spans="4:7" s="1" customFormat="1" x14ac:dyDescent="0.3">
      <c r="D262" s="9"/>
      <c r="E262" s="11"/>
      <c r="F262" s="11"/>
      <c r="G262" s="12"/>
    </row>
    <row r="263" spans="4:7" s="1" customFormat="1" x14ac:dyDescent="0.3">
      <c r="D263" s="9"/>
      <c r="E263" s="11"/>
      <c r="F263" s="11"/>
      <c r="G263" s="12"/>
    </row>
    <row r="264" spans="4:7" s="1" customFormat="1" x14ac:dyDescent="0.3">
      <c r="D264" s="9"/>
      <c r="E264" s="11"/>
      <c r="F264" s="11"/>
      <c r="G264" s="12"/>
    </row>
    <row r="265" spans="4:7" s="1" customFormat="1" x14ac:dyDescent="0.3">
      <c r="D265" s="9"/>
      <c r="E265" s="11"/>
      <c r="F265" s="11"/>
      <c r="G265" s="12"/>
    </row>
    <row r="266" spans="4:7" s="1" customFormat="1" x14ac:dyDescent="0.3">
      <c r="D266" s="9"/>
      <c r="E266" s="11"/>
      <c r="F266" s="11"/>
      <c r="G266" s="12"/>
    </row>
    <row r="267" spans="4:7" s="1" customFormat="1" x14ac:dyDescent="0.3">
      <c r="D267" s="9"/>
      <c r="E267" s="11"/>
      <c r="F267" s="11"/>
      <c r="G267" s="12"/>
    </row>
    <row r="268" spans="4:7" s="1" customFormat="1" x14ac:dyDescent="0.3">
      <c r="D268" s="9"/>
      <c r="E268" s="11"/>
      <c r="F268" s="11"/>
      <c r="G268" s="12"/>
    </row>
    <row r="269" spans="4:7" s="1" customFormat="1" x14ac:dyDescent="0.3">
      <c r="D269" s="9"/>
      <c r="E269" s="11"/>
      <c r="F269" s="11"/>
      <c r="G269" s="12"/>
    </row>
    <row r="270" spans="4:7" s="1" customFormat="1" x14ac:dyDescent="0.3">
      <c r="D270" s="9"/>
      <c r="E270" s="11"/>
      <c r="F270" s="11"/>
      <c r="G270" s="12"/>
    </row>
    <row r="271" spans="4:7" s="1" customFormat="1" x14ac:dyDescent="0.3">
      <c r="D271" s="9"/>
      <c r="E271" s="11"/>
      <c r="F271" s="11"/>
      <c r="G271" s="12"/>
    </row>
    <row r="272" spans="4:7" s="1" customFormat="1" x14ac:dyDescent="0.3">
      <c r="D272" s="9"/>
      <c r="E272" s="11"/>
      <c r="F272" s="11"/>
      <c r="G272" s="12"/>
    </row>
    <row r="273" spans="4:7" s="1" customFormat="1" x14ac:dyDescent="0.3">
      <c r="D273" s="9"/>
      <c r="E273" s="11"/>
      <c r="F273" s="11"/>
      <c r="G273" s="12"/>
    </row>
    <row r="274" spans="4:7" s="1" customFormat="1" x14ac:dyDescent="0.3">
      <c r="D274" s="9"/>
      <c r="E274" s="11"/>
      <c r="F274" s="11"/>
      <c r="G274" s="12"/>
    </row>
    <row r="275" spans="4:7" s="1" customFormat="1" x14ac:dyDescent="0.3">
      <c r="D275" s="9"/>
      <c r="E275" s="11"/>
      <c r="F275" s="11"/>
      <c r="G275" s="12"/>
    </row>
    <row r="276" spans="4:7" s="1" customFormat="1" x14ac:dyDescent="0.3">
      <c r="D276" s="9"/>
      <c r="E276" s="11"/>
      <c r="F276" s="11"/>
      <c r="G276" s="12"/>
    </row>
    <row r="277" spans="4:7" s="1" customFormat="1" x14ac:dyDescent="0.3">
      <c r="D277" s="9"/>
      <c r="E277" s="11"/>
      <c r="F277" s="11"/>
      <c r="G277" s="12"/>
    </row>
    <row r="278" spans="4:7" s="1" customFormat="1" x14ac:dyDescent="0.3">
      <c r="D278" s="9"/>
      <c r="E278" s="11"/>
      <c r="F278" s="11"/>
      <c r="G278" s="12"/>
    </row>
    <row r="279" spans="4:7" s="1" customFormat="1" x14ac:dyDescent="0.3">
      <c r="D279" s="9"/>
      <c r="E279" s="11"/>
      <c r="F279" s="11"/>
      <c r="G279" s="12"/>
    </row>
    <row r="280" spans="4:7" s="1" customFormat="1" x14ac:dyDescent="0.3">
      <c r="D280" s="9"/>
      <c r="E280" s="11"/>
      <c r="F280" s="11"/>
      <c r="G280" s="12"/>
    </row>
    <row r="281" spans="4:7" s="1" customFormat="1" x14ac:dyDescent="0.3">
      <c r="D281" s="9"/>
      <c r="E281" s="11"/>
      <c r="F281" s="11"/>
      <c r="G281" s="12"/>
    </row>
    <row r="282" spans="4:7" s="1" customFormat="1" x14ac:dyDescent="0.3">
      <c r="D282" s="9"/>
      <c r="E282" s="11"/>
      <c r="F282" s="11"/>
      <c r="G282" s="12"/>
    </row>
    <row r="283" spans="4:7" s="1" customFormat="1" x14ac:dyDescent="0.3">
      <c r="D283" s="9"/>
      <c r="E283" s="11"/>
      <c r="F283" s="11"/>
      <c r="G283" s="12"/>
    </row>
    <row r="284" spans="4:7" s="1" customFormat="1" x14ac:dyDescent="0.3">
      <c r="D284" s="9"/>
      <c r="E284" s="11"/>
      <c r="F284" s="11"/>
      <c r="G284" s="12"/>
    </row>
    <row r="285" spans="4:7" s="1" customFormat="1" x14ac:dyDescent="0.3">
      <c r="D285" s="9"/>
      <c r="E285" s="11"/>
      <c r="F285" s="11"/>
      <c r="G285" s="12"/>
    </row>
    <row r="286" spans="4:7" s="1" customFormat="1" x14ac:dyDescent="0.3">
      <c r="D286" s="9"/>
      <c r="E286" s="11"/>
      <c r="F286" s="11"/>
      <c r="G286" s="12"/>
    </row>
    <row r="287" spans="4:7" s="1" customFormat="1" x14ac:dyDescent="0.3">
      <c r="D287" s="9"/>
      <c r="E287" s="11"/>
      <c r="F287" s="11"/>
      <c r="G287" s="12"/>
    </row>
    <row r="288" spans="4:7" s="1" customFormat="1" x14ac:dyDescent="0.3">
      <c r="D288" s="9"/>
      <c r="E288" s="11"/>
      <c r="F288" s="11"/>
      <c r="G288" s="12"/>
    </row>
    <row r="289" spans="4:7" s="1" customFormat="1" x14ac:dyDescent="0.3">
      <c r="D289" s="9"/>
      <c r="E289" s="11"/>
      <c r="F289" s="11"/>
      <c r="G289" s="12"/>
    </row>
    <row r="290" spans="4:7" s="1" customFormat="1" x14ac:dyDescent="0.3">
      <c r="D290" s="9"/>
      <c r="E290" s="11"/>
      <c r="F290" s="11"/>
      <c r="G290" s="12"/>
    </row>
    <row r="291" spans="4:7" s="1" customFormat="1" x14ac:dyDescent="0.3">
      <c r="D291" s="9"/>
      <c r="E291" s="11"/>
      <c r="F291" s="11"/>
      <c r="G291" s="12"/>
    </row>
    <row r="292" spans="4:7" s="1" customFormat="1" x14ac:dyDescent="0.3">
      <c r="D292" s="9"/>
      <c r="E292" s="11"/>
      <c r="F292" s="11"/>
      <c r="G292" s="12"/>
    </row>
    <row r="293" spans="4:7" s="1" customFormat="1" x14ac:dyDescent="0.3">
      <c r="D293" s="9"/>
      <c r="E293" s="11"/>
      <c r="F293" s="11"/>
      <c r="G293" s="12"/>
    </row>
    <row r="294" spans="4:7" s="1" customFormat="1" x14ac:dyDescent="0.3">
      <c r="D294" s="9"/>
      <c r="E294" s="11"/>
      <c r="F294" s="11"/>
      <c r="G294" s="12"/>
    </row>
    <row r="295" spans="4:7" s="1" customFormat="1" x14ac:dyDescent="0.3">
      <c r="D295" s="9"/>
      <c r="E295" s="11"/>
      <c r="F295" s="11"/>
      <c r="G295" s="12"/>
    </row>
    <row r="296" spans="4:7" s="1" customFormat="1" x14ac:dyDescent="0.3">
      <c r="D296" s="9"/>
      <c r="E296" s="11"/>
      <c r="F296" s="11"/>
      <c r="G296" s="12"/>
    </row>
    <row r="297" spans="4:7" s="1" customFormat="1" x14ac:dyDescent="0.3">
      <c r="D297" s="9"/>
      <c r="E297" s="11"/>
      <c r="F297" s="11"/>
      <c r="G297" s="12"/>
    </row>
    <row r="298" spans="4:7" s="1" customFormat="1" x14ac:dyDescent="0.3">
      <c r="D298" s="9"/>
      <c r="E298" s="11"/>
      <c r="F298" s="11"/>
      <c r="G298" s="12"/>
    </row>
    <row r="299" spans="4:7" s="1" customFormat="1" x14ac:dyDescent="0.3">
      <c r="D299" s="9"/>
      <c r="E299" s="11"/>
      <c r="F299" s="11"/>
      <c r="G299" s="12"/>
    </row>
    <row r="300" spans="4:7" s="1" customFormat="1" x14ac:dyDescent="0.3">
      <c r="D300" s="9"/>
      <c r="E300" s="11"/>
      <c r="F300" s="11"/>
      <c r="G300" s="12"/>
    </row>
    <row r="301" spans="4:7" s="1" customFormat="1" x14ac:dyDescent="0.3">
      <c r="D301" s="9"/>
      <c r="E301" s="11"/>
      <c r="F301" s="11"/>
      <c r="G301" s="12"/>
    </row>
    <row r="302" spans="4:7" s="1" customFormat="1" x14ac:dyDescent="0.3">
      <c r="D302" s="9"/>
      <c r="E302" s="11"/>
      <c r="F302" s="11"/>
      <c r="G302" s="12"/>
    </row>
    <row r="303" spans="4:7" s="1" customFormat="1" x14ac:dyDescent="0.3">
      <c r="D303" s="9"/>
      <c r="E303" s="11"/>
      <c r="F303" s="11"/>
      <c r="G303" s="12"/>
    </row>
    <row r="304" spans="4:7" s="1" customFormat="1" x14ac:dyDescent="0.3">
      <c r="D304" s="9"/>
      <c r="E304" s="11"/>
      <c r="F304" s="11"/>
      <c r="G304" s="12"/>
    </row>
    <row r="305" spans="4:7" s="1" customFormat="1" x14ac:dyDescent="0.3">
      <c r="D305" s="9"/>
      <c r="E305" s="11"/>
      <c r="F305" s="11"/>
      <c r="G305" s="12"/>
    </row>
    <row r="306" spans="4:7" s="1" customFormat="1" x14ac:dyDescent="0.3">
      <c r="D306" s="9"/>
      <c r="E306" s="11"/>
      <c r="F306" s="11"/>
      <c r="G306" s="12"/>
    </row>
    <row r="307" spans="4:7" s="1" customFormat="1" x14ac:dyDescent="0.3">
      <c r="D307" s="9"/>
      <c r="E307" s="11"/>
      <c r="F307" s="11"/>
      <c r="G307" s="12"/>
    </row>
    <row r="308" spans="4:7" s="1" customFormat="1" x14ac:dyDescent="0.3">
      <c r="D308" s="9"/>
      <c r="E308" s="11"/>
      <c r="F308" s="11"/>
      <c r="G308" s="12"/>
    </row>
    <row r="309" spans="4:7" s="1" customFormat="1" x14ac:dyDescent="0.3">
      <c r="D309" s="9"/>
      <c r="E309" s="11"/>
      <c r="F309" s="11"/>
      <c r="G309" s="12"/>
    </row>
    <row r="310" spans="4:7" s="1" customFormat="1" x14ac:dyDescent="0.3">
      <c r="D310" s="9"/>
      <c r="E310" s="11"/>
      <c r="F310" s="11"/>
      <c r="G310" s="12"/>
    </row>
    <row r="311" spans="4:7" s="1" customFormat="1" x14ac:dyDescent="0.3">
      <c r="D311" s="9"/>
      <c r="E311" s="11"/>
      <c r="F311" s="11"/>
      <c r="G311" s="12"/>
    </row>
    <row r="312" spans="4:7" s="1" customFormat="1" x14ac:dyDescent="0.3">
      <c r="D312" s="9"/>
      <c r="E312" s="11"/>
      <c r="F312" s="11"/>
      <c r="G312" s="12"/>
    </row>
    <row r="313" spans="4:7" s="1" customFormat="1" x14ac:dyDescent="0.3">
      <c r="D313" s="9"/>
      <c r="E313" s="11"/>
      <c r="F313" s="11"/>
      <c r="G313" s="12"/>
    </row>
    <row r="314" spans="4:7" s="1" customFormat="1" x14ac:dyDescent="0.3">
      <c r="D314" s="9"/>
      <c r="E314" s="11"/>
      <c r="F314" s="11"/>
      <c r="G314" s="12"/>
    </row>
    <row r="315" spans="4:7" s="1" customFormat="1" x14ac:dyDescent="0.3">
      <c r="D315" s="9"/>
      <c r="E315" s="11"/>
      <c r="F315" s="11"/>
      <c r="G315" s="12"/>
    </row>
    <row r="316" spans="4:7" s="1" customFormat="1" x14ac:dyDescent="0.3">
      <c r="D316" s="9"/>
      <c r="E316" s="11"/>
      <c r="F316" s="11"/>
      <c r="G316" s="12"/>
    </row>
    <row r="317" spans="4:7" s="1" customFormat="1" x14ac:dyDescent="0.3">
      <c r="D317" s="9"/>
      <c r="E317" s="11"/>
      <c r="F317" s="11"/>
      <c r="G317" s="12"/>
    </row>
    <row r="318" spans="4:7" s="1" customFormat="1" x14ac:dyDescent="0.3">
      <c r="D318" s="9"/>
      <c r="E318" s="11"/>
      <c r="F318" s="11"/>
      <c r="G318" s="12"/>
    </row>
    <row r="319" spans="4:7" s="1" customFormat="1" x14ac:dyDescent="0.3">
      <c r="D319" s="9"/>
      <c r="E319" s="11"/>
      <c r="F319" s="11"/>
      <c r="G319" s="12"/>
    </row>
    <row r="320" spans="4:7" s="1" customFormat="1" x14ac:dyDescent="0.3">
      <c r="D320" s="9"/>
      <c r="E320" s="11"/>
      <c r="F320" s="11"/>
      <c r="G320" s="12"/>
    </row>
    <row r="321" spans="4:7" s="1" customFormat="1" x14ac:dyDescent="0.3">
      <c r="D321" s="9"/>
      <c r="E321" s="11"/>
      <c r="F321" s="11"/>
      <c r="G321" s="12"/>
    </row>
    <row r="322" spans="4:7" s="1" customFormat="1" x14ac:dyDescent="0.3">
      <c r="D322" s="9"/>
      <c r="E322" s="11"/>
      <c r="F322" s="11"/>
      <c r="G322" s="12"/>
    </row>
    <row r="323" spans="4:7" s="1" customFormat="1" x14ac:dyDescent="0.3">
      <c r="D323" s="9"/>
      <c r="E323" s="11"/>
      <c r="F323" s="11"/>
      <c r="G323" s="12"/>
    </row>
    <row r="324" spans="4:7" s="1" customFormat="1" x14ac:dyDescent="0.3">
      <c r="D324" s="9"/>
      <c r="E324" s="11"/>
      <c r="F324" s="11"/>
      <c r="G324" s="12"/>
    </row>
    <row r="325" spans="4:7" s="1" customFormat="1" x14ac:dyDescent="0.3">
      <c r="D325" s="9"/>
      <c r="E325" s="11"/>
      <c r="F325" s="11"/>
      <c r="G325" s="12"/>
    </row>
    <row r="326" spans="4:7" s="1" customFormat="1" x14ac:dyDescent="0.3">
      <c r="D326" s="9"/>
      <c r="E326" s="11"/>
      <c r="F326" s="11"/>
      <c r="G326" s="12"/>
    </row>
    <row r="327" spans="4:7" s="1" customFormat="1" x14ac:dyDescent="0.3">
      <c r="D327" s="9"/>
      <c r="E327" s="11"/>
      <c r="F327" s="11"/>
      <c r="G327" s="12"/>
    </row>
    <row r="328" spans="4:7" s="1" customFormat="1" x14ac:dyDescent="0.3">
      <c r="D328" s="9"/>
      <c r="E328" s="11"/>
      <c r="F328" s="11"/>
      <c r="G328" s="12"/>
    </row>
    <row r="329" spans="4:7" s="1" customFormat="1" x14ac:dyDescent="0.3">
      <c r="D329" s="9"/>
      <c r="E329" s="11"/>
      <c r="F329" s="11"/>
      <c r="G329" s="12"/>
    </row>
    <row r="330" spans="4:7" s="1" customFormat="1" x14ac:dyDescent="0.3">
      <c r="D330" s="9"/>
      <c r="E330" s="11"/>
      <c r="F330" s="11"/>
      <c r="G330" s="12"/>
    </row>
    <row r="331" spans="4:7" s="1" customFormat="1" x14ac:dyDescent="0.3">
      <c r="D331" s="9"/>
      <c r="E331" s="11"/>
      <c r="F331" s="11"/>
      <c r="G331" s="12"/>
    </row>
    <row r="332" spans="4:7" s="1" customFormat="1" x14ac:dyDescent="0.3">
      <c r="D332" s="9"/>
      <c r="E332" s="11"/>
      <c r="F332" s="11"/>
      <c r="G332" s="12"/>
    </row>
    <row r="333" spans="4:7" s="1" customFormat="1" x14ac:dyDescent="0.3">
      <c r="D333" s="9"/>
      <c r="E333" s="11"/>
      <c r="F333" s="11"/>
      <c r="G333" s="12"/>
    </row>
    <row r="334" spans="4:7" s="1" customFormat="1" x14ac:dyDescent="0.3">
      <c r="D334" s="9"/>
      <c r="E334" s="11"/>
      <c r="F334" s="11"/>
      <c r="G334" s="12"/>
    </row>
    <row r="335" spans="4:7" s="1" customFormat="1" x14ac:dyDescent="0.3">
      <c r="D335" s="9"/>
      <c r="E335" s="11"/>
      <c r="F335" s="11"/>
      <c r="G335" s="12"/>
    </row>
    <row r="336" spans="4:7" s="1" customFormat="1" x14ac:dyDescent="0.3">
      <c r="D336" s="9"/>
      <c r="E336" s="11"/>
      <c r="F336" s="11"/>
      <c r="G336" s="12"/>
    </row>
    <row r="337" spans="4:7" s="1" customFormat="1" x14ac:dyDescent="0.3">
      <c r="D337" s="9"/>
      <c r="E337" s="11"/>
      <c r="F337" s="11"/>
      <c r="G337" s="12"/>
    </row>
    <row r="338" spans="4:7" s="1" customFormat="1" x14ac:dyDescent="0.3">
      <c r="D338" s="9"/>
      <c r="E338" s="11"/>
      <c r="F338" s="11"/>
      <c r="G338" s="12"/>
    </row>
    <row r="339" spans="4:7" s="1" customFormat="1" x14ac:dyDescent="0.3">
      <c r="D339" s="9"/>
      <c r="E339" s="11"/>
      <c r="F339" s="11"/>
      <c r="G339" s="12"/>
    </row>
    <row r="340" spans="4:7" s="1" customFormat="1" x14ac:dyDescent="0.3">
      <c r="D340" s="9"/>
      <c r="E340" s="11"/>
      <c r="F340" s="11"/>
      <c r="G340" s="12"/>
    </row>
    <row r="341" spans="4:7" s="1" customFormat="1" x14ac:dyDescent="0.3">
      <c r="D341" s="9"/>
      <c r="E341" s="11"/>
      <c r="F341" s="11"/>
      <c r="G341" s="12"/>
    </row>
    <row r="342" spans="4:7" s="1" customFormat="1" x14ac:dyDescent="0.3">
      <c r="D342" s="9"/>
      <c r="E342" s="11"/>
      <c r="F342" s="11"/>
      <c r="G342" s="12"/>
    </row>
    <row r="343" spans="4:7" s="1" customFormat="1" x14ac:dyDescent="0.3">
      <c r="D343" s="9"/>
      <c r="E343" s="11"/>
      <c r="F343" s="11"/>
      <c r="G343" s="12"/>
    </row>
    <row r="344" spans="4:7" s="1" customFormat="1" x14ac:dyDescent="0.3">
      <c r="D344" s="9"/>
      <c r="E344" s="11"/>
      <c r="F344" s="11"/>
      <c r="G344" s="12"/>
    </row>
    <row r="345" spans="4:7" s="1" customFormat="1" x14ac:dyDescent="0.3">
      <c r="D345" s="9"/>
      <c r="E345" s="11"/>
      <c r="F345" s="11"/>
      <c r="G345" s="12"/>
    </row>
    <row r="346" spans="4:7" s="1" customFormat="1" x14ac:dyDescent="0.3">
      <c r="D346" s="9"/>
      <c r="E346" s="11"/>
      <c r="F346" s="11"/>
      <c r="G346" s="12"/>
    </row>
    <row r="347" spans="4:7" s="1" customFormat="1" x14ac:dyDescent="0.3">
      <c r="D347" s="9"/>
      <c r="E347" s="11"/>
      <c r="F347" s="11"/>
      <c r="G347" s="12"/>
    </row>
    <row r="348" spans="4:7" s="1" customFormat="1" x14ac:dyDescent="0.3">
      <c r="D348" s="9"/>
      <c r="E348" s="11"/>
      <c r="F348" s="11"/>
      <c r="G348" s="12"/>
    </row>
    <row r="349" spans="4:7" s="1" customFormat="1" x14ac:dyDescent="0.3">
      <c r="D349" s="9"/>
      <c r="E349" s="11"/>
      <c r="F349" s="11"/>
      <c r="G349" s="12"/>
    </row>
    <row r="350" spans="4:7" s="1" customFormat="1" x14ac:dyDescent="0.3">
      <c r="D350" s="9"/>
      <c r="E350" s="11"/>
      <c r="F350" s="11"/>
      <c r="G350" s="12"/>
    </row>
    <row r="351" spans="4:7" s="1" customFormat="1" x14ac:dyDescent="0.3">
      <c r="D351" s="9"/>
      <c r="E351" s="11"/>
      <c r="F351" s="11"/>
      <c r="G351" s="12"/>
    </row>
    <row r="352" spans="4:7" s="1" customFormat="1" x14ac:dyDescent="0.3">
      <c r="D352" s="9"/>
      <c r="E352" s="11"/>
      <c r="F352" s="11"/>
      <c r="G352" s="12"/>
    </row>
    <row r="353" spans="1:10" s="1" customFormat="1" x14ac:dyDescent="0.3">
      <c r="D353" s="9"/>
      <c r="E353" s="11"/>
      <c r="F353" s="11"/>
      <c r="G353" s="12"/>
    </row>
    <row r="354" spans="1:10" s="1" customFormat="1" x14ac:dyDescent="0.3">
      <c r="D354" s="9"/>
      <c r="E354" s="11"/>
      <c r="F354" s="11"/>
      <c r="G354" s="12"/>
    </row>
    <row r="355" spans="1:10" s="1" customFormat="1" x14ac:dyDescent="0.3">
      <c r="D355" s="9"/>
      <c r="E355" s="11"/>
      <c r="F355" s="11"/>
      <c r="G355" s="12"/>
    </row>
    <row r="356" spans="1:10" s="1" customFormat="1" x14ac:dyDescent="0.3">
      <c r="A356" s="2"/>
      <c r="B356" s="2"/>
      <c r="D356" s="9"/>
      <c r="E356" s="11"/>
      <c r="F356" s="11"/>
      <c r="G356" s="12"/>
      <c r="J356" s="13"/>
    </row>
  </sheetData>
  <mergeCells count="28">
    <mergeCell ref="D14:I14"/>
    <mergeCell ref="D37:H37"/>
    <mergeCell ref="D44:F45"/>
    <mergeCell ref="G44:I44"/>
    <mergeCell ref="D28:I28"/>
    <mergeCell ref="D29:I29"/>
    <mergeCell ref="D34:H34"/>
    <mergeCell ref="D35:H35"/>
    <mergeCell ref="D36:H36"/>
    <mergeCell ref="D23:H23"/>
    <mergeCell ref="D24:H24"/>
    <mergeCell ref="D25:D26"/>
    <mergeCell ref="E25:E27"/>
    <mergeCell ref="F25:F27"/>
    <mergeCell ref="H25:H26"/>
    <mergeCell ref="D22:H22"/>
    <mergeCell ref="C2:G2"/>
    <mergeCell ref="D3:E3"/>
    <mergeCell ref="D6:I6"/>
    <mergeCell ref="D7:D8"/>
    <mergeCell ref="E7:E9"/>
    <mergeCell ref="F7:F8"/>
    <mergeCell ref="G7:G8"/>
    <mergeCell ref="H7:H8"/>
    <mergeCell ref="D10:I10"/>
    <mergeCell ref="D11:I11"/>
    <mergeCell ref="D18:I18"/>
    <mergeCell ref="D20:I20"/>
  </mergeCells>
  <printOptions horizontalCentered="1" verticalCentered="1"/>
  <pageMargins left="0" right="0.11811023622047245" top="0" bottom="0" header="0" footer="0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dcmitype/"/>
    <ds:schemaRef ds:uri="a6cb9e4b-f1d1-4245-83ec-6cad768d538a"/>
    <ds:schemaRef ds:uri="9d85dbaf-23eb-4e57-a637-93dcacc8b1a1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5F0E54B-12A5-40C5-9415-3F9134AAAC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</vt:lpstr>
      <vt:lpstr>FORMATO OFERTA ECONOMICA</vt:lpstr>
      <vt:lpstr>'FORMATO OFERTA ECONOMICA'!Área_de_impresión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Carlos Andrés Cundumí Ramírez</cp:lastModifiedBy>
  <cp:revision/>
  <dcterms:created xsi:type="dcterms:W3CDTF">2020-02-18T09:47:52Z</dcterms:created>
  <dcterms:modified xsi:type="dcterms:W3CDTF">2023-06-14T22:03:31Z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